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4.xml" ContentType="application/vnd.ms-office.chartex+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5.xml" ContentType="application/vnd.ms-office.chartex+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6.xml" ContentType="application/vnd.ms-office.chartex+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873beb4235408905/Desktop/idemia python/EXCEL_PROJECT/Ecommerce Sales Excel Project/"/>
    </mc:Choice>
  </mc:AlternateContent>
  <xr:revisionPtr revIDLastSave="434" documentId="13_ncr:1_{7657849D-EF0E-4F56-A028-D88336BFB675}" xr6:coauthVersionLast="47" xr6:coauthVersionMax="47" xr10:uidLastSave="{2D2A292C-B253-46BC-9E7C-16927E7B7332}"/>
  <bookViews>
    <workbookView xWindow="-108" yWindow="-108" windowWidth="23256" windowHeight="12456" tabRatio="718" xr2:uid="{00000000-000D-0000-FFFF-FFFF00000000}"/>
  </bookViews>
  <sheets>
    <sheet name="DashBoard (2)" sheetId="12" r:id="rId1"/>
    <sheet name="Combo Chart" sheetId="3" r:id="rId2"/>
    <sheet name="WaterFall Chart" sheetId="4" r:id="rId3"/>
    <sheet name="Pie Chart" sheetId="5" r:id="rId4"/>
    <sheet name="Map Chart" sheetId="6" r:id="rId5"/>
    <sheet name="Bar Chart Top 10" sheetId="7" r:id="rId6"/>
    <sheet name="KPI" sheetId="9" r:id="rId7"/>
    <sheet name="KPI YOY" sheetId="10" r:id="rId8"/>
    <sheet name="Sheet2" sheetId="14" r:id="rId9"/>
    <sheet name="Data" sheetId="1" r:id="rId10"/>
  </sheets>
  <definedNames>
    <definedName name="_xlchart.v1.0" hidden="1">'WaterFall Chart'!$D$4:$D$7</definedName>
    <definedName name="_xlchart.v1.1" hidden="1">'WaterFall Chart'!$E$3</definedName>
    <definedName name="_xlchart.v1.10" hidden="1">'WaterFall Chart'!$D$4:$D$7</definedName>
    <definedName name="_xlchart.v1.11" hidden="1">'WaterFall Chart'!$E$3</definedName>
    <definedName name="_xlchart.v1.12" hidden="1">'WaterFall Chart'!$E$4:$E$7</definedName>
    <definedName name="_xlchart.v1.2" hidden="1">'WaterFall Chart'!$E$4:$E$7</definedName>
    <definedName name="_xlchart.v2.17" hidden="1">'Bar Chart Top 10'!$F$4:$F$20</definedName>
    <definedName name="_xlchart.v2.18" hidden="1">'Bar Chart Top 10'!$G$3</definedName>
    <definedName name="_xlchart.v2.19" hidden="1">'Bar Chart Top 10'!$G$4:$G$20</definedName>
    <definedName name="_xlchart.v2.3" hidden="1">'Bar Chart Top 10'!$F$4:$F$17</definedName>
    <definedName name="_xlchart.v2.4" hidden="1">'Bar Chart Top 10'!$G$3</definedName>
    <definedName name="_xlchart.v2.5" hidden="1">'Bar Chart Top 10'!$G$4:$G$17</definedName>
    <definedName name="_xlchart.v5.13" hidden="1">'Map Chart'!$F$3</definedName>
    <definedName name="_xlchart.v5.14" hidden="1">'Map Chart'!$F$4:$F$52</definedName>
    <definedName name="_xlchart.v5.15" hidden="1">'Map Chart'!$G$3</definedName>
    <definedName name="_xlchart.v5.16" hidden="1">'Map Chart'!$G$4:$G$52</definedName>
    <definedName name="_xlchart.v5.6" hidden="1">'Map Chart'!$E$6:$F$6</definedName>
    <definedName name="_xlchart.v5.7" hidden="1">'Map Chart'!$E$7:$F$56</definedName>
    <definedName name="_xlchart.v5.8" hidden="1">'Map Chart'!$G$3</definedName>
    <definedName name="_xlchart.v5.9" hidden="1">'Map Chart'!$G$7:$G$56</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7" l="1"/>
  <c r="F6" i="7"/>
  <c r="F7" i="7"/>
  <c r="F8" i="7"/>
  <c r="F9" i="7"/>
  <c r="F10" i="7"/>
  <c r="F11" i="7"/>
  <c r="F12" i="7"/>
  <c r="F13" i="7"/>
  <c r="F14" i="7"/>
  <c r="F15" i="7"/>
  <c r="F16" i="7"/>
  <c r="F17" i="7"/>
  <c r="F18" i="7"/>
  <c r="F19" i="7"/>
  <c r="F20" i="7"/>
  <c r="F4" i="7"/>
  <c r="I12" i="10"/>
  <c r="I11" i="10"/>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 i="6"/>
  <c r="D7" i="4"/>
  <c r="D4" i="4"/>
  <c r="D5" i="4"/>
  <c r="D6"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40" i="6"/>
  <c r="G25" i="6"/>
  <c r="G35" i="6"/>
  <c r="G30" i="6"/>
  <c r="G26" i="6"/>
  <c r="G13" i="6"/>
  <c r="G14" i="7"/>
  <c r="G29" i="6"/>
  <c r="G17" i="6"/>
  <c r="G39" i="6"/>
  <c r="B17" i="9"/>
  <c r="G34" i="6"/>
  <c r="G10" i="6"/>
  <c r="L9" i="10"/>
  <c r="G27" i="6"/>
  <c r="G42" i="6"/>
  <c r="G15" i="6"/>
  <c r="G18" i="7"/>
  <c r="G19" i="6"/>
  <c r="G20" i="6"/>
  <c r="G8" i="6"/>
  <c r="G20" i="7"/>
  <c r="G11" i="6"/>
  <c r="J9" i="10"/>
  <c r="G5" i="7"/>
  <c r="E6" i="4"/>
  <c r="G7" i="6"/>
  <c r="G18" i="6"/>
  <c r="G9" i="7"/>
  <c r="G22" i="6"/>
  <c r="G12" i="6"/>
  <c r="G10" i="7"/>
  <c r="G13" i="7"/>
  <c r="K9" i="10"/>
  <c r="G16" i="7"/>
  <c r="G7" i="7"/>
  <c r="G38" i="6"/>
  <c r="H9" i="10"/>
  <c r="G33" i="6"/>
  <c r="G36" i="6"/>
  <c r="I9" i="10"/>
  <c r="G11" i="7"/>
  <c r="E17" i="9"/>
  <c r="G12" i="7"/>
  <c r="G4" i="6"/>
  <c r="G4" i="7"/>
  <c r="G19" i="7"/>
  <c r="G41" i="6"/>
  <c r="G9" i="6"/>
  <c r="G14" i="6"/>
  <c r="G28" i="6"/>
  <c r="G8" i="7"/>
  <c r="G17" i="7"/>
  <c r="E7" i="4"/>
  <c r="G37" i="6"/>
  <c r="G46" i="6"/>
  <c r="E5" i="4"/>
  <c r="G23" i="6"/>
  <c r="G21" i="6"/>
  <c r="G32" i="6"/>
  <c r="G44" i="6"/>
  <c r="H17" i="9"/>
  <c r="E4" i="4"/>
  <c r="G43" i="6"/>
  <c r="N17" i="9"/>
  <c r="G45" i="6"/>
  <c r="G6" i="7"/>
  <c r="G6" i="6"/>
  <c r="G31" i="6"/>
  <c r="G24" i="6"/>
  <c r="G15" i="7"/>
  <c r="K17" i="9"/>
  <c r="G5" i="6"/>
  <c r="G16" i="6"/>
</calcChain>
</file>

<file path=xl/sharedStrings.xml><?xml version="1.0" encoding="utf-8"?>
<sst xmlns="http://schemas.openxmlformats.org/spreadsheetml/2006/main" count="130167" uniqueCount="10959">
  <si>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</si>
  <si>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</si>
  <si>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</si>
  <si>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</si>
  <si>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</si>
  <si>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</si>
  <si>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</si>
  <si>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</si>
  <si>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</si>
  <si>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</si>
  <si>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</si>
  <si>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</si>
  <si>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</si>
  <si>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</si>
  <si>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</si>
  <si>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</si>
  <si>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</si>
  <si>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</si>
  <si>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</si>
  <si>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</si>
  <si>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</si>
  <si>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</si>
  <si>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</si>
  <si>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</si>
  <si>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</si>
  <si>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</si>
  <si>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</si>
  <si>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</si>
  <si>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</si>
  <si>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</si>
  <si>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</si>
  <si>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</si>
  <si>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</si>
  <si>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</si>
  <si>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</si>
  <si>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</si>
  <si>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</si>
  <si>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</si>
  <si>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</si>
  <si>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</si>
  <si>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</si>
  <si>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</si>
  <si>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</si>
  <si>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</si>
  <si>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</si>
  <si>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</si>
  <si>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</si>
  <si>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</si>
  <si>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</si>
  <si>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</si>
  <si>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</si>
  <si>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</si>
  <si>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</si>
  <si>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</si>
  <si>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</si>
  <si>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</si>
  <si>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</si>
  <si>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</si>
  <si>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</si>
  <si>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</si>
  <si>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</si>
  <si>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</si>
  <si>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</si>
  <si>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</si>
  <si>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</si>
  <si>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</si>
  <si>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</si>
  <si>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</si>
  <si>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</si>
  <si>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</si>
  <si>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</si>
  <si>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</si>
  <si>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</si>
  <si>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</si>
  <si>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</si>
  <si>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</si>
  <si>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</si>
  <si>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</si>
  <si>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</si>
  <si>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</si>
  <si>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</si>
  <si>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</si>
  <si>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</si>
  <si>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</si>
  <si>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</si>
  <si>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</si>
  <si>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</si>
  <si>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</si>
  <si>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</si>
  <si>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</si>
  <si>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</si>
  <si>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</si>
  <si>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</si>
  <si>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</si>
  <si>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</si>
  <si>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</si>
  <si>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</si>
  <si>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</si>
  <si>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</si>
  <si>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</si>
  <si>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</si>
  <si>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</si>
  <si>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</si>
  <si>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</si>
  <si>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</si>
  <si>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</si>
  <si>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</si>
  <si>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</si>
  <si>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</si>
  <si>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</si>
  <si>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</si>
  <si>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</si>
  <si>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</si>
  <si>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</si>
  <si>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</si>
  <si>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</si>
  <si>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</si>
  <si>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</si>
  <si>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</si>
  <si>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</si>
  <si>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</si>
  <si>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</si>
  <si>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</si>
  <si>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</si>
  <si>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</si>
  <si>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</si>
  <si>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</si>
  <si>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</si>
  <si>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</si>
  <si>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</si>
  <si>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</si>
  <si>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</si>
  <si>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</si>
  <si>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</si>
  <si>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</si>
  <si>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</si>
  <si>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</si>
  <si>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</si>
  <si>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</si>
  <si>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</si>
  <si>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</si>
  <si>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</si>
  <si>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</si>
  <si>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</si>
  <si>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</si>
  <si>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</si>
  <si>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</si>
  <si>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</si>
  <si>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</si>
  <si>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</si>
  <si>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</si>
  <si>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</si>
  <si>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</si>
  <si>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</si>
  <si>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</si>
  <si>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</si>
  <si>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</si>
  <si>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</si>
  <si>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</si>
  <si>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</si>
  <si>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</si>
  <si>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</si>
  <si>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</si>
  <si>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</si>
  <si>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</si>
  <si>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</si>
  <si>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</si>
  <si>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</si>
  <si>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</si>
  <si>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</si>
  <si>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</si>
  <si>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</si>
  <si>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</si>
  <si>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</si>
  <si>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</si>
  <si>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</si>
  <si>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</si>
  <si>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</si>
  <si>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</si>
  <si>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</si>
  <si>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</si>
  <si>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</si>
  <si>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</si>
  <si>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</si>
  <si>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</si>
  <si>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</si>
  <si>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</si>
  <si>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</si>
  <si>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</si>
  <si>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</si>
  <si>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</si>
  <si>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</si>
  <si>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</si>
  <si>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</si>
  <si>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</si>
  <si>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</si>
  <si>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</si>
  <si>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</si>
  <si>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</si>
  <si>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</si>
  <si>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</si>
  <si>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</si>
  <si>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</si>
  <si>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</si>
  <si>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</si>
  <si>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</si>
  <si>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</si>
  <si>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</si>
  <si>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</si>
  <si>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</si>
  <si>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</si>
  <si>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</si>
  <si>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</si>
  <si>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</si>
  <si>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</si>
  <si>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</si>
  <si>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</si>
  <si>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</si>
  <si>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</si>
  <si>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</si>
  <si>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</si>
  <si>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</si>
  <si>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</si>
  <si>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</si>
  <si>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</si>
  <si>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</si>
  <si>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</si>
  <si>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</si>
  <si>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</si>
  <si>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</si>
  <si>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</si>
  <si>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</si>
  <si>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</si>
  <si>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</si>
  <si>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</si>
  <si>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</si>
  <si>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</si>
  <si>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</si>
  <si>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</si>
  <si>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</si>
  <si>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</si>
  <si>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</si>
  <si>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</si>
  <si>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</si>
  <si>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</si>
  <si>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</si>
  <si>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</si>
  <si>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</si>
  <si>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</si>
  <si>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</si>
  <si>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</si>
  <si>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</si>
  <si>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</si>
  <si>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</si>
  <si>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</si>
  <si>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</si>
  <si>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</si>
  <si>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</si>
  <si>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</si>
  <si>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</si>
  <si>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</si>
  <si>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</si>
  <si>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</si>
  <si>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</si>
  <si>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</si>
  <si>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</si>
  <si>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</si>
  <si>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</si>
  <si>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</si>
  <si>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</si>
  <si>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</si>
  <si>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</si>
  <si>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</si>
  <si>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</si>
  <si>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</si>
  <si>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</si>
  <si>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</si>
  <si>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</si>
  <si>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</si>
  <si>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</si>
  <si>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</si>
  <si>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</si>
  <si>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</si>
  <si>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</si>
  <si>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</si>
  <si>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</si>
  <si>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</si>
  <si>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</si>
  <si>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</si>
  <si>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</si>
  <si>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</si>
  <si>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</si>
  <si>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</si>
  <si>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</si>
  <si>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</si>
  <si>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</si>
  <si>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</si>
  <si>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</si>
  <si>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</si>
  <si>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</si>
  <si>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</si>
  <si>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</si>
  <si>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</si>
  <si>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</si>
  <si>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</si>
  <si>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</si>
  <si>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</si>
  <si>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</si>
  <si>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</si>
  <si>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</si>
  <si>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</si>
  <si>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</si>
  <si>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</si>
  <si>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</si>
  <si>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</si>
  <si>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</si>
  <si>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</si>
  <si>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</si>
  <si>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</si>
  <si>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</si>
  <si>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</si>
  <si>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</si>
  <si>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</si>
  <si>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</si>
  <si>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</si>
  <si>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</si>
  <si>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</si>
  <si>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</si>
  <si>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</si>
  <si>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</si>
  <si>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</si>
  <si>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</si>
  <si>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</si>
  <si>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</si>
  <si>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</si>
  <si>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</si>
  <si>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</si>
  <si>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</si>
  <si>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</si>
  <si>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</si>
  <si>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</si>
  <si>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</si>
  <si>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</si>
  <si>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</si>
  <si>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</si>
  <si>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</si>
  <si>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</si>
  <si>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</si>
  <si>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</si>
  <si>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</si>
  <si>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</si>
  <si>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</si>
  <si>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</si>
  <si>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</si>
  <si>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</si>
  <si>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</si>
  <si>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</si>
  <si>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</si>
  <si>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</si>
  <si>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</si>
  <si>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</si>
  <si>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</si>
  <si>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</si>
  <si>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</si>
  <si>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</si>
  <si>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</si>
  <si>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</si>
  <si>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</si>
  <si>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</si>
  <si>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</si>
  <si>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</si>
  <si>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</si>
  <si>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</si>
  <si>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</si>
  <si>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</si>
  <si>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</si>
  <si>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</si>
  <si>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</si>
  <si>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</si>
  <si>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</si>
  <si>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</si>
  <si>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</si>
  <si>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</si>
  <si>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</si>
  <si>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</si>
  <si>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</si>
  <si>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</si>
  <si>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</si>
  <si>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</si>
  <si>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</si>
  <si>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</si>
  <si>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</si>
  <si>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</si>
  <si>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</si>
  <si>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</si>
  <si>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</si>
  <si>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</si>
  <si>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</si>
  <si>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</si>
  <si>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</si>
  <si>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</si>
  <si>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</si>
  <si>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</si>
  <si>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</si>
  <si>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</si>
  <si>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</si>
  <si>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</si>
  <si>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</si>
  <si>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</si>
  <si>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</si>
  <si>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</si>
  <si>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</si>
  <si>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</si>
  <si>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</si>
  <si>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</si>
  <si>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</si>
  <si>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</si>
  <si>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</si>
  <si>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</si>
  <si>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</si>
  <si>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</si>
  <si>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</si>
  <si>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</si>
  <si>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</si>
  <si>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</si>
  <si>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</si>
  <si>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</si>
  <si>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</si>
  <si>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</si>
  <si>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</si>
  <si>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</si>
  <si>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</si>
  <si>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</si>
  <si>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</si>
  <si>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</si>
  <si>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</si>
  <si>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</si>
  <si>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</si>
  <si>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</si>
  <si>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</si>
  <si>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</si>
  <si>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</si>
  <si>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</si>
  <si>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</si>
  <si>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</si>
  <si>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</si>
  <si>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</si>
  <si>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</si>
  <si>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</si>
  <si>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</si>
  <si>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</si>
  <si>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</si>
  <si>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</si>
  <si>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</si>
  <si>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</si>
  <si>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</si>
  <si>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</si>
  <si>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</si>
  <si>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</si>
  <si>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</si>
  <si>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</si>
  <si>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</si>
  <si>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</si>
  <si>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</si>
  <si>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</si>
  <si>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</si>
  <si>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</si>
  <si>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</si>
  <si>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</si>
  <si>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</si>
  <si>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</si>
  <si>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</si>
  <si>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</si>
  <si>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</si>
  <si>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</si>
  <si>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</si>
  <si>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</si>
  <si>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</si>
  <si>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</si>
  <si>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</si>
  <si>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</si>
  <si>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</si>
  <si>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</si>
  <si>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</si>
  <si>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</si>
  <si>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</si>
  <si>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</si>
  <si>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</si>
  <si>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</si>
  <si>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</si>
  <si>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</si>
  <si>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</si>
  <si>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</si>
  <si>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</si>
  <si>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</si>
  <si>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</si>
  <si>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</si>
  <si>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</si>
  <si>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</si>
  <si>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</si>
  <si>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</si>
  <si>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</si>
  <si>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</si>
  <si>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</si>
  <si>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</si>
  <si>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</si>
  <si>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</si>
  <si>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</si>
  <si>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</si>
  <si>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</si>
  <si>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</si>
  <si>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</si>
  <si>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</si>
  <si>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</si>
  <si>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</si>
  <si>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</si>
  <si>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</si>
  <si>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</si>
  <si>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</si>
  <si>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</si>
  <si>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</si>
  <si>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</si>
  <si>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</si>
  <si>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</si>
  <si>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</si>
  <si>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</si>
  <si>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</si>
  <si>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</si>
  <si>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</si>
  <si>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</si>
  <si>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</si>
  <si>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</si>
  <si>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</si>
  <si>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</si>
  <si>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</si>
  <si>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</si>
  <si>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</si>
  <si>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</si>
  <si>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</si>
  <si>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</si>
  <si>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</si>
  <si>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</si>
  <si>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</si>
  <si>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</si>
  <si>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</si>
  <si>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</si>
  <si>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</si>
  <si>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</si>
  <si>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</si>
  <si>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</si>
  <si>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</si>
  <si>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</si>
  <si>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</si>
  <si>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</si>
  <si>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</si>
  <si>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</si>
  <si>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</si>
  <si>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</si>
  <si>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</si>
  <si>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</si>
  <si>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</si>
  <si>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</si>
  <si>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</si>
  <si>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</si>
  <si>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</si>
  <si>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</si>
  <si>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</si>
  <si>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</si>
  <si>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</si>
  <si>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</si>
  <si>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</si>
  <si>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</si>
  <si>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</si>
  <si>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</si>
  <si>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</si>
  <si>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</si>
  <si>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</si>
  <si>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</si>
  <si>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</si>
  <si>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</si>
  <si>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</si>
  <si>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</si>
  <si>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</si>
  <si>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</si>
  <si>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</si>
  <si>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</si>
  <si>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</si>
  <si>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</si>
  <si>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</si>
  <si>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</si>
  <si>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</si>
  <si>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</si>
  <si>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</si>
  <si>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</si>
  <si>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</si>
  <si>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</si>
  <si>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</si>
  <si>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</si>
  <si>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</si>
  <si>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</si>
  <si>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</si>
  <si>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</si>
  <si>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</si>
  <si>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</si>
  <si>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</si>
  <si>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</si>
  <si>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</si>
  <si>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</si>
  <si>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</si>
  <si>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</si>
  <si>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</si>
  <si>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</si>
  <si>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</si>
  <si>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</si>
  <si>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</si>
  <si>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</si>
  <si>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</si>
  <si>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</si>
  <si>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</si>
  <si>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</si>
  <si>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</si>
  <si>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</si>
  <si>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</si>
  <si>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</si>
  <si>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</si>
  <si>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</si>
  <si>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</si>
  <si>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</si>
  <si>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</si>
  <si>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</si>
  <si>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</si>
  <si>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</si>
  <si>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</si>
  <si>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</si>
  <si>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</si>
  <si>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</si>
  <si>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</si>
  <si>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</si>
  <si>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</si>
  <si>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</si>
  <si>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</si>
  <si>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</si>
  <si>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</si>
  <si>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</si>
  <si>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</si>
  <si>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</si>
  <si>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</si>
  <si>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</si>
  <si>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</si>
  <si>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</si>
  <si>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</si>
  <si>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</si>
  <si>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</si>
  <si>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</si>
  <si>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</si>
  <si>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</si>
  <si>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</si>
  <si>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</si>
  <si>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</si>
  <si>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</si>
  <si>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</si>
  <si>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</si>
  <si>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</si>
  <si>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</si>
  <si>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</si>
  <si>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</si>
  <si>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</si>
  <si>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</si>
  <si>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</si>
  <si>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</si>
  <si>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</si>
  <si>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</si>
  <si>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</si>
  <si>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</si>
  <si>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</si>
  <si>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</si>
  <si>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</si>
  <si>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</si>
  <si>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</si>
  <si>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</si>
  <si>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</si>
  <si>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</si>
  <si>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</si>
  <si>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</si>
  <si>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</si>
  <si>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</si>
  <si>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</si>
  <si>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</si>
  <si>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</si>
  <si>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</si>
  <si>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</si>
  <si>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</si>
  <si>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</si>
  <si>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</si>
  <si>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</si>
  <si>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</si>
  <si>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</si>
  <si>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</si>
  <si>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</si>
  <si>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</si>
  <si>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</si>
  <si>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</si>
  <si>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</si>
  <si>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</si>
  <si>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</si>
  <si>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</si>
  <si>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</si>
  <si>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</si>
  <si>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</si>
  <si>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</si>
  <si>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</si>
  <si>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</si>
  <si>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</si>
  <si>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</si>
  <si>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</si>
  <si>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</si>
  <si>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</si>
  <si>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</si>
  <si>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</si>
  <si>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</si>
  <si>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</si>
  <si>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</si>
  <si>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</si>
  <si>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</si>
  <si>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</si>
  <si>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</si>
  <si>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</si>
  <si>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</si>
  <si>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</si>
  <si>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</si>
  <si>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</si>
  <si>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</si>
  <si>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</si>
  <si>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</si>
  <si>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</si>
  <si>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</si>
  <si>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</si>
  <si>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</si>
  <si>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</si>
  <si>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</si>
  <si>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</si>
  <si>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</si>
  <si>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</si>
  <si>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</si>
  <si>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</si>
  <si>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</si>
  <si>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</si>
  <si>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</si>
  <si>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</si>
  <si>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</si>
  <si>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</si>
  <si>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</si>
  <si>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</si>
  <si>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</si>
  <si>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</si>
  <si>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</si>
  <si>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</si>
  <si>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</si>
  <si>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</si>
  <si>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</si>
  <si>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</si>
  <si>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</si>
  <si>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</si>
  <si>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</si>
  <si>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</si>
  <si>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</si>
  <si>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</si>
  <si>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</si>
  <si>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</si>
  <si>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</si>
  <si>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</si>
  <si>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</si>
  <si>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</si>
  <si>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</si>
  <si>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</si>
  <si>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</si>
  <si>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</si>
  <si>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</si>
  <si>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</si>
  <si>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</si>
  <si>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</si>
  <si>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</si>
  <si>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</si>
  <si>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</si>
  <si>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</si>
  <si>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</si>
  <si>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</si>
  <si>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</si>
  <si>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</si>
  <si>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</si>
  <si>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</si>
  <si>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</si>
  <si>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</si>
  <si>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</si>
  <si>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</si>
  <si>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</si>
  <si>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</si>
  <si>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</si>
  <si>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</si>
  <si>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</si>
  <si>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</si>
  <si>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</si>
  <si>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</si>
  <si>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</si>
  <si>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</si>
  <si>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</si>
  <si>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</si>
  <si>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</si>
  <si>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</si>
  <si>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</si>
  <si>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</si>
  <si>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</si>
  <si>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</si>
  <si>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</si>
  <si>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</si>
  <si>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</si>
  <si>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</si>
  <si>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</si>
  <si>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</si>
  <si>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</si>
  <si>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</si>
  <si>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</si>
  <si>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</si>
  <si>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</si>
  <si>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</si>
  <si>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</si>
  <si>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</si>
  <si>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</si>
  <si>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</si>
  <si>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</si>
  <si>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</si>
  <si>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</si>
  <si>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</si>
  <si>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</si>
  <si>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</si>
  <si>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</si>
  <si>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</si>
  <si>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</si>
  <si>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</si>
  <si>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</si>
  <si>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</si>
  <si>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</si>
  <si>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</si>
  <si>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</si>
  <si>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</si>
  <si>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</si>
  <si>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</si>
  <si>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</si>
  <si>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</si>
  <si>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</si>
  <si>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</si>
  <si>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</si>
  <si>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</si>
  <si>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</si>
  <si>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</si>
  <si>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</si>
  <si>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</si>
  <si>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</si>
  <si>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</si>
  <si>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</si>
  <si>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</si>
  <si>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</si>
  <si>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</si>
  <si>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</si>
  <si>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</si>
  <si>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</si>
  <si>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</si>
  <si>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</si>
  <si>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</si>
  <si>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</si>
  <si>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</si>
  <si>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</si>
  <si>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</si>
  <si>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</si>
  <si>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</si>
  <si>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</si>
  <si>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</si>
  <si>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</si>
  <si>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</si>
  <si>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</si>
  <si>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</si>
  <si>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</si>
  <si>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</si>
  <si>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</si>
  <si>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</si>
  <si>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</si>
  <si>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</si>
  <si>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</si>
  <si>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</si>
  <si>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</si>
  <si>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</si>
  <si>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</si>
  <si>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</si>
  <si>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</si>
  <si>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</si>
  <si>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</si>
  <si>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</si>
  <si>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</si>
  <si>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</si>
  <si>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</si>
  <si>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</si>
  <si>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</si>
  <si>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</si>
  <si>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</si>
  <si>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</si>
  <si>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</si>
  <si>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</si>
  <si>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</si>
  <si>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</si>
  <si>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</si>
  <si>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</si>
  <si>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</si>
  <si>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</si>
  <si>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</si>
  <si>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</si>
  <si>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</si>
  <si>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</si>
  <si>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</si>
  <si>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</si>
  <si>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</si>
  <si>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</si>
  <si>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</si>
  <si>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</si>
  <si>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</si>
  <si>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</si>
  <si>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</si>
  <si>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</si>
  <si>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</si>
  <si>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</si>
  <si>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</si>
  <si>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</si>
  <si>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</si>
  <si>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</si>
  <si>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</si>
  <si>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</si>
  <si>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</si>
  <si>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</si>
  <si>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</si>
  <si>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</si>
  <si>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</si>
  <si>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</si>
  <si>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</si>
  <si>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</si>
  <si>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</si>
  <si>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</si>
  <si>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</si>
  <si>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</si>
  <si>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</si>
  <si>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</si>
  <si>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</si>
  <si>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</si>
  <si>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</si>
  <si>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</si>
  <si>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</si>
  <si>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</si>
  <si>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</si>
  <si>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</si>
  <si>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</si>
  <si>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</si>
  <si>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</si>
  <si>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</si>
  <si>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</si>
  <si>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</si>
  <si>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</si>
  <si>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</si>
  <si>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</si>
  <si>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</si>
  <si>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</si>
  <si>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</si>
  <si>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</si>
  <si>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</si>
  <si>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</si>
  <si>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</si>
  <si>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</si>
  <si>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</si>
  <si>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</si>
  <si>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</si>
  <si>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</si>
  <si>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</si>
  <si>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</si>
  <si>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</si>
  <si>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</si>
  <si>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</si>
  <si>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</si>
  <si>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</si>
  <si>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</si>
  <si>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</si>
  <si>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</si>
  <si>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</si>
  <si>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</si>
  <si>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</si>
  <si>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</si>
  <si>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</si>
  <si>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</si>
  <si>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</si>
  <si>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</si>
  <si>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</si>
  <si>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</si>
  <si>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</si>
  <si>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</si>
  <si>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</si>
  <si>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</si>
  <si>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</si>
  <si>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</si>
  <si>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</si>
  <si>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</si>
  <si>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</si>
  <si>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</si>
  <si>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</si>
  <si>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</si>
  <si>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</si>
  <si>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</si>
  <si>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</si>
  <si>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</si>
  <si>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</si>
  <si>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</si>
  <si>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</si>
  <si>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</si>
  <si>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</si>
  <si>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</si>
  <si>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</si>
  <si>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</si>
  <si>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</si>
  <si>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</si>
  <si>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</si>
  <si>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</si>
  <si>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</si>
  <si>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</si>
  <si>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</si>
  <si>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</si>
  <si>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</si>
  <si>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</si>
  <si>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</si>
  <si>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</si>
  <si>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</si>
  <si>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</si>
  <si>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</si>
  <si>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</si>
  <si>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</si>
  <si>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</si>
  <si>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</si>
  <si>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</si>
  <si>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</si>
  <si>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</si>
  <si>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</si>
  <si>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</si>
  <si>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</si>
  <si>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</si>
  <si>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</si>
  <si>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</si>
  <si>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</si>
  <si>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</si>
  <si>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</si>
  <si>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</si>
  <si>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</si>
  <si>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</si>
  <si>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</si>
  <si>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</si>
  <si>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</si>
  <si>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</si>
  <si>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</si>
  <si>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</si>
  <si>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</si>
  <si>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</si>
  <si>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</si>
  <si>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</si>
  <si>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</si>
  <si>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</si>
  <si>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</si>
  <si>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</si>
  <si>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</si>
  <si>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</si>
  <si>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</si>
  <si>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</si>
  <si>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</si>
  <si>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</si>
  <si>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</si>
  <si>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</si>
  <si>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</si>
  <si>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</si>
  <si>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</si>
  <si>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</si>
  <si>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</si>
  <si>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</si>
  <si>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</si>
  <si>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</si>
  <si>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</si>
  <si>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</si>
  <si>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</si>
  <si>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</si>
  <si>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</si>
  <si>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</si>
  <si>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</si>
  <si>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</si>
  <si>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</si>
  <si>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</si>
  <si>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</si>
  <si>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</si>
  <si>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</si>
  <si>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</si>
  <si>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</si>
  <si>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</si>
  <si>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</si>
  <si>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</si>
  <si>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</si>
  <si>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</si>
  <si>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</si>
  <si>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</si>
  <si>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</si>
  <si>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</si>
  <si>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</si>
  <si>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</si>
  <si>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</si>
  <si>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</si>
  <si>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</si>
  <si>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</si>
  <si>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</si>
  <si>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</si>
  <si>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</si>
  <si>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</si>
  <si>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</si>
  <si>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</si>
  <si>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</si>
  <si>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</si>
  <si>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</si>
  <si>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</si>
  <si>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</si>
  <si>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</si>
  <si>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</si>
  <si>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</si>
  <si>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</si>
  <si>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</si>
  <si>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</si>
  <si>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</si>
  <si>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</si>
  <si>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</si>
  <si>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</si>
  <si>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</si>
  <si>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</si>
  <si>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</si>
  <si>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</si>
  <si>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</si>
  <si>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</si>
  <si>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</si>
  <si>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</si>
  <si>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</si>
  <si>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</si>
  <si>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</si>
  <si>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</si>
  <si>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</si>
  <si>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</si>
  <si>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</si>
  <si>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</si>
  <si>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</si>
  <si>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</si>
  <si>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</si>
  <si>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</si>
  <si>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</si>
  <si>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</si>
  <si>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</si>
  <si>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</si>
  <si>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</si>
  <si>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</si>
  <si>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</si>
  <si>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</si>
  <si>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</si>
  <si>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</si>
  <si>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</si>
  <si>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</si>
  <si>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</si>
  <si>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</si>
  <si>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</si>
  <si>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</si>
  <si>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</si>
  <si>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</si>
  <si>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</si>
  <si>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</si>
  <si>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</si>
  <si>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</si>
  <si>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</si>
  <si>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</si>
  <si>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</si>
  <si>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</si>
  <si>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</si>
  <si>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</si>
  <si>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</si>
  <si>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</si>
  <si>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</si>
  <si>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</si>
  <si>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</si>
  <si>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</si>
  <si>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</si>
  <si>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</si>
  <si>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</si>
  <si>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</si>
  <si>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</si>
  <si>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</si>
  <si>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</si>
  <si>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</si>
  <si>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</si>
  <si>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</si>
  <si>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</si>
  <si>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</si>
  <si>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</si>
  <si>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</si>
  <si>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</si>
  <si>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</si>
  <si>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</si>
  <si>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</si>
  <si>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</si>
  <si>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</si>
  <si>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</si>
  <si>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</si>
  <si>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</si>
  <si>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</si>
  <si>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</si>
  <si>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</si>
  <si>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</si>
  <si>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</si>
  <si>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</si>
  <si>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</si>
  <si>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</si>
  <si>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</si>
  <si>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</si>
  <si>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</si>
  <si>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</si>
  <si>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</si>
  <si>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</si>
  <si>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</si>
  <si>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</si>
  <si>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</si>
  <si>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</si>
  <si>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</si>
  <si>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</si>
  <si>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</si>
  <si>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</si>
  <si>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</si>
  <si>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</si>
  <si>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</si>
  <si>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</si>
  <si>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</si>
  <si>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</si>
  <si>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</si>
  <si>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</si>
  <si>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</si>
  <si>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</si>
  <si>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</si>
  <si>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</si>
  <si>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</si>
  <si>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</si>
  <si>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</si>
  <si>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</si>
  <si>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</si>
  <si>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</si>
  <si>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</si>
  <si>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</si>
  <si>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</si>
  <si>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</si>
  <si>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</si>
  <si>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</si>
  <si>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</si>
  <si>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</si>
  <si>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</si>
  <si>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</si>
  <si>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</si>
  <si>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</si>
  <si>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</si>
  <si>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</si>
  <si>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</si>
  <si>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</si>
  <si>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</si>
  <si>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</si>
  <si>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</si>
  <si>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</si>
  <si>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</si>
  <si>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</si>
  <si>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</si>
  <si>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</si>
  <si>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</si>
  <si>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</si>
  <si>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</si>
  <si>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</si>
  <si>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</si>
  <si>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</si>
  <si>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</si>
  <si>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</si>
  <si>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</si>
  <si>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</si>
  <si>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</si>
  <si>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</si>
  <si>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</si>
  <si>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</si>
  <si>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</si>
  <si>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</si>
  <si>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</si>
  <si>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</si>
  <si>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</si>
  <si>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</si>
  <si>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</si>
  <si>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</si>
  <si>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</si>
  <si>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</si>
  <si>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</si>
  <si>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</si>
  <si>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</si>
  <si>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</si>
  <si>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</si>
  <si>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</si>
  <si>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</si>
  <si>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</si>
  <si>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</si>
  <si>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</si>
  <si>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</si>
  <si>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</si>
  <si>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</si>
  <si>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</si>
  <si>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</si>
  <si>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</si>
  <si>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</si>
  <si>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</si>
  <si>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</si>
  <si>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</si>
  <si>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</si>
  <si>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</si>
  <si>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</si>
  <si>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</si>
  <si>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</si>
  <si>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</si>
  <si>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</si>
  <si>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</si>
  <si>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</si>
  <si>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</si>
  <si>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</si>
  <si>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</si>
  <si>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</si>
  <si>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</si>
  <si>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</si>
  <si>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</si>
  <si>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</si>
  <si>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</si>
  <si>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</si>
  <si>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</si>
  <si>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</si>
  <si>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</si>
  <si>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</si>
  <si>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</si>
  <si>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</si>
  <si>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</si>
  <si>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</si>
  <si>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</si>
  <si>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</si>
  <si>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</si>
  <si>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</si>
  <si>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</si>
  <si>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</si>
  <si>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</si>
  <si>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</si>
  <si>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</si>
  <si>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</si>
  <si>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</si>
  <si>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</si>
  <si>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</si>
  <si>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</si>
  <si>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</si>
  <si>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</si>
  <si>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</si>
  <si>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</si>
  <si>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</si>
  <si>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</si>
  <si>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</si>
  <si>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</si>
  <si>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</si>
  <si>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</si>
  <si>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</si>
  <si>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</si>
  <si>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</si>
  <si>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</si>
  <si>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</si>
  <si>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</si>
  <si>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</si>
  <si>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</si>
  <si>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</si>
  <si>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</si>
  <si>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</si>
  <si>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</si>
  <si>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</si>
  <si>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</si>
  <si>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</si>
  <si>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</si>
  <si>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</si>
  <si>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</si>
  <si>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</si>
  <si>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</si>
  <si>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</si>
  <si>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</si>
  <si>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</si>
  <si>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</si>
  <si>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</si>
  <si>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</si>
  <si>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</si>
  <si>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</si>
  <si>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</si>
  <si>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</si>
  <si>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</si>
  <si>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</si>
  <si>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</si>
  <si>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</si>
  <si>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</si>
  <si>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</si>
  <si>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</si>
  <si>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</si>
  <si>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</si>
  <si>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</si>
  <si>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</si>
  <si>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</si>
  <si>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</si>
  <si>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</si>
  <si>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</si>
  <si>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</si>
  <si>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</si>
  <si>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</si>
  <si>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</si>
  <si>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</si>
  <si>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</si>
  <si>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</si>
  <si>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</si>
  <si>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</si>
  <si>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</si>
  <si>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</si>
  <si>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</si>
  <si>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</si>
  <si>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</si>
  <si>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</si>
  <si>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</si>
  <si>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</si>
  <si>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</si>
  <si>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</si>
  <si>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</si>
  <si>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</si>
  <si>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</si>
  <si>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</si>
  <si>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</si>
  <si>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</si>
  <si>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</si>
  <si>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</si>
  <si>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</si>
  <si>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</si>
  <si>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</si>
  <si>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</si>
  <si>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</si>
  <si>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</si>
  <si>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</si>
  <si>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</si>
  <si>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</si>
  <si>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</si>
  <si>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</si>
  <si>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</si>
  <si>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</si>
  <si>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</si>
  <si>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</si>
  <si>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</si>
  <si>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</si>
  <si>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</si>
  <si>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</si>
  <si>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</si>
  <si>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</si>
  <si>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</si>
  <si>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</si>
  <si>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</si>
  <si>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</si>
  <si>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</si>
  <si>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</si>
  <si>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</si>
  <si>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</si>
  <si>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</si>
  <si>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</si>
  <si>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</si>
  <si>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</si>
  <si>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</si>
  <si>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</si>
  <si>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</si>
  <si>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</si>
  <si>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</si>
  <si>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</si>
  <si>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</si>
  <si>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</si>
  <si>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</si>
  <si>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</si>
  <si>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</si>
  <si>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</si>
  <si>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</si>
  <si>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</si>
  <si>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</si>
  <si>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</si>
  <si>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</si>
  <si>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</si>
  <si>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</si>
  <si>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</si>
  <si>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</si>
  <si>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</si>
  <si>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</si>
  <si>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</si>
  <si>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</si>
  <si>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</si>
  <si>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</si>
  <si>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</si>
  <si>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</si>
  <si>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</si>
  <si>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</si>
  <si>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</si>
  <si>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</si>
  <si>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</si>
  <si>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</si>
  <si>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</si>
  <si>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</si>
  <si>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</si>
  <si>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</si>
  <si>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</si>
  <si>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</si>
  <si>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</si>
  <si>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</si>
  <si>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</si>
  <si>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</si>
  <si>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</si>
  <si>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</si>
  <si>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</si>
  <si>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</si>
  <si>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</si>
  <si>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</si>
  <si>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</si>
  <si>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</si>
  <si>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</si>
  <si>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</si>
  <si>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</si>
  <si>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</si>
  <si>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</si>
  <si>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</si>
  <si>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</si>
  <si>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</si>
  <si>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</si>
  <si>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</si>
  <si>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</si>
  <si>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</si>
  <si>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</si>
  <si>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</si>
  <si>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</si>
  <si>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</si>
  <si>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</si>
  <si>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</si>
  <si>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</si>
  <si>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</si>
  <si>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</si>
  <si>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</si>
  <si>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</si>
  <si>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</si>
  <si>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</si>
  <si>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</si>
  <si>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</si>
  <si>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</si>
  <si>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</si>
  <si>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</si>
  <si>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</si>
  <si>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</si>
  <si>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</si>
  <si>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</si>
  <si>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</si>
  <si>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</si>
  <si>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</si>
  <si>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</si>
  <si>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</si>
  <si>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</si>
  <si>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</si>
  <si>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</si>
  <si>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</si>
  <si>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</si>
  <si>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</si>
  <si>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</si>
  <si>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</si>
  <si>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</si>
  <si>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</si>
  <si>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</si>
  <si>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</si>
  <si>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</si>
  <si>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</si>
  <si>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</si>
  <si>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</si>
  <si>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</si>
  <si>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</si>
  <si>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</si>
  <si>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</si>
  <si>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</si>
  <si>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</si>
  <si>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</si>
  <si>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</si>
  <si>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</si>
  <si>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</si>
  <si>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</si>
  <si>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</si>
  <si>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</si>
  <si>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</si>
  <si>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</si>
  <si>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</si>
  <si>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</si>
  <si>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</si>
  <si>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</si>
  <si>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</si>
  <si>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</si>
  <si>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</si>
  <si>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</si>
  <si>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</si>
  <si>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</si>
  <si>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</si>
  <si>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</si>
  <si>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</si>
  <si>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</si>
  <si>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</si>
  <si>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</si>
  <si>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</si>
  <si>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</si>
  <si>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</si>
  <si>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</si>
  <si>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</si>
  <si>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</si>
  <si>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</si>
  <si>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</si>
  <si>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</si>
  <si>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</si>
  <si>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</si>
  <si>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</si>
  <si>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</si>
  <si>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</si>
  <si>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</si>
  <si>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</si>
  <si>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</si>
  <si>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</si>
  <si>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</si>
  <si>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</si>
  <si>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</si>
  <si>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</si>
  <si>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</si>
  <si>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</si>
  <si>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</si>
  <si>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</si>
  <si>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</si>
  <si>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</si>
  <si>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</si>
  <si>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</si>
  <si>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</si>
  <si>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</si>
  <si>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</si>
  <si>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</si>
  <si>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</si>
  <si>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</si>
  <si>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</si>
  <si>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</si>
  <si>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</si>
  <si>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</si>
  <si>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</si>
  <si>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</si>
  <si>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</si>
  <si>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</si>
  <si>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</si>
  <si>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</si>
  <si>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</si>
  <si>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</si>
  <si>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</si>
  <si>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</si>
  <si>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</si>
  <si>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</si>
  <si>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</si>
  <si>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</si>
  <si>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</si>
  <si>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</si>
  <si>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</si>
  <si>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</si>
  <si>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</si>
  <si>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</si>
  <si>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</si>
  <si>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</si>
  <si>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</si>
  <si>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</si>
  <si>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</si>
  <si>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</si>
  <si>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</si>
  <si>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</si>
  <si>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</si>
  <si>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</si>
  <si>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</si>
  <si>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</si>
  <si>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</si>
  <si>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</si>
  <si>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</si>
  <si>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</si>
  <si>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</si>
  <si>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</si>
  <si>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</si>
  <si>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</si>
  <si>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</si>
  <si>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</si>
  <si>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</si>
  <si>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</si>
  <si>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</si>
  <si>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</si>
  <si>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</si>
  <si>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</si>
  <si>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</si>
  <si>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</si>
  <si>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</si>
  <si>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</si>
  <si>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</si>
  <si>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</si>
  <si>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</si>
  <si>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</si>
  <si>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</si>
  <si>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</si>
  <si>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</si>
  <si>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</si>
  <si>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</si>
  <si>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</si>
  <si>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</si>
  <si>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</si>
  <si>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</si>
  <si>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</si>
  <si>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</si>
  <si>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</si>
  <si>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</si>
  <si>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</si>
  <si>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</si>
  <si>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</si>
  <si>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</si>
  <si>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</si>
  <si>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</si>
  <si>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</si>
  <si>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</si>
  <si>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</si>
  <si>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</si>
  <si>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</si>
  <si>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</si>
  <si>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</si>
  <si>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</si>
  <si>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</si>
  <si>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</si>
  <si>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</si>
  <si>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</si>
  <si>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</si>
  <si>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</si>
  <si>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</si>
  <si>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</si>
  <si>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</si>
  <si>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</si>
  <si>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</si>
  <si>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</si>
  <si>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</si>
  <si>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</si>
  <si>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</si>
  <si>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</si>
  <si>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</si>
  <si>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</si>
  <si>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</si>
  <si>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</si>
  <si>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</si>
  <si>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</si>
  <si>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</si>
  <si>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</si>
  <si>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</si>
  <si>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</si>
  <si>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</si>
  <si>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</si>
  <si>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</si>
  <si>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</si>
  <si>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</si>
  <si>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</si>
  <si>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</si>
  <si>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</si>
  <si>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</si>
  <si>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</si>
  <si>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</si>
  <si>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</si>
  <si>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</si>
  <si>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</si>
  <si>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</si>
  <si>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</si>
  <si>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</si>
  <si>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</si>
  <si>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</si>
  <si>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</si>
  <si>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</si>
  <si>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</si>
  <si>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</si>
  <si>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</si>
  <si>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</si>
  <si>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</si>
  <si>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</si>
  <si>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</si>
  <si>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</si>
  <si>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</si>
  <si>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</si>
  <si>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</si>
  <si>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</si>
  <si>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</si>
  <si>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</si>
  <si>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</si>
  <si>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</si>
  <si>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</si>
  <si>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</si>
  <si>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</si>
  <si>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</si>
  <si>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</si>
  <si>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</si>
  <si>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</si>
  <si>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</si>
  <si>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</si>
  <si>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</si>
  <si>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</si>
  <si>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</si>
  <si>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</si>
  <si>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</si>
  <si>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</si>
  <si>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</si>
  <si>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</si>
  <si>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</si>
  <si>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</si>
  <si>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</si>
  <si>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</si>
  <si>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</si>
  <si>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</si>
  <si>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</si>
  <si>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</si>
  <si>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</si>
  <si>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</si>
  <si>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</si>
  <si>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</si>
  <si>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</si>
  <si>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</si>
  <si>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</si>
  <si>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</si>
  <si>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</si>
  <si>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</si>
  <si>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</si>
  <si>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</si>
  <si>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</si>
  <si>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</si>
  <si>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</si>
  <si>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</si>
  <si>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</si>
  <si>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</si>
  <si>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</si>
  <si>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</si>
  <si>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</si>
  <si>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</si>
  <si>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</si>
  <si>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</si>
  <si>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</si>
  <si>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</si>
  <si>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</si>
  <si>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</si>
  <si>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</si>
  <si>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</si>
  <si>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</si>
  <si>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</si>
  <si>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</si>
  <si>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</si>
  <si>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</si>
  <si>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</si>
  <si>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</si>
  <si>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</si>
  <si>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</si>
  <si>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</si>
  <si>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</si>
  <si>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</si>
  <si>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</si>
  <si>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</si>
  <si>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</si>
  <si>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</si>
  <si>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</si>
  <si>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</si>
  <si>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</si>
  <si>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</si>
  <si>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</si>
  <si>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</si>
  <si>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</si>
  <si>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</si>
  <si>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</si>
  <si>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</si>
  <si>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</si>
  <si>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</si>
  <si>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</si>
  <si>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</si>
  <si>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</si>
  <si>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</si>
  <si>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</si>
  <si>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</si>
  <si>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</si>
  <si>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</si>
  <si>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</si>
  <si>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</si>
  <si>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</si>
  <si>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</si>
  <si>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</si>
  <si>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</si>
  <si>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</si>
  <si>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</si>
  <si>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</si>
  <si>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</si>
  <si>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</si>
  <si>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</si>
  <si>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</si>
  <si>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</si>
  <si>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</si>
  <si>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</si>
  <si>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</si>
  <si>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</si>
  <si>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</si>
  <si>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</si>
  <si>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</si>
  <si>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</si>
  <si>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</si>
  <si>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</si>
  <si>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</si>
  <si>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</si>
  <si>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</si>
  <si>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</si>
  <si>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</si>
  <si>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</si>
  <si>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</si>
  <si>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</si>
  <si>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</si>
  <si>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</si>
  <si>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</si>
  <si>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</si>
  <si>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</si>
  <si>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</si>
  <si>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</si>
  <si>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</si>
  <si>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</si>
  <si>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</si>
  <si>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</si>
  <si>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</si>
  <si>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</si>
  <si>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</si>
  <si>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</si>
  <si>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</si>
  <si>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</si>
  <si>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</si>
  <si>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</si>
  <si>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</si>
  <si>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</si>
  <si>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</si>
  <si>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</si>
  <si>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</si>
  <si>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</si>
  <si>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</si>
  <si>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</si>
  <si>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</si>
  <si>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</si>
  <si>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</si>
  <si>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</si>
  <si>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</si>
  <si>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</si>
  <si>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</si>
  <si>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</si>
  <si>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</si>
  <si>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</si>
  <si>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</si>
  <si>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</si>
  <si>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</si>
  <si>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</si>
  <si>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</si>
  <si>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</si>
  <si>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</si>
  <si>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</si>
  <si>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</si>
  <si>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</si>
  <si>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</si>
  <si>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</si>
  <si>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</si>
  <si>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</si>
  <si>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</si>
  <si>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</si>
  <si>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</si>
  <si>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</si>
  <si>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</si>
  <si>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</si>
  <si>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</si>
  <si>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</si>
  <si>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</si>
  <si>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</si>
  <si>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</si>
  <si>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</si>
  <si>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</si>
  <si>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</si>
  <si>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</si>
  <si>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</si>
  <si>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</si>
  <si>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</si>
  <si>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</si>
  <si>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</si>
  <si>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</si>
  <si>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</si>
  <si>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</si>
  <si>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</si>
  <si>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</si>
  <si>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</si>
  <si>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</si>
  <si>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</si>
  <si>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</si>
  <si>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</si>
  <si>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</si>
  <si>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</si>
  <si>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</si>
  <si>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</si>
  <si>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</si>
  <si>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</si>
  <si>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</si>
  <si>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</si>
  <si>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</si>
  <si>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</si>
  <si>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</si>
  <si>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</si>
  <si>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</si>
  <si>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</si>
  <si>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</si>
  <si>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</si>
  <si>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</si>
  <si>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</si>
  <si>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</si>
  <si>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</si>
  <si>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</si>
  <si>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</si>
  <si>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</si>
  <si>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</si>
  <si>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</si>
  <si>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</si>
  <si>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</si>
  <si>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</si>
  <si>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</si>
  <si>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</si>
  <si>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</si>
  <si>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</si>
  <si>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</si>
  <si>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</si>
  <si>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</si>
  <si>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</si>
  <si>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</si>
  <si>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</si>
  <si>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</si>
  <si>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</si>
  <si>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</si>
  <si>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</si>
  <si>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</si>
  <si>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</si>
  <si>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</si>
  <si>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</si>
  <si>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</si>
  <si>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</si>
  <si>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</si>
  <si>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</si>
  <si>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</si>
  <si>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</si>
  <si>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</si>
  <si>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</si>
  <si>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</si>
  <si>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</si>
  <si>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</si>
  <si>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</si>
  <si>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</si>
  <si>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</si>
  <si>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</si>
  <si>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</si>
  <si>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</si>
  <si>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</si>
  <si>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</si>
  <si>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</si>
  <si>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</si>
  <si>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</si>
  <si>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</si>
  <si>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</si>
  <si>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</si>
  <si>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</si>
  <si>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</si>
  <si>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</si>
  <si>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</si>
  <si>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</si>
  <si>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</si>
  <si>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</si>
  <si>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</si>
  <si>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</si>
  <si>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</si>
  <si>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</si>
  <si>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</si>
  <si>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</si>
  <si>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</si>
  <si>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</si>
  <si>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</si>
  <si>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</si>
  <si>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</si>
  <si>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</si>
  <si>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</si>
  <si>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</si>
  <si>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</si>
  <si>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</si>
  <si>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</si>
  <si>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</si>
  <si>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</si>
  <si>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</si>
  <si>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</si>
  <si>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</si>
  <si>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</si>
  <si>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</si>
  <si>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</si>
  <si>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</si>
  <si>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</si>
  <si>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</si>
  <si>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</si>
  <si>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</si>
  <si>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</si>
  <si>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</si>
  <si>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</si>
  <si>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</si>
  <si>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</si>
  <si>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</si>
  <si>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</si>
  <si>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</si>
  <si>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</si>
  <si>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</si>
  <si>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</si>
  <si>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</si>
  <si>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</si>
  <si>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</si>
  <si>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</si>
  <si>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</si>
  <si>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</si>
  <si>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</si>
  <si>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</si>
  <si>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</si>
  <si>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</si>
  <si>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</si>
  <si>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</si>
  <si>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</si>
  <si>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</si>
  <si>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</si>
  <si>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</si>
  <si>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</si>
  <si>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</si>
  <si>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</si>
  <si>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</si>
  <si>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</si>
  <si>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</si>
  <si>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</si>
  <si>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</si>
  <si>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</si>
  <si>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</si>
  <si>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</si>
  <si>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</si>
  <si>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</si>
  <si>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</si>
  <si>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</si>
  <si>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</si>
  <si>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</si>
  <si>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</si>
  <si>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</si>
  <si>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</si>
  <si>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</si>
  <si>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</si>
  <si>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</si>
  <si>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</si>
  <si>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</si>
  <si>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</si>
  <si>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</si>
  <si>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</si>
  <si>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</si>
  <si>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</si>
  <si>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</si>
  <si>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</si>
  <si>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</si>
  <si>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</si>
  <si>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</si>
  <si>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</si>
  <si>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</si>
  <si>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</si>
  <si>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</si>
  <si>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</si>
  <si>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</si>
  <si>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</si>
  <si>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</si>
  <si>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</si>
  <si>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</si>
  <si>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</si>
  <si>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</si>
  <si>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</si>
  <si>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</si>
  <si>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</si>
  <si>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</si>
  <si>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</si>
  <si>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</si>
  <si>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</si>
  <si>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</si>
  <si>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</si>
  <si>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</si>
  <si>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</si>
  <si>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</si>
  <si>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</si>
  <si>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</si>
  <si>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</si>
  <si>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</si>
  <si>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</si>
  <si>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</si>
  <si>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</si>
  <si>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</si>
  <si>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</si>
  <si>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</si>
  <si>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</si>
  <si>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</si>
  <si>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</si>
  <si>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</si>
  <si>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</si>
  <si>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</si>
  <si>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</si>
  <si>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</si>
  <si>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</si>
  <si>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</si>
  <si>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</si>
  <si>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</si>
  <si>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</si>
  <si>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</si>
  <si>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</si>
  <si>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</si>
  <si>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</si>
  <si>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</si>
  <si>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</si>
  <si>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</si>
  <si>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</si>
  <si>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</si>
  <si>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</si>
  <si>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</si>
  <si>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</si>
  <si>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</si>
  <si>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</si>
  <si>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</si>
  <si>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</si>
  <si>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</si>
  <si>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</si>
  <si>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</si>
  <si>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</si>
  <si>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</si>
  <si>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</si>
  <si>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</si>
  <si>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</si>
  <si>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</si>
  <si>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</si>
  <si>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</si>
  <si>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</si>
  <si>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</si>
  <si>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</si>
  <si>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</si>
  <si>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</si>
  <si>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</si>
  <si>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</si>
  <si>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</si>
  <si>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</si>
  <si>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</si>
  <si>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</si>
  <si>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</si>
  <si>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</si>
  <si>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</si>
  <si>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</si>
  <si>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</si>
  <si>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</si>
  <si>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</si>
  <si>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</si>
  <si>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</si>
  <si>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</si>
  <si>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</si>
  <si>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</si>
  <si>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</si>
  <si>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</si>
  <si>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</si>
  <si>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</si>
  <si>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</si>
  <si>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</si>
  <si>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</si>
  <si>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</si>
  <si>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</si>
  <si>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</si>
  <si>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</si>
  <si>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</si>
  <si>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</si>
  <si>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</si>
  <si>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</si>
  <si>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</si>
  <si>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</si>
  <si>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</si>
  <si>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</si>
  <si>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</si>
  <si>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</si>
  <si>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</si>
  <si>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</si>
  <si>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</si>
  <si>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</si>
  <si>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</si>
  <si>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</si>
  <si>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</si>
  <si>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</si>
  <si>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</si>
  <si>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</si>
  <si>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</si>
  <si>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</si>
  <si>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</si>
  <si>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</si>
  <si>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</si>
  <si>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</si>
  <si>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</si>
  <si>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</si>
  <si>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</si>
  <si>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</si>
  <si>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</si>
  <si>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</si>
  <si>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</si>
  <si>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</si>
  <si>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</si>
  <si>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</si>
  <si>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</si>
  <si>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</si>
  <si>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</si>
  <si>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</si>
  <si>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</si>
  <si>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</si>
  <si>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</si>
  <si>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</si>
  <si>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</si>
  <si>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</si>
  <si>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</si>
  <si>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</si>
  <si>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</si>
  <si>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</si>
  <si>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</si>
  <si>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</si>
  <si>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</si>
  <si>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</si>
  <si>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</si>
  <si>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</si>
  <si>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</si>
  <si>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</si>
  <si>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</si>
  <si>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</si>
  <si>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</si>
  <si>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</si>
  <si>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</si>
  <si>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</si>
  <si>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</si>
  <si>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</si>
  <si>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</si>
  <si>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</si>
  <si>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</si>
  <si>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</si>
  <si>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</si>
  <si>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</si>
  <si>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</si>
  <si>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</si>
  <si>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</si>
  <si>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</si>
  <si>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</si>
  <si>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</si>
  <si>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</si>
  <si>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</si>
  <si>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</si>
  <si>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</si>
  <si>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</si>
  <si>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</si>
  <si>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</si>
  <si>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</si>
  <si>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</si>
  <si>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</si>
  <si>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</si>
  <si>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</si>
  <si>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</si>
  <si>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</si>
  <si>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</si>
  <si>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</si>
  <si>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</si>
  <si>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</si>
  <si>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</si>
  <si>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</si>
  <si>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</si>
  <si>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</si>
  <si>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</si>
  <si>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</si>
  <si>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</si>
  <si>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</si>
  <si>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</si>
  <si>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</si>
  <si>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</si>
  <si>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</si>
  <si>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</si>
  <si>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</si>
  <si>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</si>
  <si>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</si>
  <si>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</si>
  <si>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</si>
  <si>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</si>
  <si>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</si>
  <si>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</si>
  <si>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</si>
  <si>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</si>
  <si>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</si>
  <si>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</si>
  <si>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</si>
  <si>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</si>
  <si>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</si>
  <si>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</si>
  <si>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</si>
  <si>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</si>
  <si>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</si>
  <si>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</si>
  <si>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</si>
  <si>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</si>
  <si>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</si>
  <si>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</si>
  <si>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</si>
  <si>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</si>
  <si>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</si>
  <si>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</si>
  <si>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</si>
  <si>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</si>
  <si>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</si>
  <si>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</si>
  <si>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</si>
  <si>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</si>
  <si>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</si>
  <si>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</si>
  <si>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</si>
  <si>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</si>
  <si>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</si>
  <si>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</si>
  <si>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</si>
  <si>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</si>
  <si>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</si>
  <si>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</si>
  <si>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</si>
  <si>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</si>
  <si>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</si>
  <si>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</si>
  <si>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</si>
  <si>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</si>
  <si>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</si>
  <si>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</si>
  <si>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</si>
  <si>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</si>
  <si>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</si>
  <si>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</si>
  <si>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</si>
  <si>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</si>
  <si>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</si>
  <si>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</si>
  <si>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</si>
  <si>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</si>
  <si>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</si>
  <si>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</si>
  <si>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</si>
  <si>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</si>
  <si>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</si>
  <si>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</si>
  <si>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</si>
  <si>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</si>
  <si>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</si>
  <si>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</si>
  <si>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</si>
  <si>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</si>
  <si>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</si>
  <si>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</si>
  <si>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</si>
  <si>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</si>
  <si>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</si>
  <si>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</si>
  <si>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</si>
  <si>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</si>
  <si>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</si>
  <si>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</si>
  <si>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</si>
  <si>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</si>
  <si>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</si>
  <si>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</si>
  <si>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</si>
  <si>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</si>
  <si>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</si>
  <si>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</si>
  <si>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</si>
  <si>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</si>
  <si>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</si>
  <si>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</si>
  <si>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</si>
  <si>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</si>
  <si>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</si>
  <si>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</si>
  <si>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</si>
  <si>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</si>
  <si>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</si>
  <si>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</si>
  <si>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</si>
  <si>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</si>
  <si>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</si>
  <si>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</si>
  <si>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</si>
  <si>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</si>
  <si>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</si>
  <si>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</si>
  <si>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</si>
  <si>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</si>
  <si>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</si>
  <si>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</si>
  <si>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</si>
  <si>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</si>
  <si>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</si>
  <si>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</si>
  <si>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</si>
  <si>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</si>
  <si>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</si>
  <si>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</si>
  <si>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</si>
  <si>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</si>
  <si>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</si>
  <si>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</si>
  <si>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</si>
  <si>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</si>
  <si>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</si>
  <si>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</si>
  <si>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</si>
  <si>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</si>
  <si>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</si>
  <si>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</si>
  <si>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</si>
  <si>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</si>
  <si>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</si>
  <si>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</si>
  <si>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</si>
  <si>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</si>
  <si>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</si>
  <si>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</si>
  <si>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</si>
  <si>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</si>
  <si>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</si>
  <si>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</si>
  <si>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</si>
  <si>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</si>
  <si>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</si>
  <si>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</si>
  <si>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</si>
  <si>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</si>
  <si>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</si>
  <si>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</si>
  <si>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</si>
  <si>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</si>
  <si>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</si>
  <si>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</si>
  <si>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</si>
  <si>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</si>
  <si>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</si>
  <si>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</si>
  <si>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</si>
  <si>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</si>
  <si>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</si>
  <si>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</si>
  <si>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</si>
  <si>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</si>
  <si>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</si>
  <si>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</si>
  <si>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</si>
  <si>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</si>
  <si>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</si>
  <si>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</si>
  <si>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</si>
  <si>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</si>
  <si>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</si>
  <si>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</si>
  <si>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</si>
  <si>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</si>
  <si>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</si>
  <si>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</si>
  <si>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</si>
  <si>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</si>
  <si>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</si>
  <si>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</si>
  <si>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</si>
  <si>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</si>
  <si>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</si>
  <si>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</si>
  <si>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</si>
  <si>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</si>
  <si>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</si>
  <si>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</si>
  <si>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</si>
  <si>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</si>
  <si>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</si>
  <si>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</si>
  <si>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</si>
  <si>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</si>
  <si>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</si>
  <si>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</si>
  <si>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</si>
  <si>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</si>
  <si>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</si>
  <si>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</si>
  <si>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</si>
  <si>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</si>
  <si>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</si>
  <si>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</si>
  <si>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</si>
  <si>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</si>
  <si>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</si>
  <si>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</si>
  <si>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</si>
  <si>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</si>
  <si>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</si>
  <si>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</si>
  <si>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</si>
  <si>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</si>
  <si>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</si>
  <si>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</si>
  <si>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</si>
  <si>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</si>
  <si>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</si>
  <si>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</si>
  <si>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</si>
  <si>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</si>
  <si>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</si>
  <si>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</si>
  <si>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</si>
  <si>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</si>
  <si>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</si>
  <si>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</si>
  <si>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</si>
  <si>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</si>
  <si>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</si>
  <si>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</si>
  <si>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</si>
  <si>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</si>
  <si>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</si>
  <si>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</si>
  <si>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</si>
  <si>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</si>
  <si>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</si>
  <si>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</si>
  <si>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</si>
  <si>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</si>
  <si>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</si>
  <si>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</si>
  <si>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</si>
  <si>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</si>
  <si>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</si>
  <si>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</si>
  <si>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</si>
  <si>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</si>
  <si>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</si>
  <si>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</si>
  <si>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</si>
  <si>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</si>
  <si>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</si>
  <si>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</si>
  <si>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</si>
  <si>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</si>
  <si>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</si>
  <si>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</si>
  <si>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</si>
  <si>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</si>
  <si>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</si>
  <si>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</si>
  <si>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</si>
  <si>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</si>
  <si>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</si>
  <si>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</si>
  <si>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</si>
  <si>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</si>
  <si>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</si>
  <si>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</si>
  <si>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</si>
  <si>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</si>
  <si>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</si>
  <si>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</si>
  <si>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</si>
  <si>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</si>
  <si>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</si>
  <si>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</si>
  <si>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</si>
  <si>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</si>
  <si>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</si>
  <si>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</si>
  <si>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</si>
  <si>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</si>
  <si>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</si>
  <si>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</si>
  <si>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</si>
  <si>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</si>
  <si>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</si>
  <si>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</si>
  <si>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</si>
  <si>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</si>
  <si>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</si>
  <si>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</si>
  <si>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</si>
  <si>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</si>
  <si>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</si>
  <si>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</si>
  <si>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</si>
  <si>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</si>
  <si>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</si>
  <si>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</si>
  <si>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</si>
  <si>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</si>
  <si>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</si>
  <si>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</si>
  <si>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</si>
  <si>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</si>
  <si>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</si>
  <si>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</si>
  <si>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</si>
  <si>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</si>
  <si>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</si>
  <si>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</si>
  <si>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</si>
  <si>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</si>
  <si>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</si>
  <si>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</si>
  <si>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</si>
  <si>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</si>
  <si>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</si>
  <si>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</si>
  <si>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</si>
  <si>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</si>
  <si>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</si>
  <si>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</si>
  <si>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</si>
  <si>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</si>
  <si>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</si>
  <si>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</si>
  <si>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</si>
  <si>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</si>
  <si>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</si>
  <si>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</si>
  <si>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</si>
  <si>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</si>
  <si>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</si>
  <si>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</si>
  <si>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</si>
  <si>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</si>
  <si>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</si>
  <si>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</si>
  <si>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</si>
  <si>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</si>
  <si>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</si>
  <si>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</si>
  <si>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</si>
  <si>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</si>
  <si>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</si>
  <si>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</si>
  <si>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</si>
  <si>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</si>
  <si>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</si>
  <si>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</si>
  <si>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</si>
  <si>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</si>
  <si>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</si>
  <si>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</si>
  <si>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</si>
  <si>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</si>
  <si>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</si>
  <si>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</si>
  <si>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</si>
  <si>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</si>
  <si>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</si>
  <si>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</si>
  <si>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</si>
  <si>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</si>
  <si>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</si>
  <si>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</si>
  <si>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</si>
  <si>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</si>
  <si>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</si>
  <si>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</si>
  <si>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</si>
  <si>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</si>
  <si>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</si>
  <si>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</si>
  <si>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</si>
  <si>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</si>
  <si>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</si>
  <si>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</si>
  <si>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</si>
  <si>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</si>
  <si>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</si>
  <si>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</si>
  <si>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</si>
  <si>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</si>
  <si>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</si>
  <si>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</si>
  <si>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</si>
  <si>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</si>
  <si>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</si>
  <si>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</si>
  <si>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</si>
  <si>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</si>
  <si>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</si>
  <si>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</si>
  <si>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</si>
  <si>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</si>
  <si>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</si>
  <si>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</si>
  <si>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</si>
  <si>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</si>
  <si>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</si>
  <si>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</si>
  <si>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</si>
  <si>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</si>
  <si>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</si>
  <si>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</si>
  <si>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</si>
  <si>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</si>
  <si>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</si>
  <si>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</si>
  <si>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</si>
  <si>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</si>
  <si>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</si>
  <si>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</si>
  <si>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</si>
  <si>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</si>
  <si>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</si>
  <si>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</si>
  <si>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</si>
  <si>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</si>
  <si>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</si>
  <si>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</si>
  <si>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</si>
  <si>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</si>
  <si>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</si>
  <si>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</si>
  <si>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</si>
  <si>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</si>
  <si>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</si>
  <si>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</si>
  <si>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</si>
  <si>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</si>
  <si>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</si>
  <si>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</si>
  <si>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</si>
  <si>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</si>
  <si>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</si>
  <si>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</si>
  <si>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</si>
  <si>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</si>
  <si>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</si>
  <si>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</si>
  <si>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</si>
  <si>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</si>
  <si>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</si>
  <si>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</si>
  <si>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</si>
  <si>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</si>
  <si>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</si>
  <si>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</si>
  <si>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</si>
  <si>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</si>
  <si>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</si>
  <si>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</si>
  <si>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</si>
  <si>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</si>
  <si>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</si>
  <si>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</si>
  <si>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</si>
  <si>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</si>
  <si>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</si>
  <si>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</si>
  <si>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</si>
  <si>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</si>
  <si>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</si>
  <si>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</si>
  <si>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</si>
  <si>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</si>
  <si>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</si>
  <si>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</si>
  <si>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</si>
  <si>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</si>
  <si>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</si>
  <si>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</si>
  <si>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</si>
  <si>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</si>
  <si>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</si>
  <si>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</si>
  <si>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</si>
  <si>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</si>
  <si>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</si>
  <si>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</si>
  <si>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</si>
  <si>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</si>
  <si>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</si>
  <si>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</si>
  <si>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</si>
  <si>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</si>
  <si>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</si>
  <si>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</si>
  <si>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</si>
  <si>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</si>
  <si>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</si>
  <si>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</si>
  <si>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</si>
  <si>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</si>
  <si>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</si>
  <si>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</si>
  <si>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</si>
  <si>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</si>
  <si>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</si>
  <si>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</si>
  <si>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</si>
  <si>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</si>
  <si>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</si>
  <si>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</si>
  <si>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</si>
  <si>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</si>
  <si>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</si>
  <si>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</si>
  <si>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</si>
  <si>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</si>
  <si>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</si>
  <si>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</si>
  <si>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</si>
  <si>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</si>
  <si>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</si>
  <si>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</si>
  <si>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</si>
  <si>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</si>
  <si>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</si>
  <si>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</si>
  <si>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</si>
  <si>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</si>
  <si>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</si>
  <si>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</si>
  <si>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</si>
  <si>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</si>
  <si>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</si>
  <si>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</si>
  <si>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</si>
  <si>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</si>
  <si>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</si>
  <si>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</si>
  <si>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</si>
  <si>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</si>
  <si>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</si>
  <si>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</si>
  <si>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</si>
  <si>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</si>
  <si>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</si>
  <si>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</si>
  <si>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</si>
  <si>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</si>
  <si>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</si>
  <si>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</si>
  <si>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</si>
  <si>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</si>
  <si>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</si>
  <si>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</si>
  <si>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</si>
  <si>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</si>
  <si>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</si>
  <si>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</si>
  <si>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</si>
  <si>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</si>
  <si>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</si>
  <si>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</si>
  <si>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</si>
  <si>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</si>
  <si>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</si>
  <si>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</si>
  <si>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</si>
  <si>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</si>
  <si>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</si>
  <si>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</si>
  <si>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</si>
  <si>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</si>
  <si>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</si>
  <si>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</si>
  <si>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</si>
  <si>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</si>
  <si>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</si>
  <si>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</si>
  <si>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</si>
  <si>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</si>
  <si>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</si>
  <si>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</si>
  <si>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</si>
  <si>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</si>
  <si>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</si>
  <si>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</si>
  <si>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</si>
  <si>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</si>
  <si>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</si>
  <si>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</si>
  <si>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</si>
  <si>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</si>
  <si>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</si>
  <si>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</si>
  <si>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</si>
  <si>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</si>
  <si>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</si>
  <si>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</si>
  <si>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</si>
  <si>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</si>
  <si>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</si>
  <si>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</si>
  <si>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</si>
  <si>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</si>
  <si>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</si>
  <si>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</si>
  <si>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</si>
  <si>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</si>
  <si>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</si>
  <si>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</si>
  <si>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</si>
  <si>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</si>
  <si>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</si>
  <si>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</si>
  <si>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</si>
  <si>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</si>
  <si>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</si>
  <si>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</si>
  <si>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</si>
  <si>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</si>
  <si>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</si>
  <si>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</si>
  <si>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</si>
  <si>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</si>
  <si>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</si>
  <si>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</si>
  <si>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</si>
  <si>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</si>
  <si>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</si>
  <si>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</si>
  <si>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</si>
  <si>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</si>
  <si>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</si>
  <si>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</si>
  <si>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</si>
  <si>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</si>
  <si>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</si>
  <si>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</si>
  <si>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</si>
  <si>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</si>
  <si>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</si>
  <si>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</si>
  <si>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</si>
  <si>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</si>
  <si>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</si>
  <si>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</si>
  <si>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</si>
  <si>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</si>
  <si>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</si>
  <si>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</si>
  <si>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</si>
  <si>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</si>
  <si>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</si>
  <si>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</si>
  <si>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</si>
  <si>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</si>
  <si>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</si>
  <si>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</si>
  <si>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</si>
  <si>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</si>
  <si>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</si>
  <si>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</si>
  <si>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</si>
  <si>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</si>
  <si>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</si>
  <si>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</si>
  <si>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</si>
  <si>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</si>
  <si>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</si>
  <si>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</si>
  <si>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</si>
  <si>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</si>
  <si>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</si>
  <si>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</si>
  <si>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</si>
  <si>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</si>
  <si>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</si>
  <si>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</si>
  <si>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</si>
  <si>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</si>
  <si>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</si>
  <si>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</si>
  <si>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</si>
  <si>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</si>
  <si>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</si>
  <si>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</si>
  <si>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</si>
  <si>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</si>
  <si>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</si>
  <si>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</si>
  <si>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</si>
  <si>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</si>
  <si>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</si>
  <si>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</si>
  <si>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</si>
  <si>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</si>
  <si>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</si>
  <si>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</si>
  <si>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</si>
  <si>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</si>
  <si>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</si>
  <si>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</si>
  <si>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</si>
  <si>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</si>
  <si>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</si>
  <si>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</si>
  <si>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</si>
  <si>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</si>
  <si>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</si>
  <si>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</si>
  <si>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</si>
  <si>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</si>
  <si>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</si>
  <si>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</si>
  <si>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</si>
  <si>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</si>
  <si>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</si>
  <si>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</si>
  <si>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</si>
  <si>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</si>
  <si>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</si>
  <si>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</si>
  <si>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</si>
  <si>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</si>
  <si>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</si>
  <si>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</si>
  <si>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</si>
  <si>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</si>
  <si>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</si>
  <si>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</si>
  <si>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</si>
  <si>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</si>
  <si>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</si>
  <si>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</si>
  <si>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</si>
  <si>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</si>
  <si>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</si>
  <si>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</si>
  <si>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</si>
  <si>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</si>
  <si>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</si>
  <si>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</si>
  <si>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</si>
  <si>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</si>
  <si>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</si>
  <si>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</si>
  <si>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</si>
  <si>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</si>
  <si>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</si>
  <si>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</si>
  <si>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</si>
  <si>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</si>
  <si>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</si>
  <si>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</si>
  <si>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</si>
  <si>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</si>
  <si>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</si>
  <si>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</si>
  <si>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</si>
  <si>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</si>
  <si>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</si>
  <si>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</si>
  <si>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</si>
  <si>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</si>
  <si>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</si>
  <si>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</si>
  <si>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</si>
  <si>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</si>
  <si>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</si>
  <si>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</si>
  <si>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</si>
  <si>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</si>
  <si>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</si>
  <si>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</si>
  <si>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</si>
  <si>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</si>
  <si>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</si>
  <si>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</si>
  <si>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</si>
  <si>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</si>
  <si>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</si>
  <si>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</si>
  <si>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</si>
  <si>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</si>
  <si>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</si>
  <si>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</si>
  <si>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</si>
  <si>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</si>
  <si>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</si>
  <si>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</si>
  <si>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</si>
  <si>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</si>
  <si>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</si>
  <si>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</si>
  <si>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</si>
  <si>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</si>
  <si>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</si>
  <si>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</si>
  <si>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</si>
  <si>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</si>
  <si>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</si>
  <si>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</si>
  <si>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</si>
  <si>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</si>
  <si>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</si>
  <si>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</si>
  <si>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</si>
  <si>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</si>
  <si>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</si>
  <si>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</si>
  <si>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</si>
  <si>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</si>
  <si>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</si>
  <si>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</si>
  <si>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</si>
  <si>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</si>
  <si>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</si>
  <si>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</si>
  <si>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</si>
  <si>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</si>
  <si>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</si>
  <si>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</si>
  <si>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</si>
  <si>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</si>
  <si>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</si>
  <si>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</si>
  <si>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</si>
  <si>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</si>
  <si>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</si>
  <si>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</si>
  <si>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</si>
  <si>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</si>
  <si>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</si>
  <si>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</si>
  <si>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</si>
  <si>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</si>
  <si>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</si>
  <si>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</si>
  <si>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</si>
  <si>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</si>
  <si>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</si>
  <si>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</si>
  <si>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</si>
  <si>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</si>
  <si>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</si>
  <si>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</si>
  <si>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</si>
  <si>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</si>
  <si>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</si>
  <si>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</si>
  <si>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</si>
  <si>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</si>
  <si>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</si>
  <si>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</si>
  <si>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</si>
  <si>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</si>
  <si>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</si>
  <si>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</si>
  <si>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</si>
  <si>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</si>
  <si>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</si>
  <si>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</si>
  <si>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</si>
  <si>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</si>
  <si>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</si>
  <si>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</si>
  <si>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</si>
  <si>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</si>
  <si>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</si>
  <si>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</si>
  <si>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</si>
  <si>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</si>
  <si>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</si>
  <si>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</si>
  <si>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</si>
  <si>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</si>
  <si>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</si>
  <si>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</si>
  <si>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</si>
  <si>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</si>
  <si>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</si>
  <si>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</si>
  <si>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</si>
  <si>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</si>
  <si>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</si>
  <si>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</si>
  <si>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</si>
  <si>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</si>
  <si>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</si>
  <si>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</si>
  <si>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</si>
  <si>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</si>
  <si>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</si>
  <si>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</si>
  <si>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</si>
  <si>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</si>
  <si>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</si>
  <si>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</si>
  <si>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</si>
  <si>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</si>
  <si>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</si>
  <si>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</si>
  <si>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</si>
  <si>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</si>
  <si>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</si>
  <si>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</si>
  <si>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</si>
  <si>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</si>
  <si>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</si>
  <si>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</si>
  <si>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</si>
  <si>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</si>
  <si>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</si>
  <si>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</si>
  <si>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</si>
  <si>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</si>
  <si>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</si>
  <si>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</si>
  <si>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</si>
  <si>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</si>
  <si>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</si>
  <si>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</si>
  <si>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</si>
  <si>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</si>
  <si>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</si>
  <si>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</si>
  <si>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</si>
  <si>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</si>
  <si>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</si>
  <si>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</si>
  <si>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</si>
  <si>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</si>
  <si>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</si>
  <si>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</si>
  <si>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</si>
  <si>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</si>
  <si>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</si>
  <si>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</si>
  <si>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</si>
  <si>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</si>
  <si>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</si>
  <si>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</si>
  <si>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</si>
  <si>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</si>
  <si>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</si>
  <si>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</si>
  <si>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</si>
  <si>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</si>
  <si>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</si>
  <si>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</si>
  <si>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</si>
  <si>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</si>
  <si>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</si>
  <si>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</si>
  <si>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</si>
  <si>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</si>
  <si>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</si>
  <si>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</si>
  <si>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</si>
  <si>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</si>
  <si>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</si>
  <si>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</si>
  <si>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</si>
  <si>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</si>
  <si>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</si>
  <si>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</si>
  <si>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</si>
  <si>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</si>
  <si>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</si>
  <si>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</si>
  <si>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</si>
  <si>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</si>
  <si>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</si>
  <si>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</si>
  <si>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</si>
  <si>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</si>
  <si>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</si>
  <si>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</si>
  <si>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</si>
  <si>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</si>
  <si>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</si>
  <si>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</si>
  <si>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</si>
  <si>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</si>
  <si>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</si>
  <si>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</si>
  <si>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</si>
  <si>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</si>
  <si>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</si>
  <si>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</si>
  <si>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</si>
  <si>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</si>
  <si>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</si>
  <si>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</si>
  <si>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</si>
  <si>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</si>
  <si>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</si>
  <si>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</si>
  <si>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</si>
  <si>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</si>
  <si>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</si>
  <si>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</si>
  <si>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</si>
  <si>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</si>
  <si>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</si>
  <si>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</si>
  <si>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</si>
  <si>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</si>
  <si>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</si>
  <si>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</si>
  <si>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</si>
  <si>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</si>
  <si>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</si>
  <si>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</si>
  <si>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</si>
  <si>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</si>
  <si>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</si>
  <si>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</si>
  <si>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</si>
  <si>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</si>
  <si>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</si>
  <si>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</si>
  <si>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</si>
  <si>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</si>
  <si>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</si>
  <si>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</si>
  <si>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</si>
  <si>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</si>
  <si>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</si>
  <si>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</si>
  <si>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</si>
  <si>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</si>
  <si>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</si>
  <si>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</si>
  <si>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</si>
  <si>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</si>
  <si>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</si>
  <si>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</si>
  <si>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</si>
  <si>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</si>
  <si>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</si>
  <si>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</si>
  <si>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</si>
  <si>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</si>
  <si>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</si>
  <si>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</si>
  <si>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</si>
  <si>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</si>
  <si>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</si>
  <si>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</si>
  <si>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</si>
  <si>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</si>
  <si>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</si>
  <si>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</si>
  <si>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</si>
  <si>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</si>
  <si>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</si>
  <si>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</si>
  <si>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</si>
  <si>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</si>
  <si>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</si>
  <si>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</si>
  <si>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</si>
  <si>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</si>
  <si>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</si>
  <si>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</si>
  <si>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</si>
  <si>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</si>
  <si>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</si>
  <si>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</si>
  <si>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</si>
  <si>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</si>
  <si>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</si>
  <si>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</si>
  <si>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</si>
  <si>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</si>
  <si>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</si>
  <si>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</si>
  <si>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</si>
  <si>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</si>
  <si>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</si>
  <si>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</si>
  <si>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</si>
  <si>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</si>
  <si>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</si>
  <si>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</si>
  <si>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</si>
  <si>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</si>
  <si>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</si>
  <si>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</si>
  <si>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</si>
  <si>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</si>
  <si>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</si>
  <si>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</si>
  <si>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</si>
  <si>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</si>
  <si>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</si>
  <si>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</si>
  <si>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</si>
  <si>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</si>
  <si>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</si>
  <si>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</si>
  <si>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</si>
  <si>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</si>
  <si>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</si>
  <si>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</si>
  <si>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</si>
  <si>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</si>
  <si>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</si>
  <si>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</si>
  <si>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</si>
  <si>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</si>
  <si>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</si>
  <si>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</si>
  <si>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</si>
  <si>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</si>
  <si>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</si>
  <si>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</si>
  <si>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</si>
  <si>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</si>
  <si>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</si>
  <si>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</si>
  <si>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</si>
  <si>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</si>
  <si>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</si>
  <si>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</si>
  <si>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</si>
  <si>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</si>
  <si>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</si>
  <si>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</si>
  <si>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</si>
  <si>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</si>
  <si>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</si>
  <si>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</si>
  <si>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</si>
  <si>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</si>
  <si>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</si>
  <si>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</si>
  <si>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</si>
  <si>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</si>
  <si>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</si>
  <si>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</si>
  <si>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</si>
  <si>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</si>
  <si>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</si>
  <si>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</si>
  <si>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</si>
  <si>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</si>
  <si>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</si>
  <si>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</si>
  <si>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</si>
  <si>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</si>
  <si>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</si>
  <si>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</si>
  <si>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</si>
  <si>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</si>
  <si>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</si>
  <si>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</si>
  <si>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</si>
  <si>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</si>
  <si>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</si>
  <si>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</si>
  <si>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</si>
  <si>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</si>
  <si>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</si>
  <si>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</si>
  <si>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</si>
  <si>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</si>
  <si>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</si>
  <si>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</si>
  <si>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</si>
  <si>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</si>
  <si>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</si>
  <si>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</si>
  <si>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</si>
  <si>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</si>
  <si>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</si>
  <si>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</si>
  <si>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</si>
  <si>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</si>
  <si>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</si>
  <si>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</si>
  <si>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</si>
  <si>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</si>
  <si>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</si>
  <si>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</si>
  <si>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</si>
  <si>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</si>
  <si>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</si>
  <si>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</si>
  <si>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</si>
  <si>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</si>
  <si>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</si>
  <si>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</si>
  <si>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</si>
  <si>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</si>
  <si>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</si>
  <si>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</si>
  <si>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</si>
  <si>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</si>
  <si>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</si>
  <si>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</si>
  <si>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</si>
  <si>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</si>
  <si>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</si>
  <si>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</si>
  <si>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</si>
  <si>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</si>
  <si>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</si>
  <si>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</si>
  <si>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</si>
  <si>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</si>
  <si>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</si>
  <si>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</si>
  <si>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</si>
  <si>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</si>
  <si>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</si>
  <si>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</si>
  <si>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</si>
  <si>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</si>
  <si>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</si>
  <si>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</si>
  <si>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</si>
  <si>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</si>
  <si>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</si>
  <si>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</si>
  <si>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</si>
  <si>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</si>
  <si>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</si>
  <si>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</si>
  <si>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</si>
  <si>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</si>
  <si>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</si>
  <si>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</si>
  <si>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</si>
  <si>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</si>
  <si>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</si>
  <si>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</si>
  <si>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</si>
  <si>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</si>
  <si>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</si>
  <si>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</si>
  <si>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</si>
  <si>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</si>
  <si>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</si>
  <si>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</si>
  <si>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</si>
  <si>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</si>
  <si>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</si>
  <si>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</si>
  <si>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</si>
  <si>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</si>
  <si>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</si>
  <si>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</si>
  <si>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</si>
  <si>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</si>
  <si>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</si>
  <si>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</si>
  <si>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</si>
  <si>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</si>
  <si>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</si>
  <si>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</si>
  <si>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</si>
  <si>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</si>
  <si>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</si>
  <si>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</si>
  <si>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</si>
  <si>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</si>
  <si>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</si>
  <si>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</si>
  <si>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</si>
  <si>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</si>
  <si>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</si>
  <si>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</si>
  <si>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</si>
  <si>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</si>
  <si>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</si>
  <si>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</si>
  <si>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</si>
  <si>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</si>
  <si>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</si>
  <si>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</si>
  <si>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</si>
  <si>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</si>
  <si>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</si>
  <si>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</si>
  <si>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</si>
  <si>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</si>
  <si>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</si>
  <si>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</si>
  <si>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</si>
  <si>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</si>
  <si>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</si>
  <si>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</si>
  <si>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</si>
  <si>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</si>
  <si>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</si>
  <si>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</si>
  <si>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</si>
  <si>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</si>
  <si>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</si>
  <si>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</si>
  <si>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</si>
  <si>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</si>
  <si>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</si>
  <si>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</si>
  <si>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</si>
  <si>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</si>
  <si>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</si>
  <si>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</si>
  <si>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</si>
  <si>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</si>
  <si>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</si>
  <si>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</si>
  <si>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</si>
  <si>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</si>
  <si>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</si>
  <si>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</si>
  <si>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</si>
  <si>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</si>
  <si>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</si>
  <si>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</si>
  <si>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</si>
  <si>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</si>
  <si>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</si>
  <si>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</si>
  <si>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</si>
  <si>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</si>
  <si>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</si>
  <si>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</si>
  <si>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</si>
  <si>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</si>
  <si>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</si>
  <si>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</si>
  <si>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</si>
  <si>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</si>
  <si>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</si>
  <si>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</si>
  <si>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</si>
  <si>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</si>
  <si>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</si>
  <si>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</si>
  <si>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</si>
  <si>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</si>
  <si>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</si>
  <si>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</si>
  <si>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</si>
  <si>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</si>
  <si>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</si>
  <si>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</si>
  <si>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</si>
  <si>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</si>
  <si>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</si>
  <si>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</si>
  <si>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</si>
  <si>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</si>
  <si>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</si>
  <si>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</si>
  <si>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</si>
  <si>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</si>
  <si>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</si>
  <si>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</si>
  <si>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</si>
  <si>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</si>
  <si>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</si>
  <si>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</si>
  <si>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</si>
  <si>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</si>
  <si>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</si>
  <si>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</si>
  <si>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</si>
  <si>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</si>
  <si>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</si>
  <si>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</si>
  <si>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</si>
  <si>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</si>
  <si>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</si>
  <si>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</si>
  <si>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</si>
  <si>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</si>
  <si>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</si>
  <si>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</si>
  <si>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</si>
  <si>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</si>
  <si>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</si>
  <si>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</si>
  <si>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</si>
  <si>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</si>
  <si>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</si>
  <si>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</si>
  <si>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</si>
  <si>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</si>
  <si>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</si>
  <si>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</si>
  <si>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</si>
  <si>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</si>
  <si>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</si>
  <si>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</si>
  <si>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</si>
  <si>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</si>
  <si>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</si>
  <si>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</si>
  <si>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</si>
  <si>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</si>
  <si>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</si>
  <si>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</si>
  <si>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</si>
  <si>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</si>
  <si>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</si>
  <si>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</si>
  <si>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</si>
  <si>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</si>
  <si>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</si>
  <si>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</si>
  <si>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</si>
  <si>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</si>
  <si>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</si>
  <si>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</si>
  <si>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</si>
  <si>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</si>
  <si>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</si>
  <si>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</si>
  <si>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</si>
  <si>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</si>
  <si>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</si>
  <si>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</si>
  <si>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</si>
  <si>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</si>
  <si>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</si>
  <si>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</si>
  <si>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</si>
  <si>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</si>
  <si>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</si>
  <si>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</si>
  <si>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</si>
  <si>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</si>
  <si>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</si>
  <si>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</si>
  <si>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</si>
  <si>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</si>
  <si>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</si>
  <si>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</si>
  <si>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</si>
  <si>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</si>
  <si>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</si>
  <si>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</si>
  <si>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</si>
  <si>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</si>
  <si>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</si>
  <si>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</si>
  <si>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</si>
  <si>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</si>
  <si>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</si>
  <si>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</si>
  <si>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</si>
  <si>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</si>
  <si>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</si>
  <si>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</si>
  <si>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</si>
  <si>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</si>
  <si>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</si>
  <si>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</si>
  <si>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</si>
  <si>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</si>
  <si>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</si>
  <si>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</si>
  <si>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</si>
  <si>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</si>
  <si>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</si>
  <si>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</si>
  <si>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</si>
  <si>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</si>
  <si>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</si>
  <si>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</si>
  <si>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</si>
  <si>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</si>
  <si>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</si>
  <si>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</si>
  <si>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</si>
  <si>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</si>
  <si>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</si>
  <si>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</si>
  <si>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</si>
  <si>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</si>
  <si>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</si>
  <si>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</si>
  <si>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</si>
  <si>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</si>
  <si>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</si>
  <si>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</si>
  <si>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</si>
  <si>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</si>
  <si>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</si>
  <si>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</si>
  <si>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</si>
  <si>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</si>
  <si>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</si>
  <si>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</si>
  <si>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</si>
  <si>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</si>
  <si>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</si>
  <si>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</si>
  <si>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</si>
  <si>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</si>
  <si>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</si>
  <si>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</si>
  <si>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</si>
  <si>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</si>
  <si>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</si>
  <si>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</si>
  <si>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</si>
  <si>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</si>
  <si>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</si>
  <si>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</si>
  <si>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</si>
  <si>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</si>
  <si>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</si>
  <si>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</si>
  <si>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</si>
  <si>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</si>
  <si>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</si>
  <si>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</si>
  <si>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</si>
  <si>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</si>
  <si>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</si>
  <si>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</si>
  <si>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</si>
  <si>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</si>
  <si>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</si>
  <si>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</si>
  <si>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</si>
  <si>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</si>
  <si>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</si>
  <si>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</si>
  <si>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</si>
  <si>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</si>
  <si>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</si>
  <si>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</si>
  <si>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</si>
  <si>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</si>
  <si>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</si>
  <si>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</si>
  <si>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</si>
  <si>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</si>
  <si>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</si>
  <si>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</si>
  <si>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</si>
  <si>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</si>
  <si>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</si>
  <si>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</si>
  <si>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</si>
  <si>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</si>
  <si>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</si>
  <si>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</si>
  <si>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</si>
  <si>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</si>
  <si>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</si>
  <si>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</si>
  <si>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</si>
  <si>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</si>
  <si>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</si>
  <si>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</si>
  <si>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</si>
  <si>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</si>
  <si>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</si>
  <si>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</si>
  <si>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</si>
  <si>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</si>
  <si>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</si>
  <si>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</si>
  <si>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</si>
  <si>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</si>
  <si>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</si>
  <si>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</si>
  <si>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</si>
  <si>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</si>
  <si>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</si>
  <si>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</si>
  <si>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</si>
  <si>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</si>
  <si>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</si>
  <si>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</si>
  <si>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</si>
  <si>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</si>
  <si>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</si>
  <si>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</si>
  <si>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</si>
  <si>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</si>
  <si>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</si>
  <si>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</si>
  <si>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</si>
  <si>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</si>
  <si>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</si>
  <si>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</si>
  <si>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</si>
  <si>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</si>
  <si>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</si>
  <si>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</si>
  <si>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</si>
  <si>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</si>
  <si>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</si>
  <si>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</si>
  <si>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</si>
  <si>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</si>
  <si>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</si>
  <si>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</si>
  <si>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</si>
  <si>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</si>
  <si>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</si>
  <si>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</si>
  <si>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</si>
  <si>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</si>
  <si>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</si>
  <si>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</si>
  <si>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</si>
  <si>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</si>
  <si>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</si>
  <si>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</si>
  <si>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</si>
  <si>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</si>
  <si>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</si>
  <si>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</si>
  <si>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</si>
  <si>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</si>
  <si>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</si>
  <si>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</si>
  <si>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</si>
  <si>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</si>
  <si>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</si>
  <si>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</si>
  <si>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</si>
  <si>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</si>
  <si>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</si>
  <si>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</si>
  <si>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</si>
  <si>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</si>
  <si>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</si>
  <si>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</si>
  <si>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</si>
  <si>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</si>
  <si>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</si>
  <si>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</si>
  <si>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</si>
  <si>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</si>
  <si>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</si>
  <si>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</si>
  <si>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</si>
  <si>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</si>
  <si>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</si>
  <si>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</si>
  <si>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</si>
  <si>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</si>
  <si>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</si>
  <si>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</si>
  <si>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</si>
  <si>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</si>
  <si>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</si>
  <si>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</si>
  <si>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</si>
  <si>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</si>
  <si>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</si>
  <si>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</si>
  <si>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</si>
  <si>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</si>
  <si>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</si>
  <si>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</si>
  <si>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</si>
  <si>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</si>
  <si>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</si>
  <si>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</si>
  <si>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</si>
  <si>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</si>
  <si>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</si>
  <si>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</si>
  <si>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</si>
  <si>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</si>
  <si>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</si>
  <si>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</si>
  <si>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</si>
  <si>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</si>
  <si>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</si>
  <si>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</si>
  <si>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</si>
  <si>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</si>
  <si>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</si>
  <si>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</si>
  <si>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</si>
  <si>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</si>
  <si>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</si>
  <si>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</si>
  <si>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</si>
  <si>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</si>
  <si>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</si>
  <si>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</si>
  <si>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</si>
  <si>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</si>
  <si>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</si>
  <si>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</si>
  <si>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</si>
  <si>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</si>
  <si>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</si>
  <si>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</si>
  <si>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</si>
  <si>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</si>
  <si>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</si>
  <si>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</si>
  <si>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</si>
  <si>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</si>
  <si>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</si>
  <si>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</si>
  <si>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</si>
  <si>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</si>
  <si>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</si>
  <si>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</si>
  <si>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</si>
  <si>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</si>
  <si>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</si>
  <si>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</si>
  <si>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</si>
  <si>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</si>
  <si>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</si>
  <si>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</si>
  <si>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</si>
  <si>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</si>
  <si>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</si>
  <si>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</si>
  <si>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</si>
  <si>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</si>
  <si>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</si>
  <si>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</si>
  <si>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</si>
  <si>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</si>
  <si>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</si>
  <si>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</si>
  <si>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</si>
  <si>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</si>
  <si>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</si>
  <si>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</si>
  <si>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</si>
  <si>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</si>
  <si>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</si>
  <si>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</si>
  <si>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</si>
  <si>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</si>
  <si>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</si>
  <si>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</si>
  <si>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</si>
  <si>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</si>
  <si>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</si>
  <si>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</si>
  <si>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</si>
  <si>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</si>
  <si>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</si>
  <si>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</si>
  <si>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</si>
  <si>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</si>
  <si>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</si>
  <si>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</si>
  <si>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</si>
  <si>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</si>
  <si>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</si>
  <si>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</si>
  <si>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</si>
  <si>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</si>
  <si>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</si>
  <si>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</si>
  <si>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</si>
  <si>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</si>
  <si>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</si>
  <si>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</si>
  <si>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</si>
  <si>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</si>
  <si>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</si>
  <si>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</si>
  <si>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</si>
  <si>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</si>
  <si>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</si>
  <si>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</si>
  <si>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</si>
  <si>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</si>
  <si>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</si>
  <si>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</si>
  <si>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</si>
  <si>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</si>
  <si>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</si>
  <si>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</si>
  <si>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</si>
  <si>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</si>
  <si>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</si>
  <si>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</si>
  <si>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</si>
  <si>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</si>
  <si>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</si>
  <si>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</si>
  <si>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</si>
  <si>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</si>
  <si>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</si>
  <si>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</si>
  <si>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</si>
  <si>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</si>
  <si>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</si>
  <si>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</si>
  <si>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</si>
  <si>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</si>
  <si>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</si>
  <si>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</si>
  <si>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</si>
  <si>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</si>
  <si>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</si>
  <si>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</si>
  <si>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</si>
  <si>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</si>
  <si>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</si>
  <si>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</si>
  <si>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</si>
  <si>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</si>
  <si>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</si>
  <si>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</si>
  <si>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</si>
  <si>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</si>
  <si>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</si>
  <si>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</si>
  <si>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</si>
  <si>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</si>
  <si>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</si>
  <si>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</si>
  <si>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</si>
  <si>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</si>
  <si>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</si>
  <si>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</si>
  <si>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</si>
  <si>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</si>
  <si>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</si>
  <si>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</si>
  <si>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</si>
  <si>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</si>
  <si>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</si>
  <si>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</si>
  <si>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</si>
  <si>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</si>
  <si>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</si>
  <si>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</si>
  <si>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</si>
  <si>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</si>
  <si>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</si>
  <si>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</si>
  <si>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</si>
  <si>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</si>
  <si>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</si>
  <si>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</si>
  <si>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</si>
  <si>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</si>
  <si>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</si>
  <si>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</si>
  <si>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</si>
  <si>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</si>
  <si>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</si>
  <si>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</si>
  <si>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</si>
  <si>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</si>
  <si>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</si>
  <si>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</si>
  <si>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</si>
  <si>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</si>
  <si>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</si>
  <si>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</si>
  <si>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</si>
  <si>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</si>
  <si>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</si>
  <si>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</si>
  <si>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</si>
  <si>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</si>
  <si>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</si>
  <si>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</si>
  <si>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</si>
  <si>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</si>
  <si>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</si>
  <si>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</si>
  <si>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</si>
  <si>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</si>
  <si>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</si>
  <si>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</si>
  <si>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</si>
  <si>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</si>
  <si>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</si>
  <si>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</si>
  <si>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</si>
  <si>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</si>
  <si>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</si>
  <si>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</si>
  <si>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</si>
  <si>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</si>
  <si>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</si>
  <si>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</si>
  <si>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</si>
  <si>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</si>
  <si>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</si>
  <si>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</si>
  <si>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</si>
  <si>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</si>
  <si>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</si>
  <si>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</si>
  <si>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</si>
  <si>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</si>
  <si>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</si>
  <si>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</si>
  <si>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</si>
  <si>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</si>
  <si>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</si>
  <si>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</si>
  <si>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</si>
  <si>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</si>
  <si>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</si>
  <si>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</si>
  <si>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</si>
  <si>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</si>
  <si>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</si>
  <si>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</si>
  <si>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</si>
  <si>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</si>
  <si>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</si>
  <si>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</si>
  <si>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</si>
  <si>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</si>
  <si>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</si>
  <si>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</si>
  <si>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</si>
  <si>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</si>
  <si>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</si>
  <si>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</si>
  <si>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</si>
  <si>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</si>
  <si>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</si>
  <si>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</si>
  <si>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</si>
  <si>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</si>
  <si>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</si>
  <si>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</si>
  <si>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</si>
  <si>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</si>
  <si>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</si>
  <si>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</si>
  <si>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</si>
  <si>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</si>
  <si>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</si>
  <si>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</si>
  <si>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</si>
  <si>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</si>
  <si>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</si>
  <si>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</si>
  <si>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</si>
  <si>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</si>
  <si>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</si>
  <si>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</si>
  <si>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</si>
  <si>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</si>
  <si>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</si>
  <si>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</si>
  <si>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</si>
  <si>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</si>
  <si>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</si>
  <si>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</si>
  <si>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</si>
  <si>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</si>
  <si>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</si>
  <si>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</si>
  <si>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</si>
  <si>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</si>
  <si>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</si>
  <si>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</si>
  <si>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</si>
  <si>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</si>
  <si>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</si>
  <si>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</si>
  <si>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</si>
  <si>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</si>
  <si>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</si>
  <si>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</si>
  <si>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</si>
  <si>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</si>
  <si>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</si>
  <si>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</si>
  <si>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</si>
  <si>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</si>
  <si>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</si>
  <si>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</si>
  <si>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</si>
  <si>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</si>
  <si>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</si>
  <si>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</si>
  <si>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</si>
  <si>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</si>
  <si>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</si>
  <si>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</si>
  <si>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</si>
  <si>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</si>
  <si>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</si>
  <si>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</si>
  <si>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</si>
  <si>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</si>
  <si>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</si>
  <si>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</si>
  <si>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</si>
  <si>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</si>
  <si>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</si>
  <si>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</si>
  <si>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</si>
  <si>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</si>
  <si>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</si>
  <si>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</si>
  <si>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</si>
  <si>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</si>
  <si>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</si>
  <si>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</si>
  <si>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</si>
  <si>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</si>
  <si>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</si>
  <si>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</si>
  <si>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</si>
  <si>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</si>
  <si>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</si>
  <si>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</si>
  <si>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</si>
  <si>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</si>
  <si>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</si>
  <si>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</si>
  <si>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</si>
  <si>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</si>
  <si>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</si>
  <si>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</si>
  <si>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</si>
  <si>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</si>
  <si>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</si>
  <si>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</si>
  <si>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</si>
  <si>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</si>
  <si>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</si>
  <si>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</si>
  <si>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</si>
  <si>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</si>
  <si>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</si>
  <si>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</si>
  <si>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</si>
  <si>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</si>
  <si>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</si>
  <si>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</si>
  <si>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</si>
  <si>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</si>
  <si>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</si>
  <si>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</si>
  <si>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</si>
  <si>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</si>
  <si>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</si>
  <si>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</si>
  <si>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</si>
  <si>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</si>
  <si>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</si>
  <si>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</si>
  <si>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</si>
  <si>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</si>
  <si>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</si>
  <si>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</si>
  <si>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</si>
  <si>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</si>
  <si>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</si>
  <si>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</si>
  <si>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</si>
  <si>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</si>
  <si>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</si>
  <si>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</si>
  <si>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</si>
  <si>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</si>
  <si>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</si>
  <si>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</si>
  <si>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</si>
  <si>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</si>
  <si>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</si>
  <si>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</si>
  <si>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</si>
  <si>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</si>
  <si>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</si>
  <si>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</si>
  <si>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</si>
  <si>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</si>
  <si>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</si>
  <si>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</si>
  <si>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</si>
  <si>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</si>
  <si>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</si>
  <si>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</si>
  <si>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</si>
  <si>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</si>
  <si>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</si>
  <si>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</si>
  <si>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</si>
  <si>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</si>
  <si>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</si>
  <si>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</si>
  <si>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</si>
  <si>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</si>
  <si>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</si>
  <si>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</si>
  <si>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</si>
  <si>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</si>
  <si>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</si>
  <si>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</si>
  <si>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</si>
  <si>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</si>
  <si>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</si>
  <si>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</si>
  <si>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</si>
  <si>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</si>
  <si>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</si>
  <si>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</si>
  <si>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</si>
  <si>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</si>
  <si>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</si>
  <si>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</si>
  <si>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</si>
  <si>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</si>
  <si>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</si>
  <si>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</si>
  <si>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</si>
  <si>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</si>
  <si>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</si>
  <si>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</si>
  <si>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</si>
  <si>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</si>
  <si>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</si>
  <si>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</si>
  <si>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</si>
  <si>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</si>
  <si>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</si>
  <si>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</si>
  <si>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</si>
  <si>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</si>
  <si>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</si>
  <si>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</si>
  <si>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</si>
  <si>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</si>
  <si>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</si>
  <si>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</si>
  <si>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</si>
  <si>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</si>
  <si>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</si>
  <si>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</si>
  <si>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</si>
  <si>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</si>
  <si>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</si>
  <si>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</si>
  <si>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</si>
  <si>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</si>
  <si>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</si>
  <si>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</si>
  <si>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</si>
  <si>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</si>
  <si>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</si>
  <si>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</si>
  <si>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</si>
  <si>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</si>
  <si>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</si>
  <si>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</si>
  <si>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</si>
  <si>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</si>
  <si>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</si>
  <si>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</si>
  <si>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</si>
  <si>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</si>
  <si>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</si>
  <si>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</si>
  <si>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</si>
  <si>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</si>
  <si>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</si>
  <si>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</si>
  <si>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</si>
  <si>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</si>
  <si>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</si>
  <si>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</si>
  <si>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</si>
  <si>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</si>
  <si>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</si>
  <si>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</si>
  <si>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</si>
  <si>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</si>
  <si>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</si>
  <si>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</si>
  <si>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</si>
  <si>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</si>
  <si>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</si>
  <si>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</si>
  <si>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</si>
  <si>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</si>
  <si>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</si>
  <si>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</si>
  <si>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</si>
  <si>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</si>
  <si>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</si>
  <si>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</si>
  <si>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</si>
  <si>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</si>
  <si>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</si>
  <si>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</si>
  <si>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</si>
  <si>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</si>
  <si>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</si>
  <si>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</si>
  <si>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</si>
  <si>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</si>
  <si>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</si>
  <si>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</si>
  <si>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</si>
  <si>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</si>
  <si>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</si>
  <si>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</si>
  <si>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</si>
  <si>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</si>
  <si>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</si>
  <si>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</si>
  <si>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</si>
  <si>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</si>
  <si>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</si>
  <si>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</si>
  <si>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</si>
  <si>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</si>
  <si>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</si>
  <si>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</si>
  <si>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</si>
  <si>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</si>
  <si>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</si>
  <si>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</si>
  <si>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</si>
  <si>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</si>
  <si>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</si>
  <si>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</si>
  <si>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</si>
  <si>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</si>
  <si>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</si>
  <si>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</si>
  <si>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</si>
  <si>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</si>
  <si>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</si>
  <si>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</si>
  <si>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</si>
  <si>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</si>
  <si>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</si>
  <si>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</si>
  <si>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</si>
  <si>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</si>
  <si>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</si>
  <si>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</si>
  <si>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</si>
  <si>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</si>
  <si>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</si>
  <si>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</si>
  <si>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</si>
  <si>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</si>
  <si>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</si>
  <si>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</si>
  <si>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</si>
  <si>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</si>
  <si>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</si>
  <si>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</si>
  <si>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</si>
  <si>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</si>
  <si>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</si>
  <si>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</si>
  <si>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</si>
  <si>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</si>
  <si>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</si>
  <si>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</si>
  <si>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</si>
  <si>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</si>
  <si>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</si>
  <si>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</si>
  <si>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</si>
  <si>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</si>
  <si>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</si>
  <si>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</si>
  <si>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</si>
  <si>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</si>
  <si>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</si>
  <si>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</si>
  <si>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</si>
  <si>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</si>
  <si>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</si>
  <si>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</si>
  <si>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</si>
  <si>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</si>
  <si>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</si>
  <si>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</si>
  <si>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</si>
  <si>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</si>
  <si>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</si>
  <si>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</si>
  <si>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</si>
  <si>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</si>
  <si>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</si>
  <si>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</si>
  <si>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</si>
  <si>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</si>
  <si>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</si>
  <si>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</si>
  <si>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</si>
  <si>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</si>
  <si>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</si>
  <si>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</si>
  <si>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</si>
  <si>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</si>
  <si>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</si>
  <si>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</si>
  <si>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</si>
  <si>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</si>
  <si>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</si>
  <si>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</si>
  <si>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</si>
  <si>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</si>
  <si>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</si>
  <si>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</si>
  <si>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</si>
  <si>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</si>
  <si>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</si>
  <si>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</si>
  <si>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</si>
  <si>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</si>
  <si>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</si>
  <si>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</si>
  <si>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</si>
  <si>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</si>
  <si>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</si>
  <si>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</si>
  <si>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</si>
  <si>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</si>
  <si>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</si>
  <si>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</si>
  <si>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</si>
  <si>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</si>
  <si>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</si>
  <si>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</si>
  <si>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</si>
  <si>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</si>
  <si>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</si>
  <si>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</si>
  <si>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</si>
  <si>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</si>
  <si>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</si>
  <si>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</si>
  <si>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</si>
  <si>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</si>
  <si>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</si>
  <si>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</si>
  <si>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</si>
  <si>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</si>
  <si>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</si>
  <si>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</si>
  <si>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</si>
  <si>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</si>
  <si>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</si>
  <si>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</si>
  <si>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</si>
  <si>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</si>
  <si>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</si>
  <si>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</si>
  <si>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</si>
  <si>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</si>
  <si>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</si>
  <si>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</si>
  <si>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</si>
  <si>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</si>
  <si>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</si>
  <si>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</si>
  <si>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</si>
  <si>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</si>
  <si>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</si>
  <si>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</si>
  <si>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</si>
  <si>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</si>
  <si>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</si>
  <si>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</si>
  <si>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</si>
  <si>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</si>
  <si>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</si>
  <si>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</si>
  <si>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</si>
  <si>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</si>
  <si>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</si>
  <si>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</si>
  <si>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</si>
  <si>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</si>
  <si>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</si>
  <si>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</si>
  <si>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</si>
  <si>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</si>
  <si>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</si>
  <si>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</si>
  <si>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</si>
  <si>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</si>
  <si>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</si>
  <si>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</si>
  <si>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</si>
  <si>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</si>
  <si>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</si>
  <si>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</si>
  <si>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</si>
  <si>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</si>
  <si>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</si>
  <si>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</si>
  <si>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</si>
  <si>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</si>
  <si>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</si>
  <si>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</si>
  <si>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</si>
  <si>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</si>
  <si>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</si>
  <si>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</si>
  <si>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</si>
  <si>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</si>
  <si>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</si>
  <si>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</si>
  <si>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</si>
  <si>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</si>
  <si>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</si>
  <si>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</si>
  <si>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</si>
  <si>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</si>
  <si>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</si>
  <si>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</si>
  <si>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</si>
  <si>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</si>
  <si>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</si>
  <si>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</si>
  <si>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</si>
  <si>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</si>
  <si>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</si>
  <si>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</si>
  <si>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</si>
  <si>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</si>
  <si>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</si>
  <si>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</si>
  <si>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</si>
  <si>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</si>
  <si>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</si>
  <si>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</si>
  <si>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</si>
  <si>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</si>
  <si>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</si>
  <si>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</si>
  <si>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</si>
  <si>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</si>
  <si>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</si>
  <si>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</si>
  <si>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</si>
  <si>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</si>
  <si>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</si>
  <si>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</si>
  <si>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</si>
  <si>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</si>
  <si>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</si>
  <si>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</si>
  <si>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</si>
  <si>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</si>
  <si>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</si>
  <si>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</si>
  <si>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</si>
  <si>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</si>
  <si>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</si>
  <si>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</si>
  <si>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</si>
  <si>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</si>
  <si>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</si>
  <si>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</si>
  <si>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</si>
  <si>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</si>
  <si>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</si>
  <si>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</si>
  <si>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</si>
  <si>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</si>
  <si>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</si>
  <si>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</si>
  <si>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</si>
  <si>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</si>
  <si>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</si>
  <si>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</si>
  <si>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</si>
  <si>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</si>
  <si>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</si>
  <si>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</si>
  <si>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</si>
  <si>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</si>
  <si>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</si>
  <si>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</si>
  <si>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</si>
  <si>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</si>
  <si>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</si>
  <si>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</si>
  <si>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</si>
  <si>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</si>
  <si>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</si>
  <si>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</si>
  <si>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</si>
  <si>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</si>
  <si>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</si>
  <si>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</si>
  <si>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</si>
  <si>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</si>
  <si>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</si>
  <si>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</si>
  <si>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</si>
  <si>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</si>
  <si>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</si>
  <si>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</si>
  <si>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</si>
  <si>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</si>
  <si>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</si>
  <si>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</si>
  <si>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</si>
  <si>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</si>
  <si>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</si>
  <si>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</si>
  <si>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</si>
  <si>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</si>
  <si>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</si>
  <si>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</si>
  <si>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</si>
  <si>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</si>
  <si>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</si>
  <si>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</si>
  <si>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</si>
  <si>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</si>
  <si>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</si>
  <si>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</si>
  <si>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</si>
  <si>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</si>
  <si>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</si>
  <si>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</si>
  <si>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</si>
  <si>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</si>
  <si>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</si>
  <si>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</si>
  <si>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</si>
  <si>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</si>
  <si>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</si>
  <si>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</si>
  <si>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</si>
  <si>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</si>
  <si>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</si>
  <si>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</si>
  <si>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</si>
  <si>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</si>
  <si>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</si>
  <si>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</si>
  <si>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</si>
  <si>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</si>
  <si>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</si>
  <si>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</si>
  <si>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</si>
  <si>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</si>
  <si>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</si>
  <si>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</si>
  <si>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</si>
  <si>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</si>
  <si>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</si>
  <si>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</si>
  <si>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</si>
  <si>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</si>
  <si>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</si>
  <si>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</si>
  <si>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</si>
  <si>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</si>
  <si>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</si>
  <si>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</si>
  <si>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</si>
  <si>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</si>
  <si>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</si>
  <si>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</si>
  <si>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</si>
  <si>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</si>
  <si>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</si>
  <si>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</si>
  <si>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</si>
  <si>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</si>
  <si>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</si>
  <si>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</si>
  <si>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</si>
  <si>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</si>
  <si>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</si>
  <si>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</si>
  <si>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</si>
  <si>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</si>
  <si>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</si>
  <si>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</si>
  <si>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</si>
  <si>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</si>
  <si>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</si>
  <si>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</si>
  <si>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</si>
  <si>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</si>
  <si>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</si>
  <si>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</si>
  <si>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</si>
  <si>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</si>
  <si>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</si>
  <si>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</si>
  <si>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</si>
  <si>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</si>
  <si>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</si>
  <si>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</si>
  <si>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</si>
  <si>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</si>
  <si>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</si>
  <si>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</si>
  <si>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</si>
  <si>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</si>
  <si>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</si>
  <si>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</si>
  <si>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</si>
  <si>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</si>
  <si>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</si>
  <si>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</si>
  <si>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</si>
  <si>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</si>
  <si>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</si>
  <si>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</si>
  <si>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</si>
  <si>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</si>
  <si>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</si>
  <si>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</si>
  <si>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</si>
  <si>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</si>
  <si>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</si>
  <si>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</si>
  <si>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</si>
  <si>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</si>
  <si>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</si>
  <si>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</si>
  <si>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</si>
  <si>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</si>
  <si>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</si>
  <si>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</si>
  <si>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</si>
  <si>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</si>
  <si>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</si>
  <si>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</si>
  <si>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</si>
  <si>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</si>
  <si>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</si>
  <si>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</si>
  <si>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</si>
  <si>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</si>
  <si>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</si>
  <si>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</si>
  <si>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</si>
  <si>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</si>
  <si>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</si>
  <si>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</si>
  <si>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</si>
  <si>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</si>
  <si>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</si>
  <si>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</si>
  <si>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</si>
  <si>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</si>
  <si>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</si>
  <si>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</si>
  <si>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</si>
  <si>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</si>
  <si>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</si>
  <si>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</si>
  <si>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</si>
  <si>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</si>
  <si>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</si>
  <si>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</si>
  <si>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</si>
  <si>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</si>
  <si>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</si>
  <si>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</si>
  <si>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</si>
  <si>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</si>
  <si>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</si>
  <si>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</si>
  <si>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</si>
  <si>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</si>
  <si>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</si>
  <si>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</si>
  <si>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</si>
  <si>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</si>
  <si>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</si>
  <si>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</si>
  <si>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</si>
  <si>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</si>
  <si>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</si>
  <si>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</si>
  <si>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</si>
  <si>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</si>
  <si>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</si>
  <si>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</si>
  <si>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</si>
  <si>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</si>
  <si>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</si>
  <si>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</si>
  <si>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</si>
  <si>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</si>
  <si>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</si>
  <si>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</si>
  <si>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</si>
  <si>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</si>
  <si>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</si>
  <si>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</si>
  <si>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</si>
  <si>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</si>
  <si>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</si>
  <si>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</si>
  <si>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</si>
  <si>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</si>
  <si>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</si>
  <si>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</si>
  <si>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</si>
  <si>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</si>
  <si>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</si>
  <si>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</si>
  <si>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</si>
  <si>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</si>
  <si>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</si>
  <si>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</si>
  <si>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</si>
  <si>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</si>
  <si>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</si>
  <si>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</si>
  <si>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</si>
  <si>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</si>
  <si>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</si>
  <si>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</si>
  <si>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</si>
  <si>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</si>
  <si>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</si>
  <si>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</si>
  <si>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</si>
  <si>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</si>
  <si>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</si>
  <si>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</si>
  <si>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</si>
  <si>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</si>
  <si>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</si>
  <si>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</si>
  <si>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</si>
  <si>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</si>
  <si>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</si>
  <si>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</si>
  <si>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</si>
  <si>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</si>
  <si>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</si>
  <si>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</si>
  <si>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</si>
  <si>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</si>
  <si>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</si>
  <si>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</si>
  <si>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</si>
  <si>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</si>
  <si>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</si>
  <si>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</si>
  <si>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</si>
  <si>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</si>
  <si>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</si>
  <si>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</si>
  <si>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</si>
  <si>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</si>
  <si>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</si>
  <si>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</si>
  <si>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</si>
  <si>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</si>
  <si>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</si>
  <si>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</si>
  <si>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</si>
  <si>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</si>
  <si>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</si>
  <si>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</si>
  <si>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</si>
  <si>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</si>
  <si>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</si>
  <si>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</si>
  <si>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</si>
  <si>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</si>
  <si>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</si>
  <si>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</si>
  <si>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</si>
  <si>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</si>
  <si>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</si>
  <si>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</si>
  <si>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</si>
  <si>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</si>
  <si>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</si>
  <si>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</si>
  <si>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</si>
  <si>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</si>
  <si>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</si>
  <si>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</si>
  <si>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</si>
  <si>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</si>
  <si>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</si>
  <si>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</si>
  <si>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</si>
  <si>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</si>
  <si>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</si>
  <si>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</si>
  <si>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</si>
  <si>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</si>
  <si>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</si>
  <si>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</si>
  <si>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</si>
  <si>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</si>
  <si>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</si>
  <si>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</si>
  <si>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</si>
  <si>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</si>
  <si>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</si>
  <si>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</si>
  <si>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</si>
  <si>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</si>
  <si>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</si>
  <si>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</si>
  <si>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</si>
  <si>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</si>
  <si>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</si>
  <si>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</si>
  <si>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</si>
  <si>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</si>
  <si>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</si>
  <si>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</si>
  <si>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</si>
  <si>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</si>
  <si>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</si>
  <si>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</si>
  <si>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</si>
  <si>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</si>
  <si>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</si>
  <si>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</si>
  <si>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</si>
  <si>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</si>
  <si>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</si>
  <si>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</si>
  <si>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</si>
  <si>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</si>
  <si>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</si>
  <si>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</si>
  <si>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</si>
  <si>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</si>
  <si>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</si>
  <si>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</si>
  <si>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</si>
  <si>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</si>
  <si>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</si>
  <si>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</si>
  <si>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</si>
  <si>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</si>
  <si>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</si>
  <si>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</si>
  <si>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</si>
  <si>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</si>
  <si>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</si>
  <si>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</si>
  <si>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</si>
  <si>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</si>
  <si>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</si>
  <si>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</si>
  <si>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</si>
  <si>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</si>
  <si>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</si>
  <si>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</si>
  <si>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</si>
  <si>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</si>
  <si>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</si>
  <si>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</si>
  <si>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</si>
  <si>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</si>
  <si>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</si>
  <si>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</si>
  <si>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</si>
  <si>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</si>
  <si>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</si>
  <si>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</si>
  <si>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</si>
  <si>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</si>
  <si>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</si>
  <si>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</si>
  <si>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</si>
  <si>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</si>
  <si>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</si>
  <si>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</si>
  <si>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</si>
  <si>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</si>
  <si>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</si>
  <si>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</si>
  <si>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</si>
  <si>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</si>
  <si>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</si>
  <si>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</si>
  <si>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</si>
  <si>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</si>
  <si>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</si>
  <si>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</si>
  <si>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</si>
  <si>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</si>
  <si>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</si>
  <si>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</si>
  <si>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</si>
  <si>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</si>
  <si>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</si>
  <si>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</si>
  <si>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</si>
  <si>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</si>
  <si>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</si>
  <si>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</si>
  <si>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</si>
  <si>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</si>
  <si>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</si>
  <si>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</si>
  <si>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</si>
  <si>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</si>
  <si>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</si>
  <si>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</si>
  <si>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</si>
  <si>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</si>
  <si>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</si>
  <si>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</si>
  <si>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</si>
  <si>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</si>
  <si>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</si>
  <si>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</si>
  <si>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</si>
  <si>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</si>
  <si>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</si>
  <si>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</si>
  <si>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</si>
  <si>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</si>
  <si>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</si>
  <si>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</si>
  <si>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</si>
  <si>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</si>
  <si>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</si>
  <si>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</si>
  <si>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</si>
  <si>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</si>
  <si>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</si>
  <si>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</si>
  <si>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</si>
  <si>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</si>
  <si>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</si>
  <si>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</si>
  <si>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</si>
  <si>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</si>
  <si>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</si>
  <si>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</si>
  <si>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</si>
  <si>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</si>
  <si>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</si>
  <si>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</si>
  <si>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</si>
  <si>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</si>
  <si>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</si>
  <si>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</si>
  <si>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</si>
  <si>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</si>
  <si>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</si>
  <si>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</si>
  <si>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</si>
  <si>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</si>
  <si>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</si>
  <si>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</si>
  <si>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</si>
  <si>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</si>
  <si>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</si>
  <si>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</si>
  <si>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</si>
  <si>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</si>
  <si>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</si>
  <si>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</si>
  <si>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</si>
  <si>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</si>
  <si>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</si>
  <si>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</si>
  <si>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</si>
  <si>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</si>
  <si>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</si>
  <si>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</si>
  <si>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</si>
  <si>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</si>
  <si>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</si>
  <si>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</si>
  <si>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</si>
  <si>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</si>
  <si>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</si>
  <si>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</si>
  <si>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</si>
  <si>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</si>
  <si>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</si>
  <si>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</si>
  <si>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</si>
  <si>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</si>
  <si>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</si>
  <si>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</si>
  <si>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</si>
  <si>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</si>
  <si>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</si>
  <si>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</si>
  <si>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</si>
  <si>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</si>
  <si>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</si>
  <si>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</si>
  <si>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</si>
  <si>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</si>
  <si>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</si>
  <si>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</si>
  <si>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</si>
  <si>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</si>
  <si>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</si>
  <si>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</si>
  <si>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</si>
  <si>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</si>
  <si>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</si>
  <si>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</si>
  <si>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</si>
  <si>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</si>
  <si>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</si>
  <si>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</si>
  <si>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</si>
  <si>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</si>
  <si>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</si>
  <si>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</si>
  <si>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</si>
  <si>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</si>
  <si>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</si>
  <si>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</si>
  <si>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</si>
  <si>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</si>
  <si>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</si>
  <si>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</si>
  <si>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</si>
  <si>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</si>
  <si>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</si>
  <si>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</si>
  <si>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</si>
  <si>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</si>
  <si>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</si>
  <si>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</si>
  <si>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</si>
  <si>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</si>
  <si>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</si>
  <si>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</si>
  <si>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</si>
  <si>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</si>
  <si>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</si>
  <si>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</si>
  <si>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</si>
  <si>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</si>
  <si>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</si>
  <si>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</si>
  <si>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</si>
  <si>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</si>
  <si>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</si>
  <si>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</si>
  <si>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</si>
  <si>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</si>
  <si>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</si>
  <si>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</si>
  <si>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</si>
  <si>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</si>
  <si>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</si>
  <si>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</si>
  <si>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</si>
  <si>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</si>
  <si>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</si>
  <si>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</si>
  <si>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</si>
  <si>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</si>
  <si>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</si>
  <si>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</si>
  <si>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</si>
  <si>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</si>
  <si>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</si>
  <si>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</si>
  <si>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</si>
  <si>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</si>
  <si>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</si>
  <si>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</si>
  <si>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</si>
  <si>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</si>
  <si>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</si>
  <si>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</si>
  <si>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</si>
  <si>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</si>
  <si>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</si>
  <si>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</si>
  <si>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</si>
  <si>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</si>
  <si>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</si>
  <si>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</si>
  <si>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</si>
  <si>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</si>
  <si>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</si>
  <si>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</si>
  <si>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</si>
  <si>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</si>
  <si>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</si>
  <si>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</si>
  <si>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</si>
  <si>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</si>
  <si>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</si>
  <si>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</si>
  <si>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</si>
  <si>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</si>
  <si>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</si>
  <si>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</si>
  <si>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</si>
  <si>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</si>
  <si>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</si>
  <si>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</si>
  <si>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</si>
  <si>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</si>
  <si>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</si>
  <si>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</si>
  <si>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</si>
  <si>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</si>
  <si>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</si>
  <si>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</si>
  <si>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</si>
  <si>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</si>
  <si>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</si>
  <si>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</si>
  <si>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</si>
  <si>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</si>
  <si>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</si>
  <si>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</si>
  <si>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</si>
  <si>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</si>
  <si>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</si>
  <si>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</si>
  <si>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</si>
  <si>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</si>
  <si>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</si>
  <si>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</si>
  <si>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</si>
  <si>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</si>
  <si>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</si>
  <si>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</si>
  <si>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</si>
  <si>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</si>
  <si>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</si>
  <si>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</si>
  <si>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</si>
  <si>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</si>
  <si>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</si>
  <si>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</si>
  <si>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</si>
  <si>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</si>
  <si>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</si>
  <si>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</si>
  <si>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</si>
  <si>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</si>
  <si>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</si>
  <si>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</si>
  <si>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</si>
  <si>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</si>
  <si>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</si>
  <si>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</si>
  <si>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</si>
  <si>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</si>
  <si>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</si>
  <si>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</si>
  <si>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</si>
  <si>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</si>
  <si>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</si>
  <si>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</si>
  <si>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</si>
  <si>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</si>
  <si>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</si>
  <si>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</si>
  <si>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</si>
  <si>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</si>
  <si>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</si>
  <si>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</si>
  <si>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</si>
  <si>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</si>
  <si>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</si>
  <si>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</si>
  <si>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</si>
  <si>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</si>
  <si>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</si>
  <si>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</si>
  <si>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</si>
  <si>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</si>
  <si>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</si>
  <si>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</si>
  <si>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</si>
  <si>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</si>
  <si>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</si>
  <si>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</si>
  <si>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</si>
  <si>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</si>
  <si>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</si>
  <si>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</si>
  <si>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</si>
  <si>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</si>
  <si>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</si>
  <si>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</si>
  <si>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</si>
  <si>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</si>
  <si>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</si>
  <si>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</si>
  <si>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</si>
  <si>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</si>
  <si>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</si>
  <si>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</si>
  <si>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</si>
  <si>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</si>
  <si>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</si>
  <si>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</si>
  <si>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</si>
  <si>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</si>
  <si>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</si>
  <si>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</si>
  <si>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</si>
  <si>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</si>
  <si>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</si>
  <si>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</si>
  <si>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</si>
  <si>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</si>
  <si>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</si>
  <si>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</si>
  <si>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</si>
  <si>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</si>
  <si>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</si>
  <si>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</si>
  <si>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</si>
  <si>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</si>
  <si>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</si>
  <si>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</si>
  <si>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</si>
  <si>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</si>
  <si>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</si>
  <si>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</si>
  <si>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</si>
  <si>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</si>
  <si>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</si>
  <si>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</si>
  <si>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</si>
  <si>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</si>
  <si>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</si>
  <si>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</si>
  <si>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</si>
  <si>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</si>
  <si>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</si>
  <si>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</si>
  <si>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</si>
  <si>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</si>
  <si>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</si>
  <si>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</si>
  <si>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</si>
  <si>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</si>
  <si>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</si>
  <si>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</si>
  <si>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</si>
  <si>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</si>
  <si>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</si>
  <si>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</si>
  <si>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</si>
  <si>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</si>
  <si>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</si>
  <si>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</si>
  <si>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</si>
  <si>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</si>
  <si>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</si>
  <si>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</si>
  <si>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</si>
  <si>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</si>
  <si>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</si>
  <si>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</si>
  <si>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</si>
  <si>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</si>
  <si>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</si>
  <si>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</si>
  <si>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</si>
  <si>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</si>
  <si>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</si>
  <si>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</si>
  <si>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</si>
  <si>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</si>
  <si>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</si>
  <si>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</si>
  <si>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</si>
  <si>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</si>
  <si>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</si>
  <si>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</si>
  <si>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</si>
  <si>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</si>
  <si>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</si>
  <si>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</si>
  <si>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</si>
  <si>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</si>
  <si>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</si>
  <si>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</si>
  <si>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</si>
  <si>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</si>
  <si>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</si>
  <si>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</si>
  <si>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</si>
  <si>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</si>
  <si>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</si>
  <si>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</si>
  <si>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</si>
  <si>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</si>
  <si>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</si>
  <si>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</si>
  <si>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</si>
  <si>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</si>
  <si>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</si>
  <si>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</si>
  <si>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</si>
  <si>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</si>
  <si>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</si>
  <si>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</si>
  <si>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</si>
  <si>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</si>
  <si>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</si>
  <si>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</si>
  <si>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</si>
  <si>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</si>
  <si>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</si>
  <si>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</si>
  <si>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</si>
  <si>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</si>
  <si>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</si>
  <si>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</si>
  <si>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</si>
  <si>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</si>
  <si>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</si>
  <si>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</si>
  <si>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</si>
  <si>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</si>
  <si>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</si>
  <si>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</si>
  <si>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</si>
  <si>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</si>
  <si>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</si>
  <si>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</si>
  <si>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</si>
  <si>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</si>
  <si>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</si>
  <si>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</si>
  <si>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</si>
  <si>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</si>
  <si>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</si>
  <si>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</si>
  <si>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</si>
  <si>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</si>
  <si>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</si>
  <si>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</si>
  <si>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</si>
  <si>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</si>
  <si>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</si>
  <si>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</si>
  <si>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</si>
  <si>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</si>
  <si>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</si>
  <si>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</si>
  <si>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</si>
  <si>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</si>
  <si>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</si>
  <si>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</si>
  <si>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</si>
  <si>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</si>
  <si>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</si>
  <si>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</si>
  <si>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</si>
  <si>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</si>
  <si>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</si>
  <si>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</si>
  <si>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</si>
  <si>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</si>
  <si>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</si>
  <si>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</si>
  <si>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</si>
  <si>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</si>
  <si>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</si>
  <si>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</si>
  <si>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</si>
  <si>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</si>
  <si>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</si>
  <si>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</si>
  <si>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</si>
  <si>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</si>
  <si>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</si>
  <si>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</si>
  <si>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</si>
  <si>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</si>
  <si>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</si>
  <si>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</si>
  <si>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</si>
  <si>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</si>
  <si>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</si>
  <si>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</si>
  <si>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</si>
  <si>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</si>
  <si>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</si>
  <si>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</si>
  <si>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</si>
  <si>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</si>
  <si>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</si>
  <si>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</si>
  <si>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</si>
  <si>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</si>
  <si>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</si>
  <si>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</si>
  <si>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</si>
  <si>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</si>
  <si>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</si>
  <si>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</si>
  <si>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</si>
  <si>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</si>
  <si>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</si>
  <si>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</si>
  <si>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</si>
  <si>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</si>
  <si>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</si>
  <si>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</si>
  <si>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</si>
  <si>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</si>
  <si>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</si>
  <si>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</si>
  <si>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</si>
  <si>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</si>
  <si>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</si>
  <si>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</si>
  <si>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</si>
  <si>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</si>
  <si>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</si>
  <si>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</si>
  <si>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</si>
  <si>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</si>
  <si>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</si>
  <si>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</si>
  <si>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</si>
  <si>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</si>
  <si>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</si>
  <si>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</si>
  <si>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</si>
  <si>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</si>
  <si>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</si>
  <si>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</si>
  <si>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</si>
  <si>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</si>
  <si>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</si>
  <si>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</si>
  <si>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</si>
  <si>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</si>
  <si>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</si>
  <si>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</si>
  <si>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</si>
  <si>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</si>
  <si>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</si>
  <si>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</si>
  <si>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</si>
  <si>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</si>
  <si>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</si>
  <si>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</si>
  <si>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</si>
  <si>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</si>
  <si>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</si>
  <si>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</si>
  <si>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</si>
  <si>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</si>
  <si>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</si>
  <si>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</si>
  <si>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</si>
  <si>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</si>
  <si>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</si>
  <si>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</si>
  <si>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</si>
  <si>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</si>
  <si>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</si>
  <si>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</si>
  <si>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</si>
  <si>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</si>
  <si>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</si>
  <si>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</si>
  <si>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</si>
  <si>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</si>
  <si>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</si>
  <si>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</si>
  <si>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</si>
  <si>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</si>
  <si>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</si>
  <si>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</si>
  <si>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</si>
  <si>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</si>
  <si>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</si>
  <si>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</si>
  <si>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</si>
  <si>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</si>
  <si>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</si>
  <si>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</si>
  <si>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</si>
  <si>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</si>
  <si>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</si>
  <si>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</si>
  <si>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</si>
  <si>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</si>
  <si>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</si>
  <si>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</si>
  <si>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</si>
  <si>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</si>
  <si>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</si>
  <si>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</si>
  <si>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</si>
  <si>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</si>
  <si>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</si>
  <si>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</si>
  <si>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</si>
  <si>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</si>
  <si>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</si>
  <si>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</si>
  <si>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</si>
  <si>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</si>
  <si>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</si>
  <si>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</si>
  <si>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</si>
  <si>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</si>
  <si>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</si>
  <si>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</si>
  <si>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</si>
  <si>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</si>
  <si>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</si>
  <si>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</si>
  <si>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</si>
  <si>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</si>
  <si>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</si>
  <si>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</si>
  <si>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</si>
  <si>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</si>
  <si>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</si>
  <si>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</si>
  <si>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</si>
  <si>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</si>
  <si>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</si>
  <si>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</si>
  <si>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</si>
  <si>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</si>
  <si>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</si>
  <si>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</si>
  <si>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</si>
  <si>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</si>
  <si>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</si>
  <si>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</si>
  <si>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</si>
  <si>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</si>
  <si>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</si>
  <si>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</si>
  <si>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</si>
  <si>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</si>
  <si>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</si>
  <si>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</si>
  <si>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</si>
  <si>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</si>
  <si>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</si>
  <si>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</si>
  <si>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</si>
  <si>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</si>
  <si>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</si>
  <si>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</si>
  <si>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</si>
  <si>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</si>
  <si>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</si>
  <si>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</si>
  <si>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</si>
  <si>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</si>
  <si>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</si>
  <si>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</si>
  <si>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</si>
  <si>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</si>
  <si>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</si>
  <si>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</si>
  <si>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</si>
  <si>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</si>
  <si>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</si>
  <si>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</si>
  <si>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</si>
  <si>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</si>
  <si>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</si>
  <si>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</si>
  <si>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</si>
  <si>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</si>
  <si>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</si>
  <si>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</si>
  <si>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</si>
  <si>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</si>
  <si>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</si>
  <si>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</si>
  <si>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</si>
  <si>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</si>
  <si>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</si>
  <si>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</si>
  <si>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</si>
  <si>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</si>
  <si>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</si>
  <si>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</si>
  <si>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</si>
  <si>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</si>
  <si>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</si>
  <si>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</si>
  <si>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</si>
  <si>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</si>
  <si>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</si>
  <si>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</si>
  <si>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</si>
  <si>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</si>
  <si>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</si>
  <si>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</si>
  <si>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</si>
  <si>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</si>
  <si>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</si>
  <si>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</si>
  <si>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</si>
  <si>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</si>
  <si>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</si>
  <si>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</si>
  <si>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</si>
  <si>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</si>
  <si>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</si>
  <si>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</si>
  <si>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</si>
  <si>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</si>
  <si>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</si>
  <si>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</si>
  <si>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</si>
  <si>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</si>
  <si>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</si>
  <si>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</si>
  <si>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</si>
  <si>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</si>
  <si>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</si>
  <si>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</si>
  <si>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</si>
  <si>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</si>
  <si>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</si>
  <si>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</si>
  <si>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</si>
  <si>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</si>
  <si>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</si>
  <si>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</si>
  <si>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</si>
  <si>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</si>
  <si>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</si>
  <si>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</si>
  <si>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</si>
  <si>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</si>
  <si>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</si>
  <si>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</si>
  <si>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</si>
  <si>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</si>
  <si>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</si>
  <si>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</si>
  <si>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</si>
  <si>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</si>
  <si>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</si>
  <si>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</si>
  <si>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</si>
  <si>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</si>
  <si>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</si>
  <si>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</si>
  <si>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</si>
  <si>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</si>
  <si>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</si>
  <si>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</si>
  <si>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</si>
  <si>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</si>
  <si>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</si>
  <si>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</si>
  <si>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</si>
  <si>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</si>
  <si>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</si>
  <si>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</si>
  <si>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</si>
  <si>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</si>
  <si>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</si>
  <si>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</si>
  <si>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</si>
  <si>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</si>
  <si>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</si>
  <si>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</si>
  <si>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</si>
  <si>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</si>
  <si>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</si>
  <si>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</si>
  <si>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</si>
  <si>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</si>
  <si>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</si>
  <si>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</si>
  <si>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</si>
  <si>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</si>
  <si>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</si>
  <si>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</si>
  <si>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</si>
  <si>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</si>
  <si>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</si>
  <si>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</si>
  <si>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</si>
  <si>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</si>
  <si>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</si>
  <si>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</si>
  <si>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</si>
  <si>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</si>
  <si>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</si>
  <si>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</si>
  <si>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</si>
  <si>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</si>
  <si>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</si>
  <si>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</si>
  <si>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</si>
  <si>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</si>
  <si>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</si>
  <si>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</si>
  <si>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</si>
  <si>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</si>
  <si>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</si>
  <si>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</si>
  <si>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</si>
  <si>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</si>
  <si>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</si>
  <si>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</si>
  <si>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</si>
  <si>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</si>
  <si>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</si>
  <si>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</si>
  <si>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</si>
  <si>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</si>
  <si>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</si>
  <si>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</si>
  <si>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</si>
  <si>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</si>
  <si>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</si>
  <si>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</si>
  <si>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</si>
  <si>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</si>
  <si>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</si>
  <si>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</si>
  <si>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</si>
  <si>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</si>
  <si>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</si>
  <si>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</si>
  <si>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</si>
  <si>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</si>
  <si>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</si>
  <si>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</si>
  <si>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</si>
  <si>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</si>
  <si>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</si>
  <si>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</si>
  <si>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</si>
  <si>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</si>
  <si>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</si>
  <si>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</si>
  <si>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</si>
  <si>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</si>
  <si>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</si>
  <si>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</si>
  <si>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</si>
  <si>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</si>
  <si>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</si>
  <si>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</si>
  <si>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</si>
  <si>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</si>
  <si>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</si>
  <si>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</si>
  <si>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</si>
  <si>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</si>
  <si>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</si>
  <si>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</si>
  <si>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</si>
  <si>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</si>
  <si>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</si>
  <si>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</si>
  <si>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</si>
  <si>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</si>
  <si>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</si>
  <si>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</si>
  <si>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</si>
  <si>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</si>
  <si>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</si>
  <si>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</si>
  <si>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</si>
  <si>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</si>
  <si>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</si>
  <si>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</si>
  <si>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</si>
  <si>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</si>
  <si>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</si>
  <si>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</si>
  <si>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</si>
  <si>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</si>
  <si>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</si>
  <si>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</si>
  <si>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</si>
  <si>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</si>
  <si>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</si>
  <si>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</si>
  <si>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</si>
  <si>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</si>
  <si>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</si>
  <si>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</si>
  <si>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</si>
  <si>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</si>
  <si>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</si>
  <si>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</si>
  <si>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</si>
  <si>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</si>
  <si>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</si>
  <si>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</si>
  <si>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</si>
  <si>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</si>
  <si>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</si>
  <si>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</si>
  <si>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</si>
  <si>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</si>
  <si>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</si>
  <si>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</si>
  <si>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</si>
  <si>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</si>
  <si>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</si>
  <si>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</si>
  <si>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</si>
  <si>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</si>
  <si>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</si>
  <si>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</si>
  <si>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</si>
  <si>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</si>
  <si>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</si>
  <si>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</si>
  <si>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</si>
  <si>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</si>
  <si>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</si>
  <si>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</si>
  <si>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</si>
  <si>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</si>
  <si>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</si>
  <si>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</si>
  <si>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</si>
  <si>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</si>
  <si>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</si>
  <si>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</si>
  <si>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</si>
  <si>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</si>
  <si>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</si>
  <si>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</si>
  <si>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</si>
  <si>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</si>
  <si>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</si>
  <si>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</si>
  <si>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</si>
  <si>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</si>
  <si>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</si>
  <si>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</si>
  <si>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</si>
  <si>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</si>
  <si>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</si>
  <si>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</si>
  <si>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</si>
  <si>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</si>
  <si>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</si>
  <si>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</si>
  <si>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</si>
  <si>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</si>
  <si>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</si>
  <si>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</si>
  <si>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</si>
  <si>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</si>
  <si>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</si>
  <si>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</si>
  <si>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</si>
  <si>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</si>
  <si>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</si>
  <si>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</si>
  <si>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</si>
  <si>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</si>
  <si>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</si>
  <si>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</si>
  <si>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</si>
  <si>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</si>
  <si>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</si>
  <si>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</si>
  <si>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</si>
  <si>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</si>
  <si>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</si>
  <si>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</si>
  <si>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</si>
  <si>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</si>
  <si>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</si>
  <si>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</si>
  <si>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</si>
  <si>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</si>
  <si>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</si>
  <si>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</si>
  <si>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</si>
  <si>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</si>
  <si>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</si>
  <si>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</si>
  <si>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</si>
  <si>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</si>
  <si>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</si>
  <si>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</si>
  <si>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</si>
  <si>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</si>
  <si>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</si>
  <si>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</si>
  <si>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</si>
  <si>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</si>
  <si>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</si>
  <si>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</si>
  <si>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</si>
  <si>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</si>
  <si>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</si>
  <si>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</si>
  <si>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</si>
  <si>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</si>
  <si>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</si>
  <si>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</si>
  <si>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</si>
  <si>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</si>
  <si>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</si>
  <si>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</si>
  <si>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</si>
  <si>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</si>
  <si>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</si>
  <si>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</si>
  <si>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</si>
  <si>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</si>
  <si>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</si>
  <si>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</si>
  <si>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</si>
  <si>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</si>
  <si>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</si>
  <si>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</si>
  <si>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</si>
  <si>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</si>
  <si>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</si>
  <si>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</si>
  <si>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</si>
  <si>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</si>
  <si>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</si>
  <si>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</si>
  <si>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</si>
  <si>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</si>
  <si>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</si>
  <si>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</si>
  <si>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</si>
  <si>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</si>
  <si>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</si>
  <si>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</si>
  <si>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</si>
  <si>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</si>
  <si>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</si>
  <si>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</si>
  <si>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</si>
  <si>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</si>
  <si>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</si>
  <si>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</si>
  <si>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</si>
  <si>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</si>
  <si>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</si>
  <si>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</si>
  <si>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</si>
  <si>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</si>
  <si>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</si>
  <si>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</si>
  <si>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</si>
  <si>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</si>
  <si>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</si>
  <si>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</si>
  <si>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</si>
  <si>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</si>
  <si>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</si>
  <si>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</si>
  <si>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</si>
  <si>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</si>
  <si>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</si>
  <si>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</si>
  <si>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</si>
  <si>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</si>
  <si>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</si>
  <si>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</si>
  <si>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</si>
  <si>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</si>
  <si>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</si>
  <si>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</si>
  <si>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</si>
  <si>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</si>
  <si>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</si>
  <si>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</si>
  <si>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</si>
  <si>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</si>
  <si>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</si>
  <si>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</si>
  <si>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</si>
  <si>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</si>
  <si>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</si>
  <si>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</si>
  <si>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</si>
  <si>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</si>
  <si>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</si>
  <si>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</si>
  <si>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</si>
  <si>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</si>
  <si>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</si>
  <si>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</si>
  <si>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</si>
  <si>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</si>
  <si>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</si>
  <si>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</si>
  <si>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</si>
  <si>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</si>
  <si>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</si>
  <si>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</si>
  <si>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</si>
  <si>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</si>
  <si>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</si>
  <si>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</si>
  <si>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</si>
  <si>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</si>
  <si>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</si>
  <si>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</si>
  <si>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</si>
  <si>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</si>
  <si>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</si>
  <si>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</si>
  <si>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</si>
  <si>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</si>
  <si>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</si>
  <si>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</si>
  <si>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</si>
  <si>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</si>
  <si>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</si>
  <si>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</si>
  <si>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</si>
  <si>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</si>
  <si>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</si>
  <si>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</si>
  <si>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</si>
  <si>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</si>
  <si>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</si>
  <si>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</si>
  <si>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</si>
  <si>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</si>
  <si>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</si>
  <si>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</si>
  <si>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</si>
  <si>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</si>
  <si>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</si>
  <si>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</si>
  <si>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</si>
  <si>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</si>
  <si>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</si>
  <si>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</si>
  <si>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</si>
  <si>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</si>
  <si>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</si>
  <si>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</si>
  <si>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</si>
  <si>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</si>
  <si>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</si>
  <si>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</si>
  <si>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</si>
  <si>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</si>
  <si>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</si>
  <si>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</si>
  <si>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</si>
  <si>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</si>
  <si>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</si>
  <si>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</si>
  <si>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</si>
  <si>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</si>
  <si>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</si>
  <si>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</si>
  <si>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</si>
  <si>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</si>
  <si>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</si>
  <si>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</si>
  <si>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</si>
  <si>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</si>
  <si>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</si>
  <si>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</si>
  <si>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</si>
  <si>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</si>
  <si>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</si>
  <si>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</si>
  <si>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</si>
  <si>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</si>
  <si>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</si>
  <si>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</si>
  <si>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</si>
  <si>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</si>
  <si>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</si>
  <si>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</si>
  <si>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</si>
  <si>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</si>
  <si>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</si>
  <si>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</si>
  <si>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</si>
  <si>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</si>
  <si>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</si>
  <si>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</si>
  <si>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</si>
  <si>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</si>
  <si>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</si>
  <si>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</si>
  <si>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</si>
  <si>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</si>
  <si>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</si>
  <si>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</si>
  <si>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</si>
  <si>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</si>
  <si>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</si>
  <si>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</si>
  <si>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</si>
  <si>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</si>
  <si>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</si>
  <si>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</si>
  <si>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</si>
  <si>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</si>
  <si>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</si>
  <si>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</si>
  <si>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</si>
  <si>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</si>
  <si>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</si>
  <si>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</si>
  <si>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</si>
  <si>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</si>
  <si>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</si>
  <si>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</si>
  <si>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</si>
  <si>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</si>
  <si>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</si>
  <si>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</si>
  <si>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</si>
  <si>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</si>
  <si>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</si>
  <si>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</si>
  <si>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</si>
  <si>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</si>
  <si>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</si>
  <si>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</si>
  <si>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</si>
  <si>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</si>
  <si>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</si>
  <si>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</si>
  <si>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</si>
  <si>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</si>
  <si>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</si>
  <si>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</si>
  <si>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</si>
  <si>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</si>
  <si>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</si>
  <si>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</si>
  <si>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</si>
  <si>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</si>
  <si>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</si>
  <si>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</si>
  <si>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</si>
  <si>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</si>
  <si>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</si>
  <si>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</si>
  <si>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</si>
  <si>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</si>
  <si>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</si>
  <si>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</si>
  <si>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</si>
  <si>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</si>
  <si>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</si>
  <si>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</si>
  <si>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</si>
  <si>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</si>
  <si>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</si>
  <si>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</si>
  <si>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</si>
  <si>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</si>
  <si>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</si>
  <si>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</si>
  <si>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</si>
  <si>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</si>
  <si>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</si>
  <si>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</si>
  <si>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</si>
  <si>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</si>
  <si>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</si>
  <si>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</si>
  <si>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</si>
  <si>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</si>
  <si>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</si>
  <si>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</si>
  <si>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</si>
  <si>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</si>
  <si>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</si>
  <si>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</si>
  <si>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</si>
  <si>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</si>
  <si>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</si>
  <si>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</si>
  <si>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</si>
  <si>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</si>
  <si>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</si>
  <si>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</si>
  <si>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</si>
  <si>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</si>
  <si>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</si>
  <si>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</si>
  <si>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</si>
  <si>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</si>
  <si>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</si>
  <si>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</si>
  <si>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</si>
  <si>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</si>
  <si>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</si>
  <si>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</si>
  <si>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</si>
  <si>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</si>
  <si>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</si>
  <si>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</si>
  <si>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</si>
  <si>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</si>
  <si>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</si>
  <si>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</si>
  <si>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</si>
  <si>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</si>
  <si>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</si>
  <si>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</si>
  <si>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</si>
  <si>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</si>
  <si>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</si>
  <si>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</si>
  <si>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</si>
  <si>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</si>
  <si>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</si>
  <si>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</si>
  <si>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</si>
  <si>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</si>
  <si>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</si>
  <si>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</si>
  <si>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</si>
  <si>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</si>
  <si>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</si>
  <si>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</si>
  <si>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</si>
  <si>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</si>
  <si>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</si>
  <si>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</si>
  <si>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</si>
  <si>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</si>
  <si>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</si>
  <si>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</si>
  <si>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</si>
  <si>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</si>
  <si>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</si>
  <si>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</si>
  <si>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</si>
  <si>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</si>
  <si>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</si>
  <si>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</si>
  <si>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</si>
  <si>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</si>
  <si>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</si>
  <si>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</si>
  <si>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</si>
  <si>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</si>
  <si>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</si>
  <si>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</si>
  <si>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</si>
  <si>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</si>
  <si>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</si>
  <si>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</si>
  <si>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</si>
  <si>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</si>
  <si>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</si>
  <si>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</si>
  <si>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</si>
  <si>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</si>
  <si>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</si>
  <si>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</si>
  <si>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</si>
  <si>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</si>
  <si>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</si>
  <si>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</si>
  <si>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</si>
  <si>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</si>
  <si>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</si>
  <si>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</si>
  <si>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</si>
  <si>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</si>
  <si>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</si>
  <si>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</si>
  <si>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</si>
  <si>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</si>
  <si>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</si>
  <si>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</si>
  <si>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</si>
  <si>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</si>
  <si>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</si>
  <si>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</si>
  <si>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</si>
  <si>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</si>
  <si>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</si>
  <si>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</si>
  <si>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</si>
  <si>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</si>
  <si>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</si>
  <si>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</si>
  <si>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</si>
  <si>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</si>
  <si>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</si>
  <si>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</si>
  <si>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</si>
  <si>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</si>
  <si>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</si>
  <si>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</si>
  <si>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</si>
  <si>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</si>
  <si>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</si>
  <si>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</si>
  <si>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</si>
  <si>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</si>
  <si>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</si>
  <si>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</si>
  <si>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</si>
  <si>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</si>
  <si>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</si>
  <si>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</si>
  <si>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</si>
  <si>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</si>
  <si>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</si>
  <si>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</si>
  <si>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</si>
  <si>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</si>
  <si>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</si>
  <si>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</si>
  <si>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</si>
  <si>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</si>
  <si>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</si>
  <si>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</si>
  <si>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</si>
  <si>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</si>
  <si>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</si>
  <si>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</si>
  <si>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</si>
  <si>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</si>
  <si>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</si>
  <si>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</si>
  <si>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</si>
  <si>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</si>
  <si>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</si>
  <si>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</si>
  <si>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</si>
  <si>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</si>
  <si>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</si>
  <si>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</si>
  <si>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</si>
  <si>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</si>
  <si>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</si>
  <si>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</si>
  <si>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</si>
  <si>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</si>
  <si>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</si>
  <si>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</si>
  <si>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</si>
  <si>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</si>
  <si>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</si>
  <si>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</si>
  <si>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</si>
  <si>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</si>
  <si>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</si>
  <si>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</si>
  <si>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</si>
  <si>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</si>
  <si>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</si>
  <si>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</si>
  <si>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</si>
  <si>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</si>
  <si>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</si>
  <si>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</si>
  <si>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</si>
  <si>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</si>
  <si>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</si>
  <si>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</si>
  <si>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</si>
  <si>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</si>
  <si>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</si>
  <si>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</si>
  <si>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</si>
  <si>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</si>
  <si>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</si>
  <si>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</si>
  <si>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</si>
  <si>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</si>
  <si>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</si>
  <si>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</si>
  <si>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</si>
  <si>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</si>
  <si>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</si>
  <si>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</si>
  <si>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</si>
  <si>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</si>
  <si>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</si>
  <si>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</si>
  <si>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</si>
  <si>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</si>
  <si>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</si>
  <si>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</si>
  <si>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</si>
  <si>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</si>
  <si>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</si>
  <si>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</si>
  <si>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</si>
  <si>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</si>
  <si>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</si>
  <si>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</si>
  <si>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</si>
  <si>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</si>
  <si>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</si>
  <si>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</si>
  <si>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</si>
  <si>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</si>
  <si>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</si>
  <si>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</si>
  <si>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</si>
  <si>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</si>
  <si>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</si>
  <si>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</si>
  <si>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</si>
  <si>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</si>
  <si>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</si>
  <si>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</si>
  <si>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</si>
  <si>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</si>
  <si>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</si>
  <si>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</si>
  <si>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</si>
  <si>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</si>
  <si>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</si>
  <si>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</si>
  <si>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</si>
  <si>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</si>
  <si>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</si>
  <si>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</si>
  <si>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</si>
  <si>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</si>
  <si>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</si>
  <si>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</si>
  <si>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</si>
  <si>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</si>
  <si>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</si>
  <si>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</si>
  <si>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</si>
  <si>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</si>
  <si>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</si>
  <si>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</si>
  <si>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</si>
  <si>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</si>
  <si>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</si>
  <si>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</si>
  <si>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</si>
  <si>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</si>
  <si>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</si>
  <si>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</si>
  <si>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</si>
  <si>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</si>
  <si>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</si>
  <si>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</si>
  <si>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</si>
  <si>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</si>
  <si>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</si>
  <si>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</si>
  <si>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</si>
  <si>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</si>
  <si>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</si>
  <si>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</si>
  <si>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</si>
  <si>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</si>
  <si>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</si>
  <si>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</si>
  <si>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</si>
  <si>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</si>
  <si>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</si>
  <si>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</si>
  <si>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</si>
  <si>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</si>
  <si>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</si>
  <si>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</si>
  <si>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</si>
  <si>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</si>
  <si>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</si>
  <si>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</si>
  <si>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</si>
  <si>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</si>
  <si>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</si>
  <si>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</si>
  <si>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</si>
  <si>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</si>
  <si>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</si>
  <si>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</si>
  <si>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</si>
  <si>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</si>
  <si>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</si>
  <si>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</si>
  <si>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</si>
  <si>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</si>
  <si>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</si>
  <si>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</si>
  <si>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</si>
  <si>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</si>
  <si>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</si>
  <si>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</si>
  <si>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</si>
  <si>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</si>
  <si>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</si>
  <si>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</si>
  <si>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</si>
  <si>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</si>
  <si>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</si>
  <si>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</si>
  <si>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</si>
  <si>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</si>
  <si>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</si>
  <si>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</si>
  <si>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</si>
  <si>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</si>
  <si>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</si>
  <si>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</si>
  <si>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</si>
  <si>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</si>
  <si>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</si>
  <si>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</si>
  <si>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</si>
  <si>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</si>
  <si>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</si>
  <si>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</si>
  <si>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</si>
  <si>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</si>
  <si>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</si>
  <si>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</si>
  <si>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</si>
  <si>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</si>
  <si>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</si>
  <si>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</si>
  <si>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</si>
  <si>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</si>
  <si>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</si>
  <si>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</si>
  <si>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</si>
  <si>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</si>
  <si>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</si>
  <si>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</si>
  <si>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</si>
  <si>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</si>
  <si>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</si>
  <si>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</si>
  <si>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</si>
  <si>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</si>
  <si>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</si>
  <si>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</si>
  <si>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</si>
  <si>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</si>
  <si>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</si>
  <si>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</si>
  <si>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</si>
  <si>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</si>
  <si>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</si>
  <si>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</si>
  <si>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</si>
  <si>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</si>
  <si>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</si>
  <si>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</si>
  <si>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</si>
  <si>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</si>
  <si>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</si>
  <si>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</si>
  <si>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</si>
  <si>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</si>
  <si>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</si>
  <si>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</si>
  <si>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</si>
  <si>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</si>
  <si>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</si>
  <si>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</si>
  <si>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</si>
  <si>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</si>
  <si>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</si>
  <si>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</si>
  <si>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</si>
  <si>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</si>
  <si>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</si>
  <si>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</si>
  <si>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</si>
  <si>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</si>
  <si>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</si>
  <si>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</si>
  <si>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</si>
  <si>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</si>
  <si>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</si>
  <si>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</si>
  <si>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</si>
  <si>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</si>
  <si>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</si>
  <si>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</si>
  <si>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</si>
  <si>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</si>
  <si>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</si>
  <si>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</si>
  <si>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</si>
  <si>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</si>
  <si>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</si>
  <si>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</si>
  <si>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</si>
  <si>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</si>
  <si>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</si>
  <si>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</si>
  <si>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</si>
  <si>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</si>
  <si>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</si>
  <si>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</si>
  <si>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</si>
  <si>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</si>
  <si>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</si>
  <si>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</si>
  <si>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</si>
  <si>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</si>
  <si>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</si>
  <si>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</si>
  <si>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</si>
  <si>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</si>
  <si>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</si>
  <si>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</si>
  <si>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</si>
  <si>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</si>
  <si>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</si>
  <si>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</si>
  <si>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</si>
  <si>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</si>
  <si>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</si>
  <si>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</si>
  <si>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</si>
  <si>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</si>
  <si>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</si>
  <si>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</si>
  <si>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</si>
  <si>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</si>
  <si>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</si>
  <si>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</si>
  <si>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</si>
  <si>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</si>
  <si>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</si>
  <si>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</si>
  <si>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</si>
  <si>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</si>
  <si>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</si>
  <si>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</si>
  <si>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</si>
  <si>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</si>
  <si>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</si>
  <si>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</si>
  <si>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</si>
  <si>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</si>
  <si>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</si>
  <si>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</si>
  <si>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</si>
  <si>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</si>
  <si>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</si>
  <si>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</si>
  <si>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</si>
  <si>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</si>
  <si>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</si>
  <si>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</si>
  <si>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</si>
  <si>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</si>
  <si>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</si>
  <si>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</si>
  <si>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</si>
  <si>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</si>
  <si>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</si>
  <si>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</si>
  <si>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</si>
  <si>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</si>
  <si>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</si>
  <si>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</si>
  <si>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</si>
  <si>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</si>
  <si>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</si>
  <si>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</si>
  <si>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</si>
  <si>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</si>
  <si>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</si>
  <si>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</si>
  <si>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</si>
  <si>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</si>
  <si>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</si>
  <si>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</si>
  <si>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</si>
  <si>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</si>
  <si>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</si>
  <si>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</si>
  <si>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</si>
  <si>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</si>
  <si>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</si>
  <si>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</si>
  <si>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</si>
  <si>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</si>
  <si>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</si>
  <si>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</si>
  <si>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</si>
  <si>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</si>
  <si>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</si>
  <si>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</si>
  <si>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</si>
  <si>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</si>
  <si>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</si>
  <si>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</si>
  <si>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</si>
  <si>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</si>
  <si>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</si>
  <si>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</si>
  <si>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</si>
  <si>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</si>
  <si>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</si>
  <si>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</si>
  <si>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</si>
  <si>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</si>
  <si>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</si>
  <si>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</si>
  <si>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</si>
  <si>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</si>
  <si>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</si>
  <si>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</si>
  <si>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</si>
  <si>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</si>
  <si>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</si>
  <si>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</si>
  <si>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</si>
  <si>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</si>
  <si>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</si>
  <si>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</si>
  <si>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</si>
  <si>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</si>
  <si>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</si>
  <si>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</si>
  <si>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</si>
  <si>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</si>
  <si>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</si>
  <si>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</si>
  <si>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</si>
  <si>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</si>
  <si>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</si>
  <si>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</si>
  <si>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</si>
  <si>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</si>
  <si>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</si>
  <si>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</si>
  <si>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</si>
  <si>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</si>
  <si>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</si>
  <si>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</si>
  <si>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</si>
  <si>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</si>
  <si>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</si>
  <si>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</si>
  <si>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</si>
  <si>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</si>
  <si>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</si>
  <si>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</si>
  <si>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</si>
  <si>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</si>
  <si>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</si>
  <si>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</si>
  <si>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</si>
  <si>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</si>
  <si>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</si>
  <si>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</si>
  <si>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</si>
  <si>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</si>
  <si>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</si>
  <si>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</si>
  <si>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</si>
  <si>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</si>
  <si>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</si>
  <si>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</si>
  <si>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</si>
  <si>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</si>
  <si>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</si>
  <si>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</si>
  <si>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</si>
  <si>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</si>
  <si>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</si>
  <si>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</si>
  <si>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</si>
  <si>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</si>
  <si>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</si>
  <si>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</si>
  <si>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</si>
  <si>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</si>
  <si>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</si>
  <si>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</si>
  <si>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</si>
  <si>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</si>
  <si>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</si>
  <si>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</si>
  <si>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</si>
  <si>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</si>
  <si>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</si>
  <si>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</si>
  <si>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</si>
  <si>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</si>
  <si>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</si>
  <si>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</si>
  <si>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</si>
  <si>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</si>
  <si>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</si>
  <si>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</si>
  <si>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</si>
  <si>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</si>
  <si>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</si>
  <si>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</si>
  <si>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</si>
  <si>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</si>
  <si>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</si>
  <si>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</si>
  <si>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</si>
  <si>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</si>
  <si>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</si>
  <si>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</si>
  <si>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</si>
  <si>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</si>
  <si>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</si>
  <si>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</si>
  <si>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</si>
  <si>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</si>
  <si>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</si>
  <si>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</si>
  <si>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</si>
  <si>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</si>
  <si>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</si>
  <si>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</si>
  <si>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</si>
  <si>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</si>
  <si>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</si>
  <si>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</si>
  <si>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</si>
  <si>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</si>
  <si>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</si>
  <si>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</si>
  <si>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</si>
  <si>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</si>
  <si>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</si>
  <si>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</si>
  <si>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</si>
  <si>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</si>
  <si>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</si>
  <si>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</si>
  <si>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</si>
  <si>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</si>
  <si>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</si>
  <si>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</si>
  <si>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</si>
  <si>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</si>
  <si>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</si>
  <si>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</si>
  <si>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</si>
  <si>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</si>
  <si>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</si>
  <si>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</si>
  <si>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</si>
  <si>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</si>
  <si>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</si>
  <si>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</si>
  <si>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</si>
  <si>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</si>
  <si>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</si>
  <si>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</si>
  <si>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</si>
  <si>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</si>
  <si>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</si>
  <si>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</si>
  <si>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</si>
  <si>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</si>
  <si>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</si>
  <si>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</si>
  <si>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</si>
  <si>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</si>
  <si>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</si>
  <si>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</si>
  <si>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</si>
  <si>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</si>
  <si>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</si>
  <si>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</si>
  <si>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</si>
  <si>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</si>
  <si>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</si>
  <si>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</si>
  <si>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</si>
  <si>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</si>
  <si>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</si>
  <si>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</si>
  <si>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</si>
  <si>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</si>
  <si>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</si>
  <si>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</si>
  <si>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</si>
  <si>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</si>
  <si>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</si>
  <si>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</si>
  <si>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</si>
  <si>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</si>
  <si>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</si>
  <si>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</si>
  <si>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</si>
  <si>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</si>
  <si>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</si>
  <si>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</si>
  <si>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</si>
  <si>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</si>
  <si>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</si>
  <si>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</si>
  <si>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</si>
  <si>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</si>
  <si>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</si>
  <si>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</si>
  <si>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</si>
  <si>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</si>
  <si>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</si>
  <si>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</si>
  <si>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</si>
  <si>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</si>
  <si>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</si>
  <si>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</si>
  <si>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</si>
  <si>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</si>
  <si>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</si>
  <si>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</si>
  <si>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</si>
  <si>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</si>
  <si>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</si>
  <si>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</si>
  <si>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</si>
  <si>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</si>
  <si>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</si>
  <si>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</si>
  <si>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</si>
  <si>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</si>
  <si>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</si>
  <si>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</si>
  <si>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</si>
  <si>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</si>
  <si>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</si>
  <si>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</si>
  <si>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</si>
  <si>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</si>
  <si>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</si>
  <si>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</si>
  <si>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</si>
  <si>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</si>
  <si>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</si>
  <si>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</si>
  <si>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</si>
  <si>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</si>
  <si>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</si>
  <si>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</si>
  <si>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</si>
  <si>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</si>
  <si>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</si>
  <si>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</si>
  <si>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</si>
  <si>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</si>
  <si>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</si>
  <si>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</si>
  <si>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</si>
  <si>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</si>
  <si>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</si>
  <si>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</si>
  <si>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</si>
  <si>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</si>
  <si>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</si>
  <si>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</si>
  <si>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</si>
  <si>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</si>
  <si>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</si>
  <si>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</si>
  <si>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</si>
  <si>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</si>
  <si>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</si>
  <si>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</si>
  <si>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</si>
  <si>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</si>
  <si>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</si>
  <si>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</si>
  <si>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</si>
  <si>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</si>
  <si>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</si>
  <si>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</si>
  <si>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</si>
  <si>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</si>
  <si>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</si>
  <si>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</si>
  <si>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</si>
  <si>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</si>
  <si>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</si>
  <si>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</si>
  <si>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</si>
  <si>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</si>
  <si>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</si>
  <si>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</si>
  <si>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</si>
  <si>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</si>
  <si>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</si>
  <si>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</si>
  <si>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</si>
  <si>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</si>
  <si>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</si>
  <si>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</si>
  <si>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</si>
  <si>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</si>
  <si>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</si>
  <si>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</si>
  <si>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</si>
  <si>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</si>
  <si>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</si>
  <si>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</si>
  <si>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</si>
  <si>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</si>
  <si>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</si>
  <si>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</si>
  <si>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</si>
  <si>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</si>
  <si>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</si>
  <si>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</si>
  <si>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</si>
  <si>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</si>
  <si>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</si>
  <si>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</si>
  <si>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</si>
  <si>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</si>
  <si>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</si>
  <si>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</si>
  <si>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</si>
  <si>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</si>
  <si>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</si>
  <si>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</si>
  <si>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</si>
  <si>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</si>
  <si>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</si>
  <si>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</si>
  <si>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</si>
  <si>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</si>
  <si>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</si>
  <si>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</si>
  <si>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</si>
  <si>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</si>
  <si>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</si>
  <si>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</si>
  <si>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</si>
  <si>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</si>
  <si>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</si>
  <si>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</si>
  <si>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</si>
  <si>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</si>
  <si>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</si>
  <si>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</si>
  <si>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</si>
  <si>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</si>
  <si>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</si>
  <si>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</si>
  <si>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</si>
  <si>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</si>
  <si>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</si>
  <si>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</si>
  <si>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</si>
  <si>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</si>
  <si>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</si>
  <si>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</si>
  <si>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</si>
  <si>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</si>
  <si>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</si>
  <si>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</si>
  <si>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</si>
  <si>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</si>
  <si>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</si>
  <si>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</si>
  <si>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</si>
  <si>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</si>
  <si>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</si>
  <si>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</si>
  <si>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</si>
  <si>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</si>
  <si>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</si>
  <si>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</si>
  <si>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</si>
  <si>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</si>
  <si>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</si>
  <si>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</si>
  <si>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</si>
  <si>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</si>
  <si>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</si>
  <si>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</si>
  <si>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</si>
  <si>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</si>
  <si>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</si>
  <si>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</si>
  <si>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</si>
  <si>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</si>
  <si>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</si>
  <si>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</si>
  <si>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</si>
  <si>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</si>
  <si>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</si>
  <si>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</si>
  <si>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</si>
  <si>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</si>
  <si>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</si>
  <si>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</si>
  <si>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</si>
  <si>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</si>
  <si>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</si>
  <si>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</si>
  <si>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</si>
  <si>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</si>
  <si>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</si>
  <si>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</si>
  <si>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</si>
  <si>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</si>
  <si>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</si>
  <si>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</si>
  <si>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</si>
  <si>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</si>
  <si>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</si>
  <si>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</si>
  <si>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</si>
  <si>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</si>
  <si>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</si>
  <si>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</si>
  <si>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</si>
  <si>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</si>
  <si>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</si>
  <si>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</si>
  <si>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</si>
  <si>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</si>
  <si>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</si>
  <si>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</si>
  <si>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</si>
  <si>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</si>
  <si>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</si>
  <si>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</si>
  <si>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</si>
  <si>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</si>
  <si>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</si>
  <si>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</si>
  <si>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</si>
  <si>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</si>
  <si>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</si>
  <si>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</si>
  <si>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</si>
  <si>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</si>
  <si>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</si>
  <si>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</si>
  <si>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</si>
  <si>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</si>
  <si>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</si>
  <si>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</si>
  <si>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</si>
  <si>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</si>
  <si>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</si>
  <si>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</si>
  <si>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</si>
  <si>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</si>
  <si>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</si>
  <si>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</si>
  <si>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</si>
  <si>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</si>
  <si>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</si>
  <si>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</si>
  <si>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</si>
  <si>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</si>
  <si>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</si>
  <si>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</si>
  <si>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</si>
  <si>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</si>
  <si>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</si>
  <si>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</si>
  <si>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</si>
  <si>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</si>
  <si>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</si>
  <si>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</si>
  <si>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</si>
  <si>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</si>
  <si>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</si>
  <si>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</si>
  <si>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</si>
  <si>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</si>
  <si>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</si>
  <si>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</si>
  <si>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</si>
  <si>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</si>
  <si>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</si>
  <si>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</si>
  <si>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</si>
  <si>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</si>
  <si>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</si>
  <si>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</si>
  <si>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</si>
  <si>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</si>
  <si>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</si>
  <si>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</si>
  <si>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</si>
  <si>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</si>
  <si>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</si>
  <si>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</si>
  <si>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</si>
  <si>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</si>
  <si>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</si>
  <si>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</si>
  <si>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</si>
  <si>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</si>
  <si>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</si>
  <si>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</si>
  <si>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</si>
  <si>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</si>
  <si>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</si>
  <si>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</si>
  <si>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</si>
  <si>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</si>
  <si>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</si>
  <si>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</si>
  <si>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</si>
  <si>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</si>
  <si>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</si>
  <si>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</si>
  <si>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</si>
  <si>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</si>
  <si>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</si>
  <si>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</si>
  <si>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</si>
  <si>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</si>
  <si>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</si>
  <si>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</si>
  <si>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</si>
  <si>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</si>
  <si>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</si>
  <si>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</si>
  <si>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</si>
  <si>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</si>
  <si>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</si>
  <si>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</si>
  <si>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</si>
  <si>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</si>
  <si>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</si>
  <si>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</si>
  <si>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</si>
  <si>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</si>
  <si>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</si>
  <si>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</si>
  <si>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</si>
  <si>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</si>
  <si>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</si>
  <si>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</si>
  <si>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</si>
  <si>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</si>
  <si>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</si>
  <si>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</si>
  <si>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</si>
  <si>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</si>
  <si>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</si>
  <si>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</si>
  <si>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</si>
  <si>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</si>
  <si>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</si>
  <si>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</si>
  <si>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</si>
  <si>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</si>
  <si>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</si>
  <si>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</si>
  <si>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</si>
  <si>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</si>
  <si>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</si>
  <si>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</si>
  <si>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</si>
  <si>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</si>
  <si>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</si>
  <si>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</si>
  <si>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</si>
  <si>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</si>
  <si>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</si>
  <si>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</si>
  <si>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</si>
  <si>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</si>
  <si>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</si>
  <si>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</si>
  <si>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</si>
  <si>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</si>
  <si>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</si>
  <si>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</si>
  <si>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</si>
  <si>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</si>
  <si>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</si>
  <si>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</si>
  <si>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</si>
  <si>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</si>
  <si>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</si>
  <si>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</si>
  <si>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</si>
  <si>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</si>
  <si>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</si>
  <si>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</si>
  <si>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</si>
  <si>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</si>
  <si>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</si>
  <si>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</si>
  <si>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</si>
  <si>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</si>
  <si>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</si>
  <si>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</si>
  <si>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</si>
  <si>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</si>
  <si>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</si>
  <si>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</si>
  <si>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</si>
  <si>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</si>
  <si>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</si>
  <si>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</si>
  <si>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</si>
  <si>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</si>
  <si>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</si>
  <si>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</si>
  <si>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</si>
  <si>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</si>
  <si>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</si>
  <si>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</si>
  <si>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</si>
  <si>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</si>
  <si>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</si>
  <si>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</si>
  <si>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</si>
  <si>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</si>
  <si>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</si>
  <si>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</si>
  <si>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</si>
  <si>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</si>
  <si>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</si>
  <si>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</si>
  <si>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</si>
  <si>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</si>
  <si>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</si>
  <si>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</si>
  <si>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</si>
  <si>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</si>
  <si>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</si>
  <si>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</si>
  <si>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</si>
  <si>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</si>
  <si>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</si>
  <si>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</si>
  <si>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</si>
  <si>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</si>
  <si>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</si>
  <si>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</si>
  <si>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</si>
  <si>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</si>
  <si>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</si>
  <si>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</si>
  <si>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</si>
  <si>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</si>
  <si>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</si>
  <si>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</si>
  <si>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</si>
  <si>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</si>
  <si>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</si>
  <si>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</si>
  <si>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</si>
  <si>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</si>
  <si>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</si>
  <si>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</si>
  <si>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</si>
  <si>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</si>
  <si>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</si>
  <si>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</si>
  <si>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</si>
  <si>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</si>
  <si>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</si>
  <si>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</si>
  <si>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</si>
  <si>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</si>
  <si>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</si>
  <si>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</si>
  <si>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</si>
  <si>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</si>
  <si>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</si>
  <si>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</si>
  <si>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</si>
  <si>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</si>
  <si>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</si>
  <si>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</si>
  <si>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</si>
  <si>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</si>
  <si>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</si>
  <si>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</si>
  <si>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</si>
  <si>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</si>
  <si>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</si>
  <si>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</si>
  <si>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</si>
  <si>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</si>
  <si>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</si>
  <si>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</si>
  <si>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</si>
  <si>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</si>
  <si>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</si>
  <si>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</si>
  <si>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</si>
  <si>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</si>
  <si>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</si>
  <si>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</si>
  <si>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</si>
  <si>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</si>
  <si>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</si>
  <si>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</si>
  <si>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</si>
  <si>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</si>
  <si>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</si>
  <si>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</si>
  <si>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</si>
  <si>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</si>
  <si>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</si>
  <si>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</si>
  <si>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</si>
  <si>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</si>
  <si>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</si>
  <si>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</si>
  <si>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</si>
  <si>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</si>
  <si>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</si>
  <si>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</si>
  <si>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</si>
  <si>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</si>
  <si>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</si>
  <si>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</si>
  <si>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</si>
  <si>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</si>
  <si>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</si>
  <si>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</si>
  <si>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</si>
  <si>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</si>
  <si>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</si>
  <si>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</si>
  <si>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</si>
  <si>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</si>
  <si>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</si>
  <si>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</si>
  <si>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</si>
  <si>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</si>
  <si>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</si>
  <si>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</si>
  <si>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</si>
  <si>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</si>
  <si>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</si>
  <si>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</si>
  <si>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</si>
  <si>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</si>
  <si>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</si>
  <si>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</si>
  <si>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</si>
  <si>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</si>
  <si>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</si>
  <si>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</si>
  <si>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</si>
  <si>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</si>
  <si>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</si>
  <si>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</si>
  <si>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</si>
  <si>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</si>
  <si>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</si>
  <si>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</si>
  <si>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</si>
  <si>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</si>
  <si>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</si>
  <si>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</si>
  <si>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</si>
  <si>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</si>
  <si>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</si>
  <si>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</si>
  <si>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</si>
  <si>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</si>
  <si>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</si>
  <si>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</si>
  <si>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</si>
  <si>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</si>
  <si>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</si>
  <si>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</si>
  <si>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</si>
  <si>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</si>
  <si>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</si>
  <si>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</si>
  <si>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</si>
  <si>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</si>
  <si>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</si>
  <si>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</si>
  <si>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</si>
  <si>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</si>
  <si>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</si>
  <si>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</si>
  <si>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</si>
  <si>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</si>
  <si>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</si>
  <si>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</si>
  <si>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</si>
  <si>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</si>
  <si>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</si>
  <si>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</si>
  <si>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</si>
  <si>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</si>
  <si>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</si>
  <si>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</si>
  <si>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</si>
  <si>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</si>
  <si>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</si>
  <si>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</si>
  <si>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</si>
  <si>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</si>
  <si>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</si>
  <si>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</si>
  <si>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</si>
  <si>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</si>
  <si>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</si>
  <si>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</si>
  <si>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</si>
  <si>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</si>
  <si>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</si>
  <si>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</si>
  <si>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</si>
  <si>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</si>
  <si>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</si>
  <si>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</si>
  <si>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</si>
  <si>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</si>
  <si>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</si>
  <si>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</si>
  <si>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</si>
  <si>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</si>
  <si>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</si>
  <si>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</si>
  <si>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</si>
  <si>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</si>
  <si>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</si>
  <si>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</si>
  <si>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</si>
  <si>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</si>
  <si>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</si>
  <si>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</si>
  <si>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</si>
  <si>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</si>
  <si>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</si>
  <si>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</si>
  <si>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</si>
  <si>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</si>
  <si>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</si>
  <si>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</si>
  <si>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</si>
  <si>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</si>
  <si>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</si>
  <si>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</si>
  <si>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</si>
  <si>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</si>
  <si>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</si>
  <si>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</si>
  <si>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</si>
  <si>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</si>
  <si>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</si>
  <si>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</si>
  <si>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</si>
  <si>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</si>
  <si>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</si>
  <si>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</si>
  <si>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</si>
  <si>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</si>
  <si>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</si>
  <si>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</si>
  <si>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</si>
  <si>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</si>
  <si>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</si>
  <si>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</si>
  <si>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</si>
  <si>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</si>
  <si>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</si>
  <si>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</si>
  <si>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</si>
  <si>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</si>
  <si>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</si>
  <si>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</si>
  <si>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</si>
  <si>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</si>
  <si>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</si>
  <si>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</si>
  <si>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</si>
  <si>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</si>
  <si>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</si>
  <si>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</si>
  <si>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</si>
  <si>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</si>
  <si>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</si>
  <si>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</si>
  <si>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</si>
  <si>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</si>
  <si>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</si>
  <si>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</si>
  <si>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</si>
  <si>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</si>
  <si>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</si>
  <si>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</si>
  <si>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</si>
  <si>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</si>
  <si>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</si>
  <si>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</si>
  <si>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</si>
  <si>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</si>
  <si>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</si>
  <si>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</si>
  <si>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</si>
  <si>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</si>
  <si>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</si>
  <si>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</si>
  <si>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</si>
  <si>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</si>
  <si>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</si>
  <si>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</si>
  <si>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</si>
  <si>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</si>
  <si>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</si>
  <si>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</si>
  <si>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</si>
  <si>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</si>
  <si>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</si>
  <si>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</si>
  <si>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</si>
  <si>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</si>
  <si>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</si>
  <si>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</si>
  <si>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</si>
  <si>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</si>
  <si>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</si>
  <si>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</si>
  <si>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</si>
  <si>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</si>
  <si>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</si>
  <si>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</si>
  <si>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</si>
  <si>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</si>
  <si>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</si>
  <si>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</si>
  <si>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</si>
  <si>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</si>
  <si>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</si>
  <si>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</si>
  <si>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</si>
  <si>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</si>
  <si>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</si>
  <si>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</si>
  <si>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</si>
  <si>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</si>
  <si>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</si>
  <si>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</si>
  <si>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</si>
  <si>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</si>
  <si>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</si>
  <si>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</si>
  <si>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</si>
  <si>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</si>
  <si>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</si>
  <si>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</si>
  <si>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</si>
  <si>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</si>
  <si>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</si>
  <si>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</si>
  <si>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</si>
  <si>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</si>
  <si>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</si>
  <si>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</si>
  <si>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</si>
  <si>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</si>
  <si>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</si>
  <si>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</si>
  <si>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</si>
  <si>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</si>
  <si>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</si>
  <si>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</si>
  <si>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</si>
  <si>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</si>
  <si>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</si>
  <si>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</si>
  <si>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</si>
  <si>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</si>
  <si>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</si>
  <si>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</si>
  <si>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</si>
  <si>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</si>
  <si>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</si>
  <si>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</si>
  <si>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</si>
  <si>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</si>
  <si>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</si>
  <si>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</si>
  <si>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</si>
  <si>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</si>
  <si>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</si>
  <si>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</si>
  <si>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</si>
  <si>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</si>
  <si>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</si>
  <si>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</si>
  <si>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</si>
  <si>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</si>
  <si>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</si>
  <si>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</si>
  <si>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</si>
  <si>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</si>
  <si>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</si>
  <si>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</si>
  <si>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</si>
  <si>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</si>
  <si>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</si>
  <si>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</si>
  <si>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</si>
  <si>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</si>
  <si>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</si>
  <si>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</si>
  <si>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</si>
  <si>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</si>
  <si>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</si>
  <si>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</si>
  <si>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</si>
  <si>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</si>
  <si>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</si>
  <si>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</si>
  <si>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</si>
  <si>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</si>
  <si>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</si>
  <si>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</si>
  <si>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</si>
  <si>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</si>
  <si>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</si>
  <si>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</si>
  <si>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</si>
  <si>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</si>
  <si>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</si>
  <si>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</si>
  <si>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</si>
  <si>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</si>
  <si>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</si>
  <si>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</si>
  <si>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</si>
  <si>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</si>
  <si>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</si>
  <si>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</si>
  <si>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</si>
  <si>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</si>
  <si>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</si>
  <si>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</si>
  <si>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</si>
  <si>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</si>
  <si>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</si>
  <si>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</si>
  <si>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</si>
  <si>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</si>
  <si>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</si>
  <si>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</si>
  <si>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</si>
  <si>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</si>
  <si>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</si>
  <si>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</si>
  <si>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</si>
  <si>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</si>
  <si>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</si>
  <si>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</si>
  <si>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</si>
  <si>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</si>
  <si>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</si>
  <si>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</si>
  <si>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</si>
  <si>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</si>
  <si>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</si>
  <si>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</si>
  <si>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</si>
  <si>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</si>
  <si>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</si>
  <si>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</si>
  <si>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</si>
  <si>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</si>
  <si>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</si>
  <si>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</si>
  <si>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</si>
  <si>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</si>
  <si>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</si>
  <si>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</si>
  <si>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</si>
  <si>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</si>
  <si>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</si>
  <si>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</si>
  <si>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</si>
  <si>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</si>
  <si>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</si>
  <si>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</si>
  <si>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</si>
  <si>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</si>
  <si>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</si>
  <si>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</si>
  <si>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</si>
  <si>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</si>
  <si>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</si>
  <si>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</si>
  <si>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</si>
  <si>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</si>
  <si>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</si>
  <si>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</si>
  <si>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</si>
  <si>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</si>
  <si>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</si>
  <si>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</si>
  <si>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</si>
  <si>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</si>
  <si>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</si>
  <si>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</si>
  <si>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</si>
  <si>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</si>
  <si>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</si>
  <si>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</si>
  <si>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</si>
  <si>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</si>
  <si>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</si>
  <si>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</si>
  <si>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</si>
  <si>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</si>
  <si>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</si>
  <si>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</si>
  <si>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</si>
  <si>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</si>
  <si>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</si>
  <si>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</si>
  <si>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</si>
  <si>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</si>
  <si>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</si>
  <si>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</si>
  <si>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</si>
  <si>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</si>
  <si>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</si>
  <si>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</si>
  <si>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</si>
  <si>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</si>
  <si>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</si>
  <si>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</si>
  <si>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</si>
  <si>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</si>
  <si>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</si>
  <si>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</si>
  <si>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</si>
  <si>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</si>
  <si>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</si>
  <si>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</si>
  <si>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</si>
  <si>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</si>
  <si>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</si>
  <si>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</si>
  <si>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</si>
  <si>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</si>
  <si>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</si>
  <si>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</si>
  <si>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</si>
  <si>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</si>
  <si>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</si>
  <si>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</si>
  <si>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</si>
  <si>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</si>
  <si>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</si>
  <si>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</si>
  <si>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</si>
  <si>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</si>
  <si>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</si>
  <si>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</si>
  <si>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</si>
  <si>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</si>
  <si>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</si>
  <si>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</si>
  <si>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</si>
  <si>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</si>
  <si>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</si>
  <si>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</si>
  <si>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</si>
  <si>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</si>
  <si>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</si>
  <si>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</si>
  <si>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</si>
  <si>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</si>
  <si>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</si>
  <si>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</si>
  <si>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</si>
  <si>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</si>
  <si>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</si>
  <si>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</si>
  <si>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</si>
  <si>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</si>
  <si>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</si>
  <si>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</si>
  <si>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</si>
  <si>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</si>
  <si>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</si>
  <si>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</si>
  <si>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</si>
  <si>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</si>
  <si>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</si>
  <si>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</si>
  <si>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</si>
  <si>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</si>
  <si>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</si>
  <si>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</si>
  <si>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</si>
  <si>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</si>
  <si>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</si>
  <si>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</si>
  <si>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</si>
  <si>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</si>
  <si>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</si>
  <si>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</si>
  <si>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</si>
  <si>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</si>
  <si>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</si>
  <si>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</si>
  <si>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</si>
  <si>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</si>
  <si>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</si>
  <si>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</si>
  <si>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</si>
  <si>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</si>
  <si>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</si>
  <si>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</si>
  <si>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</si>
  <si>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</si>
  <si>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</si>
  <si>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</si>
  <si>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</si>
  <si>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</si>
  <si>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</si>
  <si>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</si>
  <si>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</si>
  <si>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</si>
  <si>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</si>
  <si>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</si>
  <si>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</si>
  <si>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</si>
  <si>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</si>
  <si>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</si>
  <si>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</si>
  <si>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</si>
  <si>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</si>
  <si>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</si>
  <si>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</si>
  <si>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</si>
  <si>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</si>
  <si>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</si>
  <si>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</si>
  <si>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</si>
  <si>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</si>
  <si>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</si>
  <si>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</si>
  <si>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</si>
  <si>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</si>
  <si>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</si>
  <si>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</si>
  <si>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</si>
  <si>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</si>
  <si>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</si>
  <si>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</si>
  <si>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</si>
  <si>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</si>
  <si>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</si>
  <si>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</si>
  <si>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</si>
  <si>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</si>
  <si>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</si>
  <si>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</si>
  <si>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</si>
  <si>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</si>
  <si>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</si>
  <si>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</si>
  <si>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</si>
  <si>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</si>
  <si>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</si>
  <si>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</si>
  <si>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</si>
  <si>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</si>
  <si>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</si>
  <si>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</si>
  <si>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</si>
  <si>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</si>
  <si>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</si>
  <si>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</si>
  <si>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</si>
  <si>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</si>
  <si>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</si>
  <si>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</si>
  <si>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</si>
  <si>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</si>
  <si>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</si>
  <si>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</si>
  <si>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</si>
  <si>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</si>
  <si>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</si>
  <si>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</si>
  <si>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</si>
  <si>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</si>
  <si>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</si>
  <si>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</si>
  <si>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</si>
  <si>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</si>
  <si>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</si>
  <si>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</si>
  <si>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</si>
  <si>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</si>
  <si>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</si>
  <si>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</si>
  <si>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</si>
  <si>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</si>
  <si>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</si>
  <si>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</si>
  <si>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</si>
  <si>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</si>
  <si>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</si>
  <si>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</si>
  <si>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</si>
  <si>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</si>
  <si>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</si>
  <si>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</si>
  <si>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</si>
  <si>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</si>
  <si>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</si>
  <si>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</si>
  <si>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</si>
  <si>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</si>
  <si>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</si>
  <si>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</si>
  <si>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</si>
  <si>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</si>
  <si>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</si>
  <si>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</si>
  <si>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</si>
  <si>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</si>
  <si>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</si>
  <si>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</si>
  <si>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</si>
  <si>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</si>
  <si>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</si>
  <si>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</si>
  <si>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</si>
  <si>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</si>
  <si>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</si>
  <si>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</si>
  <si>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</si>
  <si>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</si>
  <si>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</si>
  <si>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</si>
  <si>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</si>
  <si>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</si>
  <si>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</si>
  <si>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</si>
  <si>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</si>
  <si>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</si>
  <si>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</si>
  <si>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</si>
  <si>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</si>
  <si>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</si>
  <si>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</si>
  <si>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</si>
  <si>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</si>
  <si>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</si>
  <si>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</si>
  <si>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</si>
  <si>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</si>
  <si>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</si>
  <si>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</si>
  <si>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</si>
  <si>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</si>
  <si>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</si>
  <si>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</si>
  <si>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</si>
  <si>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</si>
  <si>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</si>
  <si>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</si>
  <si>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</si>
  <si>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</si>
  <si>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</si>
  <si>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</si>
  <si>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</si>
  <si>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</si>
  <si>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</si>
  <si>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</si>
  <si>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</si>
  <si>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</si>
  <si>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</si>
  <si>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</si>
  <si>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</si>
  <si>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</si>
  <si>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</si>
  <si>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</si>
  <si>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</si>
  <si>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</si>
  <si>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</si>
  <si>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</si>
  <si>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</si>
  <si>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</si>
  <si>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</si>
  <si>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</si>
  <si>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</si>
  <si>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</si>
  <si>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</si>
  <si>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</si>
  <si>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</si>
  <si>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</si>
  <si>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</si>
  <si>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</si>
  <si>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</si>
  <si>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</si>
  <si>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</si>
  <si>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</si>
  <si>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</si>
  <si>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</si>
  <si>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</si>
  <si>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</si>
  <si>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</si>
  <si>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</si>
  <si>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</si>
  <si>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</si>
  <si>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</si>
  <si>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</si>
  <si>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</si>
  <si>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</si>
  <si>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</si>
  <si>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</si>
  <si>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</si>
  <si>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</si>
  <si>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</si>
  <si>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</si>
  <si>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</si>
  <si>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</si>
  <si>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</si>
  <si>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</si>
  <si>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</si>
  <si>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</si>
  <si>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</si>
  <si>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</si>
  <si>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</si>
  <si>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</si>
  <si>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</si>
  <si>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</si>
  <si>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</si>
  <si>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</si>
  <si>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</si>
  <si>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</si>
  <si>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</si>
  <si>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</si>
  <si>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</si>
  <si>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</si>
  <si>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</si>
  <si>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</si>
  <si>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</si>
  <si>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</si>
  <si>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</si>
  <si>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</si>
  <si>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</si>
  <si>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</si>
  <si>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</si>
  <si>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</si>
  <si>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</si>
  <si>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</si>
  <si>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</si>
  <si>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</si>
  <si>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</si>
  <si>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</si>
  <si>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</si>
  <si>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</si>
  <si>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</si>
  <si>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</si>
  <si>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</si>
  <si>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</si>
  <si>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</si>
  <si>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</si>
  <si>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</si>
  <si>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</si>
  <si>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</si>
  <si>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</si>
  <si>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</si>
  <si>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</si>
  <si>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</si>
  <si>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</si>
  <si>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</si>
  <si>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</si>
  <si>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</si>
  <si>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</si>
  <si>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</si>
  <si>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</si>
  <si>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</si>
  <si>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</si>
  <si>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</si>
  <si>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</si>
  <si>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</si>
  <si>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</si>
  <si>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</si>
  <si>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</si>
  <si>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</si>
  <si>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</si>
  <si>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</si>
  <si>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</si>
  <si>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</si>
  <si>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</si>
  <si>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</si>
  <si>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</si>
  <si>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</si>
  <si>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</si>
  <si>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</si>
  <si>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</si>
  <si>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</si>
  <si>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</si>
  <si>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</si>
  <si>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</si>
  <si>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</si>
  <si>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</si>
  <si>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</si>
  <si>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</si>
  <si>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</si>
  <si>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</si>
  <si>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</si>
  <si>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</si>
  <si>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</si>
  <si>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</si>
  <si>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</si>
  <si>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</si>
  <si>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</si>
  <si>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</si>
  <si>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</si>
  <si>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</si>
  <si>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</si>
  <si>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</si>
  <si>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</si>
  <si>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</si>
  <si>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</si>
  <si>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</si>
  <si>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</si>
  <si>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</si>
  <si>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</si>
  <si>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</si>
  <si>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</si>
  <si>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</si>
  <si>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</si>
  <si>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</si>
  <si>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</si>
  <si>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</si>
  <si>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</si>
  <si>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</si>
  <si>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</si>
  <si>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</si>
  <si>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</si>
  <si>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</si>
  <si>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</si>
  <si>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</si>
  <si>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</si>
  <si>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</si>
  <si>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</si>
  <si>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</si>
  <si>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</si>
  <si>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</si>
  <si>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</si>
  <si>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</si>
  <si>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</si>
  <si>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</si>
  <si>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</si>
  <si>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</si>
  <si>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</si>
  <si>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</si>
  <si>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</si>
  <si>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</si>
  <si>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</si>
  <si>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</si>
  <si>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</si>
  <si>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</si>
  <si>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</si>
  <si>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</si>
  <si>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</si>
  <si>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</si>
  <si>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</si>
  <si>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</si>
  <si>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</si>
  <si>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</si>
  <si>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</si>
  <si>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</si>
  <si>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</si>
  <si>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</si>
  <si>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</si>
  <si>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</si>
  <si>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</si>
  <si>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</si>
  <si>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</si>
  <si>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</si>
  <si>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</si>
  <si>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</si>
  <si>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</si>
  <si>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</si>
  <si>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</si>
  <si>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</si>
  <si>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</si>
  <si>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</si>
  <si>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</si>
  <si>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</si>
  <si>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</si>
  <si>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</si>
  <si>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</si>
  <si>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</si>
  <si>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</si>
  <si>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</si>
  <si>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</si>
  <si>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</si>
  <si>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</si>
  <si>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</si>
  <si>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</si>
  <si>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</si>
  <si>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</si>
  <si>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</si>
  <si>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</si>
  <si>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</si>
  <si>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</si>
  <si>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</si>
  <si>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</si>
  <si>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</si>
  <si>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</si>
  <si>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</si>
  <si>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</si>
  <si>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</si>
  <si>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</si>
  <si>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</si>
  <si>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</si>
  <si>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</si>
  <si>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</si>
  <si>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</si>
  <si>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</si>
  <si>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</si>
  <si>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</si>
  <si>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</si>
  <si>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</si>
  <si>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</si>
  <si>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</si>
  <si>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</si>
  <si>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</si>
  <si>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</si>
  <si>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</si>
  <si>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</si>
  <si>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</si>
  <si>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</si>
  <si>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</si>
  <si>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</si>
  <si>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</si>
  <si>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</si>
  <si>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</si>
  <si>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</si>
  <si>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</si>
  <si>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</si>
  <si>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</si>
  <si>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</si>
  <si>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</si>
  <si>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</si>
  <si>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</si>
  <si>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</si>
  <si>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</si>
  <si>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</si>
  <si>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</si>
  <si>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</si>
  <si>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</si>
  <si>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</si>
  <si>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</si>
  <si>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</si>
  <si>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</si>
  <si>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</si>
  <si>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</si>
  <si>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</si>
  <si>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</si>
  <si>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</si>
  <si>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</si>
  <si>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</si>
  <si>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</si>
  <si>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</si>
  <si>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</si>
  <si>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</si>
  <si>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</si>
  <si>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</si>
  <si>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</si>
  <si>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</si>
  <si>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</si>
  <si>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</si>
  <si>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</si>
  <si>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</si>
  <si>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</si>
  <si>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</si>
  <si>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</si>
  <si>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</si>
  <si>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</si>
  <si>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</si>
  <si>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</si>
  <si>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</si>
  <si>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</si>
  <si>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</si>
  <si>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</si>
  <si>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</si>
  <si>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</si>
  <si>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</si>
  <si>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</si>
  <si>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</si>
  <si>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</si>
  <si>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</si>
  <si>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</si>
  <si>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</si>
  <si>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</si>
  <si>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</si>
  <si>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</si>
  <si>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</si>
  <si>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</si>
  <si>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</si>
  <si>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</si>
  <si>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</si>
  <si>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</si>
  <si>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</si>
  <si>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</si>
  <si>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</si>
  <si>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</si>
  <si>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</si>
  <si>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</si>
  <si>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</si>
  <si>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</si>
  <si>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</si>
  <si>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</si>
  <si>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</si>
  <si>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</si>
  <si>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</si>
  <si>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</si>
  <si>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</si>
  <si>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</si>
  <si>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</si>
  <si>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</si>
  <si>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</si>
  <si>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</si>
  <si>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</si>
  <si>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</si>
  <si>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</si>
  <si>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</si>
  <si>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</si>
  <si>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</si>
  <si>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</si>
  <si>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</si>
  <si>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</si>
  <si>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</si>
  <si>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</si>
  <si>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</si>
  <si>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</si>
  <si>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</si>
  <si>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</si>
  <si>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</si>
  <si>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</si>
  <si>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</si>
  <si>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</si>
  <si>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</si>
  <si>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</si>
  <si>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</si>
  <si>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</si>
  <si>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</si>
  <si>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</si>
  <si>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</si>
  <si>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</si>
  <si>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</si>
  <si>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</si>
  <si>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</si>
  <si>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</si>
  <si>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</si>
  <si>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</si>
  <si>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</si>
  <si>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</si>
  <si>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</si>
  <si>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</si>
  <si>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</si>
  <si>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</si>
  <si>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</si>
  <si>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</si>
  <si>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</si>
  <si>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</si>
  <si>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</si>
  <si>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</si>
  <si>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</si>
  <si>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</si>
  <si>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</si>
  <si>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</si>
  <si>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</si>
  <si>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</si>
  <si>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</si>
  <si>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</si>
  <si>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</si>
  <si>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</si>
  <si>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</si>
  <si>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</si>
  <si>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</si>
  <si>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</si>
  <si>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</si>
  <si>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</si>
  <si>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</si>
  <si>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</si>
  <si>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</si>
  <si>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</si>
  <si>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</si>
  <si>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</si>
  <si>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</si>
  <si>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</si>
  <si>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</si>
  <si>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</si>
  <si>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</si>
  <si>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</si>
  <si>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</si>
  <si>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</si>
  <si>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</si>
  <si>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</si>
  <si>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</si>
  <si>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</si>
  <si>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</si>
  <si>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</si>
  <si>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</si>
  <si>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</si>
  <si>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</si>
  <si>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</si>
  <si>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</si>
  <si>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</si>
  <si>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</si>
  <si>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</si>
  <si>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</si>
  <si>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</si>
  <si>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</si>
  <si>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</si>
  <si>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</si>
  <si>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</si>
  <si>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</si>
  <si>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</si>
  <si>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</si>
  <si>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</si>
  <si>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</si>
  <si>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</si>
  <si>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</si>
  <si>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</si>
  <si>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</si>
  <si>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</si>
  <si>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</si>
  <si>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</si>
  <si>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</si>
  <si>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</si>
  <si>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</si>
  <si>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</si>
  <si>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</si>
  <si>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</si>
  <si>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</si>
  <si>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</si>
  <si>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</si>
  <si>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</si>
  <si>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</si>
  <si>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</si>
  <si>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</si>
  <si>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</si>
  <si>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</si>
  <si>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</si>
  <si>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</si>
  <si>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</si>
  <si>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</si>
  <si>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</si>
  <si>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</si>
  <si>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</si>
  <si>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</si>
  <si>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</si>
  <si>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</si>
  <si>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</si>
  <si>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</si>
  <si>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</si>
  <si>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</si>
  <si>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</si>
  <si>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</si>
  <si>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</si>
  <si>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</si>
  <si>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</si>
  <si>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</si>
  <si>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</si>
  <si>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</si>
  <si>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</si>
  <si>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</si>
  <si>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</si>
  <si>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</si>
  <si>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</si>
  <si>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</si>
  <si>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</si>
  <si>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</si>
  <si>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</si>
  <si>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</si>
  <si>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</si>
  <si>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</si>
  <si>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</si>
  <si>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</si>
  <si>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</si>
  <si>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</si>
  <si>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</si>
  <si>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</si>
  <si>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</si>
  <si>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</si>
  <si>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</si>
  <si>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</si>
  <si>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</si>
  <si>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</si>
  <si>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</si>
  <si>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</si>
  <si>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</si>
  <si>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</si>
  <si>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</si>
  <si>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</si>
  <si>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</si>
  <si>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</si>
  <si>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</si>
  <si>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</si>
  <si>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</si>
  <si>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</si>
  <si>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</si>
  <si>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</si>
  <si>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</si>
  <si>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</si>
  <si>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</si>
  <si>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</si>
  <si>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</si>
  <si>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</si>
  <si>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</si>
  <si>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</si>
  <si>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</si>
  <si>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</si>
  <si>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</si>
  <si>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</si>
  <si>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</si>
  <si>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</si>
  <si>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</si>
  <si>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</si>
  <si>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</si>
  <si>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</si>
  <si>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</si>
  <si>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</si>
  <si>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</si>
  <si>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</si>
  <si>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</si>
  <si>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</si>
  <si>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</si>
  <si>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</si>
  <si>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</si>
  <si>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</si>
  <si>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</si>
  <si>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</si>
  <si>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</si>
  <si>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</si>
  <si>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</si>
  <si>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</si>
  <si>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</si>
  <si>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</si>
  <si>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</si>
  <si>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</si>
  <si>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</si>
  <si>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</si>
  <si>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</si>
  <si>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</si>
  <si>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</si>
  <si>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</si>
  <si>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</si>
  <si>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</si>
  <si>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</si>
  <si>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</si>
  <si>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</si>
  <si>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</si>
  <si>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</si>
  <si>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</si>
  <si>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</si>
  <si>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</si>
  <si>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</si>
  <si>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</si>
  <si>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</si>
  <si>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</si>
  <si>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</si>
  <si>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</si>
  <si>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</si>
  <si>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</si>
  <si>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</si>
  <si>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</si>
  <si>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</si>
  <si>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</si>
  <si>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</si>
  <si>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</si>
  <si>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</si>
  <si>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</si>
  <si>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</si>
  <si>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</si>
  <si>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</si>
  <si>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</si>
  <si>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</si>
  <si>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</si>
  <si>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</si>
  <si>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</si>
  <si>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</si>
  <si>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</si>
  <si>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</si>
  <si>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</si>
  <si>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</si>
  <si>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</si>
  <si>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</si>
  <si>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</si>
  <si>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</si>
  <si>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</si>
  <si>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</si>
  <si>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</si>
  <si>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</si>
  <si>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</si>
  <si>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</si>
  <si>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</si>
  <si>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</si>
  <si>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</si>
  <si>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</si>
  <si>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</si>
  <si>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</si>
  <si>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</si>
  <si>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</si>
  <si>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</si>
  <si>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</si>
  <si>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</si>
  <si>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</si>
  <si>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</si>
  <si>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</si>
  <si>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</si>
  <si>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</si>
  <si>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</si>
  <si>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</si>
  <si>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</si>
  <si>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</si>
  <si>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</si>
  <si>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</si>
  <si>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</si>
  <si>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</si>
  <si>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</si>
  <si>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</si>
  <si>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</si>
  <si>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</si>
  <si>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</si>
  <si>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</si>
  <si>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</si>
  <si>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</si>
  <si>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</si>
  <si>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</si>
  <si>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</si>
  <si>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</si>
  <si>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</si>
  <si>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</si>
  <si>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</si>
  <si>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</si>
  <si>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</si>
  <si>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</si>
  <si>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</si>
  <si>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</si>
  <si>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</si>
  <si>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</si>
  <si>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</si>
  <si>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</si>
  <si>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</si>
  <si>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</si>
  <si>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</si>
  <si>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</si>
  <si>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</si>
  <si>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</si>
  <si>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</si>
  <si>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</si>
  <si>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</si>
  <si>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</si>
  <si>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</si>
  <si>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</si>
  <si>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</si>
  <si>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</si>
  <si>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</si>
  <si>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</si>
  <si>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</si>
  <si>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</si>
  <si>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</si>
  <si>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</si>
  <si>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</si>
  <si>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</si>
  <si>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</si>
  <si>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</si>
  <si>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</si>
  <si>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</si>
  <si>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</si>
  <si>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</si>
  <si>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</si>
  <si>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</si>
  <si>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</si>
  <si>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</si>
  <si>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</si>
  <si>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</si>
  <si>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</si>
  <si>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</si>
  <si>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</si>
  <si>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</si>
  <si>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</si>
  <si>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</si>
  <si>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</si>
  <si>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</si>
  <si>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</si>
  <si>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</si>
  <si>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</si>
  <si>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</si>
  <si>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</si>
  <si>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</si>
  <si>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</si>
  <si>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</si>
  <si>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</si>
  <si>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</si>
  <si>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</si>
  <si>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</si>
  <si>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</si>
  <si>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</si>
  <si>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</si>
  <si>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</si>
  <si>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</si>
  <si>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</si>
  <si>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</si>
  <si>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</si>
  <si>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</si>
  <si>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</si>
  <si>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</si>
  <si>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</si>
  <si>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</si>
  <si>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</si>
  <si>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</si>
  <si>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</si>
  <si>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</si>
  <si>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</si>
  <si>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</si>
  <si>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</si>
  <si>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</si>
  <si>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</si>
  <si>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</si>
  <si>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</si>
  <si>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</si>
  <si>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</si>
  <si>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</si>
  <si>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</si>
  <si>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</si>
  <si>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</si>
  <si>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</si>
  <si>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</si>
  <si>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</si>
  <si>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</si>
  <si>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</si>
  <si>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</si>
  <si>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</si>
  <si>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</si>
  <si>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</si>
  <si>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</si>
  <si>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</si>
  <si>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</si>
  <si>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</si>
  <si>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</si>
  <si>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</si>
  <si>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</si>
  <si>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</si>
  <si>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</si>
  <si>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</si>
  <si>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</si>
  <si>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</si>
  <si>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</si>
  <si>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</si>
  <si>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</si>
  <si>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</si>
  <si>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</si>
  <si>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</si>
  <si>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</si>
  <si>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</si>
  <si>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</si>
  <si>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</si>
  <si>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</si>
  <si>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</si>
  <si>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</si>
  <si>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</si>
  <si>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</si>
  <si>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</si>
  <si>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</si>
  <si>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</si>
  <si>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</si>
  <si>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</si>
  <si>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</si>
  <si>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</si>
  <si>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</si>
  <si>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</si>
  <si>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</si>
  <si>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</si>
  <si>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</si>
  <si>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</si>
  <si>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</si>
  <si>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</si>
  <si>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</si>
  <si>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</si>
  <si>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</si>
  <si>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</si>
  <si>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</si>
  <si>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</si>
  <si>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</si>
  <si>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</si>
  <si>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</si>
  <si>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</si>
  <si>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</si>
  <si>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</si>
  <si>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</si>
  <si>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</si>
  <si>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</si>
  <si>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</si>
  <si>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</si>
  <si>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</si>
  <si>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</si>
  <si>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</si>
  <si>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</si>
  <si>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</si>
  <si>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</si>
  <si>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</si>
  <si>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</si>
  <si>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</si>
  <si>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</si>
  <si>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</si>
  <si>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</si>
  <si>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</si>
  <si>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</si>
  <si>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</si>
  <si>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</si>
  <si>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</si>
  <si>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</si>
  <si>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</si>
  <si>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</si>
  <si>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</si>
  <si>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</si>
  <si>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</si>
  <si>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</si>
  <si>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</si>
  <si>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</si>
  <si>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</si>
  <si>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</si>
  <si>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</si>
  <si>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</si>
  <si>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</si>
  <si>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</si>
  <si>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</si>
  <si>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</si>
  <si>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</si>
  <si>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</si>
  <si>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</si>
  <si>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</si>
  <si>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</si>
  <si>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</si>
  <si>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</si>
  <si>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</si>
  <si>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</si>
  <si>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</si>
  <si>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</si>
  <si>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</si>
  <si>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</si>
  <si>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</si>
  <si>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</si>
  <si>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</si>
  <si>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</si>
  <si>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</si>
  <si>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</si>
  <si>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</si>
  <si>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</si>
  <si>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</si>
  <si>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</si>
  <si>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</si>
  <si>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</si>
  <si>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</si>
  <si>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</si>
  <si>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</si>
  <si>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</si>
  <si>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</si>
  <si>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</si>
  <si>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</si>
  <si>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</si>
  <si>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</si>
  <si>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</si>
  <si>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</si>
  <si>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</si>
  <si>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</si>
  <si>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</si>
  <si>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</si>
  <si>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</si>
  <si>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</si>
  <si>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</si>
  <si>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</si>
  <si>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</si>
  <si>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</si>
  <si>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</si>
  <si>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</si>
  <si>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</si>
  <si>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</si>
  <si>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</si>
  <si>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</si>
  <si>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</si>
  <si>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</si>
  <si>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</si>
  <si>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</si>
  <si>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</si>
  <si>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</si>
  <si>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</si>
  <si>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</si>
  <si>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</si>
  <si>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</si>
  <si>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</si>
  <si>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</si>
  <si>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</si>
  <si>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</si>
  <si>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</si>
  <si>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</si>
  <si>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</si>
  <si>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</si>
  <si>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</si>
  <si>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</si>
  <si>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</si>
  <si>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</si>
  <si>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</si>
  <si>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</si>
  <si>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</si>
  <si>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</si>
  <si>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</si>
  <si>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</si>
  <si>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</si>
  <si>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</si>
  <si>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</si>
  <si>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</si>
  <si>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</si>
  <si>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</si>
  <si>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</si>
  <si>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</si>
  <si>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</si>
  <si>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</si>
  <si>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</si>
  <si>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</si>
  <si>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</si>
  <si>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</si>
  <si>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</si>
  <si>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</si>
  <si>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</si>
  <si>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</si>
  <si>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</si>
  <si>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</si>
  <si>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</si>
  <si>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</si>
  <si>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</si>
  <si>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</si>
  <si>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</si>
  <si>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</si>
  <si>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</si>
  <si>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</si>
  <si>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</si>
  <si>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</si>
  <si>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</si>
  <si>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</si>
  <si>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</si>
  <si>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</si>
  <si>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</si>
  <si>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</si>
  <si>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</si>
  <si>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</si>
  <si>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</si>
  <si>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</si>
  <si>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</si>
  <si>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</si>
  <si>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</si>
  <si>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</si>
  <si>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</si>
  <si>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</si>
  <si>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</si>
  <si>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</si>
  <si>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</si>
  <si>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</si>
  <si>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</si>
  <si>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</si>
  <si>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</si>
  <si>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</si>
  <si>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</si>
  <si>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</si>
  <si>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</si>
  <si>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</si>
  <si>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</si>
  <si>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</si>
  <si>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</si>
  <si>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</si>
  <si>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</si>
  <si>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</si>
  <si>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</si>
  <si>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</si>
  <si>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</si>
  <si>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</si>
  <si>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</si>
  <si>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</si>
  <si>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</si>
  <si>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</si>
  <si>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</si>
  <si>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</si>
  <si>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</si>
  <si>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</si>
  <si>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</si>
  <si>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</si>
  <si>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</si>
  <si>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</si>
  <si>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</si>
  <si>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</si>
  <si>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</si>
  <si>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</si>
  <si>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</si>
  <si>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</si>
  <si>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</si>
  <si>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</si>
  <si>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</si>
  <si>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</si>
  <si>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</si>
  <si>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</si>
  <si>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</si>
  <si>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</si>
  <si>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</si>
  <si>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</si>
  <si>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</si>
  <si>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</si>
  <si>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</si>
  <si>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</si>
  <si>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</si>
  <si>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</si>
  <si>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</si>
  <si>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</si>
  <si>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</si>
  <si>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</si>
  <si>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</si>
  <si>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</si>
  <si>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</si>
  <si>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</si>
  <si>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</si>
  <si>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</si>
  <si>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</si>
  <si>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</si>
  <si>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</si>
  <si>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</si>
  <si>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</si>
  <si>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</si>
  <si>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</si>
  <si>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</si>
  <si>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</si>
  <si>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</si>
  <si>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</si>
  <si>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</si>
  <si>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</si>
  <si>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</si>
  <si>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</si>
  <si>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</si>
  <si>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</si>
  <si>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</si>
  <si>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</si>
  <si>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</si>
  <si>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</si>
  <si>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</si>
  <si>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</si>
  <si>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</si>
  <si>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</si>
  <si>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</si>
  <si>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</si>
  <si>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</si>
  <si>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</si>
  <si>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</si>
  <si>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</si>
  <si>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</si>
  <si>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</si>
  <si>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</si>
  <si>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</si>
  <si>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</si>
  <si>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</si>
  <si>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</si>
  <si>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</si>
  <si>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</si>
  <si>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</si>
  <si>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</si>
  <si>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</si>
  <si>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</si>
  <si>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</si>
  <si>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</si>
  <si>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</si>
  <si>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</si>
  <si>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</si>
  <si>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</si>
  <si>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</si>
  <si>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</si>
  <si>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</si>
  <si>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</si>
  <si>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</si>
  <si>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</si>
  <si>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</si>
  <si>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</si>
  <si>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</si>
  <si>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</si>
  <si>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</si>
  <si>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</si>
  <si>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</si>
  <si>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</si>
  <si>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</si>
  <si>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</si>
  <si>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</si>
  <si>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</si>
  <si>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</si>
  <si>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</si>
  <si>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</si>
  <si>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</si>
  <si>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</si>
  <si>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</si>
  <si>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</si>
  <si>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</si>
  <si>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</si>
  <si>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</si>
  <si>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</si>
  <si>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</si>
  <si>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</si>
  <si>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</si>
  <si>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</si>
  <si>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</si>
  <si>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</si>
  <si>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</si>
  <si>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</si>
  <si>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</si>
  <si>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</si>
  <si>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</si>
  <si>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</si>
  <si>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</si>
  <si>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</si>
  <si>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</si>
  <si>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</si>
  <si>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</si>
  <si>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</si>
  <si>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</si>
  <si>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</si>
  <si>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</si>
  <si>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</si>
  <si>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</si>
  <si>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</si>
  <si>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</si>
  <si>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</si>
  <si>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</si>
  <si>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</si>
  <si>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</si>
  <si>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</si>
  <si>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</si>
  <si>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</si>
  <si>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</si>
  <si>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</si>
  <si>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</si>
  <si>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</si>
  <si>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</si>
  <si>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</si>
  <si>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</si>
  <si>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</si>
  <si>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</si>
  <si>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</si>
  <si>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</si>
  <si>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</si>
  <si>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</si>
  <si>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</si>
  <si>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</si>
  <si>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</si>
  <si>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</si>
  <si>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</si>
  <si>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</si>
  <si>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</si>
  <si>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</si>
  <si>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</si>
  <si>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</si>
  <si>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</si>
  <si>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</si>
  <si>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</si>
  <si>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</si>
  <si>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</si>
  <si>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</si>
  <si>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</si>
  <si>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</si>
  <si>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</si>
  <si>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</si>
  <si>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</si>
  <si>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</si>
  <si>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</si>
  <si>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</si>
  <si>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</si>
  <si>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</si>
  <si>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</si>
  <si>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</si>
  <si>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</si>
  <si>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</si>
  <si>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</si>
  <si>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</si>
  <si>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</si>
  <si>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</si>
  <si>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</si>
  <si>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</si>
  <si>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</si>
  <si>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</si>
  <si>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</si>
  <si>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</si>
  <si>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</si>
  <si>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</si>
  <si>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</si>
  <si>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</si>
  <si>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</si>
  <si>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</si>
  <si>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</si>
  <si>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</si>
  <si>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</si>
  <si>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</si>
  <si>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</si>
  <si>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</si>
  <si>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</si>
  <si>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</si>
  <si>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</si>
  <si>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</si>
  <si>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</si>
  <si>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</si>
  <si>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</si>
  <si>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</si>
  <si>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</si>
  <si>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</si>
  <si>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</si>
  <si>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</si>
  <si>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</si>
  <si>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</si>
  <si>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</si>
  <si>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</si>
  <si>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</si>
  <si>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</si>
  <si>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</si>
  <si>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</si>
  <si>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</si>
  <si>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</si>
  <si>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</si>
  <si>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</si>
  <si>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</si>
  <si>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</si>
  <si>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</si>
  <si>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</si>
  <si>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</si>
  <si>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</si>
  <si>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</si>
  <si>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</si>
  <si>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</si>
  <si>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</si>
  <si>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</si>
  <si>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</si>
  <si>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</si>
  <si>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</si>
  <si>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</si>
  <si>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</si>
  <si>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</si>
  <si>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</si>
  <si>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</si>
  <si>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</si>
  <si>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</si>
  <si>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</si>
  <si>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</si>
  <si>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</si>
  <si>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</si>
  <si>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</si>
  <si>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</si>
  <si>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</si>
  <si>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</si>
  <si>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</si>
  <si>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</si>
  <si>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</si>
  <si>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</si>
  <si>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</si>
  <si>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</si>
  <si>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</si>
  <si>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</si>
  <si>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</si>
  <si>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</si>
  <si>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</si>
  <si>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</si>
  <si>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</si>
  <si>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</si>
  <si>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</si>
  <si>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</si>
  <si>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</si>
  <si>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</si>
  <si>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</si>
  <si>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</si>
  <si>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</si>
  <si>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</si>
  <si>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</si>
  <si>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</si>
  <si>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</si>
  <si>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</si>
  <si>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</si>
  <si>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</si>
  <si>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</si>
  <si>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</si>
  <si>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</si>
  <si>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</si>
  <si>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</si>
  <si>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</si>
  <si>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</si>
  <si>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</si>
  <si>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</si>
  <si>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</si>
  <si>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</si>
  <si>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</si>
  <si>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</si>
  <si>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</si>
  <si>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</si>
  <si>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</si>
  <si>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</si>
  <si>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</si>
  <si>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</si>
  <si>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</si>
  <si>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</si>
  <si>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</si>
  <si>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</si>
  <si>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</si>
  <si>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</si>
  <si>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</si>
  <si>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</si>
  <si>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</si>
  <si>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</si>
  <si>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</si>
  <si>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</si>
  <si>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</si>
  <si>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</si>
  <si>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</si>
  <si>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</si>
  <si>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</si>
  <si>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</si>
  <si>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</si>
  <si>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</si>
  <si>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</si>
  <si>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</si>
  <si>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</si>
  <si>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</si>
  <si>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</si>
  <si>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</si>
  <si>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</si>
  <si>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</si>
  <si>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</si>
  <si>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</si>
  <si>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</si>
  <si>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</si>
  <si>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</si>
  <si>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</si>
  <si>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</si>
  <si>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</si>
  <si>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</si>
  <si>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</si>
  <si>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</si>
  <si>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</si>
  <si>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</si>
  <si>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</si>
  <si>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</si>
  <si>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</si>
  <si>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</si>
  <si>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</si>
  <si>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</si>
  <si>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</si>
  <si>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</si>
  <si>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</si>
  <si>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</si>
  <si>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</si>
  <si>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</si>
  <si>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</si>
  <si>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</si>
  <si>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</si>
  <si>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</si>
  <si>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</si>
  <si>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</si>
  <si>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</si>
  <si>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</si>
  <si>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</si>
  <si>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</si>
  <si>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</si>
  <si>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</si>
  <si>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</si>
  <si>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</si>
  <si>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</si>
  <si>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</si>
  <si>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</si>
  <si>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</si>
  <si>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</si>
  <si>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</si>
  <si>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</si>
  <si>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</si>
  <si>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</si>
  <si>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</si>
  <si>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</si>
  <si>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</si>
  <si>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</si>
  <si>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</si>
  <si>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</si>
  <si>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</si>
  <si>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</si>
  <si>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</si>
  <si>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</si>
  <si>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</si>
  <si>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</si>
  <si>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</si>
  <si>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</si>
  <si>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</si>
  <si>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</si>
  <si>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</si>
  <si>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</si>
  <si>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</si>
  <si>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</si>
  <si>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</si>
  <si>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</si>
  <si>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</si>
  <si>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</si>
  <si>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</si>
  <si>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</si>
  <si>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</si>
  <si>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</si>
  <si>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</si>
  <si>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</si>
  <si>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</si>
  <si>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</si>
  <si>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</si>
  <si>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</si>
  <si>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</si>
  <si>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</si>
  <si>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</si>
  <si>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</si>
  <si>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</si>
  <si>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</si>
  <si>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</si>
  <si>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</si>
  <si>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</si>
  <si>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</si>
  <si>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</si>
  <si>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</si>
  <si>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</si>
  <si>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</si>
  <si>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</si>
  <si>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</si>
  <si>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</si>
  <si>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</si>
  <si>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</si>
  <si>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</si>
  <si>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</si>
  <si>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</si>
  <si>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</si>
  <si>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</si>
  <si>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</si>
  <si>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</si>
  <si>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</si>
  <si>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</si>
  <si>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</si>
  <si>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</si>
  <si>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</si>
  <si>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</si>
  <si>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</si>
  <si>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</si>
  <si>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</si>
  <si>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</si>
  <si>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</si>
  <si>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</si>
  <si>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</si>
  <si>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</si>
  <si>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</si>
  <si>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</si>
  <si>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</si>
  <si>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</si>
  <si>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</si>
  <si>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</si>
  <si>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</si>
  <si>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</si>
  <si>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</si>
  <si>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</si>
  <si>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</si>
  <si>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</si>
  <si>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</si>
  <si>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</si>
  <si>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</si>
  <si>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</si>
  <si>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</si>
  <si>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</si>
  <si>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</si>
  <si>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</si>
  <si>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</si>
  <si>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</si>
  <si>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</si>
  <si>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</si>
  <si>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</si>
  <si>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</si>
  <si>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</si>
  <si>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</si>
  <si>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</si>
  <si>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</si>
  <si>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</si>
  <si>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</si>
  <si>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</si>
  <si>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</si>
  <si>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</si>
  <si>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</si>
  <si>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</si>
  <si>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</si>
  <si>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</si>
  <si>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</si>
  <si>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</si>
  <si>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</si>
  <si>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</si>
  <si>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</si>
  <si>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</si>
  <si>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</si>
  <si>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</si>
  <si>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</si>
  <si>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</si>
  <si>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</si>
  <si>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</si>
  <si>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</si>
  <si>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</si>
  <si>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</si>
  <si>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</si>
  <si>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</si>
  <si>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</si>
  <si>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</si>
  <si>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</si>
  <si>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</si>
  <si>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</si>
  <si>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</si>
  <si>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</si>
  <si>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</si>
  <si>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</si>
  <si>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</si>
  <si>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</si>
  <si>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</si>
  <si>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</si>
  <si>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</si>
  <si>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</si>
  <si>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</si>
  <si>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</si>
  <si>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</si>
  <si>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</si>
  <si>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</si>
  <si>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</si>
  <si>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</si>
  <si>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</si>
  <si>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</si>
  <si>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</si>
  <si>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</si>
  <si>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</si>
  <si>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</si>
  <si>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</si>
  <si>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</si>
  <si>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</si>
  <si>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</si>
  <si>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</si>
  <si>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</si>
  <si>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</si>
  <si>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</si>
  <si>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</si>
  <si>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</si>
  <si>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</si>
  <si>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</si>
  <si>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</si>
  <si>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</si>
  <si>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</si>
  <si>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</si>
  <si>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</si>
  <si>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</si>
  <si>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</si>
  <si>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</si>
  <si>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</si>
  <si>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</si>
  <si>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</si>
  <si>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</si>
  <si>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</si>
  <si>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</si>
  <si>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</si>
  <si>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</si>
  <si>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</si>
  <si>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</si>
  <si>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</si>
  <si>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</si>
  <si>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</si>
  <si>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</si>
  <si>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</si>
  <si>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</si>
  <si>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</si>
  <si>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</si>
  <si>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</si>
  <si>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</si>
  <si>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</si>
  <si>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</si>
  <si>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</si>
  <si>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</si>
  <si>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</si>
  <si>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</si>
  <si>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</si>
  <si>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</si>
  <si>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</si>
  <si>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</si>
  <si>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</si>
  <si>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</si>
  <si>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</si>
  <si>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</si>
  <si>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</si>
  <si>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</si>
  <si>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</si>
  <si>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</si>
  <si>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</si>
  <si>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</si>
  <si>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</si>
  <si>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</si>
  <si>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</si>
  <si>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</si>
  <si>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</si>
  <si>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</si>
  <si>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</si>
  <si>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</si>
  <si>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</si>
  <si>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</si>
  <si>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</si>
  <si>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</si>
  <si>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</si>
  <si>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</si>
  <si>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</si>
  <si>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</si>
  <si>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</si>
  <si>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</si>
  <si>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</si>
  <si>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</si>
  <si>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</si>
  <si>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</si>
  <si>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</si>
  <si>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</si>
  <si>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</si>
  <si>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</si>
  <si>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</si>
  <si>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</si>
  <si>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</si>
  <si>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</si>
  <si>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</si>
  <si>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</si>
  <si>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</si>
  <si>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</si>
  <si>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</si>
  <si>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</si>
  <si>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</si>
  <si>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</si>
  <si>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</si>
  <si>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</si>
  <si>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</si>
  <si>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</si>
  <si>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</si>
  <si>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</si>
  <si>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</si>
  <si>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</si>
  <si>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</si>
  <si>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</si>
  <si>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</si>
  <si>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</si>
  <si>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</si>
  <si>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</si>
  <si>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</si>
  <si>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</si>
  <si>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</si>
  <si>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</si>
  <si>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</si>
  <si>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</si>
  <si>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</si>
  <si>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</si>
  <si>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</si>
  <si>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</si>
  <si>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</si>
  <si>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</si>
  <si>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</si>
  <si>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</si>
  <si>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</si>
  <si>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</si>
  <si>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</si>
  <si>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</si>
  <si>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</si>
  <si>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</si>
  <si>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</si>
  <si>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</si>
  <si>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</si>
  <si>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</si>
  <si>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</si>
  <si>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</si>
  <si>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</si>
  <si>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</si>
  <si>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</si>
  <si>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</si>
  <si>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</si>
  <si>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</si>
  <si>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</si>
  <si>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</si>
  <si>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</si>
  <si>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</si>
  <si>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</si>
  <si>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</si>
  <si>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</si>
  <si>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</si>
  <si>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</si>
  <si>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</si>
  <si>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</si>
  <si>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</si>
  <si>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</si>
  <si>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</si>
  <si>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</si>
  <si>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</si>
  <si>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</si>
  <si>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</si>
  <si>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</si>
  <si>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</si>
  <si>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</si>
  <si>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</si>
  <si>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</si>
  <si>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</si>
  <si>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</si>
  <si>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</si>
  <si>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</si>
  <si>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</si>
  <si>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</si>
  <si>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</si>
  <si>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</si>
  <si>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</si>
  <si>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</si>
  <si>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</si>
  <si>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</si>
  <si>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</si>
  <si>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</si>
  <si>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</si>
  <si>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</si>
  <si>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</si>
  <si>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</si>
  <si>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</si>
  <si>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</si>
  <si>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</si>
  <si>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</si>
  <si>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</si>
  <si>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</si>
  <si>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</si>
  <si>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</si>
  <si>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</si>
  <si>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</si>
  <si>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</si>
  <si>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</si>
  <si>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</si>
  <si>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</si>
  <si>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</si>
  <si>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</si>
  <si>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</si>
  <si>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</si>
  <si>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</si>
  <si>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</si>
  <si>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</si>
  <si>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</si>
  <si>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</si>
  <si>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</si>
  <si>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</si>
  <si>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</si>
  <si>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</si>
  <si>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</si>
  <si>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</si>
  <si>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</si>
  <si>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</si>
  <si>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</si>
  <si>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</si>
  <si>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</si>
  <si>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</si>
  <si>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</si>
  <si>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</si>
  <si>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</si>
  <si>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</si>
  <si>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</si>
  <si>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</si>
  <si>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</si>
  <si>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</si>
  <si>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</si>
  <si>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</si>
  <si>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</si>
  <si>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</si>
  <si>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</si>
  <si>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</si>
  <si>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</si>
  <si>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</si>
  <si>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</si>
  <si>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</si>
  <si>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</si>
  <si>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</si>
  <si>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</si>
  <si>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</si>
  <si>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</si>
  <si>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</si>
  <si>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</si>
  <si>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</si>
  <si>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</si>
  <si>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</si>
  <si>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</si>
  <si>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</si>
  <si>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</si>
  <si>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</si>
  <si>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</si>
  <si>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</si>
  <si>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</si>
  <si>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</si>
  <si>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</si>
  <si>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</si>
  <si>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</si>
  <si>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</si>
  <si>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</si>
  <si>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</si>
  <si>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</si>
  <si>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</si>
  <si>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</si>
  <si>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</si>
  <si>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</si>
  <si>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</si>
  <si>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</si>
  <si>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</si>
  <si>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</si>
  <si>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</si>
  <si>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</si>
  <si>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</si>
  <si>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</si>
  <si>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</si>
  <si>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</si>
  <si>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</si>
  <si>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</si>
  <si>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</si>
  <si>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</si>
  <si>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</si>
  <si>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</si>
  <si>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</si>
  <si>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</si>
  <si>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</si>
  <si>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</si>
  <si>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</si>
  <si>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</si>
  <si>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</si>
  <si>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</si>
  <si>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</si>
  <si>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</si>
  <si>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</si>
  <si>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</si>
  <si>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</si>
  <si>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</si>
  <si>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</si>
  <si>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</si>
  <si>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</si>
  <si>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</si>
  <si>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</si>
  <si>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</si>
  <si>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</si>
  <si>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</si>
  <si>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</si>
  <si>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</si>
  <si>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</si>
  <si>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</si>
  <si>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</si>
  <si>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</si>
  <si>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</si>
  <si>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</si>
  <si>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</si>
  <si>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</si>
  <si>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</si>
  <si>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</si>
  <si>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</si>
  <si>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</si>
  <si>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</si>
  <si>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</si>
  <si>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</si>
  <si>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</si>
  <si>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</si>
  <si>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</si>
  <si>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</si>
  <si>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</si>
  <si>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</si>
  <si>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</si>
  <si>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</si>
  <si>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</si>
  <si>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</si>
  <si>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</si>
  <si>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</si>
  <si>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</si>
  <si>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</si>
  <si>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</si>
  <si>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</si>
  <si>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</si>
  <si>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</si>
  <si>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</si>
  <si>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</si>
  <si>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</si>
  <si>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</si>
  <si>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</si>
  <si>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</si>
  <si>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</si>
  <si>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</si>
  <si>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</si>
  <si>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</si>
  <si>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</si>
  <si>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</si>
  <si>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</si>
  <si>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</si>
  <si>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</si>
  <si>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</si>
  <si>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</si>
  <si>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</si>
  <si>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</si>
  <si>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</si>
  <si>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</si>
  <si>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</si>
  <si>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</si>
  <si>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</si>
  <si>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</si>
  <si>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</si>
  <si>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</si>
  <si>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</si>
  <si>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</si>
  <si>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</si>
  <si>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</si>
  <si>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</si>
  <si>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</si>
  <si>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</si>
  <si>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</si>
  <si>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</si>
  <si>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</si>
  <si>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</si>
  <si>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</si>
  <si>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</si>
  <si>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</si>
  <si>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</si>
  <si>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</si>
  <si>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</si>
  <si>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</si>
  <si>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</si>
  <si>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</si>
  <si>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</si>
  <si>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</si>
  <si>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</si>
  <si>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</si>
  <si>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</si>
  <si>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</si>
  <si>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</si>
  <si>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</si>
  <si>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</si>
  <si>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</si>
  <si>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</si>
  <si>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</si>
  <si>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</si>
  <si>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</si>
  <si>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</si>
  <si>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</si>
  <si>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</si>
  <si>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</si>
  <si>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</si>
  <si>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</si>
  <si>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</si>
  <si>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</si>
  <si>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</si>
  <si>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</si>
  <si>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</si>
  <si>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</si>
  <si>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</si>
  <si>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</si>
  <si>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</si>
  <si>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</si>
  <si>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</si>
  <si>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</si>
  <si>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</si>
  <si>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</si>
  <si>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</si>
  <si>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</si>
  <si>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</si>
  <si>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</si>
  <si>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</si>
  <si>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</si>
  <si>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</si>
  <si>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</si>
  <si>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</si>
  <si>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</si>
  <si>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</si>
  <si>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</si>
  <si>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</si>
  <si>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</si>
  <si>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</si>
  <si>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</si>
  <si>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</si>
  <si>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</si>
  <si>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</si>
  <si>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</si>
  <si>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</si>
  <si>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</si>
  <si>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</si>
  <si>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</si>
  <si>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</si>
  <si>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</si>
  <si>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</si>
  <si>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</si>
  <si>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</si>
  <si>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</si>
  <si>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</si>
  <si>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</si>
  <si>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</si>
  <si>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</si>
  <si>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</si>
  <si>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</si>
  <si>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</si>
  <si>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</si>
  <si>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</si>
  <si>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</si>
  <si>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</si>
  <si>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</si>
  <si>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</si>
  <si>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</si>
  <si>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</si>
  <si>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</si>
  <si>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</si>
  <si>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</si>
  <si>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</si>
  <si>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</si>
  <si>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</si>
  <si>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</si>
  <si>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</si>
  <si>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</si>
  <si>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</si>
  <si>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</si>
  <si>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</si>
  <si>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</si>
  <si>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</si>
  <si>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</si>
  <si>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</si>
  <si>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</si>
  <si>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</si>
  <si>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</si>
  <si>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</si>
  <si>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</si>
  <si>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</si>
  <si>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</si>
  <si>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</si>
  <si>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</si>
  <si>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</si>
  <si>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</si>
  <si>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</si>
  <si>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</si>
  <si>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</si>
  <si>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</si>
  <si>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</si>
  <si>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</si>
  <si>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</si>
  <si>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</si>
  <si>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</si>
  <si>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</si>
  <si>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</si>
  <si>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</si>
  <si>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</si>
  <si>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</si>
  <si>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</si>
  <si>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</si>
  <si>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</si>
  <si>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</si>
  <si>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</si>
  <si>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</si>
  <si>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</si>
  <si>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</si>
  <si>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</si>
  <si>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</si>
  <si>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</si>
  <si>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</si>
  <si>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</si>
  <si>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</si>
  <si>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</si>
  <si>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</si>
  <si>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</si>
  <si>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</si>
  <si>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</si>
  <si>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</si>
  <si>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</si>
  <si>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</si>
  <si>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</si>
  <si>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</si>
  <si>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</si>
  <si>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</si>
  <si>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</si>
  <si>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</si>
  <si>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</si>
  <si>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</si>
  <si>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</si>
  <si>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</si>
  <si>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</si>
  <si>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</si>
  <si>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</si>
  <si>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</si>
  <si>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</si>
  <si>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</si>
  <si>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</si>
  <si>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</si>
  <si>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</si>
  <si>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</si>
  <si>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</si>
  <si>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</si>
  <si>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</si>
  <si>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</si>
  <si>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</si>
  <si>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</si>
  <si>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</si>
  <si>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</si>
  <si>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</si>
  <si>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</si>
  <si>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</si>
  <si>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</si>
  <si>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</si>
  <si>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</si>
  <si>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</si>
  <si>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</si>
  <si>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</si>
  <si>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</si>
  <si>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</si>
  <si>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</si>
  <si>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</si>
  <si>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</si>
  <si>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</si>
  <si>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</si>
  <si>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</si>
  <si>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</si>
  <si>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</si>
  <si>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</si>
  <si>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</si>
  <si>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</si>
  <si>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</si>
  <si>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</si>
  <si>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</si>
  <si>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</si>
  <si>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</si>
  <si>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</si>
  <si>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</si>
  <si>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</si>
  <si>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</si>
  <si>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</si>
  <si>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</si>
  <si>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</si>
  <si>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</si>
  <si>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</si>
  <si>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</si>
  <si>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</si>
  <si>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</si>
  <si>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</si>
  <si>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</si>
  <si>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</si>
  <si>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</si>
  <si>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</si>
  <si>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</si>
  <si>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</si>
  <si>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</si>
  <si>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</si>
  <si>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</si>
  <si>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</si>
  <si>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</si>
  <si>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</si>
  <si>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</si>
  <si>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</si>
  <si>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</si>
  <si>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</si>
  <si>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</si>
  <si>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</si>
  <si>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</si>
  <si>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</si>
  <si>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</si>
  <si>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</si>
  <si>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</si>
  <si>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</si>
  <si>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</si>
  <si>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</si>
  <si>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</si>
  <si>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</si>
  <si>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</si>
  <si>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</si>
  <si>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</si>
  <si>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</si>
  <si>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</si>
  <si>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</si>
  <si>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</si>
  <si>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</si>
  <si>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</si>
  <si>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</si>
  <si>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</si>
  <si>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</si>
  <si>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</si>
  <si>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</si>
  <si>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</si>
  <si>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</si>
  <si>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</si>
  <si>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</si>
  <si>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</si>
  <si>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</si>
  <si>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</si>
  <si>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</si>
  <si>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</si>
  <si>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</si>
  <si>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</si>
  <si>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</si>
  <si>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</si>
  <si>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</si>
  <si>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</si>
  <si>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</si>
  <si>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</si>
  <si>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</si>
  <si>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</si>
  <si>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</si>
  <si>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</si>
  <si>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</si>
  <si>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</si>
  <si>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</si>
  <si>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</si>
  <si>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</si>
  <si>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</si>
  <si>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</si>
  <si>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</si>
  <si>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</si>
  <si>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</si>
  <si>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</si>
  <si>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</si>
  <si>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</si>
  <si>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</si>
  <si>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</si>
  <si>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</si>
  <si>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</si>
  <si>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</si>
  <si>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</si>
  <si>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</si>
  <si>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</si>
  <si>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</si>
  <si>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</si>
  <si>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</si>
  <si>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</si>
  <si>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</si>
  <si>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</si>
  <si>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</si>
  <si>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</si>
  <si>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</si>
  <si>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</si>
  <si>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</si>
  <si>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</si>
  <si>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</si>
  <si>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</si>
  <si>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</si>
  <si>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</si>
  <si>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</si>
  <si>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</si>
  <si>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</si>
  <si>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</si>
  <si>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</si>
  <si>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</si>
  <si>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</si>
  <si>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</si>
  <si>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</si>
  <si>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</si>
  <si>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</si>
  <si>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</si>
  <si>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</si>
  <si>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</si>
  <si>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</si>
  <si>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</si>
  <si>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</si>
  <si>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</si>
  <si>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</si>
  <si>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</si>
  <si>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</si>
  <si>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</si>
  <si>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</si>
  <si>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</si>
  <si>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</si>
  <si>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</si>
  <si>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</si>
  <si>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</si>
  <si>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</si>
  <si>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</si>
  <si>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</si>
  <si>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</si>
  <si>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</si>
  <si>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</si>
  <si>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</si>
  <si>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</si>
  <si>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</si>
  <si>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</si>
  <si>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</si>
  <si>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</si>
  <si>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</si>
  <si>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</si>
  <si>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</si>
  <si>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</si>
  <si>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</si>
  <si>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</si>
  <si>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</si>
  <si>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</si>
  <si>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</si>
  <si>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</si>
  <si>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</si>
  <si>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</si>
  <si>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</si>
  <si>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</si>
  <si>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</si>
  <si>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</si>
  <si>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</si>
  <si>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</si>
  <si>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</si>
  <si>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</si>
  <si>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</si>
  <si>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</si>
  <si>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</si>
  <si>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</si>
  <si>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</si>
  <si>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</si>
  <si>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</si>
  <si>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</si>
  <si>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</si>
  <si>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</si>
  <si>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</si>
  <si>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</si>
  <si>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</si>
  <si>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</si>
  <si>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</si>
  <si>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</si>
  <si>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</si>
  <si>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</si>
  <si>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</si>
  <si>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</si>
  <si>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</si>
  <si>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</si>
  <si>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</si>
  <si>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</si>
  <si>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</si>
  <si>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</si>
  <si>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</si>
  <si>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</si>
  <si>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</si>
  <si>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</si>
  <si>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</si>
  <si>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</si>
  <si>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</si>
  <si>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</si>
  <si>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</si>
  <si>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</si>
  <si>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</si>
  <si>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</si>
  <si>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</si>
  <si>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</si>
  <si>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</si>
  <si>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</si>
  <si>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</si>
  <si>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</si>
  <si>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</si>
  <si>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</si>
  <si>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</si>
  <si>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</si>
  <si>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</si>
  <si>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</si>
  <si>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</si>
  <si>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</si>
  <si>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</si>
  <si>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</si>
  <si>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</si>
  <si>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</si>
  <si>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</si>
  <si>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</si>
  <si>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</si>
  <si>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</si>
  <si>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</si>
  <si>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</si>
  <si>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</si>
  <si>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</si>
  <si>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</si>
  <si>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</si>
  <si>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</si>
  <si>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</si>
  <si>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</si>
  <si>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</si>
  <si>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</si>
  <si>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</si>
  <si>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</si>
  <si>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</si>
  <si>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</si>
  <si>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</si>
  <si>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</si>
  <si>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</si>
  <si>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</si>
  <si>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</si>
  <si>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</si>
  <si>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</si>
  <si>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</si>
  <si>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</si>
  <si>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</si>
  <si>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</si>
  <si>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</si>
  <si>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</si>
  <si>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</si>
  <si>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</si>
  <si>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</si>
  <si>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</si>
  <si>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</si>
  <si>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</si>
  <si>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</si>
  <si>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</si>
  <si>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</si>
  <si>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</si>
  <si>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</si>
  <si>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</si>
  <si>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</si>
  <si>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</si>
  <si>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</si>
  <si>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</si>
  <si>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</si>
  <si>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</si>
  <si>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</si>
  <si>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</si>
  <si>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</si>
  <si>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</si>
  <si>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</si>
  <si>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</si>
  <si>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</si>
  <si>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</si>
  <si>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</si>
  <si>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</si>
  <si>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</si>
  <si>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</si>
  <si>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</si>
  <si>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</si>
  <si>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</si>
  <si>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</si>
  <si>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</si>
  <si>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</si>
  <si>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</si>
  <si>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</si>
  <si>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</si>
  <si>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</si>
  <si>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</si>
  <si>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</si>
  <si>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</si>
  <si>
    <t>SUB-CATEGORY</t>
  </si>
  <si>
    <t>SALES</t>
  </si>
  <si>
    <t>2014</t>
  </si>
  <si>
    <t>2011</t>
  </si>
  <si>
    <t>2012</t>
  </si>
  <si>
    <t>2013</t>
  </si>
  <si>
    <t>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</si>
</sst>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 #,##0.00_ ;_ * \-#,##0.00_ ;_ * &quot;-&quot;??_ ;_ @_ "/>
    <numFmt numFmtId="164" formatCode="[Green]\▲0.00%;[Red]\ \▼0.00%"/>
    <numFmt numFmtId="165" formatCode="\$\ 0.00,\ &quot;K&quot;"/>
    <numFmt numFmtId="166" formatCode="_-[$$-409]* #,##0.00_ ;_-[$$-409]* \-#,##0.00\ ;_-[$$-409]* &quot;-&quot;??_ ;_-@_ "/>
    <numFmt numFmtId="167" formatCode="&quot;#&quot;\ \ 0"/>
    <numFmt numFmtId="168" formatCode="[Green]\▲0.0%;[Red]\ \▼0.0%"/>
    <numFmt numFmtId="169" formatCode="0.0"/>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
      <sz val="11"/>
      <color theme="1"/>
      <name val="Sitka Small Semibold"/>
    </font>
    <font>
      <sz val="11"/>
      <name val="Sitka Small Semibold"/>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9" fontId="5" fillId="0" borderId="0" applyFont="0" applyFill="0" applyBorder="0" applyAlignment="0" applyProtection="0"/>
    <xf numFmtId="43" fontId="5" fillId="0" borderId="0" applyFont="0" applyFill="0" applyBorder="0" applyAlignment="0" applyProtection="0"/>
  </cellStyleXfs>
  <cellXfs count="61">
    <xf numFmtId="0" fontId="0" fillId="0" borderId="0" xfId="0"/>
    <xf numFmtId="0" fontId="4" fillId="0" borderId="0" xfId="0" applyFont="1"/>
    <xf numFmtId="0" fontId="5" fillId="0" borderId="0" xfId="0" applyFont="1" applyAlignment="1">
      <alignment horizontal="center" vertical="center"/>
    </xf>
    <xf numFmtId="14" fontId="6" fillId="0" borderId="0" xfId="0" applyNumberFormat="1" applyFont="1" applyAlignment="1">
      <alignment horizontal="center" vertical="center"/>
    </xf>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applyAlignment="1">
      <alignment horizontal="center" vertical="center"/>
    </xf>
    <xf numFmtId="165" fontId="0" fillId="0" borderId="7" xfId="0" applyNumberFormat="1" applyBorder="1" applyAlignment="1">
      <alignment horizontal="center" vertical="center"/>
    </xf>
    <xf numFmtId="165" fontId="0" fillId="0" borderId="6" xfId="0" applyNumberFormat="1" applyBorder="1" applyAlignment="1">
      <alignment horizontal="center" vertical="center"/>
    </xf>
    <xf numFmtId="165" fontId="0" fillId="0" borderId="8" xfId="0" applyNumberFormat="1" applyBorder="1" applyAlignment="1">
      <alignment horizontal="center" vertical="center"/>
    </xf>
    <xf numFmtId="0" fontId="0" fillId="0" borderId="2" xfId="0" applyBorder="1" applyAlignment="1">
      <alignment horizontal="left"/>
    </xf>
    <xf numFmtId="0" fontId="3"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9" xfId="0" applyBorder="1"/>
    <xf numFmtId="164" fontId="0" fillId="0" borderId="0" xfId="0" applyNumberFormat="1"/>
    <xf numFmtId="43" fontId="0" fillId="0" borderId="0" xfId="2" applyFont="1" applyAlignment="1">
      <alignment horizontal="left" indent="2"/>
    </xf>
    <xf numFmtId="164" fontId="8" fillId="0" borderId="0" xfId="0" applyNumberFormat="1" applyFont="1" applyAlignment="1">
      <alignment horizontal="right"/>
    </xf>
    <xf numFmtId="0" fontId="0" fillId="0" borderId="0" xfId="0" applyAlignment="1">
      <alignment horizontal="right"/>
    </xf>
    <xf numFmtId="164" fontId="7" fillId="0" borderId="0" xfId="0" applyNumberFormat="1" applyFont="1" applyAlignment="1">
      <alignment horizontal="right"/>
    </xf>
    <xf numFmtId="0" fontId="2" fillId="0" borderId="0" xfId="0" applyFont="1"/>
    <xf numFmtId="0" fontId="0" fillId="0" borderId="1" xfId="0" pivotButton="1" applyBorder="1" applyAlignment="1">
      <alignment horizontal="center"/>
    </xf>
    <xf numFmtId="0" fontId="0" fillId="0" borderId="3" xfId="0" applyBorder="1" applyAlignment="1">
      <alignment horizontal="center"/>
    </xf>
    <xf numFmtId="0" fontId="0" fillId="0" borderId="1" xfId="0" applyBorder="1" applyAlignment="1">
      <alignment horizontal="center"/>
    </xf>
    <xf numFmtId="10" fontId="0" fillId="0" borderId="3" xfId="0" applyNumberFormat="1" applyBorder="1" applyAlignment="1">
      <alignment horizontal="center"/>
    </xf>
    <xf numFmtId="0" fontId="0" fillId="0" borderId="6" xfId="0" applyBorder="1" applyAlignment="1">
      <alignment horizontal="center"/>
    </xf>
    <xf numFmtId="10" fontId="0" fillId="0" borderId="5" xfId="0" applyNumberFormat="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3" xfId="0" applyBorder="1" applyAlignment="1">
      <alignment horizontal="center" vertical="center"/>
    </xf>
    <xf numFmtId="0" fontId="0" fillId="0" borderId="3" xfId="0" pivotButton="1" applyBorder="1"/>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2" xfId="0" applyBorder="1" applyAlignment="1">
      <alignment horizontal="center"/>
    </xf>
    <xf numFmtId="0" fontId="1" fillId="0" borderId="0" xfId="0" applyFont="1" applyAlignment="1">
      <alignment horizontal="center"/>
    </xf>
    <xf numFmtId="164" fontId="9" fillId="0" borderId="0" xfId="0" applyNumberFormat="1" applyFont="1"/>
    <xf numFmtId="0" fontId="0" fillId="0" borderId="12" xfId="0" applyBorder="1" applyAlignment="1">
      <alignment horizontal="left"/>
    </xf>
    <xf numFmtId="2" fontId="0" fillId="0" borderId="12" xfId="0" applyNumberFormat="1" applyBorder="1"/>
    <xf numFmtId="0" fontId="8" fillId="0" borderId="0" xfId="0" applyFont="1"/>
    <xf numFmtId="169" fontId="0" fillId="0" borderId="3" xfId="0" applyNumberFormat="1" applyBorder="1" applyAlignment="1">
      <alignment horizontal="center"/>
    </xf>
    <xf numFmtId="0" fontId="0" fillId="0" borderId="4" xfId="0" applyBorder="1"/>
    <xf numFmtId="0" fontId="0" fillId="0" borderId="5" xfId="0" applyBorder="1"/>
    <xf numFmtId="0" fontId="0" fillId="0" borderId="4" xfId="0" applyBorder="1" applyAlignment="1">
      <alignment horizontal="center"/>
    </xf>
    <xf numFmtId="0" fontId="0" fillId="0" borderId="5" xfId="0" applyBorder="1" applyAlignment="1">
      <alignment horizontal="center"/>
    </xf>
    <xf numFmtId="0" fontId="0" fillId="0" borderId="2" xfId="0" applyBorder="1"/>
    <xf numFmtId="0" fontId="0" fillId="0" borderId="10" xfId="0" applyBorder="1"/>
    <xf numFmtId="0" fontId="0" fillId="0" borderId="11" xfId="0" applyBorder="1"/>
    <xf numFmtId="0" fontId="0" fillId="0" borderId="13" xfId="0" applyBorder="1"/>
    <xf numFmtId="0" fontId="0" fillId="0" borderId="14" xfId="0" applyBorder="1"/>
    <xf numFmtId="164" fontId="8" fillId="2" borderId="0" xfId="0" applyNumberFormat="1" applyFont="1" applyFill="1"/>
    <xf numFmtId="168" fontId="9" fillId="2" borderId="0" xfId="0" applyNumberFormat="1" applyFont="1" applyFill="1"/>
  </cellXfs>
  <cellStyles count="3">
    <cellStyle name="Comma" xfId="2" builtinId="3"/>
    <cellStyle name="Normal" xfId="0" builtinId="0"/>
    <cellStyle name="Percent" xfId="1" builtinId="5"/>
  </cellStyles>
  <dxfs count="60">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65" formatCode="\$\ 0.00,\ &quot;K&quot;"/>
    </dxf>
    <dxf>
      <numFmt numFmtId="165" formatCode="\$\ 0.00,\ &quot;K&quot;"/>
    </dxf>
    <dxf>
      <font>
        <color theme="2"/>
      </font>
      <border>
        <bottom style="thin">
          <color theme="4"/>
        </bottom>
        <vertical/>
        <horizontal/>
      </border>
    </dxf>
    <dxf>
      <font>
        <b val="0"/>
        <i val="0"/>
        <sz val="10"/>
        <color theme="9" tint="0.39994506668294322"/>
        <name val="Sitka Small Semibold"/>
        <scheme val="none"/>
      </font>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59"/>
      <tableStyleElement type="firstRowStripe" dxfId="58"/>
      <tableStyleElement type="secondRowStripe" dxfId="57"/>
    </tableStyle>
    <tableStyle name="Ecommerce_Slicer_Style" pivot="0" table="0" count="10" xr9:uid="{BFED3A76-2231-4F75-AECF-B6A30942CFA0}">
      <tableStyleElement type="wholeTable" dxfId="56"/>
      <tableStyleElement type="headerRow" dxfId="55"/>
    </tableStyle>
  </tableStyles>
  <colors>
    <mruColors>
      <color rgb="FFEC407A"/>
      <color rgb="FFDD7DA9"/>
      <color rgb="FFF8BBD0"/>
      <color rgb="FFFCE4EC"/>
      <color rgb="FF9B255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8"/>
            <color theme="2"/>
            <name val="Sitka Small Semibold"/>
            <scheme val="none"/>
          </font>
          <fill>
            <patternFill patternType="solid">
              <fgColor theme="4" tint="0.59999389629810485"/>
              <bgColor theme="9" tint="0.599963377788628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_Slicer_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pivotFmt>
    </c:pivotFmts>
    <c:plotArea>
      <c:layout>
        <c:manualLayout>
          <c:layoutTarget val="inner"/>
          <c:xMode val="edge"/>
          <c:yMode val="edge"/>
          <c:x val="5.1245292707976717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out"/>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out"/>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2299375790458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292707976717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643474893505E-3"/>
          <c:y val="0"/>
          <c:w val="0.99487543565251069"/>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Analysis__(AutoRecovered).xlsx]KPI!PivotTable7</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EC407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31750" cap="rnd">
              <a:solidFill>
                <a:srgbClr val="EC407A"/>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78F-438C-936C-118F8A7CD80D}"/>
            </c:ext>
          </c:extLst>
        </c:ser>
        <c:dLbls>
          <c:showLegendKey val="0"/>
          <c:showVal val="0"/>
          <c:showCatName val="0"/>
          <c:showSerName val="0"/>
          <c:showPercent val="0"/>
          <c:showBubbleSize val="0"/>
        </c:dLbls>
        <c:smooth val="0"/>
        <c:axId val="1262871040"/>
        <c:axId val="1262881120"/>
      </c:lineChart>
      <c:catAx>
        <c:axId val="1262871040"/>
        <c:scaling>
          <c:orientation val="minMax"/>
        </c:scaling>
        <c:delete val="1"/>
        <c:axPos val="b"/>
        <c:numFmt formatCode="General" sourceLinked="1"/>
        <c:majorTickMark val="none"/>
        <c:minorTickMark val="none"/>
        <c:tickLblPos val="nextTo"/>
        <c:crossAx val="1262881120"/>
        <c:crosses val="autoZero"/>
        <c:auto val="1"/>
        <c:lblAlgn val="ctr"/>
        <c:lblOffset val="100"/>
        <c:noMultiLvlLbl val="0"/>
      </c:catAx>
      <c:valAx>
        <c:axId val="1262881120"/>
        <c:scaling>
          <c:orientation val="minMax"/>
        </c:scaling>
        <c:delete val="1"/>
        <c:axPos val="l"/>
        <c:numFmt formatCode="General" sourceLinked="1"/>
        <c:majorTickMark val="none"/>
        <c:minorTickMark val="none"/>
        <c:tickLblPos val="nextTo"/>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rgbClr val="FCE4EC"/>
              </a:gs>
              <a:gs pos="100000">
                <a:schemeClr val="accent6">
                  <a:lumMod val="20000"/>
                  <a:lumOff val="80000"/>
                </a:schemeClr>
              </a:gs>
            </a:gsLst>
            <a:path path="circle">
              <a:fillToRect l="100000" b="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rgbClr val="EC407A"/>
              </a:gs>
              <a:gs pos="100000">
                <a:schemeClr val="accent6">
                  <a:lumMod val="20000"/>
                  <a:lumOff val="80000"/>
                </a:schemeClr>
              </a:gs>
            </a:gsLst>
            <a:path path="circle">
              <a:fillToRect l="100000" b="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rgbClr val="EC407A"/>
              </a:gs>
              <a:gs pos="100000">
                <a:schemeClr val="accent6">
                  <a:lumMod val="20000"/>
                  <a:lumOff val="80000"/>
                </a:schemeClr>
              </a:gs>
            </a:gsLst>
            <a:path path="circle">
              <a:fillToRect l="100000" b="100000"/>
            </a:path>
          </a:gradFill>
          <a:ln>
            <a:noFill/>
          </a:ln>
          <a:effectLst/>
        </c:spPr>
      </c:pivotFmt>
    </c:pivotFmts>
    <c:plotArea>
      <c:layout>
        <c:manualLayout>
          <c:layoutTarget val="inner"/>
          <c:xMode val="edge"/>
          <c:yMode val="edge"/>
          <c:x val="0.133948537140434"/>
          <c:y val="0.17649623420294849"/>
          <c:w val="0.71168955881496287"/>
          <c:h val="0.60614052805561003"/>
        </c:manualLayout>
      </c:layout>
      <c:areaChart>
        <c:grouping val="standard"/>
        <c:varyColors val="0"/>
        <c:ser>
          <c:idx val="1"/>
          <c:order val="1"/>
          <c:tx>
            <c:strRef>
              <c:f>'Combo Chart'!$C$3</c:f>
              <c:strCache>
                <c:ptCount val="1"/>
                <c:pt idx="0">
                  <c:v>Sum of Profit</c:v>
                </c:pt>
              </c:strCache>
            </c:strRef>
          </c:tx>
          <c:spPr>
            <a:gradFill>
              <a:gsLst>
                <a:gs pos="100000">
                  <a:srgbClr val="FCE4EC"/>
                </a:gs>
                <a:gs pos="100000">
                  <a:schemeClr val="accent6">
                    <a:lumMod val="20000"/>
                    <a:lumOff val="80000"/>
                  </a:schemeClr>
                </a:gs>
              </a:gsLst>
              <a:path path="circle">
                <a:fillToRect l="100000" b="100000"/>
              </a:path>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C4F-4280-B70C-092287F98E3B}"/>
            </c:ext>
          </c:extLst>
        </c:ser>
        <c:dLbls>
          <c:showLegendKey val="0"/>
          <c:showVal val="0"/>
          <c:showCatName val="0"/>
          <c:showSerName val="0"/>
          <c:showPercent val="0"/>
          <c:showBubbleSize val="0"/>
        </c:dLbls>
        <c:axId val="672326767"/>
        <c:axId val="672313807"/>
      </c:areaChart>
      <c:barChart>
        <c:barDir val="col"/>
        <c:grouping val="clustered"/>
        <c:varyColors val="0"/>
        <c:ser>
          <c:idx val="0"/>
          <c:order val="0"/>
          <c:tx>
            <c:strRef>
              <c:f>'Combo Chart'!$B$3</c:f>
              <c:strCache>
                <c:ptCount val="1"/>
                <c:pt idx="0">
                  <c:v>Sum of Sales</c:v>
                </c:pt>
              </c:strCache>
            </c:strRef>
          </c:tx>
          <c:spPr>
            <a:gradFill>
              <a:gsLst>
                <a:gs pos="100000">
                  <a:srgbClr val="EC407A"/>
                </a:gs>
                <a:gs pos="100000">
                  <a:schemeClr val="accent6">
                    <a:lumMod val="20000"/>
                    <a:lumOff val="80000"/>
                  </a:schemeClr>
                </a:gs>
              </a:gsLst>
              <a:path path="circle">
                <a:fillToRect l="100000" b="100000"/>
              </a:path>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C4F-4280-B70C-092287F98E3B}"/>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itka Small Semibold" pitchFamily="2" charset="0"/>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Sitka Small Semibold" pitchFamily="2" charset="0"/>
                <a:ea typeface="+mn-ea"/>
                <a:cs typeface="+mn-cs"/>
              </a:defRPr>
            </a:pPr>
            <a:endParaRPr lang="en-US"/>
          </a:p>
        </c:txPr>
        <c:crossAx val="1133358864"/>
        <c:crosses val="autoZero"/>
        <c:crossBetween val="between"/>
      </c:valAx>
      <c:valAx>
        <c:axId val="672313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2"/>
                    </a:solidFill>
                    <a:latin typeface="Sitka Small Semibold" pitchFamily="2" charset="0"/>
                    <a:ea typeface="+mn-ea"/>
                    <a:cs typeface="+mn-cs"/>
                  </a:defRPr>
                </a:pPr>
                <a:r>
                  <a:rPr lang="en-IN">
                    <a:solidFill>
                      <a:schemeClr val="tx2"/>
                    </a:solidFill>
                    <a:latin typeface="Sitka Small Semibold" pitchFamily="2"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2"/>
                  </a:solidFill>
                  <a:latin typeface="Sitka Small Semibold" pitchFamily="2" charset="0"/>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Sitka Small Semibold" pitchFamily="2" charset="0"/>
                <a:ea typeface="+mn-ea"/>
                <a:cs typeface="+mn-cs"/>
              </a:defRPr>
            </a:pPr>
            <a:endParaRPr lang="en-US"/>
          </a:p>
        </c:txPr>
        <c:crossAx val="672326767"/>
        <c:crosses val="max"/>
        <c:crossBetween val="between"/>
      </c:valAx>
      <c:catAx>
        <c:axId val="672326767"/>
        <c:scaling>
          <c:orientation val="minMax"/>
        </c:scaling>
        <c:delete val="1"/>
        <c:axPos val="b"/>
        <c:numFmt formatCode="General" sourceLinked="1"/>
        <c:majorTickMark val="out"/>
        <c:minorTickMark val="none"/>
        <c:tickLblPos val="nextTo"/>
        <c:crossAx val="672313807"/>
        <c:crosses val="autoZero"/>
        <c:auto val="1"/>
        <c:lblAlgn val="ctr"/>
        <c:lblOffset val="100"/>
        <c:noMultiLvlLbl val="0"/>
      </c:catAx>
      <c:spPr>
        <a:noFill/>
        <a:ln>
          <a:noFill/>
        </a:ln>
        <a:effectLst/>
      </c:spPr>
    </c:plotArea>
    <c:legend>
      <c:legendPos val="t"/>
      <c:layout>
        <c:manualLayout>
          <c:xMode val="edge"/>
          <c:yMode val="edge"/>
          <c:x val="0.26021041119860017"/>
          <c:y val="4.4354855139487871E-2"/>
          <c:w val="0.37957895888013998"/>
          <c:h val="0.12474890320687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Sitka Small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Analysis__(AutoRecovered).xlsx]Pie Chart!PivotTable3</c:name>
    <c:fmtId val="13"/>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
        <c:idx val="7"/>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
            <a:solidFill>
              <a:schemeClr val="lt1"/>
            </a:solidFill>
          </a:ln>
          <a:effectLst/>
        </c:spPr>
      </c:pivotFmt>
      <c:pivotFmt>
        <c:idx val="9"/>
        <c:spPr>
          <a:solidFill>
            <a:schemeClr val="accent1"/>
          </a:solidFill>
          <a:ln w="3175">
            <a:solidFill>
              <a:schemeClr val="lt1"/>
            </a:solidFill>
          </a:ln>
          <a:effectLst/>
        </c:spPr>
      </c:pivotFmt>
      <c:pivotFmt>
        <c:idx val="10"/>
        <c:spPr>
          <a:solidFill>
            <a:schemeClr val="accent1"/>
          </a:solidFill>
          <a:ln w="3175">
            <a:solidFill>
              <a:schemeClr val="lt1"/>
            </a:solidFill>
          </a:ln>
          <a:effectLst/>
        </c:spPr>
      </c:pivotFmt>
      <c:pivotFmt>
        <c:idx val="11"/>
        <c:spPr>
          <a:solidFill>
            <a:schemeClr val="accent3">
              <a:lumMod val="20000"/>
              <a:lumOff val="80000"/>
            </a:schemeClr>
          </a:solidFill>
          <a:ln w="3175">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3175">
            <a:noFill/>
          </a:ln>
          <a:effectLst/>
        </c:spPr>
      </c:pivotFmt>
      <c:pivotFmt>
        <c:idx val="13"/>
        <c:spPr>
          <a:solidFill>
            <a:schemeClr val="accent1">
              <a:lumMod val="40000"/>
              <a:lumOff val="60000"/>
            </a:schemeClr>
          </a:solidFill>
          <a:ln w="3175">
            <a:noFill/>
          </a:ln>
          <a:effectLst/>
        </c:spPr>
      </c:pivotFmt>
      <c:pivotFmt>
        <c:idx val="14"/>
        <c:spPr>
          <a:solidFill>
            <a:schemeClr val="accent4">
              <a:lumMod val="40000"/>
              <a:lumOff val="60000"/>
            </a:schemeClr>
          </a:solidFill>
          <a:ln w="3175">
            <a:noFill/>
          </a:ln>
          <a:effectLst/>
        </c:spPr>
      </c:pivotFmt>
      <c:pivotFmt>
        <c:idx val="15"/>
        <c:spPr>
          <a:solidFill>
            <a:schemeClr val="accent3">
              <a:lumMod val="20000"/>
              <a:lumOff val="80000"/>
            </a:schemeClr>
          </a:solidFill>
          <a:ln w="3175">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40000"/>
              <a:lumOff val="60000"/>
            </a:schemeClr>
          </a:solidFill>
          <a:ln w="3175">
            <a:noFill/>
          </a:ln>
          <a:effectLst/>
        </c:spPr>
      </c:pivotFmt>
      <c:pivotFmt>
        <c:idx val="17"/>
        <c:spPr>
          <a:solidFill>
            <a:schemeClr val="accent1">
              <a:lumMod val="40000"/>
              <a:lumOff val="60000"/>
            </a:schemeClr>
          </a:solidFill>
          <a:ln w="3175">
            <a:noFill/>
          </a:ln>
          <a:effectLst/>
        </c:spPr>
      </c:pivotFmt>
      <c:pivotFmt>
        <c:idx val="18"/>
        <c:spPr>
          <a:solidFill>
            <a:schemeClr val="accent4">
              <a:lumMod val="40000"/>
              <a:lumOff val="60000"/>
            </a:schemeClr>
          </a:solidFill>
          <a:ln w="3175">
            <a:noFill/>
          </a:ln>
          <a:effectLst/>
        </c:spPr>
      </c:pivotFmt>
      <c:pivotFmt>
        <c:idx val="19"/>
        <c:spPr>
          <a:solidFill>
            <a:schemeClr val="accent3">
              <a:lumMod val="20000"/>
              <a:lumOff val="80000"/>
            </a:schemeClr>
          </a:solidFill>
          <a:ln w="3175">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8BBD0"/>
          </a:solidFill>
          <a:ln w="3175">
            <a:noFill/>
          </a:ln>
          <a:effectLst/>
        </c:spPr>
      </c:pivotFmt>
      <c:pivotFmt>
        <c:idx val="21"/>
        <c:spPr>
          <a:solidFill>
            <a:srgbClr val="FCE4EC"/>
          </a:solidFill>
          <a:ln w="3175">
            <a:noFill/>
          </a:ln>
          <a:effectLst/>
        </c:spPr>
      </c:pivotFmt>
      <c:pivotFmt>
        <c:idx val="22"/>
        <c:spPr>
          <a:solidFill>
            <a:srgbClr val="EC407A"/>
          </a:solidFill>
          <a:ln w="3175">
            <a:noFill/>
          </a:ln>
          <a:effectLst/>
        </c:spPr>
      </c:pivotFmt>
    </c:pivotFmts>
    <c:plotArea>
      <c:layout>
        <c:manualLayout>
          <c:layoutTarget val="inner"/>
          <c:xMode val="edge"/>
          <c:yMode val="edge"/>
          <c:x val="0.266479674796748"/>
          <c:y val="0.14899164686949193"/>
          <c:w val="0.46704065040650405"/>
          <c:h val="0.84524729864357417"/>
        </c:manualLayout>
      </c:layout>
      <c:doughnutChart>
        <c:varyColors val="1"/>
        <c:ser>
          <c:idx val="0"/>
          <c:order val="0"/>
          <c:tx>
            <c:strRef>
              <c:f>'Pie Chart'!$B$3</c:f>
              <c:strCache>
                <c:ptCount val="1"/>
                <c:pt idx="0">
                  <c:v>Total</c:v>
                </c:pt>
              </c:strCache>
            </c:strRef>
          </c:tx>
          <c:spPr>
            <a:solidFill>
              <a:schemeClr val="accent3">
                <a:lumMod val="20000"/>
                <a:lumOff val="80000"/>
              </a:schemeClr>
            </a:solidFill>
            <a:ln w="3175">
              <a:noFill/>
            </a:ln>
          </c:spPr>
          <c:explosion val="1"/>
          <c:dPt>
            <c:idx val="0"/>
            <c:bubble3D val="0"/>
            <c:spPr>
              <a:solidFill>
                <a:srgbClr val="F8BBD0"/>
              </a:solidFill>
              <a:ln w="3175">
                <a:noFill/>
              </a:ln>
              <a:effectLst/>
            </c:spPr>
            <c:extLst>
              <c:ext xmlns:c16="http://schemas.microsoft.com/office/drawing/2014/chart" uri="{C3380CC4-5D6E-409C-BE32-E72D297353CC}">
                <c16:uniqueId val="{00000001-DBA4-4EC6-A53D-BCFB9A607C33}"/>
              </c:ext>
            </c:extLst>
          </c:dPt>
          <c:dPt>
            <c:idx val="1"/>
            <c:bubble3D val="0"/>
            <c:spPr>
              <a:solidFill>
                <a:srgbClr val="FCE4EC"/>
              </a:solidFill>
              <a:ln w="3175">
                <a:noFill/>
              </a:ln>
              <a:effectLst/>
            </c:spPr>
            <c:extLst>
              <c:ext xmlns:c16="http://schemas.microsoft.com/office/drawing/2014/chart" uri="{C3380CC4-5D6E-409C-BE32-E72D297353CC}">
                <c16:uniqueId val="{00000003-DBA4-4EC6-A53D-BCFB9A607C33}"/>
              </c:ext>
            </c:extLst>
          </c:dPt>
          <c:dPt>
            <c:idx val="2"/>
            <c:bubble3D val="0"/>
            <c:spPr>
              <a:solidFill>
                <a:srgbClr val="EC407A"/>
              </a:solidFill>
              <a:ln w="3175">
                <a:noFill/>
              </a:ln>
              <a:effectLst/>
            </c:spPr>
            <c:extLst>
              <c:ext xmlns:c16="http://schemas.microsoft.com/office/drawing/2014/chart" uri="{C3380CC4-5D6E-409C-BE32-E72D297353CC}">
                <c16:uniqueId val="{00000005-DBA4-4EC6-A53D-BCFB9A607C33}"/>
              </c:ext>
            </c:extLst>
          </c:dPt>
          <c:dLbls>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BA4-4EC6-A53D-BCFB9A607C33}"/>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layout>
        <c:manualLayout>
          <c:xMode val="edge"/>
          <c:yMode val="edge"/>
          <c:x val="0"/>
          <c:y val="0"/>
          <c:w val="0.99263302223007088"/>
          <c:h val="0.1618036631159475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2"/>
              </a:solidFill>
              <a:latin typeface="Sitka Small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c:name>
    <c:fmtId val="39"/>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EC407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rgbClr val="EC407A"/>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945-4EE2-9FBE-CA2FC04F86AE}"/>
            </c:ext>
          </c:extLst>
        </c:ser>
        <c:dLbls>
          <c:showLegendKey val="0"/>
          <c:showVal val="0"/>
          <c:showCatName val="0"/>
          <c:showSerName val="0"/>
          <c:showPercent val="0"/>
          <c:showBubbleSize val="0"/>
        </c:dLbls>
        <c:smooth val="0"/>
        <c:axId val="869233103"/>
        <c:axId val="869233583"/>
      </c:lineChart>
      <c:catAx>
        <c:axId val="869233103"/>
        <c:scaling>
          <c:orientation val="minMax"/>
        </c:scaling>
        <c:delete val="1"/>
        <c:axPos val="b"/>
        <c:numFmt formatCode="General" sourceLinked="1"/>
        <c:majorTickMark val="none"/>
        <c:minorTickMark val="none"/>
        <c:tickLblPos val="nextTo"/>
        <c:crossAx val="869233583"/>
        <c:crosses val="autoZero"/>
        <c:auto val="1"/>
        <c:lblAlgn val="ctr"/>
        <c:lblOffset val="100"/>
        <c:noMultiLvlLbl val="0"/>
      </c:catAx>
      <c:valAx>
        <c:axId val="869233583"/>
        <c:scaling>
          <c:orientation val="minMax"/>
        </c:scaling>
        <c:delete val="1"/>
        <c:axPos val="l"/>
        <c:numFmt formatCode="General" sourceLinked="1"/>
        <c:majorTickMark val="none"/>
        <c:minorTickMark val="none"/>
        <c:tickLblPos val="nextTo"/>
        <c:crossAx val="86923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Analysis__(AutoRecovered).xlsx]KPI!PivotTable9</c:name>
    <c:fmtId val="11"/>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31750" cap="rnd">
              <a:solidFill>
                <a:srgbClr val="FF00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AA7-4355-B302-D1FDC452B5D4}"/>
            </c:ext>
          </c:extLst>
        </c:ser>
        <c:dLbls>
          <c:showLegendKey val="0"/>
          <c:showVal val="0"/>
          <c:showCatName val="0"/>
          <c:showSerName val="0"/>
          <c:showPercent val="0"/>
          <c:showBubbleSize val="0"/>
        </c:dLbls>
        <c:smooth val="0"/>
        <c:axId val="869220623"/>
        <c:axId val="869217743"/>
      </c:lineChart>
      <c:catAx>
        <c:axId val="869220623"/>
        <c:scaling>
          <c:orientation val="minMax"/>
        </c:scaling>
        <c:delete val="1"/>
        <c:axPos val="b"/>
        <c:numFmt formatCode="General" sourceLinked="1"/>
        <c:majorTickMark val="none"/>
        <c:minorTickMark val="none"/>
        <c:tickLblPos val="nextTo"/>
        <c:crossAx val="869217743"/>
        <c:crosses val="autoZero"/>
        <c:auto val="1"/>
        <c:lblAlgn val="ctr"/>
        <c:lblOffset val="100"/>
        <c:noMultiLvlLbl val="0"/>
      </c:catAx>
      <c:valAx>
        <c:axId val="869217743"/>
        <c:scaling>
          <c:orientation val="minMax"/>
        </c:scaling>
        <c:delete val="1"/>
        <c:axPos val="l"/>
        <c:numFmt formatCode="General" sourceLinked="1"/>
        <c:majorTickMark val="none"/>
        <c:minorTickMark val="none"/>
        <c:tickLblPos val="nextTo"/>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Analysis__(AutoRecovered).xlsx]KPI!PivotTable10</c:name>
    <c:fmtId val="10"/>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EC407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31750" cap="rnd">
              <a:solidFill>
                <a:srgbClr val="EC407A"/>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4D-4B41-B0A2-6A2446C6CEFA}"/>
            </c:ext>
          </c:extLst>
        </c:ser>
        <c:dLbls>
          <c:showLegendKey val="0"/>
          <c:showVal val="0"/>
          <c:showCatName val="0"/>
          <c:showSerName val="0"/>
          <c:showPercent val="0"/>
          <c:showBubbleSize val="0"/>
        </c:dLbls>
        <c:smooth val="0"/>
        <c:axId val="869151503"/>
        <c:axId val="869168303"/>
      </c:lineChart>
      <c:catAx>
        <c:axId val="869151503"/>
        <c:scaling>
          <c:orientation val="minMax"/>
        </c:scaling>
        <c:delete val="1"/>
        <c:axPos val="b"/>
        <c:numFmt formatCode="General" sourceLinked="1"/>
        <c:majorTickMark val="none"/>
        <c:minorTickMark val="none"/>
        <c:tickLblPos val="nextTo"/>
        <c:crossAx val="869168303"/>
        <c:crosses val="autoZero"/>
        <c:auto val="1"/>
        <c:lblAlgn val="ctr"/>
        <c:lblOffset val="100"/>
        <c:noMultiLvlLbl val="0"/>
      </c:catAx>
      <c:valAx>
        <c:axId val="869168303"/>
        <c:scaling>
          <c:orientation val="minMax"/>
        </c:scaling>
        <c:delete val="1"/>
        <c:axPos val="l"/>
        <c:numFmt formatCode="General" sourceLinked="1"/>
        <c:majorTickMark val="none"/>
        <c:minorTickMark val="none"/>
        <c:tickLblPos val="nextTo"/>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Analysis__(AutoRecovered).xlsx]KPI!PivotTable11</c:name>
    <c:fmtId val="9"/>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rgbClr val="EC407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07867494824016E-2"/>
          <c:y val="0.25641025641025639"/>
          <c:w val="0.95859213250517583"/>
          <c:h val="0.48717948717948717"/>
        </c:manualLayout>
      </c:layout>
      <c:lineChart>
        <c:grouping val="standard"/>
        <c:varyColors val="0"/>
        <c:ser>
          <c:idx val="0"/>
          <c:order val="0"/>
          <c:tx>
            <c:strRef>
              <c:f>KPI!$N$3</c:f>
              <c:strCache>
                <c:ptCount val="1"/>
                <c:pt idx="0">
                  <c:v>Total</c:v>
                </c:pt>
              </c:strCache>
            </c:strRef>
          </c:tx>
          <c:spPr>
            <a:ln w="31750" cap="rnd">
              <a:solidFill>
                <a:srgbClr val="EC407A"/>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F4-4635-B6FF-02094FFA89DD}"/>
            </c:ext>
          </c:extLst>
        </c:ser>
        <c:dLbls>
          <c:showLegendKey val="0"/>
          <c:showVal val="0"/>
          <c:showCatName val="0"/>
          <c:showSerName val="0"/>
          <c:showPercent val="0"/>
          <c:showBubbleSize val="0"/>
        </c:dLbls>
        <c:smooth val="0"/>
        <c:axId val="869183663"/>
        <c:axId val="869195663"/>
      </c:lineChart>
      <c:catAx>
        <c:axId val="869183663"/>
        <c:scaling>
          <c:orientation val="minMax"/>
        </c:scaling>
        <c:delete val="1"/>
        <c:axPos val="b"/>
        <c:numFmt formatCode="General" sourceLinked="1"/>
        <c:majorTickMark val="none"/>
        <c:minorTickMark val="none"/>
        <c:tickLblPos val="nextTo"/>
        <c:crossAx val="869195663"/>
        <c:crosses val="autoZero"/>
        <c:auto val="1"/>
        <c:lblAlgn val="ctr"/>
        <c:lblOffset val="100"/>
        <c:noMultiLvlLbl val="0"/>
      </c:catAx>
      <c:valAx>
        <c:axId val="869195663"/>
        <c:scaling>
          <c:orientation val="minMax"/>
        </c:scaling>
        <c:delete val="1"/>
        <c:axPos val="l"/>
        <c:numFmt formatCode="0.00%" sourceLinked="1"/>
        <c:majorTickMark val="none"/>
        <c:minorTickMark val="none"/>
        <c:tickLblPos val="nextTo"/>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18-4D5C-85A0-C6A3E6DEA0C8}"/>
            </c:ext>
          </c:extLst>
        </c:ser>
        <c:dLbls>
          <c:showLegendKey val="0"/>
          <c:showVal val="0"/>
          <c:showCatName val="0"/>
          <c:showSerName val="0"/>
          <c:showPercent val="0"/>
          <c:showBubbleSize val="0"/>
        </c:dLbls>
        <c:axId val="1133360304"/>
        <c:axId val="1133359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18-4D5C-85A0-C6A3E6DEA0C8}"/>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58864"/>
        <c:crosses val="autoZero"/>
        <c:crossBetween val="between"/>
      </c:valAx>
      <c:valAx>
        <c:axId val="11333598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0304"/>
        <c:crosses val="max"/>
        <c:crossBetween val="between"/>
      </c:valAx>
      <c:catAx>
        <c:axId val="1133360304"/>
        <c:scaling>
          <c:orientation val="minMax"/>
        </c:scaling>
        <c:delete val="1"/>
        <c:axPos val="b"/>
        <c:numFmt formatCode="General" sourceLinked="1"/>
        <c:majorTickMark val="out"/>
        <c:minorTickMark val="none"/>
        <c:tickLblPos val="nextTo"/>
        <c:crossAx val="11333598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Analysis__(AutoRecovered).xlsx]Pie Chart!PivotTable3</c:name>
    <c:fmtId val="2"/>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s>
    <c:plotArea>
      <c:layout/>
      <c:doughnutChart>
        <c:varyColors val="1"/>
        <c:ser>
          <c:idx val="0"/>
          <c:order val="0"/>
          <c:tx>
            <c:strRef>
              <c:f>'Pie Chart'!$B$3</c:f>
              <c:strCache>
                <c:ptCount val="1"/>
                <c:pt idx="0">
                  <c:v>Total</c:v>
                </c:pt>
              </c:strCache>
            </c:strRef>
          </c:tx>
          <c:spPr>
            <a:ln w="3175"/>
          </c:spPr>
          <c:explosion val="1"/>
          <c:dPt>
            <c:idx val="0"/>
            <c:bubble3D val="0"/>
            <c:spPr>
              <a:solidFill>
                <a:schemeClr val="accent1"/>
              </a:solidFill>
              <a:ln w="3175">
                <a:solidFill>
                  <a:schemeClr val="lt1"/>
                </a:solidFill>
              </a:ln>
              <a:effectLst/>
            </c:spPr>
            <c:extLst>
              <c:ext xmlns:c16="http://schemas.microsoft.com/office/drawing/2014/chart" uri="{C3380CC4-5D6E-409C-BE32-E72D297353CC}">
                <c16:uniqueId val="{00000001-D25E-49A5-B101-7D82020004DF}"/>
              </c:ext>
            </c:extLst>
          </c:dPt>
          <c:dPt>
            <c:idx val="1"/>
            <c:bubble3D val="0"/>
            <c:spPr>
              <a:solidFill>
                <a:schemeClr val="accent2"/>
              </a:solidFill>
              <a:ln w="3175">
                <a:solidFill>
                  <a:schemeClr val="lt1"/>
                </a:solidFill>
              </a:ln>
              <a:effectLst/>
            </c:spPr>
            <c:extLst>
              <c:ext xmlns:c16="http://schemas.microsoft.com/office/drawing/2014/chart" uri="{C3380CC4-5D6E-409C-BE32-E72D297353CC}">
                <c16:uniqueId val="{00000003-D25E-49A5-B101-7D82020004DF}"/>
              </c:ext>
            </c:extLst>
          </c:dPt>
          <c:dPt>
            <c:idx val="2"/>
            <c:bubble3D val="0"/>
            <c:spPr>
              <a:solidFill>
                <a:schemeClr val="accent3"/>
              </a:solidFill>
              <a:ln w="3175">
                <a:solidFill>
                  <a:schemeClr val="lt1"/>
                </a:solidFill>
              </a:ln>
              <a:effectLst/>
            </c:spPr>
            <c:extLst>
              <c:ext xmlns:c16="http://schemas.microsoft.com/office/drawing/2014/chart" uri="{C3380CC4-5D6E-409C-BE32-E72D297353CC}">
                <c16:uniqueId val="{00000005-D25E-49A5-B101-7D8202000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36D-429A-A33E-AEF7F4C3A289}"/>
            </c:ext>
          </c:extLst>
        </c:ser>
        <c:dLbls>
          <c:showLegendKey val="0"/>
          <c:showVal val="1"/>
          <c:showCatName val="0"/>
          <c:showSerName val="0"/>
          <c:showPercent val="0"/>
          <c:showBubbleSize val="0"/>
          <c:showLeaderLines val="1"/>
        </c:dLbls>
        <c:firstSliceAng val="6"/>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Analysis__(AutoRecovered).xlsx]KPI!PivotTable7</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B90-424B-9729-3CFB88FA94C2}"/>
            </c:ext>
          </c:extLst>
        </c:ser>
        <c:dLbls>
          <c:showLegendKey val="0"/>
          <c:showVal val="0"/>
          <c:showCatName val="0"/>
          <c:showSerName val="0"/>
          <c:showPercent val="0"/>
          <c:showBubbleSize val="0"/>
        </c:dLbls>
        <c:marker val="1"/>
        <c:smooth val="0"/>
        <c:axId val="1262871040"/>
        <c:axId val="1262881120"/>
      </c:lineChart>
      <c:catAx>
        <c:axId val="1262871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2881120"/>
        <c:crosses val="autoZero"/>
        <c:auto val="1"/>
        <c:lblAlgn val="ctr"/>
        <c:lblOffset val="100"/>
        <c:noMultiLvlLbl val="0"/>
      </c:catAx>
      <c:valAx>
        <c:axId val="1262881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c:name>
    <c:fmtId val="33"/>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B44-4FA8-A81C-2F3F8485AEE2}"/>
            </c:ext>
          </c:extLst>
        </c:ser>
        <c:dLbls>
          <c:showLegendKey val="0"/>
          <c:showVal val="0"/>
          <c:showCatName val="0"/>
          <c:showSerName val="0"/>
          <c:showPercent val="0"/>
          <c:showBubbleSize val="0"/>
        </c:dLbls>
        <c:marker val="1"/>
        <c:smooth val="0"/>
        <c:axId val="869233103"/>
        <c:axId val="869233583"/>
      </c:lineChart>
      <c:catAx>
        <c:axId val="8692331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9233583"/>
        <c:crosses val="autoZero"/>
        <c:auto val="1"/>
        <c:lblAlgn val="ctr"/>
        <c:lblOffset val="100"/>
        <c:noMultiLvlLbl val="0"/>
      </c:catAx>
      <c:valAx>
        <c:axId val="869233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923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Analysis__(AutoRecovered).xlsx]KPI!PivotTable9</c:name>
    <c:fmtId val="7"/>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9AE-449C-A606-DEA8064A1DC4}"/>
            </c:ext>
          </c:extLst>
        </c:ser>
        <c:dLbls>
          <c:showLegendKey val="0"/>
          <c:showVal val="0"/>
          <c:showCatName val="0"/>
          <c:showSerName val="0"/>
          <c:showPercent val="0"/>
          <c:showBubbleSize val="0"/>
        </c:dLbls>
        <c:marker val="1"/>
        <c:smooth val="0"/>
        <c:axId val="869220623"/>
        <c:axId val="869217743"/>
      </c:lineChart>
      <c:catAx>
        <c:axId val="8692206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9217743"/>
        <c:crosses val="autoZero"/>
        <c:auto val="1"/>
        <c:lblAlgn val="ctr"/>
        <c:lblOffset val="100"/>
        <c:noMultiLvlLbl val="0"/>
      </c:catAx>
      <c:valAx>
        <c:axId val="8692177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Analysis__(AutoRecovered).xlsx]KPI!PivotTable10</c:name>
    <c:fmtId val="5"/>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2D-4A43-B7BF-44D0E271FE92}"/>
            </c:ext>
          </c:extLst>
        </c:ser>
        <c:dLbls>
          <c:showLegendKey val="0"/>
          <c:showVal val="0"/>
          <c:showCatName val="0"/>
          <c:showSerName val="0"/>
          <c:showPercent val="0"/>
          <c:showBubbleSize val="0"/>
        </c:dLbls>
        <c:marker val="1"/>
        <c:smooth val="0"/>
        <c:axId val="869151503"/>
        <c:axId val="869168303"/>
      </c:lineChart>
      <c:catAx>
        <c:axId val="8691515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9168303"/>
        <c:crosses val="autoZero"/>
        <c:auto val="1"/>
        <c:lblAlgn val="ctr"/>
        <c:lblOffset val="100"/>
        <c:noMultiLvlLbl val="0"/>
      </c:catAx>
      <c:valAx>
        <c:axId val="869168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Analysis__(AutoRecovered).xlsx]KPI!PivotTable11</c:name>
    <c:fmtId val="5"/>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CE-45C1-AA92-4169CC988628}"/>
            </c:ext>
          </c:extLst>
        </c:ser>
        <c:dLbls>
          <c:showLegendKey val="0"/>
          <c:showVal val="0"/>
          <c:showCatName val="0"/>
          <c:showSerName val="0"/>
          <c:showPercent val="0"/>
          <c:showBubbleSize val="0"/>
        </c:dLbls>
        <c:marker val="1"/>
        <c:smooth val="0"/>
        <c:axId val="869183663"/>
        <c:axId val="869195663"/>
      </c:lineChart>
      <c:catAx>
        <c:axId val="869183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9195663"/>
        <c:crosses val="autoZero"/>
        <c:auto val="1"/>
        <c:lblAlgn val="ctr"/>
        <c:lblOffset val="100"/>
        <c:noMultiLvlLbl val="0"/>
      </c:catAx>
      <c:valAx>
        <c:axId val="86919566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63866722-8FB1-4D34-AFC5-3D6D68EF9ACF}">
          <cx:tx>
            <cx:txData>
              <cx:f>_xlchart.v1.1</cx:f>
              <cx:v>Profit</cx:v>
            </cx:txData>
          </cx:tx>
          <cx:spPr>
            <a:solidFill>
              <a:srgbClr val="F8BBD0"/>
            </a:solidFill>
          </cx:spPr>
          <cx:dataLabels pos="inEnd">
            <cx:numFmt formatCode="$ 0, &quot;K&quot;" sourceLinked="0"/>
            <cx:txPr>
              <a:bodyPr vertOverflow="overflow" horzOverflow="overflow" wrap="square" lIns="0" tIns="0" rIns="0" bIns="0"/>
              <a:lstStyle/>
              <a:p>
                <a:pPr algn="ctr" rtl="0">
                  <a:defRPr sz="900" b="0" i="0">
                    <a:solidFill>
                      <a:schemeClr val="tx2"/>
                    </a:solidFill>
                    <a:latin typeface="Sitka Small Semibold" pitchFamily="2" charset="0"/>
                    <a:ea typeface="Sitka Small Semibold" pitchFamily="2" charset="0"/>
                    <a:cs typeface="Sitka Small Semibold" pitchFamily="2" charset="0"/>
                  </a:defRPr>
                </a:pPr>
                <a:endParaRPr lang="en-IN">
                  <a:solidFill>
                    <a:schemeClr val="tx2"/>
                  </a:solidFill>
                  <a:latin typeface="Sitka Small Semibold" pitchFamily="2" charset="0"/>
                </a:endParaRPr>
              </a:p>
            </cx:txPr>
            <cx:visibility seriesName="0" categoryName="0" value="1"/>
            <cx:separator>, </cx:separator>
          </cx:dataLabels>
          <cx:dataId val="0"/>
          <cx:layoutPr>
            <cx:visibility connectorLines="1"/>
            <cx:subtotals>
              <cx:idx val="3"/>
            </cx:subtotals>
          </cx:layoutPr>
        </cx:series>
      </cx:plotAreaRegion>
      <cx:axis id="0" hidden="1">
        <cx:catScaling gapWidth="0.449999988"/>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axis id="1" hidden="1">
        <cx:valScaling/>
        <cx:tickLabels/>
        <cx:numFmt formatCode="$ 0, &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plotArea>
    <cx:legend pos="b" align="ctr" overlay="0">
      <cx:txPr>
        <a:bodyPr spcFirstLastPara="1" vertOverflow="ellipsis" horzOverflow="overflow" wrap="square" lIns="0" tIns="0" rIns="0" bIns="0" anchor="ctr" anchorCtr="1"/>
        <a:lstStyle/>
        <a:p>
          <a:pPr algn="ctr" rtl="0">
            <a:defRPr>
              <a:solidFill>
                <a:schemeClr val="tx2"/>
              </a:solidFill>
              <a:latin typeface="Sitka Small Semibold" pitchFamily="2" charset="0"/>
              <a:ea typeface="Sitka Small Semibold" pitchFamily="2" charset="0"/>
              <a:cs typeface="Sitka Small Semibold" pitchFamily="2" charset="0"/>
            </a:defRPr>
          </a:pPr>
          <a:endParaRPr lang="en-US" sz="900" b="0" i="0" u="none" strike="noStrike" baseline="0">
            <a:solidFill>
              <a:schemeClr val="tx2"/>
            </a:solidFill>
            <a:latin typeface="Sitka Small Semibold" pitchFamily="2" charset="0"/>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noFill/>
            <a:ln>
              <a:noFill/>
            </a:ln>
            <a:effectLst>
              <a:outerShdw blurRad="50800" dist="50800" dir="5400000" algn="ctr" rotWithShape="0">
                <a:schemeClr val="accent6">
                  <a:lumMod val="75000"/>
                </a:schemeClr>
              </a:outerShdw>
            </a:effectLst>
          </cx:spPr>
        </cx:plotSurface>
        <cx:series layoutId="regionMap" uniqueId="{F3A809E7-97BF-49F0-9117-EA7E8F51DB04}" formatIdx="1">
          <cx:tx>
            <cx:txData>
              <cx:f>_xlchart.v5.8</cx:f>
              <cx:v>Sales</cx:v>
            </cx:txData>
          </cx:tx>
          <cx:spPr>
            <a:solidFill>
              <a:srgbClr val="FCE4EC"/>
            </a:solidFill>
            <a:ln>
              <a:noFill/>
            </a:ln>
          </cx:spPr>
          <cx:dataPt idx="18">
            <cx:spPr>
              <a:ln>
                <a:noFill/>
              </a:ln>
            </cx:spPr>
          </cx:dataPt>
          <cx:dataPt idx="35">
            <cx:spPr>
              <a:solidFill>
                <a:srgbClr val="FCE4EC"/>
              </a:solidFill>
            </cx:spPr>
          </cx:dataPt>
          <cx:dataId val="0"/>
          <cx:layoutPr>
            <cx:regionLabelLayout val="none"/>
            <cx:geography projectionType="miller" viewedRegionType="countryRegion" cultureLanguage="en-US" cultureRegion="IN" attribution="Powered by Bing">
              <cx:geoCache provider="{E9337A44-BEBE-4D9F-B70C-5C5E7DAFC167}">
                <cx:binary>7Hxpb9xI0uZfMfx5qc77GEwP8JKsS7d1uG1/IaolmTeTTN789RtlSbbELrc129oFBGxhMG6Jyspg
PhnXE5H575vhXzfZ3da+G/KsqP91M/z+Pmqa8l+//VbfRHf5tj7I4xtravO1Obgx+W/m69f45u63
W7vt4yL8jSDMfruJtra5G97/59/wbeGdOTY32yY2xYf2zo4Xd3WbNfXfPNv76N32No8LP64bG980
+Pf33jaLvxpbxNv37+6KJm7Gq7G8+/39s797/+63+bf9ZeZ3GQjXtLcwlsoDwpkQGmv07YPfv8tM
ET48djDWBwJLIjHD+tvnce7TbQ7jXybTN4m2t7f2rq7htb79+3zss3eAR//z/t2NaYtmt3ohLOTv
76+LuLm7fXfZbJu7+v27uDbe/R94Zvci15ff3vy35+v/n3/PfgFrMfvNE4jmC/erR39BaHO7jczj
Av1zcBg7oEojSR7XXs3BYQeCayoV4o+z3sPyS0H2I/IwbAbGxn+TYPh32bbf2rvHlfnneFB9gJCS
glB+rwv6OR6SHzChBKNY3T+fofISifYD82PkDBt/8Sax8Uxm7Pb2FXWFqgOtFeeIkf2GDPEDzqSi
gj5uiAcL9gJR9oPy4yVmoHhnbxKUk21cvKK2MH5AwbMw/qgt8rm2CH1AsMAMSXavLew5ML8UZz8q
D8NmkJy8VT0pirubJr5pm8fF+edmjOEDLjnmlPK9qiLJgaSKKExm9sszL5JmPy7PBs/Q8a7epMIc
bYt6C7HIqwVj6oApJomWci8wWkE8gLBCTzTqfu57U/ZrefZD8zhuhsoRhFRvMAh7jJjfma/vwES3
+Z+vGjCDn0HgRzAFc/U0UpbyAGFBtICQ7dtnZs7+W7H2Q7X/W2bA+d6bBO4kBvNSm+YV0xsmwAdp
zKhW+zWKHWCtKKKEPKrxvSq9SJb9ED0ZOsPl5PRN4rKEWC2+fUVUiDrgmnNM6CyAVgQMoKSMACTf
PrNY7QWS7Mfk+8AZIsvjN4nIqbFN9M7bWpPFxSsCQyFGppBPcorubdgsZJP6ACtOlRDiHh/xXGte
Ltd+mObjZ2idvlW7VtemtfHjWv3zCA6SHSokV4jhexzAej31RRr0SEpIdfiDL5rhdBL/WqL9CP0Y
OcPm5G3mPKs7Y8NXjQ/IgWAQPIPXuYcGP4dG0QPGGJUMPXikmYl7gUD7kfk+cAbM6n/epInbZGDa
TFy/ntIwdICBSWPAEdwbtxmbpsC4MbXTmR/sztPo+iUS7Yfmx8gZNpu36X42xW28fVW/ow+AgNZS
PyCj53GBOIB0VCGhHzLWWWz9AoF+gszjm8yBeZuR2undn3Zbp68YEey4AiD/qZQPHn/uafSBwsBQ
A/d2b+5mlMFLJNoPzY+RM2xO3yaVszH9a+JCDoA3E1wydr/u4EaeRQD0YKcqAqOH57MI4FfS7Mfk
ftQMj83bdDBHYNvbm3R8PQcDtTTQFUqgBvAcDMXBfEmJyaN5m/n8l4iyH5AfI2egHH1+k17/2LRx
/cq+BR1oMFFIiIcC5sy3aHygNFaEqAd0Zr7lRSLtR+fJ0Bk8x29TZ062dsy2xe0r6gzQaTul4TNU
pDiQCBNN9UNxYKYyL5FkPyg/Rs4wOfHfpMqcbOt6exO19V3TvGa0TA6g7A95inygYvBzmybxgUAc
UaqAI3gaJr9Ynp/B8+x15hi9Tb05s3ehKR7X6Z/n/4weaGBhIFkR96nMTHvA0xxwrjCmgNpTcH4t
yH5UHsfN4Di7eJsqE99Ecbh9TUDYgQJV0VAX2J9bciipIUhwdmnO7jMLx05eINF+ZH6MnGFzsnmj
2NQ1sFNxWcaPW/ef6wuFiiaBzo3vmf1MXyD1F1wQ6B14aB74CzwvEupnCD0ZPAfp8m2CZIrmVQkA
BsUzKEdjDbzYtw+4+6fpDEaAEIOKgdiV3Z5atJNfi/ITWB4HziG5epOQnN5129es0UCvE+WCQffG
frYMYwE6A7UAqe4z/5mn+bU8+2F5HDdD5fTjG0Wlf/fZ2PRxz/5zU8YIuH5NGKUPpmqmKdCDBoYM
cWis2etpTu9+LdHPkHkcOcfm85vFZr3NyzqKX7NJEGIzoWD59WN3zRygXfcN9BAC13lv6maV5x1A
LxLr5yg9GT6Hav1moTq8s/Xd+IqKBOUACiBwur+GJqG3FgIGaO++1yM9czw7nH4t089Behw7R+jw
zSJ0cjfEN6/Z0skOGAHqGbMH7nmmSRiJA4wUgKj+4nz6d7+W5ufYPI6dY3PyNrH51i3gb9PXba2R
UMgUFNaePijIPGRD0A2tobPmUYEedfe+w+a+1v9rqX6C0rN3muP0Npmcsyh+Re2BcifDEKAx/dBM
ONMe6LWRCJyU+gk+v5JmPy73o2Z4nL1Nr3NpWuiy+fUO/e9O3MChDkYhOoMg4F5vZj024I0OCEXQ
PyBmHuel8uxH5vnoGUKXb1Rj0gwO3OTbR8vyz8PrXQeUomDYHgrNCDzL00RUQ40HXA5Cj+gBk/A0
HT17gUT78fkxcobN2dGb9Drnd0VRj1m3fdXzamDVlIbjag/VZjTHB7pwFVVq10F9r11QinuKz0ul
2o/R89EznM7/503idBHB+bl3m/p16zrQNyCIIvqxAU3PSqJQPuAYmAMgde5xAu/0FKeXSrUfp+ej
ZzhdbN4kTvf2+/9CzyfUEhCU2Qh+yIPmccJO46BbDcNR0G+fGTf6crn2YzUfP0Pr0nuTaF2B9YPD
rnd3j9v6VVyTYtBogx4INzRrxVG7Xvdd98GTdOmpSr1IpP0YPRk6g+fqbTZKXd0Nr3pwB0OqQxUD
JbnndOZRA5CpQNiBVwL8dp+ZV/qlOD+D5dtbzCH59CY15rrZRq+oLLDiUL0Gnu0hkJspC1izHb1D
CBEze/YrOfZDcT9qhsT11ZtA4uZvD9rfm5B78/XsL//bmwY0RM4UGtbo/nxUw+FqvDue+9jxMct+
Zuf/fy7WTwB6fn3Aszf5f3S5wM8vHvh+Q4O/bbaLb1c7PLl74O+ffntduHJiNvQhmtrrdu7XbnML
1z9wtDv59P3KiN2XPIvDPt7ZHAplj4r5ZMzdtm5+f+9AIActIhSOvUG7DvTn7joO+rv7R9DqTplE
UjAsEIYC6/t3xY63+f09nA2GX0DP1e5iCQVbAtpG6126DY92tVookyto1Ia+LTiz/f1WjXOTjdBH
8X09Hn5+V7T5uYmLpobR79+V93+1E5VDAApFRbC7FFzjrldy9/xmewEXd8Af4/+lcNdOsVF8rVTd
uHkUKTcJK+o+WZM9s4D5fjoLdI3DcUDI1+EomUY7Tuz5LEHbVYSaMFi3SVFgt0NauWoIzJei6Ybz
XEi6yaYqtb6ZmhKqKd/x2DP3Dq+/TM4FHCfQsGxg8WavGIksG2iq9Dpk2qRLaeve7wYM83KUXiSY
mG2o81K7dRFTv57G+G5wmqJYCCuon1k8uWObxKumU5lHK6c6bFMTndUqKRwvyQLuNaMtF3UYTidt
LYOLXGS9/3/wEhKiG8w12pV5ZyuILCtp3kx6XU0DWQzMTMvcydkmlv14XVHUeQFOJV04+dh5GA3l
5163yucmHEG+WA/noiDDuamVclE3xSuto2nZqTTbDLpLl6rr8VUet81yLKYmcZ28iFd//w6wZf+C
A1wOAb2ECg7xQhHu+SaoGW3bUfZ6HdOy9y2aMnfo7LiSJvn69zOBh/rrTLtTwEztDiuo2WLxDtd5
iWGmjoZoPTYVgCdUdWgbWn1APMwhpv67LTZTom/bG64hgegTtjj05O124BMlIrguitzJYL4wth/A
otTu1IYaDjf83Sx71o/BXTrgIiCDJ5TN1k9bMBdZ76i1JX28UrBqJdXxOq3V1d9PRPaoKycQqUlQ
POB65kYhCaHxsIc9uCYTzjaTrMki0rBnxhGAG3NqMxdHonaNadKLsePquMxE6rMEBxdRW0xHOefV
BzsKJ3ZFx2u3xDHq3A7TaR1mZXBosmJcxbA3r7tQFqNHJ8QcN0z6yboshEmGkpEFNKXG65qI+o9e
TPH6718SDobPdwlwJNABxuHyHgVtYhx4xqeoBSTI2miyw7pPKHbz0PQbGQb1xqlsujRpTVxBzdch
s47P08y6sHmTdZYn7bLDZbNMS2tPyzTuY7cpqF+JAv2BSRqfcj2yL7LP8z94JRYW9+QS67zKXNtn
2LMiyK4ISvUymuB2o6aLhusoLIgPdw6NqzRc4qQLv4A5S9ei4fwsbAlfd7ExR+BdonVeBmRBQxGv
nUKPnuFxvojgVM+qpkZd2YAnm8RJcr/AVdS4VRjcROB4vLxOww0rp+6szHBfud0k2XGuqmzVBYIv
yo4wT7Cy9UQrTOY1ODTr1Jr0Y1MXXlYVmVvko3PGdTnejuNYuyqLmkWYNnTFA5bUbiIi4k1pKXxH
TuwDjyi6Kts6/0OGUfq1xJEZ3BTpcfS0jYrA7Q2irimi4ZNURerLnNg1MCHZJhmT4XiqtDgTWar8
RsWFdmke92dtU1R/FknGt6iqF86gEy8K0jsnddSJU2SOz8I4XDjSHua5AKkFrhYp0Zuhc4pTE5SB
S4aib9zQWsd1ZLFCZXK8W0/fZEnpwRFpx61NX7s4p595JHqXDRHahGmeH7OgHK+dLG0IPEXTKW6d
IHPHLiILBP7FS/KerojRatNOjG5tIOrzBNap2DSo1V4la3qVsmURlbAjuix124rSramsWaYRcXxa
Dip3DSnsdTHWrWfSoQdohsStBxOu+7FdRhH9QIK8XYBt6zZNZkZ3dIZGuTYit9QC5lbg8sNos5M4
4JHn9F3qd2HW+m2QWjfKm9azCB2WJAldFDLmJnoIL4skPAlC8SUaRrSGe7/QRYCncZFY8cfYpFuS
F4Xf2zrxnETojw0P1JJai4/l0PaHBU+1a7pp8HJEQ7dNKsdtOhS4UjsRmKi293BeJB5LzHDkqFCv
0noovNFRwWenjEYQZgiWEUmZF6XUGNeiqoPN1fXSBzeULuNQicJP+jj221CQla1r54hPxhw3jkGe
Hfi4TfoafYC2eancYoRyjotIUp5NBgFCuMbV0ThitomKIVtjGqO1NKAuwhkNSl1dkSltF6QnkRvJ
qHKnJgq8ASXFje1Y+CkJcHsrZD1+op3tD3Oluk3a6cbtwpIdW+SUq6pJA48HqNu0GPTLGdPSbbNx
DKmLElnjTRFrOVU+rkS+yFGYu4MzDdesQ8WSIhJtUBqWC5YZ5iVjG7iatvEKi6o4jgdTuwXKG5cb
+DEp2rT0YzFUh7pEqS9MO64coWq3qlG6DJJu/No1tjenaAwzPyghKJi6EbnWkNQvSa78OATPgadA
uQS15QJ1PVnAG9tDKRqy6O2Y+iRC49HUoPqPSffsjICino4xqlo/DRoRuag03R1ObO/rDE3rMUns
TSSHcClMLD9GcVMcF1ziKwdBfJGZMjpL0x6ikw5CPmN65IpQJyBdNlSV22IEwQwS6UUWsupTktDU
T9HU+7EDcaHDy3GVpZhuelalyzLU7UfT1Nmminl9OzkRWmcJA9tj4SWrEsIvkZngcNIM5BppeUqj
KTiUtQXP1UMZ3YOzjamfmKJcaNvBm6dxdKZR3vu8pWRRNRNZMM7Cs0mWQe2mbIIxRGf1H6EQ3Gst
BUnSVqNV1zXwSo7AodtQOYVekyZ8QXXEzzAYBm8q6nhVNmRao0RknpZtcAixCvfKQGgX4kh72EH2
7WIajV8hBu4+xp0Fu25IdZhAzSBzIbYhK4zyahUUDj9qrHEuRpgg8p0MPO8UyArEHiP+pQ+4Dd1A
RM0FkiX8Vxq2FxaRyrcywp+Q4kd1ipOV7CqzqhMy9S7Ei/SID2jVVGAUsG3paUcrtiyjatjkKRFe
lyXR0tAgWpiivcKBQ7y+aWKXpz1fyBid26DQnZtGYbeyZTdGK1h+md5Ypqro2NZ51cFu5o3bDEU7
uk1ukW8pscGxDnJegmUd69AtFGHR6dCTIZ+AlIZg6SFFfAj77xOdG1OONg6jhxsEv//4nyuTw/++
jfnxy90FhD9+gu7g+5sL//av4OjwriZfz/9oJ8337wJhHqTbJYnPfvhLxvqTnPT+IsSfPHxZwgqV
UQqB4/e48i8J62P/4I8c92HIQ76KMYNWUziBDTwqxOoMQXD9kK9C1/yPBBXO1yH5jUCCtlMsMdT5
HhJUKBHu+usguoKAmCiOxX+ToMKlF8/jNDijJ3c8FcTVkEUTyXfR/pPoOmrY0BW2pCcyqOXHsWd8
M1LsWJdPGfLHKK8qiBfNIbScVdg1uOoWaArrRS9UtmpJXR2DdW7JJx5N6amRmY2OqqGjzCNlNXC/
tWz8SDvWfWrS3PpNOE5uVI5k8HSnutAtm6TxBxEV3artR3zR0tp8LrqgO5usDgZPOUXfuulk5eRW
ge2Xcc7StQSHDBYj7VpXlmOzEhpEdMsoGVIvDA1LfGekwzkbRymW0aD6cK0Znlp/SBP0Z9Jm9ehm
Y5reVtKpzuKQd7nb9/lwFgQGNAcCO3j3vMzH1E2GOJUbM1o2LSfcDuWqHgk8pTUvyWGrwvG8ing1
bkKn4Imf5+PgHCoQ0ByxYHIg7KjyHGILVZoPmiXhxZSk3VmV9W6ZyKzx+yhXoRfUplslvZXrXGdF
5SWQgobreGiGc6vatPAdZoemPKEpuW7KspFT6fcBMk21DjCP21UekJDKleIFBLnSxmhC/pDktkBe
WqjhFOxoXmDIpTtnw2ps2tQtwyoSXgL3CRRFuohV5mTDH3WZsZpedGmRuhYaCUpX8TjohtO06pgO
FnkWW+2WJrT5slSlgrAEuA8RetyJkuAswKOz7AKD697jdUMJLGbbyea4Rk4X+WGFhDRrVPc4OCI2
ygK/YnW32zhyWk9DwqelMyR96qa56LPusGnatkSneMyThloXApSun3I37Ulf409hEBEyfR7ibCzs
bdNXTZ6DEZ2mLPjw/w3ekztcn/GRT9k2wiAb/7m528uK7qivb+MebJ4QBxoyXTgtDPzqM5sHR7yg
Dgu9qAo6geAe2B2V8EDRAbEHTnh3icjDTXAP5g/DiT1KdqwaBvJOQ3b535g/+tz67WbcHYsF/owA
dbK7de659csg1Cpwn/I7hYOm1QtSstLJPFR28fSR87ZMt8yxvF4W1ViPzG/IwKPBc0yA/gwLy4Cj
MmRI5SEEJyMEcdopqnWv86w+yXheOqMLuQYv/+RpkwzGd4TIEuqFUjJ8JwczthdZNMhsqxQvgxua
00qcQvpZldTNcVyDKKzkNj+LMGr6wg8zbiEANj2HrAnLsQKRwzzH4xHJaZF8derOwJgnkD74+qck
5i5T/0FiQhMdUHtMQzf+rvMBlmvHzzzxEBIDcRWJSN0FvSmSat3kLGPrjHU1mKupDpu496a4hNuD
MxTEJFj+/fT4OcMI8wN/ujvXTIHehBPlesb/TAlVtUAivk1wStPYawzlNHK1Jk6VLO3Qh7bxbdSE
LHId5kxlcd4zOtbEw2wSPT2EwLqoU4iPK2rxKTQNVPDsF0ICz/xkkcCFwupouHlld1xRi51XfrZI
BYLMJhlKfYMSwsUXRm3nXBKRcu6AHc1Dsu561RW5h3JmiXSlzWqZutmEcO01tBjkddKj1rn8hVz3
8PyAD64bgcPfUPeDhn2goBUc23suGUJVYWQc1Ss7ERTVC8KHDhG/heNIrflaTwXwNx54vbKvtZsH
U4SF2/CwwfkRbGRQyxDy5bIZ6DFhQ5Gg8zzg4GPXY9VX3JwG4B/xMHoBGWryua6qvAoXNiGsqMBZ
tBNpPGSQqHNfWY7i7JgO2FBxrkcZymqZCtU59CwoclwNJ2kYdRrUqO1EjDVkeAAfcLJCxrmfOUlp
Cz/LOq6tJx0YFoGb6CX8E2ZGkcoVYyrFFwIcSLtJv60meFeScE87w+jki74jTu6sDVEqOy1IC8uN
QeNaeUrrjMMXOAmB6N0tpwkBbqhUeIrdtG5yYKmL2uoi9kUps6R1TQyNqdYTVSNgfjQADXKpkxD+
H1S1h/WdKlXZYCkriP03EjmpIIsScnbnMk+HhHaHqCdBHHrZkMMBrhUkbFmSXVPTJpqeirHRrNwk
AjmkO+R1Z2HHjjFNIb3Q/VjTyo/SNtfdRZ8Mkha5m0SNMoHntCbsUQ45CFgUcq4rXcp+EVbQCFNd
8VF3k7lCaIS4wAdGGxFxCilfb8RVXEKzTOjDPgdbsIxshXHi5VjV9usoSVWrQy4glfiC+TA26pTl
fVB+KLROUrJIitpBmVvCKfih8aACoyqyKMwI2Pr9QCY7usiBAK3zKtjuXHkjG4P+ONV1U0+uzYCA
OCwcrazjDXGE6hVDWdP/KVCejpEfADtUFG4ui9x+KqpKOa2rsJCw+lNud6hVRalDcazyWIJBKKJM
kNYLeIsB+ZyxAAAai0bBP/dbI4vBF30pZJYKtLI6idvS7SwSOYYAIzQSxCBpStw+dTp9ZSE7VJdl
oZ1smcc85G4Uhv0lH2MI98a4D1Yx6+g6RnTa5Hbo1q0NzYW0gniD5tGpjJsMeRXr7FUAm3rNQg7E
A2hf9Gdiy+xTiGLjDxoDn6Iy2qwwlFm8nhT8SJXoi0lBHYu+FMeij0tfsigCdJFjl4kc2CIxcXs2
JVmDFrBzm4UaEc1gx4r8JirbS4JZeWSZEx7lXd0seM0Gr61ZuO5Mq/1I9+qDhLTUS+Myvo3rKvCz
CJLckQEtxQNdHaqJ5MsxKALrFiVn8NVqLIBwKuSyh6/cKGeM/rSDaVdkjILbSqfZKh1wBkUdnfBl
lCBzWTJBJjcLgVd0HahTXffDpLYZhMs7Nia/6oGIXiDSoEOGdBS7xnHoMWsgFLTAj97ViQw+IIfH
jRs1VN/iPGSdK3GJLzqSRPGyHAtnATWJ5qLuWLPZmQK/Hof2kNZAubg875UXSB1E6lPcET1uwNe1
NzUBQn1h2rKxXhjn0eh20K18pxouc98JHOA5NTfcZ7hJPkBCk3qc5+YIglpceYGKzBYldXk8wJHC
o1rg3Q4NeAy5d9j1h4NthxMk026jcuMcximNiK/A+t3ivqeFO00KR24Dscbnvqz6u8pxBo/EeILT
9okhrg5KCCmmqYadG2Vl5jrY2NYvpz4dDkUbVsAx4jI+HTFE02NeDl7X04wCC4Ky8tAOlV2SsiVH
PMsHN6H8I+/HG9QGwSnDoD5d3TZ+LisUu+GQdxKoDkMXTDbFaRkx+3ksh26ZINI2Ye22aTqkqSch
SypdB6L9bddWxqUkK1Zm6CmQXXnzYcBF+qGOgNT00qYJr6torD7ZocyJWw3tAPUzWyZuAvJRFysR
pKB4QzR5DJKzc03qKPOKqUu2SV5OrhOi/CNcz1W5ZdnhD9owtSmJVZDyIaB64oJtayWG42TCtoNk
hLUwadC4QetU3hi24bFQjondDKd6ax3oCPBVVVaJy5O6Ohe9SJdg6IXwdDzJdYNNdF6avFrQPrLX
BBisVdcOeJWUndhaGlz3yZRcT1U+qVVVstFNqjy8G2FBVlEj23ZhOBovG6t54FpWjUc4DRsXRV23
EToFDlNqjt1Q1vpaF43+kw4lvUpsYP7spm66a2GD+5005IQFCV0h8BR+NVTNZU6N4/K+6I4dW6df
JmSKFc1wMHoF8OCn0YgY+LIBLBJKYqDXG56KtUQs8Mq6SFYpb+01JKsU5O/IIUYFXSaC1p+hRlSd
6yKyazxm+jLP7XQU1km1GCSYXDcp8vi0YKg5tC3rz4s6sFcWio43NO3AOJBq7E7ZmIPyVLQ/w7Rp
jwYr+03cD9S4plXFKhA586NKQNTVg83bTA5wU0EQ2Q8TUdG1Arv9uZpUcwUOP1yDssmTCTvNObj6
eJnpgB/HUM2hXgPZsK+msQC2F9tiOYWOOU9TFZ2HgykrT5cZWto+qT6XTcuAnePTdGw1a4/iAJLI
0MnNVUgnnYPNzocFlalaYzOEXldO7Az4B7qKWuvcOgFRFh2PnE2x9sZ8wET5si2BkT5OOYUEdoHg
nGXWuJkug+PeKcNz3eLs1GFj8TFr7BbGhG7dxPhjnUMEk7QyOYUaSi1cDuW5Q21K8gWqGkDZZ1GP
TsZOttcx6bpqFZEM2BIdYQmEgbFqCZxpoQ/zSJW+GWo2uV0e9b7SUy7dZGqAGMxpADUXp0b4aHQq
CWstUN/Y40p3fbbEA1TFNgWr8jM6MOeDLHRcemKwkYFCY2kvkjDu8oWFGkd0lMepiX3HFnxcjUGA
HWAy63q6GFVh22i1Cz2Qr6sBrrFPYdVMH6aHKVfCZh6WELl4PG+D7iTN2qT2aIvDq15OBkpnKBPH
RdMH2O8xhIhHDRyBbz7yOJqUBTtiy4bv+O6wcKBxoWuEPORkQEVyNdExIJ07DhXS7SEBY4c2ikXd
uKp2ab4fdTVvL7UTponbkzDTQAs4QZilnsP0cBlTRwuXRCz7YEbsTKte0DHxkKwIOu51AgUSYisk
T2QG5tQ3YzX5ppjiw4Q0sQdsWXrYOONQJ2fZ6Ag9UVj+Ag25D2R6nnapO5aE52dNwxLV+KMABpq4
RVsb0Ac11ZXX4pHkC4bbLDpOozIRbl6Uw+RNzVAVUGsbp0sh2yRdFzHjZhH2vD9JY0idfaCahjUN
GVY+8H+RdGuRWLxJQ1sCW9NyObqkH8YrqCY0pw7Xg/TyJACKXrKUWg+KIuIjLh1722kITagFmm1l
TIDpIoRSWks8COEix3hN7bQ1FOBkJC5GhxkJgVmrxjjzwJJC5QfAc2I4bAdGqFJiEZVZ6fKwwoNe
pLnEMlpAYclwfoKdTrTXiSryYJ1Uim3DrvsyTVF4HUbll1CXPHEhTcgv+14mi0AFdoXAeSAwEsJe
CiWnowzItFNLYyj7RlZ7ZVVOpSsFRaWb5zy/tEUmfGvF6LYqZmBfuya/acJgWkqTZcDUDcFJmYJf
8fD/Zu7bmvPEtbR/kaoAgYBbeA8+O7E77iQ3qjjJRpwlgZDEr59HdvZM4v6+pHbNzXR1tTv2G4OE
tLTWc1i4xarDjsMmfVcugj7mmdb60G4FR+InsGAq17T2WzzL/r1U01IclzxvbpZ5mh+NWtbmaFyz
8Us2jU0OiYYrL8e5U4dkUsOpVzx7nPooPparmK97npHbpHfpdSLZVs/NApytRFl0SBIOU4LJzRlS
kmSoohyH8CEqN7CqMmbz3dIXdr2U2oKMWmzkatU34PDYssmqjEcORGEkk7lcGAZ39DOJH3eODsk8
WQZ17ojYDhqb0la770GRG0CpW8v64dB2yC9wC/wBp057MnnJajNJ8dS1TfwZlhN3cn1cnueoHE+5
zLt3pIt0vY1MfIym8cPQRaikULid8oR3n2abrHOVgTf8RCOur0xCuau4dl1Rt4NJr7hMMOgm4qe0
dVsNuJredyhLrjYbt197QfPPPW/ij6CY7M0Wg8XPpJovqW/8E4BisGaIaU5WtIvULeOcIm9FcAyL
MP2a9iMKMT+N4dR2yfI8bwVpjwNrW5xQI0qWyymb2rkG/+TWwzrsMwqB3HZxTQfEkQrqiC67HeSS
PAsh1r5KBtxD1Q25KACJjqqeGMOaEF5mlyMzSX5ACb9BiUBwfF+Ncl7/lqjaRN1LSqPPOHitrkpS
2O2CrD07rLIjF63Kkg+sS8UJ7GRvqtYTeZ9lrns2WyFxPKDyPM2GJ1M184zeLFmhr6WH8KPSDVKa
G7cY+dwnq2vrJdVIbNttcF/X1WOvYFOiTjMyo+m3zZb4Ydlt23HqNnplFUBqHK4OMPGWZ9t3UA4b
P425WK9Tj/qtIkhH1sPAFcmORI1dU0f7lkFyMAyfcrm5ul/ochgioqI7Y/P4cUWVV574ihyuYqsV
w9kiqbpC9Jvs0SkhOqRyJVJPvS9kBv1nY1IbTsE0+jHK5BFU1QS8d5FYRHUqRtGl/XZqNiZVOfZ1
1yNJ08dQxoLe86pNkFPTie8fp8VM/X0yx3Y5oKrgPUJayeZd1jo2zQAeFqTzlN4zQ0Gu9rFq6ZcB
Hiky1RspXMdPeG9V76LbXsxsLmtU2y4FT7yLEWx/jgM38wcR49waKrPilPeHafN87K99wQHp1ItB
ASbfDRtgTFq5pTGlOWkjVfuxafp0bg4WWyXfEL4pnXS1OTWz9dQgV5sujTBk/NeiFrdlR9H37Tgd
QQjE/SOPEpJvZ0k6ELcH7VMSde86gIp4DimZl9Z0lTGTdVvlNIb/fSSwU2Iel27yh1IKl33MUOKK
R+WwWj8TyYAfrEMJmIEkMXfyGmrvCJVwhjiOShj7cM+/NSmPHDvnI9mx31S8lO0nI60gApyg9TtB
Zcs7y3BEIByvT0YAUChuViSU7i7qysintWkWo/rz3kYJnhaOvG7unmlhpm08ZMNq/HRNDYa3V3h9
FiRZNcsWOvJHumayZUc2K9HSq8gY5Wd+oO2KHAe1Q6NOUhYd4jFZ50OfDc1tIlA1VFyWiJi+bJFE
Fem5XfMReqiTSLeEqraekI0MNj02k0vb4SitTecS2ME0Fzc7Ur/iyMHc8g36CF5KU8WpKtNj7nea
nnWixydZmOED2WfIMCEkiYoqNdg7x5iJ8Vs0gYyuTBYJ3R9ntpTiAL54yl21J2p9DxDRQLKxLvKq
bJvtXRZl2wVVpr2BCILWIHTNbRd7Px6DiPBy3UBhU6DIj1CA2PxSIYXLKzpJn1ZQyPTTWa9RUq+u
kHaCWHPrv8k94j1CazryiuEcNYeV7v5haYl1SBDIcEQGigqRdzLLzpql63jgY+Geyc6dl1XcWBU/
FH3bZwe8NQ7qCjSD0tXSbSgNpp1sqEZ0FwvoTmK9XBiR9du3hriAuCCjTiZoi0RzAna7cXIaDV4w
9cEkqpxqHqXzfEx9tFzEy5x/AnmeArDMwTbNNQDFNkOFmvvlbixYZA5JlJn147Jb3eDhSD6KegJv
uCFBipPrNAW4ddeg8h6rVCEPv3XSpK6ytM+Pec+GK9Isc7XsJqu1LLY7EHCqTrxZDsWUlarKySrO
e+TxYKCJIBV1hbpQclBdbQCYPe/dprE2ePnekGjGOHd5AoXl3nk87APoq6I8dma230kXkoK+k80N
QRhePqO4tOJ9DsIsZF0UyjhkMOxKp3nWPiNEUn8Gidk9zJbyWzeS5lujY8x8YXd3sXJugIzse+sq
2Ub2Q+Ey887qQWAIgLZVZfNxRjTNR1G5PisfYsCH+aHsIIqLAVq0B0ub9m9LU3ALWb+kF1PadbWy
OntUvJlPazJFH5le4qrM3X4QetgfUwoxbQXdg78Dz5K0h8Qs24oKZZJLVbZbuV02TM8I89Pulqrh
1uF2y0FUVqMaruWU++SUhBe8VREF2XBoNroh9JKRA4VZZc5NRZtFISmAauqWGmlumiTeigNEnjI/
desg/7IuX+OTXyeMcuxZ/jnVAqTgiAT8XpGQ8S4wrkwVcmoPuWLPS1tNvWrFAQd6ZwELbfbdPgIB
qHYmod/qt73zBxqN7XFXDn+nybLlsnHRKA8blf+yi5iOCV8cJBOZ/5QjWmzXbgWFfRjUVjwsmV4N
LgeNJAqCFijQmMy3dODJdSGGPn8uCfdjpWNeXhMikmc/tP2VI3J5R0cIseK2SL4oNG+djtOSQwQI
NUwHvNmmrT+AooYab9DFyo9GgDJF/NV0uIbM2WenldnsiXAh3R2Qq54CDJhHEM1yjD+15dT4CrpZ
DbFcuUTH3GYeRUGZQF6ieJRBvRR34q8+c9rWODeR1SE/PwiqVRHmjd1bagFD02Tmd8Uw0o/Kayhk
NjN8oss4f9QrFF4CXc0f8hXbpiibDUt+0J8aYqMGuZUjNUHmcavNPtYLcJfPU2PIpe6wqQ8aLPf9
atb5as3UWKMi72+AC+QXhEfFExDjNscyaNizTHYKhXS0PGzaJ5c93qiS1N1WQHvkoaa6zMoJEE++
LMXFQsXEDntJkDiNEEmfpyzZhgcwaO1BA9w6aCz1tFY0M0ekL/H15GdxGjsbfxTcu48lX+NKLiY6
NHvWH8di4P8CJRYdICNaPxRI989xyuPnudn6jxH+SlYRh4lLKPmox7S4dYpAKLSt2HWF+TKP8/pO
msjzqljnKMY+2N+VDemR0cTpeMZ5oCeUGQs9FHl2DRSN3FiV6L87gB2HwqFQUfAB7JUT8fxEiiF9
7ARNxzoFqn8p5RRnc9XZoaf0qzdA//URKtZU6WccUP24HaDf5z7/iIp2HuWDTpc5ze7XTihEeSjH
SwUaS4ETFRWiejcqcA2dpPM9ZAxL6c8Q8jgQC3SO3ApdmxFjt18WvPPrB946m33NpnTuL7q5GNe0
5qmOVnIotiy1GsGrL9nnfBzJetmVccuiw7aqeEfaWES+rXXPdOQujXdAMSsGlvOUppMtPrNpWhFU
lOwHNyCOZSLKDsjzphEoqWdNc1QqbebtMigrgL47D34Umwad1NIsSDjl/D1SxOfLgQHWz5vjIq3v
haj2tulB3MmGxyA3sAYVaJCma/ZIvd9osaKEaaljWj/NheVbd7B7VqDuSxhtXXfXdfNi5sMCHQqL
j5GkZlHPpt+32EPq3MjW13ZOkZJVuxSIDBccHGdXQlDiw0hS1kTlcBaN23L1tyHNnmRVy4seP4Mj
P2dQVK4LCubrzi98YFAtlkW+/YHb/FV0DtYQfiQGgQWMKyDpwMn8ys21mYcip2nzb/0sA6Ex4jHh
8Y99OeCBkxm0VPV7QvBXMjdcERQqyEpQgbA7RYHe/5nMBThXrBEU0d/H1ytubSZRaNFs0kuKglik
RtcQmTpo0kTbgRT8w5ADEfo/dCT8OLAiQtJfhiYUZSDwf70BJ1qSCE3JN0Z04CEhbAs84FCkK+5j
0ivy3D6L+PoqWXt94eqfWexw3bTE283gyEuw0d5eVxo/5zOhxbfGg51nSLzksHwUKUqzprLggNr7
iUOhC5ZBzEnC/jDvEGy9GXaYcRDEZQqRLNQGvw4bCqOWRE7QbyQfckXrzEYs+wLJATbkvLf5cNcC
448h8FHePPZLFO2iQu+wAZPy+xXw65rDA8jgo4Aasgg9J5OMvnkAK2ujzvcT/8rLfcr0eVZy5P5I
+BiCjC90CDK/v+Q/B48+fTAG45UxZTB7v/FWQPrLh85H+lvKLPQQJx+zPe5PmbYgo6A84qDjtMGs
KyRfWMGf58hvujxCmB9J+4eFEL/RfGAC8Ao16AlA81AIT16cCz/pGZpy76C0X8kzOrOhRrpANA3S
gdHNAm/9NbZL97RuRyDnsnJlQnFXWRsJ8zhK1gF7J0CiH8tRjCjOwYDr5GHc2ml5/v2cha3/8z6B
dwK7M4L8Dy9LxG55u1EtByKtdvfsQEBiEUSmjzBZERgXUNNOU9SAMukDXQ2YdQ5fWtmY/3Sy0GgR
jf4p3n0Bn1wKEciv6xZM7rL6hc3P05CR4MiCzgMkNITPqKOvKc+gkEG5rPsvY5dN0J5oOeoYhjfS
EYClSkCXEjQyXuBvTe0+bNep68G2/EmA8XaNoT8AXkqUBFctnjB7K3Nw1IIFnnb6vPCEgesP9dpg
wCisrZxqq7zCzZF83PAzgL7j7A9Fv3vyaKXkl0sJGrqpxx3VxfUokP/xaoLZjq816kIyPLCxbJA2
4Z1iDqdVQjofT1fRXkI0B/aUA475wzaNf1WUIFIxlFmshHURnTDxwrI3EQMrc1LbtMnPOWhIMNkS
WmMsRdQayDnreM+D/gH5xEv0BB6Hn5mXcCJjHrhuZ1fK1MlY+ucNnb6N4jhkIdvKyhiC0hBI3iwL
MIILqoRZfpYauwjMGVDN9DaJBfXXdDEe01ECTNufRmQDPq+M0FaJGgHfsodG7ZxcIEPr9icdoOi7
omVBSuXSbRzgYjBZeDzzAkgLeHuAtx6k7vr9aYcRCrxONAxB3tNi9vGA5qkU+CaFjHl/Kkbn8Oxo
hrSIo5SMmrU4SGATywmoe3h2PVBgSLHUy+XLoiHeVsX8Ijqcod3AnbdkCiqqVWZj/8UtbFLyVG46
3lBzwUJ5o3UPPnwYRp0gU2746GB+hAzp01RMPH1CSR9jkeVFA0XWBvUNxFy/jw1vQzhmH77WHAc4
nH4ZfSs2QhY5NTG4r897PC6oH1wCbfoC1083D5fUKItA8fsrvo1GSXCvJiBmod/D2f32iouOFmFH
aj9RFOdYjNakIfwl0DDh8GabguYJ5CXwEnAyZl2a2/xVovH72wivgP0lKtKcvYiUE3RGTFKQIr+G
o52CPgC/Mz6N6TSutFpnk5HvAJsUopFAqRsfNc/n9t22FA0ijhTwaB6bYk22ucJLMqAprdakUdcD
L9ijg9eu8NViY7Y9rAWJ2lplu5uvsYiAhXegUgOjz1kcNjsy3+1h3gSyi0ve9WvY+Rs62N7D5p9L
X9FeU7f9wdYZlN4/j7igOKCQbmDUGC2FYvzXEfeMi8mqJf+wmQlmpyNIjQRyv20P6zZFkpVeiNgG
u4dD7ogvzfqiASQoHsKuMB10Ro/csbCkE9VCM3PRSpRICJFqB4V4UsMmkXrvme+x67gdg/ow9sWI
3ZnHCtvoDw/xTWSDtbqAUA4yuAxPED0r3mS9Cnqlfe6m5EOxCoq9tcom3MBKqAlb92Ufo8msx71x
4cIWR6wMIUVLmAe/EBFD8BjDnIRvzarHG4mGssvTC3DGYR6UBztwx5XDp1pBwxB9M7Ll1MO9RqFa
1htdao/zAsP9w9B+Ta/hJUdIxAskY2wVeMeR7/36tFYQLPlgZv+BoibF9K9aYWntA1zgX9eo6MED
+HVW+1OeTOF8HMkc44E4Ng6NP+4ji9fmVFJi7AdkqRrTAeaMYvXRbUc0mVpSYomldpAhuhmEzYs2
QZIOPBEZCS7YrjzCn6BGjTEVkMpgKtY1B9xaZ+BosSVEmXT40+v8hFAYXuj03xLgd685ys960Td7
tEC6gOwqT7ICAt3oH6lubPeUeabIX9uYz4gOr+ltIgq39TU0uKg+/nD4J2+Oo3BJOHejJMKxBJ3a
W4lq1M1IIaXL/1pMjBUCCmPFgsLZj/lJO5nO2ZFbAja9YgOF+u1i2PiElAVBD7NktRvWdzlbUEyD
/0gLBANsyO0BFDk+BbgPGx9WGxxUPx5bo+yEqXRDMWGvYBeFx9HAVYipB9gfCtrSd5DnRQAdcCcZ
WIH9qWdgXv+kzk3LN/ksBh8OAQQJmEuQBb2tbJAOLhDMgBcGkM4GXq2mp7LmNuLdHZRXqfZHJTST
RVXCBtKJSmvVqqtoMNRllUS2Q651M5L0FnhtTgE7QiHxFWKl6MJyk7JDn0/z8C3thl0/jDMb9RcL
Asvepxus8PsBTv0yk1C40XQxJ2szILdaCe7mio3RGN/QSMflARB+GdedW43m1Qzkdu8q2D40JGmN
6zdshm3X1sO2TrIu7U5lEpv0kQ2rT0FdudhYc5alFTFH/sYbAO0CssqhzvfB7jsEwFiKEjCEB2wJ
Dqpjp63MG5COI3H7X5bNSftk0qEBG5GuSVx71KdwebJmXcpD2SYW1hHwEReo09eDmiO7X/NyiqJz
bGORnBqyFCI6yn4e0w8+25qefCgBxbi/YNKg6y1Z1ok84MTIzbdMM6Y/7PnWTHClzHMslvel24f+
zFvowE87BE3jXJX9TBNR5+DTVPEcjyDSv4kEOkl3wFLx6ntpVmvBsQ4wO3SAmSeVFQfUAdnAznwE
OXkHrSDp+zMoNrDD4rsoJrpill1MC53e7nTesKShklqkeE9ZtLLoOE2plPmlKXkrBrgJXQ/BLlzR
q91ubMabtj1xyDtN9sAncC+Xgd1sYEt1KKcgQ9j2wDcNS9HaEgKblAG1ElwDtL20zUJEe7btiNMG
dDg4Gn/YZGuyjzMxIIgusTgs4bUF0goltpHIuspq9bRw7H5I8hxf1tdvkrYd8DO0EE1xOfA2qXre
jSqT7apjGgzjRewIyfPad1lv8jOUyfE4VFm6hXMR6t0Ww2lohkPli+OeRWXdZaLMmntvpZX5u44T
YHWnvKckkZe98WWx3TNo5dqyUmUZsupcr5non2Bb52QHezEsmCniFUL2LaI2bD/XhHKdDzdxq9p4
eNd1FsTCEZpcuzTHf0uEaRJuCcabAXbMqBG+VYcImgVdHKYVwsbpY9KAbVJAPocSxEtTKAUje55j
ZpPCtDhBavBU4Zfg/kN7AKXKkNOnYsHoaynArbNTJ2yYMTqsPb7Mi1jJ4zTmIeSn29oUeV3adcYC
2MHXsfNa6hGfk69DFZBbYvpUFxAknCULx9UGEaPInICI47nEMhVJ9nc8uDDPU1p2AO+IIRqPgkyQ
ZKXfoRYpUXHotkWmVdsi9rmq20JkhuAJpkaZpxU223bCfBGxz9Be7WnsbosuD7fc4klLiGOwsnAF
ih+pZ05cWGBMk/DkwXLie0MJ6eJ62LYYH8URWyiLe9hgCsUYf4xHw02qnmFNEPheBu0xe+yzlJe0
Tm0JAKiScG9iLn6sHr4vAX3NOxIGBwr8ZTIMVo2uf+S4ZbYH3XlCl6y/pVGryeOPqSavH//3JL9+
DkhB0t/mCSRkeR1PUG089y2TrT63E/UYNKzRDtdqEjA/0SMK8GYuq+z1Qc07wFkgpauHlvgSDJoH
KBv30ECx+3I0M2ZpS8YBH0kkMDYNsJ/yrUQLAB+S3mbMIHSuAbZGCnTHywzOEjsIce11TCJpUaPV
cp6YjS8AVofqPHp9tK/LAwrNAfPDwKDgS5YPYfCOeYF12sSg95BIpILhm36Gmkp82EkL8RB03IKG
6X1dSLvxBneJQYbfErca1CBqs5xidS2rCLf+OqFktzv+MA90TvMjiWBj6y4Byebw2zUB0YqOtgVz
t928iuzlYvF82w3S9OeYNROWD6QVYxi8hrGf3S9waYRfmGzhS7o1Bb4MUxS2w7hn4f4nwxphP5ih
GZr2NDUwIjwKReOGouuHz+P1mr6ulbZbyjU//5hyaDA0bse9qvFxAsy4eCfbHuf8FkPBGH1A5tYV
20EqNLpp62hpOC6edQIqBShVJLDNAYABIJtXPXo+g96CIwPnK77Xe8O64tQjWXT+ipbL4OaLNZ2j
cayHMh3GreJLA9gQQnGDzwvoNvAFSWM23I3K4L8ergj2OYtsDKhIwfU03G3QXgAUsLrD1WMBxP6J
TdyhCuB+D2sf+hIW8HsKxgNKdHjzTHEcRhyx49GRCZwVqB0cVe4TVP4d4g08F3PfX/ww3oAMFLo7
GTGg3v3q0wWvkLiQncB0nOnLnlFzMWDWFwgz+f5ERTHbFb11rLDsAvKdMHRXNgumCO0a9h4j6hu7
ZEe2R0HIv4JMw89iJ8OqAV4VlvgrflosvcXfjk0Sxru2bYIvGgscn1ctoFBStcMOXBltKHv0uwBk
4dl4S0HG4RMMSg0s6i0zCxC1V5Blj7MB5g0zwcKRXDZc7fgd+yv0xlGWAzVUWdoDL4WLAqUvXJ/9
PNXrAGAiuwYPGvbTmtoWdqWmL1aESso4+Lq7BVQOphm1Xpg808JqOx4TU/RwLXUDOEIQT37AKD9Z
pGecXFm+aN3elbQLICXsIQg/ec8pgzABMJbnR8c7qPBPzMpsWA6ALmKWQh+PAvdz2tAYJTkOw0Ar
7CTdMSro28KxMWY8zDnUETEW3+tMdiuEWXdo49DCoAK+ZeT5+343ljxqJNNAFXZIedhnxFusL2Ll
jhno0FYnLCM5EQR/lJcBpRqgGwlYQDnOVn5mpRcqfk7dwIY7xpT00Iwl0GKQf0Ee3DkOEqmkQ1Yt
A/BvUhdDnOsnIJK2X/+KGtU1cMhmngr3YHPkNupbubWbgt2Iw6ACDwcMQ2NZk2Rf+qc9NUk6o/kB
Q8FRrXE8I6fM8wx6XYNVPnZlUm/4JpQ5VW7h4XOHHyN5fZZKQu2dQe1Pg2WIv3h6fpiOSigsseqQ
/YfN2y5o2jIeoR3FnPHuxTmUxRHBJyBxCx/kFOjEeETlHriNduASW7lBtsjv9tXH8gghW6D7cFfh
Jz+W7A8zETp440eveHgIp6RBQw6vwdbHiY6Kd0bkjZ0rG01Az1O/8zK5tGoKu7whe4ADFzjq8CVF
WrZewnqD9Z1G4B/ugFuGO+9ffDBo3RMulOkSRxoIUzzs14ptajs0HYAcHCKN9/1rwILON/xmVcQB
jCaDCiDkoplO08PYjGrmFWTfECmZV15ptfA7bldtgu5guhapwzXybQi3ZV42HJl7nCMQbr+4dWQS
DJkHKKLCmsz5jo4/VSYWsI1H0Q3BUPU6IcCBQ9DrCxZcWDA0k+5aJHTIiz8AX28KemA5iA9YwdBB
gDn7B6wsVnAIwKuTRzHPDHedN43DbrAzwqyCKRs3MbySdlurwr3/vpYOOOpPLEC4PPhBaDNDJzlc
/w3OChvJTOySA6p6DY0dMOAw/2B3BvRG/V3Z/gZowm6KYITAtQBZ4b8slPU/0SK26BVEMfH07zUS
9W6eayV5mt7j1XNhxZdMBLLQtB2e8Ay5IvbJj+D4+3v5FULIIvT7xb8gRVlO0QWBJr/eC99oAvi2
ax4Dj8k+t1kc8nFoCtCDbZ+ROv9pnv95QVgkARywokwYnvUbXLEXOoqHMeIPr0K7pseJf5m/2Al/
7OzfDzB+0x4LIwy9CdGqBU0I8Zbkt0CmQ2uVZloH9vAjYljo4rGVPMTqWXZy6VLAgSP5rt8bC/36
YTRTiOcvtlKy7CnOoz/c0a8rHXOOUiq8ipbCjQJu/i0t5suI2NxT9TC8biqLvA573BloT9SpLbYW
jwD0sMfOLCkOB6QWRIQbgUhBmb3eFCr7UwbXSoajHBY7D3ukVPg4gEke37Weop6s7SufJV/D7O8H
8fYx4sGlEY0yMCZosYp2eL+uG5y7ak0c2e7E0ofItL8kQnLJJvMebZFM+p81jQMBAuNkhAcZ/mGM
vQFnc4dsBG/2NXc/jj3XCOiVoxmRFd2WFrwF8j8bHyB/9PfD+EDdR6Hl46/jo7BTxNPWdjhugtUU
SXJ4Gnk/YF9Miwpx/PcX/DX+AJ8tQT+l2IFw7qdANN/gmRCLulZDfHORT0T3WQ0FSU4/M40N86ct
+M9L4dFBBcGKFJX+PxpJooHF6NGFqrl4TUW2DOgI1lGighD8ZVT/Ufua/1/XmZ+bzvyvetz8H2xf
E6MJA7bEf58K/2hfc/HFfmnbnxtA/Pgr/25fk+FNozgmIFrEHkNrOwTmf7evYXhxCLp/A4MECo6P
APX/0cshSfBKEWgQywzKE5g9Cxw98I2HdquhnQPONlAcNAqxsIz/k3YO2Rua6uW0Drw+6kEY0qBy
+HV/oCoYkLs1yeOySKiA5Q4WH40RcZ/1PozljUwb/R6iCv1V5n0CwLQnD0mp/HlKiZf1gGIB0JZj
U4X2ZhbtGtAxpSTyCMu8/ARNBn4PPANoakI2cEwd/I19RaDPv5yF609IjeDxjrvyJoHW450oJ7Ta
6np/Bv3do+8L+jMCV1oqAQ/md8hy0Y5RpOgCRuB6vnfT0A6VWFb7pWyk/4K97NtDIzBtNfpAodej
7jVcL0OkAg4in00iui9rY/070vsYSFHnP3m9a5jimj6vqd/X75tu4ipBS5fLJoni941g7+MV0Fo1
D0vyAQXG3h9+Wi//D/D/5Wj+R8ZS5HiqOFEQrQL581MaMe5p2hG+sEdUdOVlhgw4uIU0q8rZEfBR
UFTnVZuM5bs5l8nNZBMMTbJizuq2j7bzLjp/RLo+X5a72W53NNu7S0w6f4vbnvwNBHR5EJ64Y9Z2
3a3JVvhoC7EOTwMYvXMjtDwZNGu8Lwr9YR1odpFJe4NEOfkrEck5F+W3TjH1/PtBl7+enWi8i9wp
LODQGx9n59swKQtWNDySyJ3mkX+Kw9NvAPt+jJMUjdbySF+ajupLSBvXYyommGIhxNtPC+32WxiW
omfZx5iGMrPuvpnS/gqCjuyRe/yfwiuuvgMUjq8bkth7YRgA9Ua5dxDDPYF2Ts4loNKnfkIbOLiA
oot2stNZEE3O/QZTmUdL5OMeoWdjRddou452+m1i5sbqJEao5dkFJD9QxcMmf2id748uQ9u6SJbi
lLWwipbdVZrO9msrZloNK7VfpeYUudGgL/QaA4wQAgaBzZzQB8Q9YFP2d/lGsJmWHu1T6TcoeTtd
Ma7Zcui7Hbb2FC1iIbVz5tDCc17NeVeeo11DVtGiqW4+Te7BTXhK6PzZdrejoOrGF0OCjomT/F4M
aoQZHU0TYa2EKPzCoY8cTP/LcoEmUO31sK7RLRfevSumeLvNeji7KuBPwwgWZO8uvBZQAe5pkzyQ
dnX3CyrEGwi+IX/fi/3CZmFvkn5/P252+RsQKyC0pm9u0hT2tKhx7g9p95uYFXLdJLQ1oRQNI/As
X+idnzZMAssZb7acPIg12t+vpZnOJF6GJ+9scdA5+luCEsLa0fP+1SbFXqNrgvTAMb341snZ3UmW
8Cu1RurvXKVQQYshOqtCfnRl2gfAb/wAVKgEV62zoeo2Op0HPPubGX7cKlqb/bhkwWg2zsmDi3QP
7MBjqN4Qf5sK3tYIV/4EojsJAXXur3Qm1/gIZD05tpFB59UOots73c/7+5dlKztV1m3L/K1WWXwT
y5n/ax6K6GNBxuXvsouXvyc4U+7apdUdJNEwCh3gqmmfp6g/q1kTtPZypRHgrg07o7KFOwD4cnFf
RGr2x99v3Ze+yP8Tr8L0AwIpcrRjQ96fAZj+NV7BOAH2DLDIQ6IlI4c1zuPKa0UeOxTJtzruYHJj
aiF/db7dUCajx4u8dRq9Vc8w9ON4odiDBu4yxa8KGKS/9BtDw4tSWdnUQJj4p/9i7zyW60a2bfsv
r48X8KbxOjDb0RuRkjoISqLgbSbs198BVZ1zxS0dMep2321URFVJJDawgUSuteYcEwIaJ6PqpQZa
cVB2//wEcNbxseyN8IKg7+0J1GvBLCVNnPvSXmU059p8Da0x2XWgcPGA1KwzMQrjW5qoLDF1aimR
zdjyRUV0fqFNdvydZ89gYV6aF2N2NEATc3FiDjXESAPc+BG9Ir6UtE5K953d5Y/38dnFNwkuR0Wk
O0CGzj/7VPXsLs3JukfGYdX+JET8nbs5hsIs+vIJ+sp6lc9ivimdsd7LCgugr9e1fXTbbDw1lZsF
k6f3x9Ka+iOzZuVRItTaM3nCy9t3Q32zuiK7dHTOf8JLrvvQTsR3rKboNbzMRCw2DUcVHMMYFIjt
bjG8Y9BxRqcPWmBkbD97lqFhiJ/1lBGc4iruSWTgTWKKj10pjGTXQnD61Nv1uu8n3KMZ5jtGLE7t
BlLX51ctEaxXemUqYyDob0Sr0Xo7oykY+PUHfKp1h3KkbY8AleJPtcOjzp4Adt326MW4Vr/1MdOD
yC74n9jkIHDiFbsvdQFvqqK5Enh6l35TW7GCbEjjT9x5uAHLaltBtksDXeDEzGW9MlV69L4Ji+ie
OQRyfb0qHlX0/Ilvdnb20anyrwbz6mOXpDP8HExdaE1GXBSlfpky0goZA8zXubbyLvnzTcwmkbv0
zZ2wDfJUyk/W7G07eLZtYK2uBlGM3X1aapKpnsoDxoiAtblE3II1HfUYMlJOIMVfvGMr1r7Yulzv
Vo01CQiWOKZY4cMUis6py0rBxK1SMzzrzOMrP0nqnUQqwuOqOeqXZVJxg2VSftEnc3wdMsdUQrBO
lRMKGtPZvmY7djXW0orogIMsnM0arkqJjaTcQWBo6IWs1XBAPTaHy8o4dTarD/PUwCxwmMqhNNSB
wHe2codWYplCTAzDtw403R33Vxr2TdccZm0FdcNTe3DKbNtybt9rO2XyWczFwVKKcQlnPVsjz1ie
tbalMd64WCtUoIybt6vee4nJzZrrAry06zpfAUDBKWaUfmq0XD2gTlwU3zbWbr92etpcgQM28VgP
BZ7g0ciehJLjoV7byYAem1X5M14dXHVl0VGGpexbIA8brAYIkdv0G95E7V4Zp22DA/LlpLozrypR
4c/G+5r4RjrISM5ppXK6BUte2QgulJgACTBTG3gMllRf48C1sX2E5arVjwnT9yMmM946q5YbX1Ij
RrifaHZboL+X2/bHW+6Y4zVKtEIC+FIBvQUI24HbXVjZ1UCpV+0ysabitHAjuD490eZCwQLbBJZm
GB81mpkQh9RhvUOngDZAc/L5vmdveZBAvhMf2sH6HVKXe3SHVYnKgfa9D6EEb43ar1NkjiOuAWFn
aWCjLWOEonAXZgxdGgzlIC09qwDT0cZqmBlr+R2R2T0SnzILLLatCHiQTwTlVFTXDv6vW71ypoCX
gceV8Zb17seD9I8q2/8vwayEN/Di+8+V7X/nG/6EZv3rh/6ubb0tGVNDbc3L1DMMa0tc/ldtqxpA
V23bsRydpQmZ179rW8PZ/oQWCZX1plb8u641iOHWrE1krxNbwM+5/6iutc6WR43mHC9IoId8As2g
znj7ku/Hwq1nW+tOJj5QBCzlTqaj3BmVdKHB12nDcC5RsNmJdLWioqcF/4GZfv6thP0KbmoGuLHW
QVV5Wbxnam/0j8zHygug4Vl+K+26/zz2mfPJYm0/pVpSXsgpp8+nkBoCJiirTqwdxc4uvDGUYw4u
m+EmoFbsPVfjMrTrvlq0fTKtY5Cs7B127J5779NIz889wLLAYiW7xf44TvPg3i4MdkNUmullrjfS
jAwbQ1FA2etmL6NU0o8DdLzq0IDI5/3KYmJfSty5SOMUmrQYiVXY0rNfTZlrTNdlCufR2YHbX9vr
RghON51hEwZkH+RmfJDCNvo5quhnKhVQdXqfKB105iUWpDmnwk7HqjRMflxyPZH/LtUwwXjCRjCF
wzhSgGtprKlfp4nXyhoVaYZ7wy9qYVHB12jPiqAaegSZvj3U0J1qV2cPO+NIhemVumtnaqGFCm0N
ChtJEK72pNVTRisuZtQ1/7bGGLysIpAV4z+g8k3GHlxnZr2HMBH3104llaPKqOpWRV7iY6gz/Gk0
ez/HC8lrTxn3sJn0h0Kxh8w3hAoyRqunOzRa1s72tmZCmxfRVA5lsGxItawRDDzdqrjslczYI66p
jqRNDPuiHjvMXnVjM9Uoh6OLm84Z0mJXVXXDCDNNbpAW4LpPyxk/V0IqhbQM4gngAYrVi+/QlFTP
MLVl6xcx+0W8x+1NmdsfkE0ld9St4nZKR+euxAP/CfLtHCaQz049Vvc77odmt9BYeaIFE9+WerM8
A1DZ4NjDADHA0WNYMplz7XlF/ITL0jjMqa3QPoln6QskIjv2bcZlzMZ3j/0gW0PGiMXy1Hau5TuY
uD50NvMN2GAFiRQx3i+G8p0xBxm23zlolnU91j1aXN+Toopw5ssjrLJ+j6cveTLaxrjwVifFb91a
0yPuJrYTLtVwjiarL79rk2mjW3FWa/bJEaqJR2jgoDFaukWZ7hz7yXrM2aKIfDAN32SvfYmFOEn8
HFtEjf17GG+GJNGRtjIMNE0PG2u+8F0P6AnuoNrVTz18f4ILnPYLSP1nretHZs6ue+KbrqKlxWO/
iNa9WrG43cW2SE81E7fHhGSQj4OxVtXOg8f3NW969UJhjwrQoTOcE7JZb4dM8nX0uvigWWoX0c5a
+Qad/MEr3OGjaufl81Ks2bMxyYzhaOcWzx2vz3AqeMJsRUJ2ob8Xec4kd1lrX6BFJxfDzcp93hvL
Te3V1mmahYfsYsF37fOzyo2Wo99ZrRVNomWr2W0NQnOz4s4INxL8s6OWoBG0XDx5mVREaCrdEjXT
0AZTPKXbdZFMdssUE7saIPKfTrBN2CYtlv5k4o+4kUr/IVv7h7xVnG+z1QD1U72RZAJrMhwr0Ns1
fwTVbF5UuEIvVQk0ws5FHAI7O3qmcK6Wqe94NAbxsJZuGVq92ny1B/AB7bQ2twYWqi/IJakRNODJ
vldN7QXmQxP+jWlRNpa66aOnXsJ19ZIrE0XjJ2kpzOhLBtpFpeK717QVUSR4Fdw7Lzhms9cSBX0g
xu5SH+IpsijHYB4NxkediuBgKI7u4u2Ylkt9bt3QLGwyNaTUFZ44MwWV3M3Krm80YA9gDpq7IhdA
iajYPbY2s3Y9ioyAkDLeImPSCqnaQU/lfN9MjJyguUzGwyhj90sxEbnDpG/QDcbxkxfRLVjuTSV2
L5uxtl4Gq28uvK2rg6B5YxcOKsDtRKtjuBtuKnw21uqVg4HkcdEUce0QL4AxczCmUDMQV/giS48U
cCPNv0VzLxWCoq5FJgpuUQtEkTp/7Xjn3VOgbmjtWAT80iRIciJkrKL19rIz50tF6lngua37FXGI
9b1RzG9Z2+mgccEdBps8AmBXHnV9rvCQK8XVNKfulWcUxWWqNjZAuvVrCswfomLZ+OY8f2jU/mFm
Vh64Wg+8IKbyRQGV7jJNs/Zqtnp3ndY3kWLrKVoyislDoqTXZTEmO4gScdjXvfYMFcbc54ml7nje
v+Zr7d7jo5qCtCvhkYEuJOCnb09TXoDhIlWmvLIaDYS2qMerplaTA9yHzS1f2XJvImC4484ldEb1
ptuMft63bga4SV9XK9n2mO5TYsfmiU+4hPqE2amxWlB9ZWFVsFoVa1dS2h+1Gp+2KlTqFaFmEOVg
HGHubfZyoBFnDrP8pPd9GpZuA5XCKT5LoX3J8f0GK6/Hy3GqksG3xZTemm5XQUNtinCuiKVZjFl8
1zAYR5CvhoccX2M0mlMfNYlb7Ey3ceGMKPFDNmri2lYduUeM0vEpsv5mTBC3R3RaMLGYRGgESp8q
x2m46DMzDax6+tKrZvm5m6dhlzCh/oaaTosWTFo+y97n1C1f+yITRwO/Ooivgn6Xxb/FluP5zFHt
w5hJ9ajmpRmOmQbtAEDb5QqP5avHJJ21M1X2Etuab+LxvUPDZJx0kYOUlHmHQpbkEPpb3sEwG7Fz
ZnZeCoP/faGn40VWNWity7nt6BkpSkiVKAOEhiOUOVF/ldaE8sssH7Mh0YJhSe3DNDL9zKwrGh4t
gAdIe3RZ9V2jWV87tb0b8ObikPuR57LuWaIVf8HIrmUAB9MULl6GXQ39ugojQW2unba/c2CleoLq
bqoGH3TfFKppfe+CJzrl8ON3QBFcxKwqWUtZrfuwQ09iLRP0veUVGibl3hME4ZT2AJV0yZNwNao7
pahvcWCkO0n57K8NjB27XO68cdBCACPlXsi2CeVKOYrv20WdMWj7ejRWFmHHuFHkDA7NU5xHaULR
WPO4CTxLe+1iW4ksXO1+Vg2Vr2etxYusSHkfGMPdpGve1wzaR+Qo3H6NUA72PNZ3tjKiWpdYYUdr
0AIVtMtxrnrvkNfgPxI6tqdKLncAXT8jvP7wv7XUT8z3N2mhP4/86MAwoPvPpVTwAsobrV328utP
/WtOSMwFEnNm45vFeEuJ++9aSqfOUum7Mqn/YSej1Pl7Tkj2oqphFHYZbUPv/lHl/KueAhSPE8p0
XAZ7hvMP54Rn3kprm9tj0YEMwNQGu455NieUCOPbbhjm63oysBlPMZu6xkCGHBTONHLbWcuJrjax
CKpayE+yMccPhSlmNFVe3T3/dPV+MzLT3k6PfnwaU/W2oTfOFRcv09vizqyXtvDSYbzWu1q7ToqV
F/TgNKDH5lGiCh4nc/jkjC1th75yZRcgNKLfgmjZMZH+OvU3j6HHDb8jBcFTltoHxBmutl9sK34l
kEGb3+s5n83qf+gecJ0glkEdxgDjTPdgZkDUEPXJa1wBSRLaeBs+EA/hGjvpLI2FPXjW8jBzoHWt
js2rbClUY19BDNHoTzXyGwWa0IKM2WkINLNBp1elbEic3iqQCzd5elsMMDBBMYkQ9YX3JNLuAh+E
NUeZUOyrrE/Hav/n7+HXrwEag0qZTUmsYSTaTvqnQYyzKKCWgAJcY/71nnh7aSyZrPWt39YD/eO5
9x7aWCs//vmw2732c+cTYCKDQ8fASY43Xje2j/XTYcHyJWYrkvq6dlftGpX3cA1qHN18nD79+Uhv
p+MM3zkSiz1DeJAYnnM+mm1rZikdFNBrt1XNl23fWu5j6S66X7RppHYIkANDXdwmwAYxVe/dNOeS
J86S7omlm8jLSFw4PzwikwzrF2xZpyss7OKD9VKU22fAeiAiUEWNv6h89ZRb3QQ2uGicV1hnuEaI
/LucKeLVwJhyOKQ5LPAPRo+LMUzdZXltqTJDVVkrtP7AgvuDZdjr8F6P+tcvip4+ywZSGOxtMDTe
flGqPVi1ZcXKlTbE1UvW43Jl21/I2vSNBUfuaUqz4gtCc6jQa4cgF/xIFgBMcr5LZ12bYGFKAywm
H18zZJzfRqtNndOfv2J6Fee3E044biIiF7Hq8nSejYPs3s1UNNnGVW6i3fPI+COKdL95lLydHAdS
6gCr3o3VYg1sK1In6LV6Lxh+7UuzxR3NePW+Jbti9p1ySp6nnIHAIsBitFbXfoDo64YxKtNgaPKc
Nqg0chonuaivp1YRIJ+gAyWJ5pFxugL1D/QxrQ6QX8t7gvFuE0i+s18OTnct4+5R6pVihPaIoELL
Fp21wRzW1VcnN78sqfs+xSqcydR22bQBavGCSU3h7fB0ZUfF7cE4TYtLlc/QNlzz+WsroCYPquIg
qa2ks4tFNxwhfOiPHR5Z3FeOorGnSYv4i4cpDdhi3Smfhwrid9sKYEagn49a55XfsrG1ee6NqnjI
iCFy/BHKzamnRg8WrgPcId276UgMitjpdjtNm7UxKpH7gRaeMPAEI9VaVAmjh9/o3TC4SNSQnbw8
8KrRpwAjAk1m6ZQf50pNL/Teax8s2Hn7wcsVHZFrtb64dtNHbNhzkmQLl94XpuQXbF7Td8IaWitY
QaYPfp3o1B6zzBsejmmKlmQcXArAmK28NKpDzV9FuGn2DRca1jdNo5xqyIknQigaa159U5ZxYNAM
r/a9zShlk/jdTViRwwxxNeNd7iRajXLyxH42nPnS/ithhybZlrcDN3YhfSf9K4tHTMq8Yc68nqW8
+ar/HdwzMENr1WtZSNIPTl7WrXuCHmTMWDvDYp3rZfOgUrETUGkYQ4DRi8310qnezNcFhTmsYzLY
2LAXU8cobEpIJyypO2/SvxKFisWZ0nCZS09e2n/lDk3xjxSigXfhzv4RTjTy6JBUxGwcQplmFKLa
Ibohzgg80JZtNMNRDZTY0zzIRTG66qARMa6L1BumeDeVDhoCEbMr2Fl1Uq2Bu1qsmLVewB+v0p56
eRRLIm7h9qFXbpLM/a4QfpSpodrokpgAd3CvLVjF8ak2HOlYeVDPoluXg6DF3IPVTVIHybkY127n
9QQm75bSrpaDKkTVBpYOqixwZmsp9z2GMyXga9WflbZaNQboNiUi/6gK/TZVgdtOyPJzTse3Ohq9
J0v6ltK+XwdpgAEH+qddpFMqnBoMMB2AfdyP6Fd4GRsnGEw6aqaWTxA1skQh4GrzyhAkJ6H2qnIh
/Uds09ueDAltOPWGZZVhEhvJgHhj5OvMHAJR/XpTPL2Cw/JsSK8SCi7W27Q7ampmHoAeFXZAzEKH
7KShcF7J0YTfNfWthzcPCEtgIKhe0Qfkq3KBHMvcaW0M6xwNj9NGGkCR5phm2pREhWdSR2x/z9c8
QGvcPgml1jxl4Ckhqyqfe8hijMIyniP9WlvhkGTEYJqK8bhs3ZZru/WWJqzxwVxZQ80rKQFswA94
4D6NHUZJrf60amWdnjrMY/NOTNaaXeDVlo9mrlsv1rw1ClyNmxfTCIkckSBTlw+Pqp3kEoPJYwDE
KsowCn4qp4mdRZ7k44Ogu/MFhIZxGJ0piSMX8hHlkxvze6yywSpa96N2DSXXMO+EtLRH5Fv8jcnG
jRpIDHZzhC0pzw79rOtAv51E6DeZ4nhPtUo/PKjzvBN7pxSpuJ0XU7qB2k18N+lU88EaGDfaBW8w
7wkKAXd3xSrZh67mzc0RW2yso3GD/3+vu7VnMuPMp+FKznLbfG4KGwZf9kxDruLQTbOuYEx1YrT3
auFsJ7999In1ic8FAu/atGrOYuhwlfhp0RRr4BUjj05bJkV2V+OjBO88sCtI+DPWVF3W6U2nmQtU
NqOlX3NMcWoPV5WSArvYpCcAjTexYrTgBdkWDR6mgDNiAZk9bdsny7p6AvDqnegzZYSiA77kvsDF
8TLV0ErB6OTLvSFnVVwkbHPzi6ZFU/vg8rbYi1rVrjsv6T5BxkCMhE0h008NE5PhAvQJdL2ldzow
zIim963OZaUD0S1fCxovt/MgAFB2YIwK4pWrRBzoxFTfsVpta0jWlWlIHeAaUQYZR+xaVAvPihpX
OzqICS4Dk2Vu6af0PiOf5QJ6bm6Flt7reEBKy+R1lOreE12tMYlKveYxWZUYuZ1ZE9D3WrEgLydX
45aKYPJzj+QWgpsdcFi6E3QmugtSKcmhjL1SjrxpjVFl693ln3tv9B6VhW36afVkr30jgIM44oqx
2QjfX+dXzZW2xTZMKHWPLV/LFCiFZ2NpJrXzal4csKcjoi7XEQezmkfrsE5bHAvkbLHu27Jomqva
nk1ad6oJj76rq/EiwZObBq4lqvSRnYj4RheXZYSlU2wpmHTZSL0Z3Y63wNI9lEmnZdtc13BHpsao
Hz+00lA8fhlRBVGKIzo5KXE7fUkTUufwQQq7OGYone/om8XoNAZQc1G2DtykmS5z43YuytW6rux2
Q4q3o2pfmRpmFXpb+UTUIQR0woPcOtvYx07F2iFEGWmzMffhWBIdsF+xs/NRzTlxwiVeVBHErbC7
ZyCP2mOe9txrvOm8J+71StzSDQd/NeiI63ZutWUhz8MnrL5YZv2iGJ0PFszxKZxIYTIJhSgBEnQx
iCJe7tzRUcucudtROCzzZWbIorl0GKAYt/oMdP+I754ZfjbPSnJV9Apx35UAROyzGxvkFTJJPn+P
t26H0qFICehR1ePSmTz3CxNQBCJx6lz92JX+71T6cWlf/9//+Y+dFNgmmz72P7dSiOiF3P6mj/L3
z/zdSHFV4kKh5mr0SkymolvR9PdQ2nX+L0WqTbOGmmSbD1Ov/N1IMTSG0pqHLpAPAPbAoJT9u5FC
94UBNzQvl6RFdNKe9U8G02fFBplnhPQZJpNuXuKGqnGyP9euCTfP6rbNcNDJaZBBWXhsl0g28i7N
AeeqD4K/viyYStahlwKO/ela/aZxclaQ8SqkW+KS3afC46TRtH26nypnCOgrgVYzDeVBHyNnqWws
xnoZLk5WHf4Hh/Jci1RWFKzYhN4eqjfyUdMqa2vH94R16Ro2ZkQxEVVu9z84Ky7lRjPT+NLPnUGr
ht1sMU25L+c5Y8NNuHWPEiaQs/Me3W2rWH9qPfy4gGBTVIwX3BRQed6eFd2loSgtLiCqANpMi85b
eLC/z6MdJsziAqcxMPnEzLdpGDTBny/p1k759eCbcoK7mC21/fbgCIVA/rdS7pXGtH1coGlUa2b3
zxw6nCKkKA14EpgUUGXnjiCRuAajtHjY9/ibcQrqNTNDa+6cMcrbigL1zyd11kP6cbhNBY6GBN+P
fY7XtLpRN1KNSXqy2JAki/4Vc9t3N2kqH3/ZhQ3B+522xK+XEcefjlZhw0tq6rkFKU6LfHINArhy
lQRsfNolX5bXRH8+r+3LePtlcRRqWhinKgRLY3sUf3rUzCEm36krhr2RjWjoFOUSHsoNs21CztTK
euecfncVfz7a2a1B55iEK3BFe3ecND8mySkZyWlHxECb1vMkVojiy59P8IfA8PwMN0qlhekQD+D5
Urakhe1O6Eb3WmqbN2Zjlk8JiVlHYgjcw8A4Ohy6e2dc3KAjIfebDc3phPPjMCR9sx8Hb4yGWZ/8
fnLar/NsKMfFNj1fj2WHE4JxlZMmgYbG9J2FSfvN9w8o0lE16JqYp87vOFckCHzAlu4zmGyFbyro
zfx5tsaIGLXNpExcWYvXPjS4epFezuZnFXr67aC57bVDJzxIiH6/YS+avPMsWL/9aKzP2xMOHOa8
oZp70PookSXdpxRkd2qFtG3JO3FtGYFSER9gKJDMM+HaCZtyrU9AXPpLSu6xCKtZjjBaa/ZUApkC
aGmUm20cxrUL6VJPlotk0Ptr3V6V41pM8PxGCcTA2UBEJHE9DRR/T5Lsl8Cjjgx6U3F2SDEzfzR6
Nxqa+SSLHmSeUg6BROoDywmAnFl8YBMmrgtzMZi+rcWuNwbo7Iq8aTwSiruMGOrFBHA9xyWCARIT
npW+I7q5LpTNov69WIx7CbwYUHtSHEgelTf85vqdXuqvDwg6WTYGPPW8gx3n7L1LQIU1WNP2pYv0
WkFrSbtYPWrZ/DisMUPLgSjDPz8fvz0ilQVWZCRorDdvFwCvn0fSWgq57+P4qOELLbXkq1ebl71B
n4QK4OOfj/fru91lSLsRxBgFsfU5mzCIxBuhiQ5yny+kD+kMlI9JMxmRq/fvQdt+vU1di6kL4DCy
MuiTbH/+09qWDNaYTwwl9p47WheN0mlHNCbOOxfwt0dBiMY2hZ4B1/DtUfAWK5WEZ7BX7F7t/c7x
lAN9Cvf2z9ftfLTFG4izcTV67XQbsQOcHaeg54F6dmvVzVoT0gLLd/ZcMaMRsKhMMt7ZUnDj42ei
n+k+U1LuGxOnzjsfY2szv11OGfrBeLY2G7emnWMLu64hSm10EDjPpRNN9PN2NHXkzkQ/5AaGuZoo
EgiU6tXmtWwm556A5AkZmzpeAWE1TjQP3+UO/vYzMWZwGUShpDzfcSSmokDnN8Qe7n19VHsr8lRk
f2stu+tYtEOQOkP7qaSrEQA2WG6GDSIOLhkdpIv8zanLV8gc43WBbG1dp88Drdqgy2T7sEA18luU
UQcLpMypXkiGU+V7mwv9tyfgQQbGf8lsdbNY/nynkqHoVYs7cVHR4iS9g9dtMpMPKatY0HZOHsYC
RXTl2JI3Vl+d6JG9uBlUvN72jkMbx8EM/DCileLdNavTPLrm+rpaMXhBN/V2tB4WBF25wrtClnCc
SIl457Y4mwH9uDspWP59Bmd35yQJcUmaRewXJU9O8erVJ2nNdZgraig3U4IxEPWV5+rRaJbNMEFU
yJ8/gvH7i+iqQIKx3jvnj7u7sJYw/BBblBYyxaF0rS9sq24dU9SohdRvTTnOz8hw06+M4eQwJkHe
6GlIhifCmETsdFU0YW/ThQFeMlVINRGkpRxwP1ukdph5or0utaaxVDoPjlFEFnzC0Fa8Z5Jv+oM2
WuqlYmnlYW2aF2dUH+yFAxH7RiuMHrv1zjX/detG9IoKB5QdwgYTPrvkFuYn0n5YEDo0fHWMuSUv
Q2WFb9qslvHOPvE3y7bNlpvKEwDk5qp6e4cKInVrxGdi3yb1d48ZJm/tMUdZtXrvHGn7TWcLDEfa
JtBYih31fGNPLMpAQonFndQnj0SMJc/wCdGhVQvVBChTOjmqjVsHeOt7pvjfvAtt8nk3NgUvpl/c
njLBABTnaG8GZ/nEAPV2drqN/Pe9dOQXSl47/PMt+2Pv+cu5Iqxl4kzBbZ+v6cQ9iTnLuGUpw+v7
wWDfs2DXXGqcl4BBX2kcPjYZktxkadncmNiiRoE1QWW38ueP8tubCdwzbxbMJMyS336/2SBHCwyZ
2E9uI0O1dWxURfgIlaxBv5bm3/98uN+8NG1GH5svnNqbIv/t4WzipZMKavN+Wfp5n0C2DlbUhe/U
iL+9vqgOTe4kLu8Pef/P62outKTRGMLvqZGBqY0zAVA1LlE7dlGjMcQLEhrVIei/Mppi3Kt0A0rG
RcrFutrvrZG/FuVM56kKKcqRu1jnz+u0DNYKvoIPM5LqzMiYTl2/khi6IH+siFxrRYXB15G63xSD
+s5jpf3uCWY3xMVm346C52y5kNhRdaNW+z18zPRL6/SKheUlkTci0ywGrnZDbm4Dzo2IxMVDkjIi
c7VCNW8R11adkxbBBKrwakwNAup0KdFtEZotvv35zvjNxwQmCI+HR599zjmQOlXcbLFqu9vbKORx
3tPZNkXnRezls3cuyW8ORW/YRDrh0IZDnvT2JswwrLYdrf69XOPqu2kszt1aQ//3FVv9H5wWe1CA
Q/bWUvtlVWvrdpWta3Z7S8/6O4Rz9q5ZnPgC2CJdxH83Gm//Wj1+pvT+ZhHjSLRF2CIiZjivG3E8
JHkzcKTMUJMwxlr9UCUYG3m7MYGfK9M3G0Kx/3zQ315K6mu41JCpUWG9vZRJopJ/nFr4+ZBFBJU1
T36WV3rYq7p451BEqPDLzlZNdhqq50Enwgp2vuN2ye0bklXjFjF7FUj5shD1nUFcWGHCxnUZ2L3Q
Q5s9eRl0xjgpOyrHYY5W5nfVXeVaPFyZQY/xGIulfNLbkakNOYMuQdwlQZQ+Eob0pUF8cFVAkRK7
JC3RqwuAmQTtcUp4Ae2G2bU3WpO2m5D/LBeWknr7jMnRGiFUIVIxKVLt0R50ZrilOVv6Do7pbEcG
6X/6Rw+/Q/Vq5zRLEr+lgkkv5pRE6i2uqU8/iLLRlmMJIJIk6kyrIHKprXaqVpr/e2wzo7i2qnpw
r0w5LPGdLRhh7vhvZWLORKT07A+mV8DbYg6XXLlOjS1nIPETjp/VlQ8jpHW8GbXSHKAqI0pbkl4n
AzPNnio8NcTZYXDLj9AVkjZwB3CAu6XIliSqiGTvL/ORcpJIXa+dUI2KyUMwPFrLTPIX0/WLSmEs
Qd+havWwrTAx+WMGN/zFYYizYNeQM8pjZN0PrcVAc88cLF9up9gZHwjOhWlA8rHn3ANYdgluXcZk
OLKJnXedO3vZziSqCnJ7m6z45QV8gRqnSxOV8db+UxXdI5pCWO4HwpfKYC6rxggEGcMaLKPWOlTu
cEefdzcg0Xkm5rT8WCquei+hZfpxhWReWfIyMjrvZiiXXd2J3Zw69X2M6ngElhuh4Mv2uoket/CK
apcM48kYlwm/gXjJC+h81oCXZchnY8eA+ZtpKFM0MmjjM/TOHpG1GnlmhvfdWxufHfMKhM1LLoTZ
zl8cyWQIiUbu1874sna2dRjhePjjvBBTUj4hvIxsSHy3llf1EaHf2W0BrQnPVKZduFWZXiETKckk
R70jsvhpXg1rbynaXZahdGOqGx9jwAHBnBcDmwrhBETzoNITznpHBtSxk6b0s3UhLWktbgq6S/Nk
9qdinvVwVQtCxCX8yJwoVbSURXUxGfiN+GZvY9e8Z3Q7R9rkprt17ddgUeQQxjoxxStb13tCnNvP
tSvUyzp18HfKzg5nVfbfbaWrA0Ui8nJpWO+dprGOfcmUywFheQTGqh8BdroRTYqTjtoR9py2K6zl
Y8WQ+GOdxQfHMh+yYfnIoL6OJoT0TJrjjxUwl54nsHKP4+DUu1HpECJYymPhufFJxEYW4mxyIzU3
Fb6HDq1M7hG/R91wDwB2vO2S3r0Xw8x70RCXhLY6KMLRFixK/SogABxcQ2YHQIHocPA6fDcF2XRL
hk2uCAu06euCjqojtYTSXFd7FABN5pGK3gBk9XVunucK0/8cOqCdSLCVLBJ5MkyfWq79NQzyjPZI
XPtuoR3VAYC80siGxMPVveBfmmjmgYhiS7cWcekuUzKJT7jTHUFgqx6bUxGuCL8+KZqxU/METYzC
FLvdO4refJ2dtWgPRlHquMzdHlbi0qDdvVQUW+Z+4bgo9stltJQT7VlV0KT9L/bObLlxJNuyX4Q0
zINZW5s1Z1ISqTkkvcAUIQkz4IADjuHre7kys25W3a5bXe/1khaZkSIpEHA/fs7ea7eIEDqu1Kov
6nKzhJV6xDI/3dplbj/GVV1kxxF089ZD/XO2RjvcNZkasVa3NOPSTJo/fTOmnqS/K7bBYpZXkCG6
Xz1BDv62nMmbzEcvc64nEjkeXFXEXxHN/QGXgM9EU8TK3CxzOD0xZ6q+OoEjHwe4tN6QY3RkIwrv
EtW20EF82LHxaO97KpbHcHbzVyV5nRkHD3IXuz0hei/X2VS7R7SM8gddOMYgeO0WLaDjTkidqH2B
id3+aoVb7IrJaF+CFrV73sU9ARwIJHYZM+AfXoNcBJXVOG782Kv6zbBIHo7SNjwG4tA5Et/31jkF
1xFZREHi/GRvOZVG3a7g3FQdSCHm/+9JHX1u41ELcbzMQhGfjMABGpOQ03XFaPAo6rTU96AxnhII
7w9mlZZwVRjy7wDZCeMZ+Qa/YqB1xleJvfBR/UI9K3saxhvw1sklC9twQ9rSctP0hN67qcurOiLb
u2bmYwmygSFQibQnX6Tpham4eKN1Z29pnHmXpONR3dZNteyWARASAHny9NA7J5eyFAoqs5d6Fx6i
loeKb5cmfHsqqgiwYJqKn51KOlJWO+tRZlzvb2TSgoRhH8IpPhjwM0hqtNs74XXip6dPmGQ3L0Jt
ijbP9lzZ7OBNFS9rINO1Orc9fUOYFiXFz34W3YtKua5LELS/sNlg1lqIo2HQT2z5ibzsGdFdLz+i
UXoXd2kN0o2aKLlMmYcGAfFGNX+gZHJDwj3tEevtyhmteL622JbFZoRHvDZSkN3EI6Z5zQo1xHIF
P956FNbsXSDBxU8C5+TZ94bmzU/8YtOTTEomOQpJa6VCikhvcOxtAsn6NHdmvEmQjV11Fb88QW7T
E1lKrIuJdn8JflqYRnIZgAssmEsBna9qM2Ri4bTlkWAalAZ9RBNnkxVjfEqxjmYr2NAY45Ox7Df5
IpphtfCc08aq5Y95pmlNsJ38CBIsa3E8l0er6/VdPqQaoYW86SGrUvXsYhCF6t3wIUvPLO6h2op3
J0/9ByNaoMCIekwvcHVrayXdunspNU8Dq//wbIqpuM/01213+Me83IKz6CreqIAsEwWB1jwZTXpx
JVctzNP51iSWBy4JJAZjQje0omkPoaXK3WOLxeXad0ZesVmKe0r26Ym8L/mxjAi6TktHS3xrVOn8
FRCHRYLtkMbNin6LxKvrGyN2FqNB9Ub4UIUpzPDjezflyLUSg2znY6WUn/K7cyctRtux9Poudxpr
Vnopi7yx1hXAiVuD0HJioOeS79qUYaqOPnAGPMyy/2pCgzOTMisSXKux/TKa3Hp2E4QYCo7/p69y
VLg8eu0dq8Xy1di5ACtm44tcd7k3fCIEWTy+s4B7Xwgui89OLvfmWFhwlCh5Hxe7xLvTm6xmga8+
8QG2d6QDaLeSLc69msUrodjtndWHyQV6I9kqEWSlTIYILGWqhSQhz3dtJP2PNstq864zQskaj83M
OzZo5b6oqIMbzsTxDg5MxyJGQA19094hXCF2wrdFhv05rkSyV8BxD65f8dWwbV47nVsMKy9Islvf
lWKH6lw+kQyOtmtJv/qk4T8BZxObWAnnJ651kiYFSjXhosCznalee2Cr9hbXa8VE090UfcdziJR1
voeYMt1ShGAacvP42S4Td10azQNO6xsVsCSiZck4y3TdZkRIC6A1PJGTSWRAJTretvAv5ogSDZUl
64azMF43M+Nm8gltr2cvfvBjG+7YhGeLRbdaVlbNsLHFEXv0sv6k5rncZDybN2Yydtd1EtSnJK3n
FaU+JWDE+I8W6nvkIXIE+jDdF41yPkhMBkhiWqRb48lYHNlua98S+MPdq2nK3R/U28BY4Ij/BNDP
nKnpdymd5WMbN7iS25SCVOV4oUMipu7hooxY0cTBb8p2E40GmqQMmAhBxO/0/6rXogoWrezlItmG
m7DQc8JZB/OMoY4EdnksDBNnbWxgGKlcsZMo7q6qeCAfubSrO/4Q0JSPjUeClnyWuii5HwBZguuN
g9sBYdaKxvRM6HPsviO29J+R25aHLAuep9ys9rRLU+pASjkiX+cGrMiY3mQhjZvGso+xs1g/UzMe
cZ8b5p4YDuJDssHZjIqHUYq0B5dBqzCZZ/+K4sL9kbvenoyKZsfjxALc5JxOE7+F8UNWwpcqBvvH
JFzrHFXRgmqhch+xkufriRp257F28avB0rK8ILibif3ZeQoXzy6gLlzBIcVrAsLzc2HUZK9F0mfn
Nuc2yGqI8GTJ1oJlTcwp0JxcYu4jB5gBAugXrJRD4FPQu0n+nuMnPyVjfeiLtsxXnmtcN3M+3S2m
/aNHCrzjUSTKdMkp1DwMLCSEnCvXi58Qw1FmuGpXsATmKxH22X0Ic2RTVE54JedM52+n29Qri1Xh
dN6lEh5I3nSMLIYW5XKc50bd+J7BtgMaqeCBg94gkilHAuykzQr9rNZUdjXH0hIOjsCXPqobcnXz
lwqY457kwZotZ2rYsRaC+zD8GtNtFDsQ12hmc6oLFBbtgfC1UzRm5r0XuKcuD6ZDrPq1Arx+U/It
X8kaNbl0m5Lh6NhDZ5P9NX1f7IoyPxDUEb1EzEw557x3Ta3F0t4CWZhcC5wcabhCOmi9IE+F4WQH
P+ELfcYQct6oWMs3QBANi5Y0nsggMHaOGpJtHwzVHRFD4aaEqc7QG4sgITJI6ymHpgOKWJWdDAdP
80bhkQwOATZr9hjXby7GCM1tVc9Bc6F9A58GcGICLhx0+8I96uVvVZXXd3YbVnd+Rh8ZHgQLKOka
/QfQRPNnLfP0g8TmRRADyAu2qABOXpc3D7Nrh+NLR8XD90buxQ5pH05nZfjOsRQhOwqEuld2S3pn
S2mhikxoSB6bOLMfqY85mRZV6p7IEZIfVYFLSg6SJgKgp+qrcGu6CnLp4zdT5tZPAKzs9I2LCle2
U/xmF0Al1uSVGQB+llh+GJ4w8FkuhOBsl8KrH8oWUh4kHyhFuyAhJGznRiMdjWFKtcseBv20amp0
+Kk/oMSOkiZ+AwHKz0RiKjvCMSLi5d3a5DYiwqIvNkryKdGWIpfa1Ki0Ag4xE2+aZ24tr7LF6zk3
mrWy0vUI1ygBKAgtH6lqiLzYJaIg3KQuJPI98cCUAD0TUoxvE5zOPDVdyPxdRdFaxj7fkgFl3V+X
0xADKlHEBycDidIrBOHVlz0MvOvQkquxGV0nevv9YnrKSEgwZzyZrYloQpkWWIS7rThPNHuHKJW1
0+JnWdML4tLjd6gfPPRj4PGynHYPyoKMAyZRhwdh0QW62K03WTuCUryrueubBw//tuArZN4Kj6Dl
9ysCj35IJ8wiv5KoGBRUFIQfN5Hq1Zfy6Y2uBhvXz41vWER9z8re1wMq/Qq31l0RQF9YCxGajwhO
5UwomIvBwR34pQ+2MvmMVOV8avz7fHn+PNUG8z9A5LhJMg1XEmE6b+jLcBUV4cU9i4QtPzJOL0DU
R7Cks1TyM8MAUu6joUMYPkTAGZFrZ/a0Lk2eH5JwPXM51PT/TiNOOzAnTU9F56WuyI+m39FE6Zit
5CwuGUnrPFMcuNmE2b+AoJhxgXp90L6fBU/gJVWOiVuRErIMaptserSBT6Cp7C1OePPETLo74F12
7qoknK7RMmXPy5KOTyP0k9/HYP/RoP4LDSp2WcbEf+sM/zfk7+azBPrbff7Vy/v7z/whQQ2830yS
kx0OEbTZA2JT/iZB5a8CJHVQjiIm/N/8oz8VqNFvRFggQWAQiEMUNdzfFKhO+BuzSGomzrZoIehf
/DsKVHSRf9/mhRrn+cgdYPQz14+Y1P59T7nIVQqSDhDoTDrNS5/Tyd74whmH1bRUzZrTf9XvRDvf
lo29jOuSmRkqzwipnCl2ucJwv1ooS17ibMC3VNfYUtCKj59TDw4y5MXX2DGKVZn0tzWVPY2j8s01
CG9CGSSIjWGyOtNCp/kUMbrmImaHuPK8h7wfa5oV/XIuc68nY3TgwQqQqJPNnlfdybdMNGVNPK2I
ZEhXfcrBFJVtdzWBq4D9AG/OYA/ej3w4mwOQL47BksXHxuj6e9qBbMQye8uBHr5kZWU8Jm3NMA5+
PU+1neAlEg4lhRSXZZIheip5p8LkA6wcvyRBbyAo7DsXMPEOnA7Wqe8eB0j6vZkUX6JzMsrvqMcU
Y0KV9Gg47ey2F7t24d1TZd/5xMpi9OlvYJ2BqLHtOzoTj7Eabixi0yAw1Q80zKzraRQUH4CF2GhH
/Y+K6qi6dkPxElfUUYvVT6diTt7oNR/9Fitw6Th3xVy8tehyKGSbhyk3lteC8J6NcFIG8aEYdgPW
CiCjnBaC6HFyYqoqHHWg6vVHaFe+x0tH7eTsqYbNi1MYBs2bonlIZFQ+N/PgPiPfr/dOXSIYw7tE
14z9j6x7jB5m9SUXcWv67kJqvHHqCVp5b1D+PooIVVqa0bBZO4JZYGiLW0zJhzhccJd4fXsh8b57
cYvw0ZdZs28m1MJggpJr8pTYh+GhHDi406kswydwVQbpHM74lLhxcnJJCoRZBS7yzoZT98swya9Z
B63p3PV26ZwrjqDsb3Y6AetL22VbpvWDg7l76wAdwU/SOPey7KOdDGMYOE6Kv4Mnh91YZWARMUKo
aqJw7lpHFEdmqRYABSr0HA3Pqg+V35xZyoerJKEru4Ny5z1hQ8mu3Mo336iw1EbOUDXZMOxs43Et
m50V4ohcOdNsXo1z65FkjggVKm/ez19G7S3GPsTVG3/NYIFuSrsDT6/pxtsyyJwOQSyA1Cq3Hr6X
r/8s9P9ioUfvz7jtny/0/wfIVFMzJfwvAN7vP/Ins8GMWOhNwj+igGIHke/f1nn0W7+hLvZ/z6tg
jWU1/3Oh1/w7footAyrD73vAH1YDXAhM7ol8R3FlkYv6byHwkBj+/ToPTBwzs4VxAT03H+8fdfGM
liVcTH8kPE6Q84p9duwruFmhR32IcUuFpDHD2+kXOGako1Xmj549ytoWuM/kIwTWfuGmI1nB3pZd
3okRgbuqWxE+QN/ErUPUd15n3yoccJ87HkzqmLqO5kNujKMBDcizOVkc2QAqCqnV0gMIEzd1OXP+
Uow4cCmFor72NMWqMSplHvMMCvLsxvFj7rSCcDT/xZCN2o+NCnSoJcGTnLKu84rsMM63A4WWR1Ma
2guwviwdRm1B1H49ZFvRdnRaZj9lt3Be8Ut/ul8K5b2bwtZVVy/VDSn1GKBwc7L5dUrbmyInMUto
pqrcT4pFZ4M/PjtiSGs1Rg2SH6cLk6RUw8B974u53/ddoYaVoXPN08ql9o27cZcvDCxXgVHzwrr1
Qq2nYnWxkY699uNs3Y8+UZ7M6HLCIKVUySoRMzWlTOZlJYuq2+RI41/I8Jqf46Whku+SVkzHqSFc
B/KZxy/qYva2X+Iyb4mhtJgY2gwLXKsAfZuIlqai1V3D9rTEBqLwuEU2QrlKk9M7+qganyOO4dd2
r03K2bdhOf02Lytu9Q3BwliaW8zN9rfN2dGOZ//b/KzyHhz9tyXa+7ZHY8nAKm0OLtGoGKYPRBql
m+nbVG1rf/WondYwdDFdz3aPAZtzF2ZsiN3jFy0o830hrIbhE0/jroizbouPeH6nwgf1Q+QiDu9m
Eg8WK/YVIZ/lS6Od4LGprHEt6MeRTItrbWN3wYXGM+5x7SOH2RCg4gaNy03zbTVPkrKFlQe3Ow26
6DJpT3qr3emD9qmn35b1RrvXybuFBQWkp/wwcf0eSdWxj712vPteEL/xNGCDJzsz+onsGnP8LNkm
90nfMrMps+E4dlWws0uFpT6qY/kQuuqXych7gxJ+2cTfJnyegAz6Mm759fxt00+0Y7/yaXwV2sUf
ovDZK5n68cqTiwUMUTv+5bf5X4IB8NyyO7ehufws+4q5aJvMz9RW1SH+RggYhglOQGiygNKMgbmZ
6nOL1I6ItW8Iga2yeO1pMgGcxubJT2AYjkZUH+soS370bQnMIOzj8r7QhAPJYGuv+mrfNyH3IX0s
2pVuYcLRbJkCfYMSGo41VGxebMVXnMhyul+9uHDiZnf1zfIT+958bCNJeakDX5i9RhRV/a8cazMu
53FceyEmZ53nuW5c+30a5x9Az/BnFEk0IQiwARNuWgd4SolzmR7f4N+OmBMxy64IlBvm7nc5xH92
xX+1KxIUjqrsn2+L5MB0yd+jjKzff+a/LHj6cBHhsfhGvzrof/604Hm/EQHKZJa4mm+7Fn/1577I
XvznPmj+ht7bxWqHQ4Niyv53zjtsn3+/D7I7cwTjxUwUNC6+Cq2x+YtcPbIb/OFkKR6cMHkdi3Ra
9ZI2DBrJF/aXh04ZB4Li25ewsl64E63dEMw7yWS81yNyhhr20Rmr+Sj1AL2GnXGM9FC9m01WVj1o
71XUfc0xJrBGj+EbPZA39Gieg5h5b3yP6/Xg3iF3GWuJzgs26mk7gKDnOBXejktGjd5XV/WYjbza
oCdmbbuVhm1vZi0WYKa/blV1maXNKqsFBTnKgk5LDDwZe5smGAlNncfh0c4iYpm1KCHV8gQXncKo
BQuyT374bgUNXosZAi1r6LXAIddSB1OLHixfMmvWQggql62LMmJAITFoqcSsRRMV6okGe/5KIf0B
PIK0ItMii0LLLRwtvBBlS4dUizE6LcsYtUBjdBkSc0D5IMbZ2blaxpFpQQc93XdbIfFApXCiUYaR
O2OvBv2X7Ze+TgBjRqtRi0Qq1CI9qhGGzJdYy0gGo50OwkGSMAWNdR9puUmvhSccf3ZVNEI476v7
ggrsOivDbljlCHoL5lrlTSecZNzaoaLJUrfFy8DA7A6dsnt0JBHvhCowBRCJ6h5aBwKf7VrelVvM
tPSMyusOSe+3NF1Edu6acnwBiMsU1POj56lyCihszcDcumHon6oI1zqozyOMoPAuGAmar4lqRAJg
4/DunVC8BlnOtp4T7vdcF7V35ZUIneBc4/uvvxueVok+KDFFd82sPNxgYra4eJFN0ZMOjE+lLWqO
tHHMebwx6xMoGQ5ybUgyMtGJBRWC1QAPMhE2XGn0984eg/wtsGmvbqY4qbdI5uLnb5JI6MSEllZZ
82AVjXV2/Km5cnUDjG5//iaExsiTnK0zP4rFIneZPJkencXt7KnsPMA3qFdD4k449SnMFmIKDuBP
EBd7uN82XRtCTzIdAPtM+X92Q+AcDagl+TqRPVe1I/UaPNV0ywU01uwNug5Dof3IqByPU89LIhmH
3m8S93lrJ9ya3hDPIN8lad14nZL5npgfPmPVmAyR/IEGe+P5xdqZ+R5EWPKCnJrTljo2q6EfVIDi
+0q8pjx/+8xHV4gDjIFfPGWkpAQ6HkdYdXaeW+aksFfU3hoc8elNjNNi4oQv358sx5wY7uD88fIl
gQ13kJyZkHqd56+dOA3v3EkrA4y++ip1n7omVe1R5u64bnys4+tM/+LfczokrP1TMFX8j6WuNzzF
IrLBpThvzUjilhrd/O37TqMzwrstuH0As8+Ma7IJ1igU+uYyEkHDJDbJkXgwX36mW23/GGst4+or
N7jrvMQ9NkU83Vu0tDddx4nfTobAPZBRzqo3uPXJqLQk3I5HsYOQ23/0QZqda8ifl9Dy56s2tuz7
GKjy/diSh5lyR8Kjjbz4LbLpxoxelTJdjydeSIW8YzDDfimTVCdkYvpafJr+bcKZuuHcDWCabwv+
cfOQJTN4DlnEdb+2MKGtm5wrNweud2210o1XfkgbCm0RLz+M6HrJVeCuX/gHErhXotvntd022Vrm
y1nW6VnRvhoM+ahaSn/lNW81NIukImEvCm/sfmCsmdymGmxb9umhyrsvb4yuIoeBTM9AoLaD+0k6
DE/Sfe8vzwnhORvPnMJrH30T2hmQ4dIAKDo369Cum/uefYxMEwdbqZVZ/j3N3yci6K0zrCbi/Kww
2fjUe2srwPwFt/GccZQZp3wj4+bk1EF8C6dkuliTDeCgSRCrjaGf7sm8zVdhpNwtxDtmyshqD0rR
gekJn0w3BsCJGigzNI/PtlbNVZtm4ipfBrmt7co64jL81Vn9oQ69O7bJkkibwaEtn8SvhHK9SCP8
NQ84bZcasg/86h4zQI0PsnLmDXNDpmgQNMgq8v3mYXBcF4x1vnxUChDwgvxQy64hf04PdT6IUxQU
e2wwUEi9hS84863d1A7xKh/nAku79eTPzCzo2R+Laa6O0EOcw8givDHDQWwngjronw1M4xax43D1
2nKkWE11Y17DwgsI0em1eMs3KYbjV9Oq2rVREYpqzV/OLAjoCIPPzKaXCAnEfAvQLGysonjs8XO9
z0ChiUPlCJo5LUSXoUZ/hc7nBMTIbVdqWVgPHFUeknxxOFLCWyR/fUNX6aGt5EdKtCanknA+oyUd
8bAnKNHW4GGhqtZLN2wXZdfXjeWfwZ0Xd9xWHGLIQ7h1ltndgsupOQANRn4o6kJsXGkozma2+JSe
XWyXyj4SJUTQlxDvAy3XTRvKaJNb6sWMocObDbt9xCgFH9zwi87Ca5s6e3Nu46fREliLnUKtPOQd
1M0IazvXe4oxf651WDWtrDp5gUIk17V0Nj1q7esxZB5IkRB+uIGn7gNGTE8FvShqCHrTCCr9+TT2
8YggwyZyCiF//pQHAzND6Vafkq7hJ3KB8sTRLIClBfu5UQYTWd8dd4XkZ5MKvszSm+cgzps7CFK4
LNKWyoq8bcb9XXgWSoxvtTmXb2BMnbNPVvfao8JadRzjNyVPESt5nyGeSWsPrjxyw2hFhnZyrVCK
WSdpx9ZE8tvin8miG3Zh0kKGRrrx3PuTcfGtDjCzg16EL7Ex13GXGFtV5MM1VhOXO6aOk1XTegJa
4TKyDU5Dc26gv5xcZM7bGN4OSKk2fo6wqt0zXs/y7SLbmrCAqDbOfRJ6RyqFYm+ZTbvNJo7GtDQb
d5t201dd2fbFqpL+aeyy8QCwrv3htz2qVNbCDVMxRnsByTCGK8DdBsuxqKjCENEYJ7NhAROW3R4a
bDpr0fU5UjeSnxsaxXysEhW4W/4MJJh42cXjpfAN86aL625HCny3J7FErQfCwtfUDDcTomT8e3vC
9xgDhstr3nWN2OS1Qr87tuT7WUDds1SWu8o1+3XTFe5+aYhXy9J536HoW4HT1lQlqW6XghqvUI1k
51LhZR4RO7e5HA8hjeJXp4/OFg2hzzHIKED8ud9Fwk92A/nNK8NpgcAALdtA/OcRx1OsJVz37KDN
pQ4mFFMRoGvJGRli/LSfxinZSGd5mH0nOE+ZbdFrDfM9BrG9z4RtXVqQklWTfLbTvHd6tjzVNuWW
kM9hOxEFfdLcZDpTMibdOb7OkvbejT2PcOQwP86LP13FOeY9lF1GWlhbVC33UcHqal0Fg+FnGnNA
30DsC1jfEPj9vKWHPMgR7Lwk+yZZRQb5V89J0poM+yIzmZmTjuVMc4b6d7n2KFUgLiZV4W1nmavN
FAoblcNQTHm5Yt8emk3lZ5g/ZKLS+Vda0OZ3V74TN/ZBpwEwSrzjBK92VR3pifcwPsTgELfWvMhz
knsNQxjPvWGu+tIuTrZdhH+fRY2xzpeeUQOizU1Jl+zSBsL7KadmXud2vfy0pNXfjFVggOZWn10y
o0X0bHUTKuVsmFq5JxdKup5cylvm3PY18+b2PqFU2doxipPZCN4gfcSrthry97FPZsRgHWB+SHOn
ysj8VZKbJqlQkrgDlU0AfcKUrVLQSevdbG+G0WNk9NPKK9yrxaHQZir6EdjMONy26s6+VazLxv2V
ktSEJCmLTnNCuMY2t3TRnzBB/mmilfgICi+/HsdaUsdL9+D4GdrmPHowYQqYGka0GEiF++K4LDEd
xmVx52sX8fEdTKLlRwmg70am1S8OoAnMObsdmOH2ekRdx80mq9NfbVWx6xtt9REowLarMe57IGWZ
2nWW2b1SvvhbG+HVPdTTZU0NdO9kuXdx8iWRK4vJw4nxYLsJ5oUnbajHZ38A0N0Kp75eShUyPpl7
OOR1C1BfZxj/RA9vAgjLs2kHK4qtwIw6BHccDRvqgDIKP8LEZOFQiWfdI7UKf/RYWV+BT9c/lxQN
KuokxzVY8gPNciP44rHWamZP65pjrXCWLIww6RbCtlA/C62DbrQiOtPaaEurpP1vwbRXp8SA0Shq
mDs13EIJRUn+La6utc6a4aTWXDPB+pZgUz1rRfb0uz7b0VpthuTqK9X67UAruTut6Z4Qdxda5S21
3htR0XXRDRXnLLTgfmWq20Trwx2tFIdWSHWr1eOe1pETnJhtcq0t54M9cfAjaSAi9MLIUaCX32L0
/8xC/n8Q1rZlaW/RP+/63GS/UtKX679OQ/74oT/bPvZvrmVzLCefI2LGrWcef7R9IhOCNRA8bK50
PDw6O39r+7jhb4yhTRIdMb9j5NK+tD/aQK71m+7aMCZxLVo4Ibym//2/SBtOPps/7FryH/79r/Yt
6x/8W0zOMVG7ePRYpFzX/MdxCCkPE51NaV3VwlWw7lRSZdOh4wC7j1MTTTxDQgqx65xk0fHpW80+
IWUTJC9EwnsPMlUDXJ3N3FGsYbm/0HKs3dLN0Ye37JZRTK8SjbREevqXK/3/cJ5pk9dffFk23TQY
SlxaamJPw6j+voEVymEs427prphNcHhLa4NySatT0Gqd8Q5yYvuf39ChxfaPb0kHz+J8hVnX59vU
PtO/9MyMrHSEAcTlyvej66YPjHxdKsvy97nrsvGtitZoD1ZnitcIVEE7rQdXcZCM/EGRaJ6kVnOM
g4wT+UIyAuoxPx6Wvc0qRMhoBu0RURt5v4CyHkFDAUB047q5yqXFNCYhek+trEInZbRdCzaUAo1j
JIJBrrXhq+m+XFCyIYX03tEuIMXLW51zGGGhQVVA2VlBguOkihbd4FhJXwvMYdUj3ARwS0jn7KMf
6yyHm2B0Su+9c1C3zq6BzBczoXXuQvLIGSxrZ9aYRUABLf3JQemi6mrTxH60CJ8FGfdN7ZRd3r4a
mu6Y+KhLV5OdhYyYPVu82orqkbkJeYOXKa34RBGyAYoQK52eyPpMWRNbw7Ye7Ty15JXd4BE/A2dh
j/aD2RcvtjOA0Ow7yf2XSPR2hq2L9qWr7UfDKe0JhzxqwTfH7rlyGeO+hHSRBrUYQQbotxTSo2VN
kgBvjcqOvxUDMIatTRgegUtLC0LcMHPo4TFFk78CYk+2qDs6/P45Tan3HMjm8zDT4lKDRqjjr+uq
TZv5d4jeeGkTCTjHiZm8h5Xv9r18ScdaiYNLgG615Tpqv0mm9VSZAaR6MzHyp7RbcD6g6PaAaVIS
l+lp0V9JoC8ORTdc1lE4pKXAlLA2WdkbwXpRarxJycu6w1hGCzefeHidxLXCTdtmFnycDj8KOAKL
T9n59EM5l9jllpSDZFN6LX1LMi3nR7+3+7PhRVOwrvLYpT7AZPCe5L13M4O5fDZUAINTifKWg1Xy
bo9udqAWdsM1QrfgvU4K9UM4JqBRa+GWTUeSi9Wo4ISm+cgVr8q4mE/25KNb9RqwojRUZX9nZwtd
Nw+JOsazLuDyjlnldxeznzxnR56sgb2yQpFnaVwOZiZnk3NH2r/GauK7yxzhjl9zTnDYK3+s8i9B
nYxFgCZZ7pdQbpuEe0TaNRrJtImsx9nW33xZGMx9jXjkuy1GEr1RVDTilSvDwxXkNQ9lIRpYvdI0
hHyhlTzdw8fnQTCWgAuc2cL294QkN1ceR36xiskJO3AkpDOJC2e6dR2vPWDOYJTo1AOXPmgY9m79
ieDilcXTFm3pIGolYaTxod8hOHVa2N0jSGTDeDaGYGmve7szutt5ivgkJRke49NSjXP0lLlkdNzH
CgjEVBkdR0HlOMdFYV5eLXPFtewAvWkV+4jGMooSLoQwaT5CgAQ667KqpCfRYs3HCsWNjPGIL64x
Ip5jX+mHggErrzKNDmto7TY26SO4u9ahFab+y1SGg33J44iFIkzojP4KcLKcwWvnDJjLiveEnIm7
MYiTDhao1eHrpNBP+g8nDvviR8cKgZZzihevuzQVOawkEZHNE22DMjEYPBcWr2RyO51kG/Cd92Vn
nXMYU9OPcIjb4tNDBWijeZnp2WwplThcVuw/S8vhLE9gV9bog/C1Nz5QytR2GNh7Fk40+AKJ+ZZN
Cy2PLAnPtWNGL54aUJUv1kPAHHRcW1UzPGFdMLZFL1Pi5YRcO0OSHp0yijdOHCNkrnCcrSwHX84G
D4B3MOSIoKBx89bIfiSpO0jMCJ6PJKwRurQsRXPUisxnyfF67VTmmwHgeNXXWpE91xgh03EKD1Zh
Jz9LmgmfU+LEDFW6+tKX/vUwdgRWFWU33dFHT948R9VbtGHupqGBcR+2cf2Gy77a2YT+xOtgqbyV
2QfdbZRw5sKthbLKXoryhmyo8snOJVpcdKC7RZ87DDVN67rDFKaAxl5UuVTXnquG7TAG5R3LunjL
SVF+UG55OwZgxFH+SHfXzu20AkhCjhjcZfRQfvk0Vq5Mdh3A6OuIDWxDAOhyKo2o2IWOi8Mfp6Hk
xA8cNFNO88imI15qj+RmBhyy3kGcb36k+Ay4tFUWEZ4JRHnt42Yjm3pykBmpCj50IL+yDi9eObju
wV7yBKS2bZ89WMvuJjU9jBTTTDmwkXTprlp03/uwbMlSzekHHAM8XDtODHckyoi9ORF10fE7vuQF
Sg52KeUf6zmGwj5X6OtxqcYPWKh9AkqheHk4mddEwi3hDmeBf8Zj116xYIPWruv5OBpWdFz6Anq6
7GC+2FCJWyy2h7SW/qPK1PJhmmV+hf5wuUJsBa/sf65Q/lsx5wYBTB9oV8H/Ze/MduNGtiz6K/0D
LESQQTL4mpNSqdRoSZb9QsiDOM8zv74XU1W3ZbmujernAhoN17UlJplB8sQ5e6/teRYalx/rk6pA
8B+npc90oKzpq/npWgwWL6GT0DAW9EIB+9X7Xx91qXp+LMRcd8mohBoHIVG9Z3opfw7dcLC9A2Jc
rEQq4sFQtiY1xq+Ps0wk3x/HWdh0HtXe62z1bfXVh4XTNR7Uc5UsXHBX1Dyzc6TwuHF5YPzzg7lM
U7icZEx46t2llNzDRkAReDillhUFwzCUBwTyRt3vEDQ/F7JMZ5lFUIsLEjzsd4VsFQAiN0bhHCxn
kld5R+lN2z1dY41iYuMSfPXrU/ub40n2IZJlgvaQtu2Pq0SyhUWgn9kkQIf+4+srKA9Rb+OBxW28
abAr/O5yLpfrx++OkyN0h5eK4st7X6xPWaCwo7aITZ2c6so1lrkUD1TewDmwb3+Fg4H3EWon/iyM
mNfHr0/650WKgMvmOjNkx2kr3p00SoxKjGCFDl0XIRYfyAgY5VBc/D+OwlADpIi0TXYmP17a1DeH
3GdYdgjQ4e5x3jCjwzH9m7X5d+fChhKXD6g5brx3R3Fai8a3wbl4FZJcJ2KEcQrx+/W5/M0yIbwW
moRmt8N2890VS6qsisqosA+mj/oU5CKLgtE07O7Jb+VVW8IB/82W7ufnF890nmGcFsI8Dvvj5aOZ
5E9D6qiDUfjOk+x0cJhFTynCBMDbMmpgVOI0M0vk16f685NlAUDBlztF5/x0R+C4i/Dh2OYh6bi7
ffqoFy0dXcJAHP0bSNDfnCKLA50HNfgi5li2mG+2kISh1BwqMw9jHaJzymRxMTctuDjFgoFXrzfj
smr++fkB4UF7ibYCV/S7g/Yiyq2QLKtD6jAqyzNMm6nQ4Rkbnd/e6Sdkzo+3OkAYQAgK1A3goZ/u
tFDXGnuhwEPb4BeGQ2IPGDlFekcTsr4qYgTHKx9Z3804UNcN1FoNk8l+9OnMN4rNRWE/pwEiAhk2
FlUnHrXwRidQ1X9zWX5e4Th6LRcKJehgGjTLffbmu8jJ340mw2eFL/kM68iPyk/xaPC+7GOgVSto
Z797V77nrNK1YGzOXcXrGXzgTyDhIKVf4vOOOxiYAGrQCov8sEXf/03XkldmWPrLeo8jQgO6tPrU
9zZ9SAuT0l3VmBXEjaCD2k6VhBt3khivfr1U/u6a8KRkrUCyEj+RuUQFn6DX3PXZrCm6BUY2GRjW
oUmtPFoNlfhdG+ene89ZmN9KLollGiXSu8dMFTVL0T/Nh15hBW0gSMQoazD08Gb/LVf57w5G38gS
NGh41Lxfm3o2mUxU3nQYkXDcQFv1jtiu2eXYomSX9OtL+dNjmjPTkJGkYHrD4+zdXZclhixh00wH
0AJsLIOoZWVxI7JL/PWB3kOHTe3wuFyKB5uTA2v8biGnxL2OTukOVBA1cwrBHq5bY8VukwffKObm
oox7OiEqUIhwhhAdY1q6FvTQdHkNFtV4R+QUfQJjYLO0buRMG92t670wHFpZdL0ge6DTYXsOu3k+
G0wEJ22Oxfh3VMWfvx9bUt7RMPVsC3bYsjrf3JFRPunSzZrmYOJy3gw5kpWMOKyzQEz/uOpybFTg
jnJxlkmk5e/WXRsIs4XQVh9qJMDnhHZw/lUB+sswF5lPDpn3N2+Z5e315sGoeK25jO8RsqNjZyT9
7lvK58ySVW2rg1ON6rvjmP2hVkTEnRoijtvQ1anm1H4oYOD85klnvl8iIOBMtIWOxZFBtPMO+PHK
qpTZETaM+CAlnaQZ0Jp2gMNNBJxZJGOPvv7CqCnB6Vo0BKxi2+QOtJA87s2WGdDKNIk4EV1GF3E+
xbJUtbtsLDoEymSXsI7qDJfuWcfvv3FbyDX8pgGSqWcEqDVkgmzn1kY+8Vgvyys1eBmcQdKS5aGv
p5KgX6chCYacEUKL/YS+H9HBvOijqicLQweDmVzaYsmRFzLJbge6DVe10xpnI4Sjm2KSBmGn2CxX
dLFzyGOIw5BIiFjk68a1O4/clbo8tgnmNGQy5Txsiqma2UDP0WHQkVwDkrCRGHYyrPAdddgSW3rf
oh+K58VzXXDPSNCQ6464XPltqDV5GbERc7/gxl2aoRMIrhsSC/kz+se5APlNi/LMqz0/3Dt9wq4o
r2b+dmao9Fp8Qp+h8+KlS12DjxnlVZ7C0aBbjuIxWRgj4KMxhOGz0cZ4V+JEC28sEmOLYxJUfXvb
WA1fiAnBkumvzMrkrpgF74u6ayXRNwJxfwL98gggpgByUcrm29gIzmKwYnv+bjl5py7rSi6tqCHl
awZkwA9y6oQRIUOZP5QoWj0iyGN17LmasB1K0F4I3tpk3KH05/D0Qehcka5KI1xnDKi3PcK5bE3e
sS+/zIOVn1dj3BkfRuCSGLaTmbeWh56dFk6YWiQN5UNvt3cyMohpTFgu4Q3GuKJGu+kO5dowInXe
9+g6Mbq1vbGe4dshKTR5hNtzwArK856NhOkOkXtUvS+H83A0sKy3o0SIB/uGnhZuL5JjxpQ9LLGx
GOSug06Qai5zm6AmHaE6ucRE7phXRoSe7bUOoGfP6psDeOn70Cnom2FtBL/m0wjRAGDQkL9gGvdv
9IxQ77UFB3CeD2OFo3wNdYr8EO19w6y83L/eVo7Js+UUUza4Vqyfc4BboCZsMl5Q5YcR3q6I3rzZ
Kh7jtWOzioCdszMLCdTDE9ssPXMrbrovU4QRfzdG9OFfRzMYHJ9921oKiUBR2+nCVbgG4qUTW9Oe
B8TC9mfEM0hc+PL6c52OJmNI78o9ouTvEDSIaIx3hU5IM8q8gNs0K41FsDYpLqzye0XwF9bA6LbJ
Kz6IFPROdiXz6bscTN74GfSDhZgndW0in3Thjd2lPabQ6eIYmVdX+9H0HcwASzbWlaluJ1nSBQ7J
/BlwAMoBGe7KZgwAeSCkXcFaUUxzEu7g1nI/UpgnbbDCNFzgTExJ2DPile/PGb15I7XjQ1qT/7OZ
UpqSOzpos6YlESuG8UKMtNrokLeaBtncget+feP/q47/jTp+ka2/KVl+MgcTpVjUz9+Kt2PS15/5
c0oqBZm9ij4Lr30HtvCbfBrIi3+wa1G8rhW7NNvltfqnOJ5RKJkcFrttGFF/Gof/Ess7fyyBNrzg
aU3REEP+/m4q+qsp6Qkz/ubVTd9Ca1pqp/c349r3G1M4WCUsEwLk8H9UsbfDhqOn7gk3FYiiA8CS
ReIDtkaH8ZmLrCCyj5aXZsM2AFdku0SFFBMUwUVZpxPrMjcoE3D5Gi0mHaI8NAJcXPRJ3I7+WcKz
KIqOdjD0VcgyTWK/2/uobT31IOweKQC2qC6DtwAbI7Mn2tqDdgEtwWNcG72j8+wAdJf3KMA+sBpL
8kovPpk5VDGESuCWpg8xlloJBV8Fg3sL3a0LvesoanEleeRErTJtGtma7qtF7xqBkgFIkY0SEnpQ
ZPrP6JF/75rf3DUgI5YJ8n9XFzxG1Ffv8rH//KE/7xuc8/BV+D0mzRLNbcMe4y9TifWHA5CVfix3
wALR/7/7xvL+WEbYUgjm/TQCF2/I/903/DaqYdehYjRNx/kn940rl7LyzY0DAxnbJk1pVGk22y39
ruZd7MBFMQVyr/WU41FCwb2uhYfEJ5+qY0QSw5j7nyekuJReOggfRFcGa3ZwxQUpv92VVQBI9eoe
xZ2Li4o5tq1vwikoL2gkpvdFvtSmPDigHLVYtv1Rr6euehZ4k+toU3OBH5rayB9PQ/YyW8T3vWnU
33AcFhdFGJAwBaHm+TXlcDSZFlqlwz9autDoJgsDiQ7otMQqsvH70nV340PUqOEKK922zohjBJNz
wRuw1GdO7+f3kN0CyIag1xQOALYeGzMsjHtD2SUgDdyNCO9pVrtVnawazB1qQ8t0vJL1mG7qJNSf
0yTV5gX2Oc1lKUwT7s0QHOMSQ2mXODwRqO+LrU/IjL2TlcAz0iRfVDbnF8Ey7rP1rDYIOpOnOiZ3
05Y+vkV0KfBPrOHxVMVnBdbCc9V0yJ3KrLxBryWIc/BpcYuxNz61TYossRlhIAomYAkYEwXXp6/c
x7KJAPa46Em9LeRNWhcAwoDi+qchozur1ryuTrFyBp7x+5PFoSsVFEonHcpPpw3oCT32Olt8nfSd
JrNAYSiCJ3OQ968b5RTY38LrSqk564KGI70gyiG3bdgsWCUNbCiG/VLYoe3L1sxBqVFOO0ZZI5Zd
n/74WrL7pcP+uwKRQsftJDiwrSlxj+UyPDC9mZqKihfTh9JLE7yj6dcCgaNBHQL+3QSj7T2+Du1P
kd6yMyhAat0DGfBqxBqmtPlKs6VxPzDpXWKSgSlaYWs/g7yBj6JaXZOWNzbzhZdPfOZT389keEoV
pmZOiHYvv6eq0XK0S31Me2jiAwzUU2wngpjmBFZZ9k2nTVHg96gB7Ik8sY0e3VRtNDnv5pXfp8vU
uvVFcN6WS+OUDPT2WxwXGDBQ7AIeHZdfGxYVNW8ax+xJCkaRxCMimuUvFC8PNgHOcvJ6bpdAyNPE
vB5G/pfTxuWEaBvHkK/l1Lh0AtwpCsIc4vHOFDc66p3j6YhM7tgj9Au2aEhxW6+q3uT6nmbOQ51Q
kgL9oLxWg0mRWddSPYtponRVATtwZxnvVMhZ+hXAHMbrqAnVLTYOdiNWFRbnkRXVzdZ3Olp3UDP5
/YGVcloTOb/H0E+dj6qNJ+Px9Cl1OnfBnhIW1AN7ZD6sXTrsX3kRA/2qUzaOadLwumucYXlzZj17
H3JW6NVQ2ywqHbFcHx3D47xqJw8ZhtNgIKoL/tubIppW2guo+2m3RGdJQSwFlmuAT6/bKjem76rQ
JUw70jDSl5nRt7OKHRzF6xxxZLEKbENnZ0XHfvPCBd2MYKFMRrAjSTtsWs+c9wi7hzsyrVFWEKD7
yWKlWejgCWBineYk9bBRY4eru3VR2hqKr2lUSOrNxtt2WR5Y64kd1BXAdTDg3uQ9sgt1QgAPrrwD
ldhi1qmb8lPL4MvfubE5Quv0LDw2Otsh/zfXAqHlbRe1zdfYYGa2IvDCe0y9dPygHaoF16xZ2GY9
1JwMF+BI9oHB2cF2snBiMVpat0OdWljHmTKtuWT9vB89290PjDNBoMYIoGReEGaqfJJIVmaDUSwI
YDXSeVyagsu0qnbxkTkdfA8OmA3Xg7TVFvkxpBKjtWDV4cXxyMhU5blFLBSOGh2G65o3xm0uy/wu
7QuArn2ykIfcJDQfPAJMdsZQT9+Vm1kHv0aeGfdafiOFe37UAZuZHaOx+Fghw/9uVeNw39n2dL6E
vm2R4CIdiIwHIlTrx9BUzQbrxiJr9zTaKcnOBJJVepRjjq7XG/OdYIO8zQMxf0dGlXAHDGlzoW0s
aPSc3UmtcBpZn6Ykbi5wiuHW9kxXnndznVxmAHg39gBEH71JS+xq5M/s2YKKPkidfbdtL1TbGYd/
yvy7mg55O+qrdDDAHdLS2gpbEkCQ6L6RxzThaX47Kys874V31vbOuJsxMG6aKikvB5wZq8To/Ju8
r3maTDgaIqPs7mSeP+EUxD3ees0MsrGDo1smuTAffJRJj0OY1h/gTN+Edl/dobUJVkPQyDvind0P
uduGFJNsvq4rtIh7plblVgSheMKsPF4oX9/Pgel87AgTBnhiI92nA1HgOpJlWu572iDc+MN+LD1a
C6V50zQLvwD1gL1NRSgw9aMsnvyqFbdNuFCLmc9t07jG8h9bNc6IviVpMR0EABiyJobPfjlm6ZpJ
rx2DBey6bE8wAzlehlQI560KExPY6HsTVPuniMYxvYnIEtddjNM7Qxl03jsWq5pWyueR1/vFkHbd
FfaXzzSHqsuymad2JYexdNbwpdsjUc7xpmcM/IG8A3UxjbG8TaTTvvRqrD9PtAaq57EVaX8bObUf
XLT1TN8H5A2ZPPWTOc3+bRjidUwcPEGUguOxbxHlpA0ljevUh66xjGvsa862Ma1gQStm39N2GI/V
YtUgVMy8jaO2/6QjBzQsTLkbr/Tsa9C9gbtKSCKoAGW6hLlR6F8KvzLzTdgJ41YlBTYB9PZYIVOE
ysoZD0t2xGdSPNTaLsoHvyvFIRH1Y8srEUcR67SJxSdpBufxEDdHY7LV0zAEFl6tZKKtQ77Q1jfC
8KIJVHBt6aK77Nx6rzugf4kL4CsUEo8U2hsSfoewVZyhlmszVBYJ4aXZtbz8jCtHsVREFB4zYkT2
eEQ/+rFyVwFh56sa2eA6H8DLOWOabmTZsw7MEjvK6Hi8KTx/3gQKGVju8ArfLYPQkSZnad1qaHo3
mmH1h6JWEDxrLGScT9iuk3ncGW7bX+IKwXDcBQ+OqFDOwoTfSGsE4gb9c+eRZv8hios+Z/YVp4hy
ZLQZwVc321KMxqprHRtydhOGN9lYWyCaxXQv6rq/mBpryYHjB3v8dJc8gfp9NGIe3bSZd2u1oj8r
844eGcqS8sLK5uoutLO0X095M2y7YkH7hUMhD52KO0DsuMJq3znXbayPRRJMD6KBgreys+4RKu9T
DOQXW5okXScY++ChL71q5TYjbKKqsSA0Z+N+FAF+IC/UO6fDkYQyLB6cVQYtmtx6t3NqUP2hzZ2Q
ES1awo/YKQQSxQWuXVS/dHLOykHpx9LjxPtyrD/gfnJ3zVj5McItiVUmbqJNlQLS1z6T/7GWd6Hv
oBOq41BB4g6aC+iE+CkIyesuxloVu8E0MU3zM+Olm42hXrs8b77FFZGj+CGHLU5qe97jZUm/lq5b
7ZcOLBZXSisALvUq7Sc6dwqd1zrNYmcbGVW5xQAUkT2gu8sBr9EGfHG7Jg4cNjRygoskzvqrudGl
9cD7LblEuGXhKsq8MbuJibrHo2kXd102Bs5d6hkW4lxks6u+jSkL8kF9SWAFBDvPyXNuIEEtiPMv
uQ54yQZ9Oh6BNjbbqUu8cR0zjrptKAMuzbQsefJOVvDkZj3BYTMtv5WvvE9BJ4u7mRy0cpUF4Y6Z
zHS0G9u+qvKwIlihqgyIYHZ3wLjZXoyyAoGdRzCt7ba5D4fsUBHdXep53FRY6K6zpmi+wuUVZwjA
6wPBUv5ZHehHCjUYsQ3Z1G6tbmMoxfTl+iRB5EgSXHpgUkiLLfLwCa6w45cxbaAcb0ZmOjPpQqL8
MiZZGrB8zLRfMczDwJ93XBDLn49JVxvZ16kfmxvDm+ZrIwS5vA3KyO6+6La8LztMsu6qjjrlm2eE
PBCF6Y/OGTY/966QKXLTdAwv8rRyfUSW4hlkS3k52hRykWYtnCdD5PM9x1Oy1XSU3TvPVLb4GGX8
qR6I/sz9G7R9NLujdFWDqbHL4eMcYrpTVq0D9wZVWHXD2w/MCW/QYf9mJ3/zugV+K7x/N2dlCmzZ
S3ycJVFNKQL9fpzHBN7QTWZAXevWtTofLHaidhSa9/Pk4p6v5W8lAO9GaxxQWQwITQbegjie99NI
jMITA9GmYPxfe8cWb8knBHj2c4IRe6F+dViMENxfBb3uGObUOK8mRoFGmF3GNlyF3Un55FS5qq+z
updXmQE8/VCbEhV0iG8ZlBcFoJpzn7KNWdA3EQjLY0MPMOmD6Rj0e6sxqfdRh1y3LWP7uaCb1X5o
cEg0u7mVcsCQyQhLfZ7ZT4Am0CMbtoB2NrU+HlSwpgh7M9cqP2EsA00azvkLjXfwZV5ARd/iscrW
jon8XmRqHI/AIF1jeXYKNljS8G9ngzb8zqMF3pzpZcI18Q9rUlpLRhc18wus+sijPp32wplTyatf
f+lLt+NtN4TRP51MOjVIatAhvW8jJlTIvtOIYm9PiyjXjmK6F51M2a79+kDL6vnpQEveJZIPbTFY
/3F16ZodXIU+eZ8yMnimOYHsvD1167n3mLJDlV0gviObkJP0+Z8eXaMaIm+TaTQ6h/dT3BJ9uium
sdjXcWneO8MAM7yKJupHtIfFaHBUp3XZBBjDohb+9cHlkl7447njZDEFvWLpWkTwvjt3yKOGXwD+
3Tey5Lf3Q8CMy00gEeUxDKkNAXecfA8n/KINSmpUUUNPJW8ncLE6K8Y2pw/0b3vzN+1NjNFc+v/e
3VwXef79axt97dof5gKnH/urvykhg3qEEtMEQwD4tr/pWn8QS4pE8y8n1Bv3FMME+qEnWQS/jT/8
p7+pxB+oa0GNWrbtSpNAuH/S30TT9G6xacL7PFOQIC/dv5HL2CYmEIcAkn2RB0urL0q3PJU8+knt
0+QkX7QAPlkWsC+x9njrJHYamBpTctAS6K9o9b3udXIw0ja5HLv02GvMF66Bhbuq2WILI8eQ0Hs0
NRXwqS6fdwr5+KYKmH2RFuHtSs+I1hiMPLwE5u0pvgR6G6UnvaytrNxxFYCwWRmBgJKNHRmqTSU2
cdI89anHVjaCwFsW5tqx4y/w68Um5dG9Smi7rIHL1edlXz8h+y/Xs91bq5hUm23mu4/GIO5iS37p
qX352fIpLaKXAq7/aixcXEKOeStDfKYm2H6AcGO7FXX15MjYo4TExTkYnB4+eXK/M/ZjveHyytHn
gENbXOZcmp6aLWgzWgdx8mImxrhySDxYFbpuNgL+CGUcl4AR5wOnwGUQ+jyLGiyyNf+qF3yGvlTG
NvTNZtWFZrGPqVDo5QQppk7ipPpE3WL6b6nJ9TnjQb2KvA54hkl7IJi4BGVqASxt5XwbFOmtN6X9
Nm2WiWOAK9ZWTObzgbSNruID0TMG2DAHD0mzwKRdmClekb9MOUT9yqrNtQ2XhUhU3vgrLw2++qmB
f7v27uG5tNsTPBThU7wOs5gvGGP3IjwwsZx6zb2v/eSIuRams5HOu5L5/n7QXD2r4aCD7Z5radyf
FklUIZqZVNVsSpcYGzkBRO4JcaThfj9oktLot1K1Cvu2j/hQQUyDxTJqxllx12yKIBsPrtea4NH4
adHyb9GyXEWNhDFWNObWXSi2ju+MXCYWFpYWQOmUnaznF0QKmAzgOBJwFH0hkpDvfua/Yswzq14i
Bxla3UBKLPgZCmdYDyVuNZekGDRn3rpu6qfT9w3Cmf1PyrJqB843CFkyWG/46iua3/Rm04OQwQs3
OauaYRf9X1anpnlDpjs/BbVtekhD/hOJyBfy3Pj+R3SIfZlEVx2Xi5nJ/TTzzeOD5+5yiTehxzVf
QlUq157bPNEXKrEd8A1rZsQrzd14uhiE6vWEEvJP8cV/yYrB3PqCKBsm3zY9KxYtLUT/MOWevMsa
qPcmbMgVrSXSNduy3MG0MKFeF2JDf4pLKno+QxDS/2kMUikZ1BytivSJqp3NbeJyU0KHYEYC8B8h
FKsMaTGQgjy5hBcrNpbgQQBYON2CvU0Jl0peaB5Et31oY39cFkg8z3s20uZ2VCAbuwIybdHR+KLZ
0WxU6BE3EIr8bBSEy/ZyuQ0TXaxP3y0QEQuHFBEpzFR4hLAE8pKYIAum+Pq0ymc3mXdFWXtnbOIT
7BKpt4OlmJJyDonltACWFc4tfhtRFJ5ZE48xCObtVs3evD99zW3HxL+tWUZjYrbbnkSXZ3YAxt4O
OdXZ4Fh5J42971k8vezoSzTxh0EmL8HiafEs7h40avTGgS2s2Wj7B1F3+dGNxHhlj/aZHuIvBo5F
2MhQlP0Eskjqckd0szD2gc19SnitBKlDbDE9FMLQMvzoRuNxdBLEePZmz3nDwwFb24qMhTMvTElq
IdLhiMqkX6vGorvTCgtukE34gdnU54ODKNvNkQ+PONH2oiAd1yAIAuskhjwYQoKBTOKd0S2/JQJK
n82SjKISUfe2VH2/tsH4YeniIwyd5C5yy2LPQJb/5xJ+cHo2mR5BRKebto9IPzACsM2yDW/smiWB
wuzWxBRHopGhV3ZLCy2JBxZTNRLT4UR8f0VKC6wScKUdNV51bvLClJpLM3EHnK41DmSSxTJ+JdWp
RwwezEsFcmpjaJtHoKKB4aaGf0N7HgJkgSxV+9VLBWLLBYOw5aanvIx4nigjjVBh1F+1MOxtbtA7
LJgjZYUqtomBzmforlx4n6DdEHtP0Uij16ClhfUe1ubWTAag/fkI5GUzp/PnxE4zZhV4o52tpyWw
oXmu4y9mXIy0eGLmipEw7+0gSTeNhhh9Sf+gO0SD4Cu0SBPxIf3T8NvGAtxiWETtDTIZB/CJA0XY
3dXw7eL1lBCYCoqR6cKswlKuHTbUh9Lvng34Ad8ar/+qsCp1dJHG5EXDRJuhyBrz3Kx5/A/7luji
nZclo1eysaysNYEf3POx6g2YLyYEHVoulx79SgNECSEXV4kZaveccK0m27dQYoynKYBcH3Z0ByCr
eVYLKyQlH6Cakiq6snvHnLaBmfvGHTGMySF0ndei9Qef+Nvt6VIkvy2iqWtwXGjGwy6xC957xThN
DHMmNLHbu9EE94TInSjh5WLl+r6raejbaBzWKmKlvykBb16P8Pa477fFp+MqqQV1u3At8U6V6U3K
nLy27PZyiSYbB+5BK0q+5YORrMYyefn10d7viU9Hcx3pmAovDN6QH7dJiPEMjI55x2CIBbJUAl7i
G9vAaMTref27CfjNJoA9mKYw/++7gMsib59/xEn/+TP/kQapPxhpswjpQMHP/IEn7SyZAouKQUjh
KhP1w1/SIERDQvBXrCOkDs7ikfkLoKD+QHcBjAEPmW07tF/+0RZgiUF4e6ugTRJIlvg/GjrI+99L
HMq5SEzyzsJrtyw9SYZFxtgHIbXNk9xJpr2L3Tvf4QIOicrEsnwZmKmxTqMg/MabBUCkG2QmFYwI
q/E8nKsMZGLjOl/n2gQGB6GNCF2SUI9FldTpx2hW1bFoZvEttoLRW0lmrB2Ne+lOm8wAWnNGFlnx
4Lata543ldf3h5FB6QDkEWpMiGqTPEMznfCdOsnlou5c02pHoDQZR9FNJWPqUgdrGeczzK2p/tx3
JpZcM0zPVT+KaT3FmvAxW3T2itak2oEhCSmEhtwO18oJo0tGbMN5l3YukXtdfd4XGX1KAIPjbV8Z
Z2bcmZvC9D4OOVT9kI0P7nA6EXyqaY4/jnZD8dBZ5abDPB16ErViPMsaHQW5ZT7Rh0Uaj7yYyTFi
upJTUJsFg0uKBR8G44pvnqss5k7eRGZkHxTO0puGOsy5GNjBfeWKTBfUL7Ff389OOZ9jdW6Yxrh1
MCbbZViEpdwZy7NawzvamqM5XBaxSiOV7t10kgSh7pwllFKuB0WAp7WHT8M4HUZ1UvadezF3I8bO
eQ1XSDJ1G8Kki0N0AkGNt/RcZon0+ouUuL/IQYsosSmcxL2uW25KRD6fesuUd00DNyGtPGP85uVu
Gb94sWxgqQpzsK7MvLEz3MqZL3dOGy0qbPS/7hPxuKDhqszrj2QTJQe0vSUXiiy/cD2lXXweKS+3
iAxIbqUsYLEtYS9kpQzXxBL3KxFFMctyTIoNVD3CCNGuHHQMEpa4ZQIZoyhhrh1eM8gf71qnUySk
EXcFerMO83VatcFB69ZVtE+52msz1v6eURs1bmpN9nk2inpH4dc8F2aZfjXbirhQL2kcGzgOKYat
9nW6Qjqz7AsbD5yZRdiFsugzx2QFyL3Ku88h79AWfJmyaRrHkb0qENV9DmolLpgTA0sdbeOst8j8
cTncZepY5Zmc5XibIyA5C4dEx9eE4bgEjOuhWyWmSC5MGVQErplNv8FjlJ/3g7CvooVvvRrbVB3Z
RcyH3J8FO1ExbZIufOYzwiMUGXTIlDzGkIjkTaecIy0/SA9j4n8OawpKaA4MbIh83CZVkh866ZYP
COCv7Ny1b5eVfe1LXjSusPItvcbLmQEwqRBlu9ZWae90VJo1V6AUL8Qzi+vCToInGuRYhyuF25wh
9r5JiSeeIic4i2N421gPqXCqsvlmDklzhuzF+xAoYE286s2jTtzH2RTXuRVXa6Z8zpExsH0so8rY
x1C8PtpVMYSrOBmHI7Nz8xPiwpFtHlwKBrmpsO54j3bM6BvrxXA19rWWq7FL5rg97xi20A5kHxf5
FAVGN1UeaDRHfSBCZQzXJhu/r0pPwb0dq0CQEFjbX9qMYMbcaxp+R2mcQyfAHA9hZVV1pDoOwinI
A66ytY5jBpg9UnkrD/R+tCGADyUVNttBpMqtHVAnu10bXUgv7O6xXi7MrD65Z87EGCwu7rQ5Hb0B
DKmd+N7ecMOSnA2rcg+a/oWHciLV30YnD2+8VEf73i/yb+whvE0qmGKvSqTDznYq1JKvJ899J75r
M7oVbEbGTcLq/iANlFQMeydz73WWvwad9aBFDBhnROHCJpOqLcb6xf5LWJ/pQgyrLOyMzThIFW/w
/tqfbD14G0uW811B8vRaufXwMQkbeJJWXCzDoARbmjt+Ze/Rb3vTatkDDcY6sYnwKNKwwQhhWk8g
zbLrWUbedT/q+WbK4aJR2rY3Zl2XFz5tmw+uZLC8bhCgVbuiaIJtU1TiGXl8vVEw/+7ATBUMv4bQ
At7RAdSXbfAyzoHY533ufgKqAkpsZmmBWBug+7dTT/kbhMMmL3jyayI/Vi7Cv0sTpeqaO9LaqUCa
D/iuygs92OGh8OryppKgS1s2wVxZL5zQQzBxtfugIu7ShJXfQELEHyCbbO0vMQ1S9ub5XE9Tt8Y4
8D3LIuQiY+GRzGUWl2PM+AmoXn2EPzLcpq6xhTfnXSI5sonfmqLQP7ccI7lkslxtoAnGJML15n3c
pOWlW+rpgxhkAw3BCb075Y3tvtfteF6MfqRWBSHH6z6MxHVNF+Fj5hXVR7oU9U0Oy++xBM9/0Y3g
EMJBzw8S6uo2FAVsvrqftv7UVivBQBOADGcL6R2FQHtO7F7PFsntHoAyAcyMVJNvjMiGd2CzNSKd
VNxUjRtYWxdK94H6V7XrLBlIfo+nLAGSS2iuLpTFdWyHJzW6BKb0oXM2jVlPQmPlz4cFufrV5Pcb
68IHZY0neVg7sfA+TrPd7IWaedFrIN8pzL0m2kHfc9g6l+U96eioTAw0Sskq8EHQbzQ6AlQ3yEFK
BZThVPH9Wxz/pjhm+seO47/XxiSptnX0tf2f4uV/mJ122ZcfAfOvP/9XqxzFu4AXRgX62ilns/On
FNh1/0BhA6EGI+JrxNZ/6mRStPBao1bH/YxV0UXv+1edzF/BJbCw4uGUxDP/z6TAixL5bZm8lOmY
3tDWMWall7+c+Vtr3yTzRIKDEvtkXIIvXnB9Xo+Tfw7SeJOTeplF4tAIf0tm0ROBvqvYan6zt1zG
Dz99BHa0VOqcs7kkyfzwEWBfO6UGGrgvoNRf+eppQjDX9Mk2z3ZBYpZAU6pu45Vgu/HLXZbl/7J3
ZsuRI1e2/aFGGWbAXxHzwCAZTJJJvsCYZCbmefav7+WhqnurpO6W9C6TSSqzLCaDwQDgZ5+9145w
85s2Te/mm40eK2NEMC2606UWJJW/7XEt1ICRGlVJYTvguep0rdFcGuj1p02be1KhWJYxPJz3FP1U
/eNic5xPludOVruk6IJO2yyO2NOKjLoZcQFyR4RgIuGTU5/Sdpa11jP6JKzyZfGzoOUzsZ8B5hQW
i3XTOoEqpHgklY9236kgATq2r93RnYTg0VvdpstAbQ+POAThgJacljXRP7rizbC0TRd5H7LjFdCe
FAjX4vwO/4kHtx7H2Eny9TgXq3bIrrNG80wztZusKzZjX79TDabvknx4iDrvxFrhh4yGVZ9mq8aF
o+9KXsbU92rfX34Ws63vshRH4qJPn6UdUVc+dGcsKw4LjhqOcsc3k0TKrPuooAb7PzeXf4VdaJBk
xI3/v99dDl8f8V8SOb9/xR9zt0G6xrb4j4H36TYm/3E/4Wbym2lxKXMR3QCE/8rUbXCjIamj0qcO
rs5/r66PO9Nfr2WcaKS4eVmE6A0bQsvf3U6YBRvE/NC9UCmpHaKwnJtTST0xxfc+XCYvguVTMHgf
Z26a+ZNMakf8AF/zM0bxfbK9zKJsp7K+cbuYXzNPS07EiGaqJU2f4GANk6qgoLcT1Ro7z9JfGXUi
jiPRNDXPetmEWoBjKLeKUyaI7kAfT9OLZ8Y4qKAA+9uki8tDES7WyksHMHuLEa0xwNhrA4/GNk4M
VgFglR4zquDaINWn8AxbkLvRYPa7xR2bo4lL5UsalAQWPVRq0emYvytvp7PUfm+LTF/BZXYPrtV9
WG1q8PNS20nRnUkjkFziea/Xlb1FHtEuZaqFNJB74zaGR9mGq1aYtDlAhhqMYtw61L1BaWfRgAsn
Nl/JsJ5tNYIbyVyvuiTWr0unaO5DQ6i3119zJxHPszMv97Ma4mum+Xn23c2IPBBaY/Fop3AQ7aE1
L21RtIeBIoWVnhJqKpQ24CiVQGj5h+gbB9AxheOYsbNTU6CK55U2/ugyLzwsGD+2WWnkP4uc/iOp
dAd8yD7UsY7tvjCTn4PSJigUnr/jYptY3CXYrhulXzRF7r+b5pBtHC+NeW+q1yIpXhuNb01XFwHh
eBrfwh5R2rLKamNniYcDyEN8YVMwsl6E546ckIjiyZOzrbqV4vqgPpHPDWHTLVXUuO1oz8j2tDA0
eOo9r+fVj966vMkw+gjOZ03FGIOmS5b3amdG9oC/Xd6HU6yvYiXkxJapwSLTZ4fvQqyDEnt7Z6d5
uwSFZiVP7BLyM4Ss5RwvrnVnCkD4pGqnh6lt2m3ZdfNn79u0lxm6Re9YptW/GKdSpOnJNnaFl05n
8NIJI1PZnfub2jS7U/QV3ySounb2sUGtSABBzzsZNCVUQdIrfGa56AFHfIk1qjTJUDfuiGsS5uYL
NX3DFDTWYuJczBo4tyxb12YUj9tRiV7ZTf+qClOcxqKgiqC/nRihUbdbwSkyaXhRXuPWRwyy3XPE
NrjAkG3Gv7DZVxvfzwWiMw/C1tG+XOnoRGljfHSUGpGqbbWJuVxGBcWJVo1PndMsZRpZAD7wVKtT
Lu7/mHIFR/8xIupvTXUIztRxWN5Oxq46JKtWwqBVB2ehjtBkUb21zkF7O7AtiValOmdXtyO3r07f
JOWnel3gWMWkZ8oHTx3RJTHxlevO5ZqqJ6Q2mpOvOYLjDmDU8OLETsXoWcYLG1BOM56IkpNW03ju
FMJnpBX8SG6FETowc9GtCm/CrKYGBjbvKQGScNkkapwY1WBB6M/Yxo5O0TGL6ACOUngXqwHEdRlm
aM/6Br7BvQpr2LelJe8naMeravaOzsBlTSuOOR+SsMBtObnVQ1qY2sa4jTu+mnwyNQMVahoCqpe+
J2pC0pTJGO4c89xtdirZBFOg2dCGCe4cr6t+BzN7o6thCxtte17UAMbNU790AwMCfn+K7tSMNuqN
WEfWpB9kY3wZk+NearspD6aa54pucINEzXiUpDNp80vetWr6A8XyTfOA5yFWWv0TgPjlZ6HX2BA0
b9mTOrcfvaUpUCvVGEkyKF4ZiZPtvGGu1wn+eGJSsidDNszPJb62bVOX0cpVYykpYA00IDcioYbW
kNjmm1Xp8X5R46w252LT2gAM6Hpw3DcegnLPAVr7aUD3C2Y1Fi+uPfxKIWtcbMwH165xjRX4SWrE
GKQjWUSbxsBzbFbjuMNvr7WrOmziN1NG/bkt8mtHowvlai5RFDWVm2o+l2pSBwIoH3Q1vXdoGE3Q
D6GE2uG2u8KukhVBMX9NP9m4HrzY/hmpVgp4TJ+DKqPNuGfmQZhNxB1cRzvHGh0OJEGm1/qmJyhl
wVUaQ0+m7m3wY64Ny63X0vHzA0yImfQ7ikSttInJSez3TOkVvlIujLAsd1KvjI8JjhcdMRLLN7d0
U+kdLKOQPnQwOk9JYszrWpdYMUR+lUglnB50MlKYIDeZrqSUEkryGmjw44TG+EoxLV2LA8fgRYkv
ad4tZaA10fSiR25zFEqhiTCf+NxB0W24b2qrrtfPHbyJq5TDw0BWDIqJnp8GJfo4fPa+pYtZHEPK
ErgklLxksMSW8BuFr10zmm/YKrUVp2MrJGio9CTYKcM28vt801lDsdL9ENpxne0qtxsOqtYloHko
WU91YR+4oOLtoHSrqMcuYhLvguETFufIabl9T+H0gU5Q77RRd09y7LxPw8vzHyRrtIvTtY+dVThP
0ifJu9js/URIS+FkYX7p4Vf4gzdsGlzfzyTYh6PjFh+pEtfi1Itw+VIEOyJq7AeZe24wa1F3TGDQ
U0oV2dcuKqsH2bC2RZxmFEnTRyOqzTdtKqez4KkcU00ejq9Gkmh7xAfnXNTQQNDIt5XSAyEB0Zxg
v8zaZAekVPINzCgs+Gwgvwk/qndD7zf3td8bq7mr4cE04U+fgqMV7TPxzgcGzc6jQ5GscnmObXs6
1UqvHEWH/NLhoK9l3qzJsspfTpN/i8F+YkdJvSfUE2fbG1lPLitcAje17kbuqps6Nt7DDuQ5u+L4
Pq2rM1mW5W525zN8Rvs5V5pqo9RV4Iaj4pOJbaK015bNwc6ek/YdwjrYHUFiDLTrePCmdNjmbvc+
GdxXhNJvIzD7mSLe58i62uDQuLRYOvIVmq8QpJ6zKD/N/Yl0nY23tcIGbudVtIp9lJxY9/LnVHPL
Jw5V2am8acoELpnHbkpzpURn4UX1JWdPUigxmkBJe0dEtFyXSqpGzy62emxGZ6iz3HZYjuwjiPe0
jKChPzQO3ZbglamM8VHnljR12DpM71hn8Fp7rVPvpsmQ9zXxIYTA1jhWMJC3KInzx3DT0zslrYc3
lT3Lo6YMXLqb1k4l588Sl8u7izcFK3/3UUTATXkhv4qhaLYpHQsVqQKtPSyd7sMEzrBLEELC7NBk
BTgXOyvv6tmkSypjFT+NRROvNDv6CvvWXNPUhZUXkC9rJaGDIMnSe869qz7Rc9z7rtzqYc0TdAqN
o1S7Bh7C9TqmA3YfWpr+ywcrFvRqKTH0VDKRWQevorYVHD3aTccCg2wWdiMkQmorwk7VlpnUyvOr
fq+MLtqbcxhuvNv+gwql7Nhi+11Fsdatm78tSdS+pIl1ZX0aUM4SqT8CRxlhYy9RejGm3vicay+/
lzMTMFasnOaqzNyGpcxL48mfwyEN1+Hox9Undd/I3EFR5qL45s0xDJ1jSG1jdiJ/JapvE/LoCovD
16wRoxclJ+UgbV1DMsDnhjcSUknJdYkk89ZLHKECsnvog5G2up8gYeKviYA34bHO+c7XVO9aRMRz
Mcf6QAnKTBPt6M9rIFbJcRiJHTU1/3bVudWbxZVnEbfZ8h21u0xQvjBQb7FLPKcmolfP5Vcb6sZd
lcz+AfOR5ApmhXrxBvebxFMVwCpyv+wchhUmYYl67Ihp40jRXlvlDkpd2se1oi4e9Yk6bZdaLgpk
4mnY23nP/B93y5pTH9s+myOMOXVFEEVJtnfb3Ib065gnvewAQurYgRNHtzaEN+a14y5YtzyN76cD
YX6ek9F+xYGGi6yjy9PDN6YBy9HzbKXzzl0n8IUrYNjLG3Dz+yj1eVt1oiFPFIBF6zGN6PTssfvc
LXVkrtIei2BLcoCeOOroB+wgtX/v8xTGNEgv0wHYOhvZjrDCcS7S9Fvk5/1bz9GTmakbL0spo6fC
kd0W22ZzR/95ukNQYfpyzCK+aOE4tQFMUspmh1o/LGnXPIVhofdrpCDgSJSCHbKuLa99RD4kaozm
pY1b4zteuOZ7WUUvYeHpZxvjGGnbEo+SZdY1XbmCNoth1E+eKOqnMZ4Ri8OwLr07KBD2I6mPD0+y
2AtqOaM+abFOOmfSWSMkMrJpYCf2c5/lS/6a6lRw+ekU7iDrY8ZZBsNkMTb2z5RPTF/Qn7GrmHZ0
6oqoRtCPym1K5Kdaz5BUgtbtHfqImpazTpM05GRiZ/ohOfVhz9MwQLXVvDw0nk8TfCny5NpGgpNY
I2lBG1n8bjpfMzamJ8WBFsCEbbdMz048JofCwmmYO2zOvZlUqqtrP3K/ks/Yc0LWV4bLD0ehVUWM
MVteM24VgGdY1a1YmhEeWSoakoY63PXmmF9LdU4C+uwGLYn0gJR8dAxV9BjuIkFoWmH2ZRoasNwN
VVtWqoOs4bRnUuF5kJS6o+5gdC0uzeTFfOzSovle9ZgE7w2CmRY+KVIKdywwOL2PVUcCaYjdTody
aLvyS6NnanowBM1WbgwhLSlHbXntyZrP3+SkpTxftZ6Bt38Y9A464WYYPExeuNnaeTrxlrS+v60i
RMWV1RkVHVP/VdjU3tpUoV1kNO9CzWu+5bTRvvxJ/vkfvDc3/fNPph/4rFiYYUV4nMpQd/7Bt0+4
FUayMV0wwDhrTZhxYJjAWufioKHShtE7oMTdmJpHK3O2mt1undjY+B5S6SBZI2FyHrWdIOaIS+mf
EMz+zqrzt9dGdsNAgwQP+vesxsIYm1IHr3qp6/bi1ZwVw30y/pN8xv/0TQjjAEtTthKyGn8ViCmc
nxl6x+mSmHqg/utq+bb0qu1/JMl/TZKEAPynz+Q/cIIOMPnLKun+nAcgwKK+6HdV0vd+gyhiWj6M
3Vv9CX/0+5ZDGL85mHF8kid4hfgQY9T5ww1k8kf0VfpkOzz+PqUm/u4GslibwEnxQTm7xAF0+ln+
DVAQrMW/6pLkAExSJ1xHFP2iGAqlW/6ZYOgCm8qNLj7ODc2grKkrFnPp4p7qxkPqWWZ6xO0hFU9Q
2RtqFUOHB5Q++g59cB0D5L41ijBc+VXuHqX0bJKLYyWpqNb1+ZG2wcLeGfgEtMdMpO0raSzQHjjh
I2yLIA/ItWBk4KRcQCfLQ6aVYCh0CSSkGtyzSF2Ph9vUyoM0ZG9T2A1Wl2nCavH/pqzprakKj10X
1rRP+VrzgzZ075PnMpta8AabSOJVCOI677vVQtbMWRsITeZZmD0LW1G4dxO5p6AYh2uXmxrhQYPH
MQc5DLLwQJKnOk2XR9gR/QXoenFVjanlxpsrjZWlP0dOUDp6xLSX1tfcqekXjaYGRaRa9tEEi9us
W3b8sb+jAI0tMwbOauuU9IqaXZzxZgIJNCjTCEmhYn96JVWqSiLa/AkrDobR2H6PxqW+B8Yk1lQ1
WQ+DmSqH0gI43jAfYld2a6d0vY2GpwK/oZY/WJ6WXzBpXh2dM62TQ5gI6tmLP93QrHe2V1krFKzs
BEIvX8Nha65jy02dzEES3XHstC9TXFq8tkEOZ33aNGZVXcK6LX6loyu2xBBoVXYSf4UQ1l3B1H46
IY1bBrCblavFTeB2/E/syFcoaEbQolCu6tw5womAuZCI8illSXS1ZjGfLBCgD0mnN491Fv8ATRh/
OJU7wa+bT0hTy9oZsDhDn7N5ktfa41jNxVPeZgWKV95dTCuLgdanLR7g7LHN0/6izeye4Pt3zzRV
sePqzPmyJF2xJuqLA9nhlWrgadb6GEbfpO9pBViIBkwLwEQm7TJN8RnVtXGysBsfF334yvn3Ie/Z
+aM3wvXFIBGKq5c49aNv2iBF2jBFfo+kvNgakmZa80TJ9LnaSW0or7rJJxpkXX82M5sMfW4GdWvZ
W47u3V01W/INHdBJYEH0Md6v2FjXdoaNwLJGe91k2bTj4B5ttWY4uZbojnrs3o1j13gBnWqK/+mn
uE1mzl1lPgLo4TOIO2MpgiGkCNmV/YvGE4GOxatPZ+829E72qLIMTUmT45DS3dPea33+YiytWIvc
vnL2yAFX159d7XmHIq1eFisGqmV274XX5tssAa+5KhKTSAnqE7Wlp3z50iIqAiujr8F/6a/2QC54
XES4r6dRu5tI3m2I3EfrVLffuBl29yZR7a2GKk4CIXIOCwUNL7YLDmxOvQ7hstUpHASdnWpHjyNb
ECbm2+iFzWbwinaXw8rk4HuUfXLu8XwHBBCChZ7fMmSEgGHNHtIu1mi5xWaa6mSbTem8sjkKXf3Q
yh9r34kOY8rbDIvMOpALnB+LOZe7ss/Mdc0Deyez2b2z2/EIsmY6tAtpiTUC5PQ42f3LYCzaXmsW
Ygu2EZdcYFVnTzr9qZqdi3VjMBc/LOFkFTAenAvOmx9VUzkb15XiW8qpcGvDaCAOlYQPi+Un93T1
fZR2jVoDwzyQifHh1gAmg7jV+/eu5UdWQLd1C7PwFOUsf3XT4SOtR/lqLGA/5EucPyzcdoN4VgS0
qq0qGA7LuxwENRYh9+dx4DOYLPPyLpY5Af6T6M1T01L6qrsNQnlZ0GwS2yIYBefSh4jipYNVMxOx
LbE57OXOqAedTOkFybAbcUjs83VVl+Lap96vukK/JR1ubKfYzwegTgZ8Oc1lrMLFWVQh1utimBmc
YVewQUlcjeKdWG59sy+2S9zMXOIwMvOZpD9RWcPeL2PZH4laxQPPFq35zLS0wm0GKACve8xQfp+1
cBgCnPT+PhsQQM6z3bqP0MirJ6sNuUSyiY8eStXofO9wrx1jWSykbulR/9Hz6U8wkjYROqwWejYl
U7V3hS/sMyTQD3isSGwemyXU2JqnZQTQrj8sxHrv43zIn3wttQh7EwPbxTiwp5WQU/xW+3aH1cku
9gZu2Q9itTpsF58mPrrce/scWeSkA8+ukcPkNISHsWbSnaxxHAMK2uk25Nb+q8xsjubUEkx3/dh1
FOqYDa47d2F4JnpR02DpDNYc2LMcXvXQaj6aVk/eeCbjA5iK4Y7azeI+HB3xS9WFSCicoXXVxmx8
1WgTuhQ6mSIGFCxJlvvllALDURJbzUCvz0hFo2DQcarxUHC3pdPBMBfglK1aL4a8iwh1sf8yjItz
RprKv7RUT2FVDia5NbdOpsewsd0XniNiA/6V9lBWnPh58IuGK6pK4+jQJvP8mTHV2NyMqPMRWTk+
zB5DD73FsfaQkDmsA9Mq2rcUjObFyusIkn/Y297KFIU8iKHJvjAnZVcqEJ8IXxAWwRUfHlhYFWsj
i7lYa/wJ97Ihn7Tqpo5dvtmxUNgsYFHuaqALb860TD9DP27egXyP21JLGXC1SEQimJtFO7ZGOj6U
Dvcbgmut9mnrS3e/tCWRDAtS9X7wlpowvDbV7yKaSzBuMhwOtQHUZ50maYN04hXpa4MZyQ78yurx
qbF9C7TZaujKrfMD11zCiG3qNSZlmwmfVy42ltfqb3QVhfamTPSMmMioObsht5NrKGp9xyLLI2Q0
0NVDHzumLStG8HUgKyJtmd55mfrmaMS9u3ZrW18vI9Gp3OQDpyDCq9lvbcxa1PG6KQEmJybDERhd
/WgMXb8GySDOuTbS6uhROLmevbQ+dJ7dlkGRl+1b1qY9YmE0dMZqmLvqOwHButz0NpMnoNZG/nQ5
QN2FOtsny3R/2FEsnr24LD7otaq2hK3GfM0tPiyChfS9tppExh2Rxax+SDzduxPS9t5Hp81p3K3p
BzcjhxzTYi3WD29iT9yHhvUi+pj+cL+wZtzDLatPqHPVnuw8/5iBn/T3qRUvVz8Lm3E1m7HxMQrM
MHXp1O9M5/2jI2gAXqWzqb8NkgPkJtKngc+S3inYg2d8iYa90iYs3Eg7Uj4Sfqc0s3wm5+J2ODrj
+TR0w8JcqWnxWt5a6TwrO6RR9oCRO/nelN4lWsZ1FRfjavS1DblNlktLLzC9CJ38kvKUCBicyGi1
ee/mnA19I/J2BD0JIjntaP8QHtFOFNw6eintBaNtWkyIywYoqwWzdqLvCGZGl643JXYfGR5M/Jo7
aTv9WoKa2A66PpyhISDsAFuCcTO0q2RwvZ8uNAHKdqlXh8zTt88RroQfrl2F27EiWBfw2yQYVIOS
uYvNGbM3xywwHqGDpAOeMLVx/djpV021bYm9h/+ptTjn1mLhPGdt9JqHc/4NgSwGdUM0rjXC4dyy
01FQbdc/ZW0hVpHOGbGYsGBLUBnbsm2GvZ8ILEU45LPvnY/pE5juxBYgBmwdburadDdsReVJUeqP
EymJMz9hfjbtJPkMZdJvi6Tv90XdjNtIKIRzHllrM5OvNYjrYWWYRvsRsaB5sJqG5ZietH9jGPzH
FfhPXIEMvKp48v8w7pRfyd9FZn7/mj+GZPs3TxBx9yipwMDj/X8noO//BhiBE5hFal4Nu/zRHzMy
UXtCMbrueZB23VuO5Y8Z2fvN4w/Ul/0+Wv87MzJyyj/MyJgN+dvI8piuTyj4rzPywLSWSAjdh9CS
89oCuvXhpCEpvIH0Xh3Ekm0NgKRFrrpBGyGhR0Rj3bgt7qQb2vPKwEtI9DYZvzwMLPcynMt3oacL
qrbIIgp1B61Yz1XIZ7iU5XvhhNaBDI953yaT2wcpE9odzhpfEowsWP50Ind3ies/EZbIr+08jPf6
+FFULdcMgyVYK719o/xSocfHvKQdUK/nD1wzxRwkQFQkp+vIDNcz+YoZ250XZZvabbIfMVdxhGmh
UPg6sw03lbkkBzztJFjCXAx3iPyUiQ9U2itoJ+miTV4RWlu1FomPIPVTa9eImB0O7Lv4bKXe6G94
YCVeQDMihr1Mo36v7mqKsHpdXmCn6avBAikXiW76ZBNYvtl94nCu9aPlxFqqeVzqlALH2GQyTs2K
JMSw5QFF4JknJ53F/nSRzlw9oIXirZ78GaDQUkzeLp+T7OJbxfxo5xY59KVfLx19at4EIwsE0Wos
hzZw7YV6iMR7MAh106BiFZ8zaU6OY4X/AOKZrUWf9k/WQtk7cf1uY0+LtQ8lUP2g1NjoOT1EyJR8
9smfIfgcZGc0xxEiJv3PkQNUKnEa70z4wixXrbbkL1ZRD0+DnXGSGoyJ6pRsNL4nXhZ+7zXWZ/Xk
NJuyFNp5kvSN9yWDfSUXW1UeyDP0+OE1z5a6WTmiaM9T2DYnFlHjL6BREozr0mvZuqOc5360y3xD
BLpMsasKVmkGy5s7xlkyQ/AXso/mVshN5MDZEX1F+DXTqXtP0zzPV1PYNHWQNVb0UPqiNPbIsskV
wqP1alK4+yikw3ejEaN9MqhF3w5NbJ8M+kj1IB6qeM8oTIv2QlO92Y/NflqM8RrF0OvcIp3ftDJq
j8TBxU8MG167dXXW9JToTX5CyL0RV4QfObE5jyrtexpZ7kMMBxPPjB/ClwDll33adWUJBUrIeHqT
6RWQDzBRGeU3fo/ZM7Na/ODNaXfXGUt89GjWExujmnAwhSWAWXeJijUf1+qbbzX6fQScnawwmKmz
UUU2Lnx7qDaI4fUlRU5NOs7VXOXf59JI7RSkAn5d3p6ZRUJ9FGOi839VaUQ9ESkxLqmLZULMen4u
UcFguJud1hMhnzAihaPUw+syjdZyjJ043TeT+2CQW2Ly9+TKshjOFpsczJxz9Ww6IBtvYchq18ih
pa69AWfdKqvNCrdK5zwNgzOoRI3Rr3rqJVcxh8aLzXh97rGt7ewmdQJwWTl2CxpeBRzWjU8b7arl
ermGHV4oug3H/Hm+jasIFXr64CWdZI61a4b5J1t2U8GI67mlczENojfT0L7YHKEftcwXGYsWJmSL
UXmMSveuUtMzbDXK69VEXQ/F8ohKYR4GNW9XavL2ly5/nFoL+9Hvc3myDS2Rb2ArUM7A+F6oOd5o
4gt4CfRAJnydUX9Mj6yZ+JssrdkNSg0QyAKu0gcchIKUABSOfz0wyFnz1yg1QekKMPjsQ6i0BkOp
DvBXuvsEIUIoRWKSFst2pVIQ2gvZZXO3XpAwSqVlEL/ml7x8td146iXvYdjrp/QmgBgi07fAhp/n
mzqCTOJ7C3oJwonDb2yD3nfVlaYSIq4w9t27U5o+9MgurIdYLi4ncsr6ttCrpzEBM1jMXr+alHCj
T9m4Nm9qDtYgf+/FRoaBB7Fn+JvugwJEU253bC2Qm0ocWoQ/7kwlGBkdcWtc1h7josjiYxt5dsKP
V8s3VnDdHWFve+tOBhn9wT65SpbSo9bEDKOkqrmpdppTajubk+6qZ0V1WW7qVlcZY+AryatZFnFl
UcW6DCNL/pgpccwV7ZdX0Z+VJZFxkoVoNvSL4hmrnRkI9Fg2qGw+H79vHrXza8dwqnWj5DiphLnI
jZZLrsS6ZTTaZ5lhzNYcvCamSB4d4uhcEsh8LaoXSgrSH4ak4mnMw/DRUcIgrs0UWj1JN4tfk2D2
WGdKSMzn8CNW0qKpREZTyY1QtIiEKQlyUGJkb7nHTsmT88BHJ9X0V0dJl44SMeN0DqHU8ErNzPuc
GC2uviboLx7mZWstUmyxsee/3C4sL3LadEosnXpoj0GrJFTuMdoZ0B66agOn8uqAtVo3SnaFgmtB
V0GKFXMXf9o3fVZUHaSRbLjyIcwvotLzh9RRa0Ql7SZK5CXH+eDZnQ1JEQG4UFJw7ltiTW4NeXgy
3p2x5XxsaNlToURkR8nJPYvsbXfTmLkdKr0Zk88KV3W5XW56NLmHnaEkag1p9+h007Iv/WQ+uD2P
yDmT7kEjxG/8J1r+81/bJgmfk+X/cU6upo+/bpJuX/D7IVnovxmO53Fy/ssJWbi/YeVRSAAP7LDp
qh3gHydkS22RVG0fKyZ1QLb/3xYJrJTlqjM3sAS86uqr/o0tkm0Rkf9zUoXYjeXYlsvpXejskyyM
/H/eIi1F35O1S/yj3hTzSUu7mvizmV1ny8m+inKUh+mm32CjQMvJbrLOTeC5aT2h12kPzL8oQIz9
44Nt9bQ8Sy7vU6PEorjHJ32obmpOWHL/XzU3ackIEZbn3HtZnH56HNraYqMP2CU8oonkX6MSqcZm
8F/iuUoRz24qVn9TtOhHUncAineU3IUBLd+kNw3MvelhYFXcL1+JZCVqWZQjm6ViHl97APhXBD9U
tWGsw1+9ktoibbzLMGShVJRJ+gYQufmww2h8nSPCoCbk1F+aZaHbichpmqCdvYcaezJH/sXquNKj
+U56rTFhPLSXX16haY9VmeL08sYiuoyaGR7cm2YYocaxoqss+2zGaZbiUZfQoxlv4w9JCmifu2G3
ccYwfoOlFM0ryy/8Xaf2fsC9SRVQMxzfc2JA3xuqaJ9MebSjud0/EoIad3o119Yaurz7VACST3ay
jAHoLgs6AOq+SddOjL+dYIBdia/F0HHbL37r4Q3PRxYUou1XZpg1xyHMYKp0hisJu1cuYetZnFrJ
gkJtFstAF7V/gWcnePCP3nAdvaLZR0tc7TNN75hCqN1eiaTIYVsSen9q8qk/Gp6PjmjOvDkiz/tA
A6l/b2CM0glzyvQ+cZdqWKFmjN/zgYQiie/eZ/lWYYlQzeZwriJPcOx0SeVHxZSCxyrbe0ykCCMz
KKoAdymOv4l4POHyrj/2aWHFgRvP0QOEz1/gQ5dhr/eyScDKWNUvUusUDVgUsk/kIWX/WbYcO/Yh
wfCXcJjTw2iVzUaKJbUOBDTGD+gFDBVTizSEGrUFvNp6jByNtTUqweA1J8Z0L/suSl8aPQvnEQCk
n1Q5G0UWRDvPGJPrBPvnAbM6VYpf/HbNyYbC1Sa8t7Nd4hg762ROq+SiuwTuLxH8gDWdnZhP7H7E
cjSB111UuNXne4Rds6Yi7MnugPZPJRaLVU9stdyHMKy3dJoWbFzJxo+gLo4I2Nm2K7KCyxsw90Ld
VU2iN/Co/QaZisO80+sCGJQRbtM4Uwgj0FzJLIaghaRMubZxMnuBf0s3PKhr9hVPwx68tXOWtR2u
Fr1F2dfLZc9Skvd9mGd8uqO9hOvSb/kE2mWjXzR2oe6660DJI/LjoExlfzSLttgkrH5hqIvpPFgS
9yvpjF3jsPYIyLU3J7drhiN+xeK6GKUNHKlynZ2bliRlRPcoYy7MrEp/Sd96NjQSELmf0XBZ2evU
deOgStLumzaYOYDy2VtRJBWDV3KMJ8BY3LV83HTMJaxPdJdVE9Y7YulT5K9YBmCNG7IHLJQvwm7z
VSS5sLUKDkMfXV1cxJuiMtJV2OAvTRN9/G/2ziS7bmPbtl35HcAdAAJAANWTJzzMRVGqYFD0FfI8
j9a/GbT8vkTb0nPdLtAatkjwIAns2HutudwV+0//0CoP4W/m6bNdTY8YJeONyUztKCtHbe3cQ6lt
p/a9V+v+bq4AWjmte0TpX2w9/EwwsJyOHCvqVCimKRpUVGAfRe44zwTAp5sYNgcD45i90dDLR3os
w7mevHxmkepYUyhT6Pgnbmi8mmquaHJkkboxAQ4w+olSosNYGzPEaIdKkTU2gDe4miwjmLdRF827
0Fb460qzWE+dG62R0TXXb3kTsi10C9B+MT32NMihSQMLC4Xusum3aPpNZFOclLuJDfQ2VIw1Eezm
nG1bpDyoFGHBawKKnnMuRmZMydzP65ht4VXCFO0GGjGiMBPo31hmBIHhXd6afl1u4GwP4JL84pnd
CIkskDQXgHJl/5zib7LdAbkzqJEbC0Y8447IfMS7kn/tFqf/JK3IeZDNXN5BdIu2CzPSXY5J5DKq
Hhaf6XQ6jMHAuuPbOYtunAwPiSPwYcSdeBEdt7QQDYwCuykvvlV3h9lwrZuuczPc1fQzumJaHiKr
0DZJw0qu+zGgMmezdtW5yIbM2E3XIyxQlIk+S2Ye3VhBlx6S0EjwggzSh1zgS2ZMItqItKdVEvax
Opl5He8KWkbIg/LwQ4zKNV4Vtdt9pvxLspUyxuTKHrPu0Nlh0zFcmr8U/ZCtlajVoxjJWazDVEKg
zhMCRGTTfUDqbl8pGrNXNM5HBKGemXK/NfG96w3WAy4te6eqtN4sE1i7tbf08ccavsOtUES+xV2l
0VV6teeNPr/EGcpqEWv23oCtjWGtQCVpO4SMcFee3La/64elS9mfCwtApdl4urhd2MJk5vNiMAs9
4Bppk48Oe4GSTUvlDbyJMhNuhqpi9LElCvntYGE70fCDYlubs/rNJ0BgG2YL22ASd+QqxlNIaEs7
ARaH2r2fzOJxmudmn2TEH3KThkcuZb4hkCW/E7qTBBLjNERGvWm89lsM67995F/0kRlC/Txe6j6u
fvvv/zt2+Uv52/d18rdv/FYnS+s/FoBTi4i34HeF1P8qrvhffgA/4Hcllm4z/1EpA2C1LUprj5ru
x2A2hx/nuKbmOFl0n/9BlYzd88cqmT657ws8qvwONLNR1fxYJTdtxCwmQM1pSDgZKQXPA/dzD0bc
D3iB2e7zVIy6RwfVKB1glBKycjQneQ3tGv1woWK6RJ1T3AVjUd5S5Ty5JOeQkZg3BCA6YIvVoINN
sXCsncWQu5TRx8onRaXW6hDm88RETu1LIIoLvueLMKZ92Nfhpm/dYD1MBbrtcQA92SZfB3NIrgsZ
wHCTNfmiZdXQJ/DVip075Y6pzlVg3npWB9awnV6qeZpXbtbyGsLcRijJ1y6np4Xre9nKyr+WYt5P
icQ9HZVfmfheJjqC4ezGmMsH9BDZBWzLrZMuZzPib5FPQgs5eVnqHj19o17dPjvlo/VaSe+5WTrA
qGFOKyAWH5k3H5LW91bM7+jldKGiMetfM4h9zsb8RRIvujOj6d5ss4s+A30BRRGRzde0LnHnQPDZ
iXypNqKYMl5IVIvjND5GYrr3y9lb+7bHyDoPXieMV3srdg4RnelssKujYl0ECd1xYkztbk1OdjwA
iM3mR48B5FQ7z7GAWTnnL22TvuDjvZYIboBJIxNw+ECTA4O2X26dnGu1iH4HcQTZhJOdlEOcxNzH
FGA2vXi74kTZcQssh0VxFdhmTGpAgIPS0NHvdQJdz9DnMi5eUKcgoNYpe3gRWII5Vo2Bf0vE6+3U
mbe9jagoVmfLx5SI7edcSyaxYxZ/FYTvbV0ruWTZfLa5OAe/Ckj9IdsTcNHypMI+XOW9h24sEMYm
6zjQCLwek5+jsD+mp2pRT63ThOi/5ke4rexwymldxm2/weD0Uo5TsMXb94pS+jzaICbTuE2us0Y+
J7P5BTLhDeZY+IVg+he7Pyj0X4dmHh/xCR0ITOq5UcUhKrhGhunT0+zHfjUM6uxVS8zbg+sJNkKc
gKIG21nRjW0QAK/qznyCdvwaCOI6CoThqx5KE93wx6YdHp05/1owjFmD7wHXVcyPIrTiVZb09S63
td4QWRsjnARssT7vVuld0/59rpoSb6vjXteuI3eMVniTcW3imVn7JDxa+q0uZbkdDWu+rm2j/owF
D+wx4UWbFuX9nWDHQps0ovZtHHcNR3A8NHIZT4iFxmNHOXCcR8O4yeIl3zaqLm5Ko17w3+TjqYib
bm0buXjtLd7ndH+uLD+rUSfMFXtUHc0G24FEJ7GBezq9hLJiyIzBislRip3xiTiBp+J3TqUDPpQQ
BPCFcXjtlNnnVmCzyWbamLG3UA0km7pfoOE7MwK11vO8lLqrZXirQZiAZ69zyJilRmTiQX2qNDSz
G1x3Ow7uy1wu7WtZ2pgCjDTe5qiNaJXCmFaBx8i2GDb2UoW3Vo/eKQLZCrXKfq0sKs6uKSg7R3Pt
zba1o3HGdaMhuRoUtyGxSSYhJY5/g4Bz2FNa0UDM5LNGUQ92Mx3Dsf1KTNLZ8bLTd02Zv5Cda1H1
d6pzVnG2OzBGdAC8dFHK/LiKI09BDztl1QE+JtXq0PSa/H/NnOeiQstb/fxo7yTeb0cLeKHRXzHh
THrvuAGBQ7qRt8jyQJeh2pRWdrLJ8gCQxYL+8yPpKea7z6WRgJKDmbYerP74uSYpZ5HiczrYffYS
hKyGejlOgUSh62eIcORP5u/K8r/Fdr7rG+lPJ0B5SQ+BdKD//eMxI1ES1UIT9bD0brx1u/ERORem
VuEcJoMxoP687G7Obcfq9vOP+9aT+tPnpYfLANkCN/g+3AAf10Tahl8euqIVm7Ri4LeE7PVYLs5p
lWYHM5hfJwir6AehEqYj/qCWiemKdK5XTVCJSnWGeMpbV7iHICgMrKGgB/3pPHks30Qzg651uFer
9EJqz65wx3uCSJ5MNwZCO5O36ANWnKsq2LvEEn2KcDisHagIv+DI/MUtRAGLJpBerena9rsLa+dA
ASqwMIfY7nZOZd7ioLstFB6Xn59RTbb80x0E28LzpUuT0tUMy++7gMFk+aBe9L2KlPRIIOPtYiXO
1sxZhEsvSDedTxYNG507Mm0IXTeLu1jnSjgq+tqMrMu6VEkzCgj0z2dMHbgep+HRCLxrBkz72Ge5
d+uEjI0IU3wz2/NzBNF+X0R2zchlSc6D2ZLqnM1Pc8trHzO5c+oTHxmo11dnp0y+Yt4kQikDTNzC
WNjPRvo1rJTOTdvReOHlXYtDvIAZYJC2jgg3W4l6PsPbyNf0v27xcGtqOD8bd+7nFm/PWlrUWD8/
kX+xwgg8HYG0TJ/MgPesENLpqwY1cXlQE+5VyomZlc1FAbMyJnH4+bHoAf/pmtEldrhaBCDQ5/vx
mrUM+MljXMqDm433TpeciupXC+bbk/TuSZPIFRBW8DVAFfDjMZKYjLncNNmsBSNI52S2106oXvVK
nyix7Ps2PGW2cwDiez2FQYwVMj8Zc/ixS9MvvofEyC7GFlhQKg6EYPOSDVid6qW4WJDVFQmIWxni
1MsFHcfUJVZvMFV3lScgPvz6g9/zn4FckyG6JMuaxPqJYThi7SZo6p3d0qwRSL72zNu0DT/56pbc
gk2SXcY5O2VutKx9L6VApUVLzwfGdxkD5Df7+6q0460j1PkX1+QvnliuBbHNUArIsHHtH09Yadf9
XC1FebDoUa7GuMAYx8YcGFLGZ445Awnl1iZf/OvC9WBgdyimFdISEjCf4O+XW1y+w24KtRHDs6rN
EJvPU0p31zcluTSjdx0O0lsPoXsdw+hAy8FKVFf45mS6PJn29Ko6HEUyeZgF1SHCLKj8QN+z2Hxa
KMRWdRjXe5FP+6Ce7iM2/6u05f50aha+zhvpZRuAAgtEI3vbVU9B3Y6Xn5+kv3hIeGfofyzB0OGN
3/WdcWWKGklaHM3KyS83lDgzIBR+HcfEJFlHv7gi1p9SWnhT+byFWdYsmC1/eiYbBxGiDUru0NrE
1FqEaW78MD2FvKkCi+ujKm5JtbBBQgyEZielAozyCxwARtgVKWZVGdTrhJzObeApWmt51xOW5cOO
sa6M0b/BjtutSSFLV3NZiY2ou1fG3/dzvpyBbfAy5jaLRPYSTrpKRfKaYhIlI3aTzpD3KVcBXaUw
vrikb9tL5cxik7j8xaAFrmr0fAd6/B1ccKhBqo+PM9Gcb5sgYEQVcQcZ3L5hekxwDoIWZQ6rGrZ6
rpoe2z4CJUl7MxDjI56V28ZITow00KzKYYM0Y9noP2CubRA46BuyHsad5UAk149RN7vXlZwevUhv
INzM4HmqYbc2VEtmmF7mJoNAX/O34Zw8I1ngESO3/Io25mvb95tp4AQTKXtBf12sg5lS3Mmd5zQe
sdM62A4r9zDigDWQCKhCj1giHmB4Xic2xXvsBDQto5Ebk6fDm/pLbrmf424qT5nlXo+AVIXdLjhJ
pv1MqNd+atrq7FPZ573zbLfJr97H3l883tQ6iGmxf3FHabvY9+/JfAFgAHWuOHRyeS278b4zee8x
3md7x2Ot66+3rXZFu3zXB1R6b898Gfc7dEjAbFK+rSnEJuvLdIuGllgFTDybvI+aNfK1chvMw3LA
1kWIXZLhKYjQATQlSR6NkQeXug0Qrka8F3sVB1cla/laSXFtG6wxab88jYJyy2wFKiszGdZz1NPh
9KmssXvYvA9jAd0jjSizoUU99iMraGv3963PljQY8gtug3vH1XnNORFVSZsJjOzqXMTTIyF+PhMJ
g5Zvtbx6nap3bd3fS3YHhyzxrkdeImwyh0dBw1BX87384/36b4ftFx026j8bk+HfT6DPhEO8/Ohm
/P1b/phBO/9xKUukaxIIRgyeRT3/zc1IfalDjGwGyngKeWdRHP7RXaPg/EOZiXsRW6Pm5VMm0mv7
RyxzZJ48Kd9VFsydycyQPjwWl22E9353RIg6RUE0e2eI5Dpw05PWtPHYqEzNeuiMGpapRByN7ior
RBVek7/OkKt1TQNtjuopmx9yIDhGgYnQw8+8NdTcOuHBD+kZo0wc8YjLJlf1dRYDbZc7kuQK0tR7
InbjGY2kZP4GkBviw44Y8sK7Gp2me2Vrcdc7icTyYBty7cSe3OVAebDONdGmttXyQCtNWVcsw+Rb
NDBfzGZF6ZQS3Gy1nXlVzlbuEq5osmuXLZGah7zxh+YWMlr20DZh8KnLlUAXw1jLoo09pvXZK9sY
yeYSPBtgxSsOsXhqOwe5nexxc5nlSiyEAPPs+jdZU3qfGimnjRFU02egBcx0UI3sqmGBT9DqVkY6
2nCJKhETy9FXRr3PVJEfU+g9n73ObZ7tTiDItKokeK0C/zWfl2vfbMGZE/a9HPkSshB44iZxE5P9
kbS2fSqC9Yzyj79DyXU3pCWIV0K0zU0/RSPmrRpiANDhiqGDE3rkNFrueCgNVdwOWBSe5rhA6d4u
0x6v6XIXdPZyYvSkNZ8Jo2Fk6kZyiPM0+Y37wb1LMwDz27GyjRsALtgwXa+F+DJbCCf78jFWkiG3
P1S3DLHkeoRFwMTZ7+2L4472R6PKO2flNba4qZxIgzYZSBcSX9yYWOqcwxYYN8mgEdM2tEpDzxsm
yHU7MQl1yB1ezDrfV302lqIGj50beyAE6ujEtnpFECqPcWfVD8pcwuvBaKqryoiGYu8oYyHlVnmj
BUhldHrbY7j77d8o65wxvhiu5iwQHoKJoFk1Y+CU7Smtu4iXGuq5KaeQ4w2aBpS3BtIlC7oCfc28
m9SWuC3LfH1bJv5dUX+xolJd2KxJf7+ifuhf4u9nFd++4dt6apnEPrCYYgTzLBf1DDujP9ZTixgJ
j0aMazEH900H6dAf6ykrLWJdhD0UFn8srFLnR5hCBydoK/k/G1W87ci+X1chnwtBtWtSn8DMFHrd
/a64xq6YxNXiL5egVAb0bbJplgUk0BQ8FYUjkIQjD1uPUVSfO8R6v1nLkmBy5pW9NGV7aBtS4e26
or4coBkVcLbu42Vxb4va6kyCrxBnh9BhoawNpKqjOCFC/R5S2lyybgcjU5wPcTgDDzkMBSpoL5pG
ZsBgQYybALhEcaratCWFi6FO5X/FR7wkw2Gi1zOPxwiRPRO7ULK5pxXsN+NDPXKSH4yygl5R8/g5
2yjFVX7mXDriBqfQvDY5LEDb2oTAVGh0ZuRojGZbOKR3T3lyHRZFvG94m4j1VHrhY1nY8aPqmeTz
oejjMnr5MrFTe/RJbmvWNaiVuxn7Zz+3zVG5SbSLKyJ5Apwnq7YrQnqoGbNDBqgCRh1htZLKVkm7
PKWshBoIqrKJ2KRpMsfmDIOkKCGAlHQa4ygbjeM8VRN4/8yIeJksFsiYjRllabQLndq15d4m52HY
j6GJE+5gmRHmvXxVZGOTzfdejv0FHlJXlVyFgp5RMf7rhvm/qfzoC1Pv/P2KcObHDK/Z8v2qQCGk
v+nbquCDnpX0fHG3IMzjSf5jTfCD/9Bv1oUXnAYfoSyP5bc1QQSMKSHg6DXAA35kUpn9sTR4ICjo
s7KSgJMADPOPtH7WnxpGME2Yq7osEAHF4ftuoiAzrfVVGJ1G4k0gMAhL3k1WpHjrlf0+aWRwGs0v
qTHNx7qBq4ZD1w/ux2rsD8AAxr1orGaPnpuR2Xen8fb31en7KCbX5jN+Xw3SkOfDsZyatkdAkvne
pzN37uJmtu8d5Qgy6iZA/HLjK4/qj7LJZRc1VA+J5RgOW5KQIRAOAqMeIX8hUgp/88vSuuss12/a
bU0YvfxIyEN0jTt56inhOutTQYCK1wK4qMkXGT3D3+RuCocOIb7fGcDiesM/TOz4N46ZlSAmrHxy
sHBW4HvbD/EyRsgVjCLFLuzmDWb0Ll82qB8QgGMlCQh3GCxtuUm3M0l01HtxO2yDyRe3yvKGD0FV
56upbUgUo6YjqHqY0uZLsRTmvRMKgqxHR4das3Ijf/MhUFm7MSQI5wRBMc92YEcJxE5hctyVRC4i
bZgw3oVPcxgZ+zZR7amJUms/DKJ7Tcy4ZaUF8uGl3Rnq0KmGLvgo31K5g3nZy27oQZnF42k2iAlL
pKIGy/FtXOtOyVVJzLeRQCXEDkL2t0EIuKnTwI0EluRGZXn8TAZRLVfE8kwXA5/HHc5NsAEyXrrt
lIyEIUv1YA5RftMuQwJClWAZUCCeFe38zHC+sISmq6COiSd1QV5Sq5uJd28yA7sfIQGui9Avbt1R
SVCT2K6zC1KiTnxII8yPs2UkN0o1W8RlNkPXfHpcTHNelTG+wdmr3T20onJXyz7O1lbrDesO2eBW
4Q09zCKstwChjJVQJixFs66OaP+mtdVE3h1nvTmDX213qczNU0Tr6hRYnn+KLTOPNmFp5s81E7vH
SiI2ayZeQOtsMJA4dokC22HPV2I05W+Mob0dXtVmi9+J9wUtpXXOlG9rJ1UP2zcenZ1qJkzDdVbH
Lxm3/YomxrzuudNWijrw3pRwgeASjWd36oYtBuIAOwgZQZAbaahOoE5V2Yv7mGgQHF3KXkVtEnNL
t4UMdxOyIJoCeLmfXX7IGswo1bUfDFuXNv8LQ+kYyt6y/NduovDSgA7Y+PPcHqAYYIAjR977RG2u
QHNgYDjao5e2m2oSS7xWPWSCPTU573Xpdp2/sptCEjkaNDnCSxEsG0JPI92xDY1Hd6Y3siKVrz8G
OJfOQe1CUpg5j8cRhFi3Kqw8vorQpZ2hAnD2GJyrtTNq/ekIV3exXUIS/dB5xT47AW7LJ4KUprq8
CnIIc4whm0zT58OdqAIIoT4duhUzqQabKzuQcY/OTYBG7YPpTpYYWvcyq7xj1rcfgnhSX+SoZsKk
OucYeCRVIkJF11sTr3LNSjh9GmMEsqva98ATF5EqrU1GNwT/K5TLBWxEKz+XoQyGjQuLASYZ1MHx
GoeYc5wtFFYr2LsS3+yIEuBqqWRvr4JlHI9V5FUudu0cfXGK3BRCTOW19Hoi+wbz13TntaOFoKuM
RzapZZffkK5bY3TzY6K+qrEy0MJZsEJqdIbXHssBvRn4Z2BD8uKJrVFznwyir7ZzbuPnbvBFGY22
SEntlmLkXz0S92nkG2sga8PUviqPexQipHZbjcptL5Mdx0RaTdmHWruyfO3PipYBLEc9oZR7s2+5
XZa9plGPqSt5M3ghiPVuu2TJjWcQQVjAZu0Gs9+MYfLNJBbVLZM0R3vHWiWa01JY06cIOCzAERQl
lnabIVfcKMMzANZpL5r5ZksjrsA5x8GY7uQ0tg+uqDCwMa6N7yjM7Y/VWCT31J+FdejaLroFulUD
J1r6jMGPjLvP1WLCfXbgL7j7VjvnQu2hixkhWCvXmsdLj3sRQyfAYEIThI/dIkP9dmPM2pHnjrAz
8I3141fWdwxuRjztGgnb0zMCDhEFprqCbSGQ7Ij02GZEcTUTTkDWhvmYancg/AaLL9x0rPM85Bm+
GBIKKu0MUnBmgzeLYeriNrTejIdysbUJscOPiPGHinhEa3jufc97u2wHw4/PBf0FpLaCDzlactvF
3msqsNBMvsPsspnFE86y+pjSPrgNRGxx1OLVxmLHjeiSfzAb9VUasvQrN7+KFj/EPVkdAwlBwHON
ec2sz2DmADG9rp30enEBwju0EvgGNds3JQ866A1t4nS1nRMAur0p4gUnV8uXxDeNz4zam7vWFvPZ
cRsnX3d1jEnUJdRy1MZRuPhy08Kq2Ou65EuuDabcpS7hEG++U+fNg7poO2oH3zhe8Tptz8LXllZX
xHhXrU5Jh/QdA6oSVrdA7JbWSCAIYn978tK+L7eNNsc6bz7ZhQmwFtdq/2z65qXt33y1fiwnumu+
Nr29OW/BH7afwOpnT5RwXC54rU463himk90vpveQzaFLCpb28wqnxfpH5I64dG+OX93Iu2GMg3Gt
j6vPCCT6XT9gEsY1y/WC8Yt32BBp+Vm4TcHPxFpsa5Mx4nYcbFJbj/2ms646ljOeIm1Njt5cytRd
OJZzH0QkKU929oKp5FNnWN7GXSyByzQN6hNRaIZkc+YbyNtx/MZrcoMmhkpVU9zDgu+vK83FcjQh
a36DZWnuQ7RqNUNr6Lr7KJh4WUPuu4AVj7E284hdJbhY3A22J8xOKJ8A1biFgydR07pCze3CDdh8
8ZnJocVURnDC8AQcGs0C0HxIRAHKW9WDgtI8MP8NDRZoSlj/BgyrSfeAtG4oScuPcLGrxlIuhNA3
1Fj7hh2jPGk/2m8wslFoMBmMBMg/b7gyk3uALBdNMRvTljcBWIGyOQBid2ZSr8IYKifgFlA/ufAf
Zk1FIxcWQBoaCe/stxkLbRxoYm7l5ekFiUA2r1naCwyk/vzU2kFzj8FVfm5CP91XHo5TJEYZXBEr
1JAJ2ZT7pmsxpRhRwQ45thSvjEayhUvYX97aAGWKk1+D2o4GCTW/NJ1knZuReaz9NDfXZTUaq04M
HrIY3LiiP3v+YmO++LfR838ybzG2pqP999u6q2pIuj9hDn7/rj/2dQQUsXVCHCZ+91wx1v3W7Qlo
9jDxJyXEJ+7Hpn/z/3d2Am0qo8fAQzAiA5Q5/7uzs/mBvw+Jbbg1lEb/qJsu3u3smHnS7KHl7Wqg
gvyTFIBAs2moEqs9uty4/iZNDeuekE918ceEKPom9bX8QppfOkOGj0RQQ1suyvBkkKF36nj/r2Uu
rauK9LB95pA9zjslx/pJvf7o1wXVQ1zDOqtMsq8tHJY3VmkM/2VubF3N6ECeiEkj3r4g7pp7PcQn
4sDXLW05btoGx4kVme207wtDHViHvIehHOZf8DTfjRM4Aw4NPcflNGhoo95ff9/2Qg3UslGt6yOl
5nyLmSrYU7PQZup7/bn4vb+7Rf5qy/rjhvXteAww6PsxNtFqjx+PZxt4qIi+rI9v+edzlH/R9pA1
vbFvovK/FVq9Q1joI5Efi0eKuBZaC+8begp9veLtTkohSv+NzfJNJQnRm6ST5AFetLNf4jS8/8cf
T0K/pF/AzeSDav3x46WmjXec6vM4oIclLEFbdTv8g+5mmF0iQ/750Vw6HEAzfaCr79VHUeBPSVmk
hAOYk5tdyrZQO/CoWKqGPHj8+bEsrZn6rkGqzycYaw5C5nNA4tC7KzfDWY/JtEmOTTzneJFi9vKb
pilQBbQWPjkCbW4GtvNXU5eNB5CVfb1NOq/7x5/ZNdEIAU6hIyQZjf54hpnwyqUYqBibISt40XZL
t/GiMHwMvBor/M8/9J/vIXTwuhpG/oCZ9H3np2WjLPrWS6FcKXVX+W236Q2eYFhNWQx4PWF2Lcsg
839x3Hfjcs41Gj3Pstgoe7TETL1ufdeMzujVJpFXp8dyagghHLmakximaVUmRBr8/DO+O5YTkI7M
II4+GpeXpvC7YzmJgTA9DpJjwn4em/oiERqZ7XKOlkl8+Pmx3q23b8dyEZPgBkDlgzrvx8+VFj17
FGq3o1oQem0qqoVTnojxm+H6b5/9920x/ZmwcvuBxyLD7Wr/eJzBy7vWq+aEbAh3JL1zYj+xQvKF
TYhB/0OcJAXcChAYMLxpIIVbdlrxL9Q67+4d/VkReLLQAbS1GWvo5+m7a8jmLEsat+d3GDsmoNbY
0G9QZNOFYqGbH/lsZz2x/GI9fzuF3z2m+rA2SxB4azC7EPveXc4x8qjuQgm5G/Ljxzb1ihMTj+W6
ZvC4R99QwgM0dJjztMyRXIfTsIzHySvn3/D+Nu1rjU33lIUlaAg9JA5hyJ1ClRp3P78T/ur3dLkw
DEGpDuAcvTs9mSvCCdmfccA14n0hM9Rp12OTs80Ckjt5TEDZgq2W1JCwXlEaXWD8w/4WZRgeh6xy
ziDNwiM0HHEdGF4nd8QGVSkEskCO+5//rn++a32Ts8kQH3YxWu93v6oZlDQC8ikhM8VcMlhH/pyx
d+n67c+P8+cnkaEXl4xdiM/X9+/GxLA5KUaXHFGlqbsgUUaCcLNyzwxl3YefH+v9cs59gvBN0j8m
fJ1e+XvF5eJ3bufMKct51WabyA/HDe65YQ2DJcPMWEfreiZjyRpm+ckoymjPlqb/xYnVWlyegh9v
V5+xmzQxG3GhSWf/8SnJ29qweTLCgxymdjnK3GYx7YNZ1MdoqNUdc33zixuHyAGJcWDoXcfkD5J0
3cIgxm9x7pA5nYJhWG7xEKK575q0btcNehrSeLJCXQjexR0PCv9e5SL8OgIrefKXXF0wx6OzCZrW
e8DqiMq88N3z2JosuB1qs3t3yLwHL67NQw9g5SoGSjdsyHYziD2a1N0ShWJY5TScbgqopS95uJhf
lEEZhwoD4FQwl+HXwjfc+lQWDYbPEvv8AViS09EqjQckmLLVNUIF/XJVIo96ieFNvpZDIT5Mb1Kz
ORyRWHegQr/mY+9Mm6KHvgKiP40vkeDJdlyWFqsdky9DzOJNVLD7lc6yb4PKoWxkO2aStDYlAWJf
QLrOfnJMiqFSzt1vvoT2X6aN/OQ3U+vf48nlfuPpj7JdVmlbDmAbA+Zvx9oJKFB+UpBcNnMWRBep
v7djowseyyXfpUm0SEsy738MKrFceM/kT02zTDdvpzdEgra1y9i8q0UTZ2SgyDw+hlbkiZMN6PWS
wQYkV0fFKZ3mt9UKT8+57RUrlG/NxueywumxrszZMtd5bqnDkNScu8X1k27dmmaMqSVxPg6tiarT
jszyVqMhtQmWnzPFSXwBQBltukYmX1ozIIgubNslgoQf5GqFtMd9gLokPvjl2Norw+bcFsJOvuRM
RncWpugX2kwGKbxulxPJnhTqzp1odJGv3c63jCvnm2RBprCRjpV8zr2epQmyCZRhE1qt0PdhocHd
Pj4KIh1iv082arYoYKyCYM1yzLmXZNGrSzQtpBuGbL2WVd+N6q5wDQZHGuSKprXDw5vyAegCp5OC
9MkNtoXKU7/EU0Rq6uxz97qZM9+2IQiIw0C61jVQFwN/llaZm5GzXCIjT0+Zn28DRaMO9c98Uxl5
s4Nra0HxJuKt6ULcOUbV3pFInBxNvy3PDE8c1Jx5svHszrxYolSnoTG9g5Bu+Bj1cls5mrHlldll
4WhrAIryplBynyUKxU8ZzuARU/HJBxu2IowL+sIC1CAbyE81ZkXT0bbXFpKeXTADq4HBiQOQs2o/
Bcl4k0TlckqtYBfH0APgP1SETwmmLcYAsqiYghWBgukpz/x2TcJLDgdURyZ2uBF61/nUMnO6wPG6
aWcQvWhk5s24+M6aF47YuU3ywQs9YKldbZ9zXBjmkLnrui+nfRYU5jpT+KNiZXooYhy1SoL4vouX
L6AsX+rB6LapgTRx8TDZ2/Scjli1nhtNykHzU+frZfZ5qw21/bkQzklhDEExm1zHXgK5x/EexzE8
V6WMnnt0UtvYWeZTnBcswI6ukQp7ufYSIS4AmZo7Rtodqk9CpJQiHV42i1+vnAKIdEB0V2NH3X8B
KdSHxarADpfhGMJ8jkR6sjArWavQiOTV4Ob8QlWOTpN+r60+uMoRu3nKSapC2RicQSI0NxRKTryZ
PD04k2b+oQVP+oGW5fSwVC71Q9WR4riqR7VcMqmEhofKnZORhJkWkCZndJBHmsUFB6WKvrSRee+7
03Qvp2XZCjUMW/3+wfxf1cRhJ3VT3HY9TUHJk5YfGVlSCtgZIOV2oRbJfIZVWel1yAdkwlJUTrQk
Q94IMgrkoU7Z+qBLwn9JmbcLlEmvaxpp6ba1Xdx0Zv8kc0USH4O2a6dRQMQjOH7ppvdAe+6YaYId
qLtsV6aZe2uCet15cog+9mk0ncUwb/oknE7pNJigzYho+yzSGa+GWwLZBe7fGscyaOMTnndgZvYE
LVeNBTdmSu3AFiE37vKlldtiacmQwX5vFrApBqf0v/bODDnCKy370S5c+XGeVKD2ppsYYLmQeBML
QD1GduqhViq4no3GA/zOpEpUVb02+kYe2EEHh2C2bETq1tD+t7Z9f1tP6XJqenGRhWNegrCFXe4E
1hV95JISppQAxfLgLg+bkPaqCAWb/zR2aFO01qORkIhn9Xlw4qICZnOhv/AShkFCcub/sHcm23Eb
Ubb9lfoB1EIXaKbZITPJZCM2ojTBIiUSfRcIdPH1b0N21bNll7Vc4xrKlhIJJBCIe+85+7jfZm32
9z7wvtPc1f0uaMiZCTxuAegSoNniREQT/pGDh+0cFGzmPhWACEk3xzpbxVZ+ivPOvnAFMzyo47Yb
YysaheDGDuuLR/tgG1ehfZd0pTjS3XeuwwS2nmyJhY1FZ+2qYGqi0kRIW+o+eB1WuC0LTbcde4Z8
20A1kmw5Ip6idKxtsIUTo6GkjwHLmrNzM5hBc2tqAqhQWzYe9icjr/dLYTQuxMWxjMqi9r+IwqOJ
03TJFeyCoCHNxy1PixEu74py/Fo503CvXIOsKKcNGakzz+ad7oaTXDuT4oaKHf0g4jkKAKs5l9ai
eLpUe5nyqrxrPaFuAwxDR6fr03CbhcGxQot9QtuPhJnEyKsGRvglHxDxuclYvRU105M9abTdZxeq
zgFPYvERiopwitZnJAvRjF4SwaTPft9+rfjovewaxgeh0KRj4RIeX01GEgD5jJ483nZgLxtYJqaQ
tCZPJwfoSLxbtjUbpvFImfdFZX+bjJC0RnJ7INmEhFXXeIEvjO+aN9+qx7Oec6YdIe9AGrA6WgTs
EgZv6s4yx/4tlwVrdlfy1mARkEWitoidu0I8KXOo/f4bnKeALDu3ntOP1ADmp7K+RJPkqpoySRkf
nZfWl1m09k02ieEJ6v745sos+JIMIRr3lRoJX5k8QxrfAg6SX23piNRHw3OXM/NWEjEqb/y8KBgT
JrJwMDYjrMu8WyeXU2Ft2UUheLAXf6fKjq4GrkpQQeXs8K3UfHTr3Ly4U1YCc5l4ZzDKWqptOQwe
iRZFkw4bMifno4VF4WxJOJc75doNy9lCClXg5Dbhq8KGPhTOvEYsukPcl3Tlt0mvjcesDM1DWJDK
0/JSiByzVedWZ8O3ltponY6Uu5qs1o9OBtnX2F5vZTpK5iX1W5sUXKbfR8904ucFod2rYbfGh430
4zoOIM+JWufEJ/OxszuHT1adjRt7EPJrjDea7aQZbpnAP7Exjvcq9kxwJ90nz3lOmNmSEsDyGpcx
N1WFea82NybRjD7moE3u13qLQPmAaJP0phrmBUCYajOzOdn5fkogUS1hlVBjg6Jwm9W88FaUdlpv
DepkAJb42xdvTYAz7MPgTe/g6cOIWt7ddgwNDgUqwG1ReWe7rwiAzkYLudZwCACVb8GNGDs/5nY2
89m6WkRFYJcFCYoPTpshiOylQ91VLWUEVHV+6DxSR+0hSC55PX4YLWOGDlXZxhtH+5zR2N33dLPO
mVzKY2jSHrDnESpSK4eoTZX5VijAMNT4vHXYCJ1BZLqgaLPuUE0K7pCa8+vCwiNEwuLGYcO1paj2
EPbOtxOyJNj9s3cUkuA9sxoDSpOWCKwAXztbwbvZwm+kyhydrOrflTSafWs0OrK8bGW+hl/lYlQH
ubQednd6B5rBB7hSEmaM18xzD02c4uAewhuomOfK6L5Mlb4divgMEuSplfGFJZeGESCTK0/qj7xL
njEXfUJuF7Xspkn+IN7ZzNAVAznf+IrsbWH2Ww2yYRcalnhq1kxns7Hf5tBiY2UkLPKpfSo9vO34
wg/50KJA8LGeJd63aiRe0q7oaoMTpCJIpmH4rB39bSY6zMsHRCd+mU1Yvpfks4lsl6gyGRRn9DuA
hJcFOlHmRJbej132Mo9zfxxUei26JzMYB4RBXbhP++zBd5L06E9hsZXdOLwYtgz2M9lox5Ea5noY
JPRtMnB5zBfzLJzMf/F6t2ag1HnksqaTPGWdR3sUZxjlhB+mc9QA8dkjDixc/GSeviY8wZCHtJo/
CdsLv0OVgo1vgJNYmAWHfWBG9mhPzhXTb3KcoR2O811py/Xz7K7IX4GfeRONC7RipwQcT8j4vWD8
S1fTJTXQJHvoQAIiyK2C/dDRdwbfuFEgibJdbzQ5NISQpqnXT5ScBflwcrDjL0FSxB997PEAclRG
DAINhGQrQiG1s4OGsijhth92DcsLfaZ1prE0Q/xlSCgQYkgIB5jxApannm863nHPQRcvFwOEwxYW
sLFXS+eZN7khsnGvwoWyY/BZlqYerSYB31QnVjaP77m2p9vcW0CRW4U+WAlGq7SY4i9JZdDkTlzf
+mT1Qu09kO4t/S6EceT4euKi0nEteUMFoSEVbU8w0sjWoTQ8M2otR57Y2/PRuPgMMLQU6Ixnkdj5
lk99hZn1q1dW9i6TbP+APrR3QsKGtsb6RDxEjsSmkSe7QB+b9U58dlJBUwC/wIXAVnoE66Tmx/HG
1jX2C8qRU+w5zGxI0I1M361efvwVYp/tT6ZH2d/4eRjhZ9JHWPDta18R7rSdpU2XIHCm20mz7TEo
Npn16NqDacLFxEIgCC1X3eFHo5hcccYocxPshoK+cVllLf7CLA0jI+Qr4gzCo6ZVHXmV6D83meIE
spxPZB3RqPKG+U5kpfVSDSa/el2YfOdplicp6vmumNnvalIEj7oY9GVGq6yI+ea8XLKpHltB2deN
adtsxZJ3EVs1avthKH25G4vV6J5puiI0L1kMyBdkvo47pHFH0Z2K2Kwq7n9TG9dhk7SvNP+yyCxy
OoqBvgql7GGrlaGiJYMbBX59opuDInrEvS47Zd4IBCFXTa6ZkGlB8yrWxfnHfWdktT6MOb+Ao4HE
ktOk71PVA9gaSd7k+6XwBQ2GxzRFKLPuy2G9JuXAlM3ij/xWM6a6kctGk3LrEpd8sWurjmCJqn0/
1Prik0FzC5wu2DVNpg+eyx2gXJPPDsf1A8vce0js0CBoChM75gb6+X4b7ObaN18qk3+CAkGe/Hr9
v43ialnezA1rOf5yGfmgPQKvUGDtMsyX1BIYPgsFJCXrue9Tg+21RUwsT+Ra8JOCGX9oUDtXY87d
5Gg+lOCi5pVWYg2ov7bHJ2XjzAitKT6Pady8xqmJnhytW7sxUh5h1xmYTU4qPscorl8Lv0cU1s2G
A3t9LE1UA2VsfaI44AxrJKJrWmZSsANGuxCFdWZfU7fIzypcL29FIud5aLhMY9/Yn6YClMWPB9bu
i/R7pav2lewODj0P/Xgu1RKfFC1XkpUCo3/VhFMkJh051fHvQkl6Kovv2wDBYJtaZDy3qv1Wm0EI
xjAGwTjicDYVv45SMQ/7zBMYD0tIx6IOsT+Pap803nJxaIFf2mqMv8gJLetWe9q6KqHJ39aOF59F
6fDNFZWP2NUsh5HpCJofjEWDnVjvggkT1LVoBS0F/FswPALEfZspHLhLfG2+JWbeQl4LDOKB0pZn
upEi3jVUpygAWR+hTdQRRF7jUVMQfPhxywmHar0HpQkTxBdtfEZkVkE3gIILxwiWjh/4lH2Bl47v
eLUdQUCsNb/0xLR+nceAKVTPhlzSSm2Tfcq2gjcjWSHXVj/WN1iZh8fMnILv7ejGH1kzox4WRABt
yE+bbt1s6g6L8JeEIFrugDHs4i+5J0S96SX8v53f0ODelW3WLL+1n//P0fILRwuj4ZUB8D8LHW4a
qdL/2L2yEf8Trfb3f/hfTkHvPwXidZOpFgIs989OwVXswBYWIgXJyEw7/lvr4GKHMSH/8b8ZETH1
owH+u4rdFf8Ju4euOP8scGzyPv8Ni8v1/zwUg78FFRfsCG00FN1AK34aiqGYb3tv9qHZ4WpMNIsW
7HyeBRuh5tJfDLUGGFVYzDdkHbIPCfBffzHA5+AyzBAJjq1xHfPd9wt460OydDxSjSbUDQxrKp3h
TB/Z35EH5l01Q2080Bpot02dGFcAKay14+c9ACeYn3JMs/C1mtyIrLZjs9uTbu71NDz5POtgd10G
836MnSjv0CXxvVEaiQSzLG1ch0hje2XRp118P+nuFvkdIk3LpAvWWseubx04JEGBMsM7Wy4Z0Kis
d2nSfR94Me0GLGPbapT5Vjr1collAgdUoSAazW8pafRE1fdsmPIcHpOpdSRoAPCGsyOjFvVnpKj5
vkftttMkJJezvKXCdfdGUqhXaSvnQAEabFtBTpJTeRy/WhsPsI52ilCB49IPSC7Z+mEHpofdFjYL
WEPS+dS24xEuF8rvkKjsvtCooDNrM+BU2rhm67CMCAcCuSHWvKt5M2LUgz7uX1IrjMkRqD4hhpwo
5PyITvqRzmFB/UaRuIQsRK6TmDs7NiME6tZWpMuzUOOyHdV6Em0BZGpwYtgKQ4JR1PD2ZTC8VX24
c8jWPre1lV2BzKbjhEST1j0y97I9CN3V7Gw8A2Sm72864R3DODwDUTe3QcGSl+nYIEqPYsZB8k72
bEunBMTpgexiXAgjhkkq5fzRz1t96lEBUz2y9vWzBZ0SmeEOVL+7g03sEa7G+GnwCD/C5bmnGvna
zi2kZCM4LXUMcFg4JGf3kgwx8L4pO2rGOpBty9LYF3n32PTeczDr69xGpJeMFE8GoQF7y9Rp5LfV
qxb517xTbpQ3sUQQiPDPDHPj3NnhO2UuXcKR9w/3xGPZzxtv4pYIZHIfNnlzGBKIKHYCm+1HeyOw
0GL3JUx+JU6dnVtfF1dbW3aAtJGKN724M4ypoN2TmLUcRY27X+s62Bgl90LGOGZHGr17TMGh7d10
waVV8t8KS74YvaroxM7xzsNAv+2bpYusgF+QWAgY9zma9tjJnyT0tgshctXBCd7IGDHPjHnJzmjp
ZpWuBXEBaYpLSzLLPlVjEdBmoPjPIW5FSO3ko1mTzEyua/FJ+4ELd1ZfekUMInkN096OEemz46x2
wjb9PZbdZKNsw7zLKDH3pi6qvdUHiCdR5+9S5aDv9nPvZBGsss2SYDzadnJSOE2vesOEnmCn7dOA
MPkwMKze2ShXKbTDaScmHPymwHLfi9x8WmKXUhnJJk8ulYxKW5xjFP6IJov6oTCc5Q78gnm2VD8J
oj482B2TUZAE1QbTblYVxuYSrahD0vyBrzpc+wZUo9AzIAFkZdQU3g0Murds9Eg5rQOU9h1utCHA
5+Frrmere0EuQYmDzTE/kIeyZSTo8Ez3G46+px7MIDsN9eiR7kSkrCvFJ7qp3X4yHUI1QkwLeiq9
neviLra78Nugyk9EE97F1gDUkLgMM8+saMmM98rVy6HEqCeVf51N/P3er6PJo0KG4Vsf/ITObCWh
jS/oCjaoeQNAx9lr1yQ0xAP9wNZuPrJJhlQKw2dDEJfaIsNaVh+FvZN1xy2VePKCkfuA0/A17Bii
BMxltiOmngfcMwmO33BVB2/ASua0j7r3kfH3xte4doUk8MYsLetMAVoc8tIe94SzkHyiCgjoYRUc
U8e8bUr7q+f113ni5qdezM/B1PsMCL3V1OF4p8HM6scwHInOkhMBlIR0pdO0HeOMUIikfLSt4cp3
lbxpAxo1DWnm6P3LSwkpoTblXUmmyS52iPUmteVDysEE0MekR+ihiVwXoG1M3YOeXJXXC/6HyJ2Z
FzNdB7+cs5NyUkIhg/ARdCM5LzUZDrQoDggMGIIFJYGiAUestX7sRje76wvvOrd4Cc1YnclYDHme
raQ8SIhvG7MSBAUzyPPIW78i1/OUyA7JzugAn1MIdEsaSTsiEbwvZTG/TPEwHAnO+N4MJCihAUxh
NikwHPVsHJKasRuOsfBWleMdWEiCPpHS8MWnS8tMbqsEgK0q/kR1BXnOyw4zk9cNCxoSsNT4PIQt
DQlj/u5kLe4Y2pSnYNSStYZOzhLH3pH1NztjpZmixGCVQ+8stoOEexxge4hAE4lD4k/OwS5bZzu7
rRUlfv55wp150kbwuKj+qi8Qv2MT+3CM1j+XdRkfDGYrGNk964DaPdhbbmUi3CX/vcHjAN6OpDU8
DABXggW+8Vvp9bV6cjMKg4J71iCx5zhPRsa0Bjhw0EzPisG3z6PIEC0n85W7rwpuYyHDqd34JOCs
D1mTUzc7R9J6aRFu/ZbQ3Cc0UpQNzIUXwMfJXvQNqzdgI02MCjW0HYtPyKB9T35pxpngqbN0xt4P
txj2Ap9oY4grJLuRyym1lL/pgf5ve/2L7TUiKBfFzP+8vb68ZvX7n7yhv/2L3/fVHgANxxMuO1fk
N5R37NV/1xBDt8X6iNoJQtHv5vDfzaEuIeRstel//dfm+f9vq1EXsyNhqw3iFr0N6uJ/gbj9WbOD
WId5FJ+D1Atz6Irz/aPKawkdohuWVaAb75dwL5YLIOY/XI1fS2aRyqGhFgTIopXCy/rDnvoHIRkK
rbX3GuojO2LiHtkrLHDjPC7pf1/z/8VR1hP9w1Egy8+waTmKX3/tja/N/K7Ev9P+/uVEflL/+Vnj
MhnjEIO+9837Jdt1+u2fz4LyaP2UPyqKggDLmIuGih2IC7nqp1+khyWMnbyTR2HU8hv0XCK9qbft
PW1jfRQx+XHgOGhOlAMdsN4cDnPvzHso9ryB53GKslbKZzvVjkXGap/veBPfkz48ih2t3uk6lKy7
7BPNnaMgJVqEDT9gMaG56VdD/risk2o/9/MroGCoVxpmcUFL8lbQkxxnjceB9G6cfymBz8g/d4Xh
p5eybReyx4Zm42WQmNih0G0zS//KxMyL/IrEASqgJb2YneHRHlnpRSa6g9QQBDUla0VQzMQT4ygd
rgcSY59Ihix3aZuCwPK7b55d+Uj5KmfPajvueqz1kWv31y4s5id4pe497yUrMhgJs52UOV1EsPTl
YLmHvgiwl8ytdQkYoO1zx+U9yJjkk+MrPoR+y7UPVJLCILAX5AS9dYkJDTw2zN62STOk93E+Tt9C
RSzWqJ2BUUo8+1t/xHhrZPp9JQu8pC1C6V2FFucJ7R+VzqStdylnGISo1NSH0QFiJSq7VM+hnQUp
Kmfl3o/4RilBucCIpC8NUzBgt2oNyluEh+suVgT2MkbEaoflKIZgTnpHT7gU0Wk+O8LcuGF/8q56
TD/ToobvuZ6fXG2/h1QdX2YbjL87GNmLKki2MBd0FYAwOyuqJ/d9bTiHm3Tq9DHvzHmTo50DBx2T
Pz6YfF418z3y2S/OVSj658wgw7acO/+qCoaUhtcU7x0h8R5j+AH9b+enpHbGXShbecC0aEa4RQEa
C89LtmG8xPuAyFj63GWQnAWamCOzCg5ga2jVXa4iXpDFMRf5+FA0engAcc1fliHlSkGO1X2ZYJ8C
JlGcUY0SIWVQxo8IM2+DkMtJXWXFuwqpxI4ehX+jpjDPTzkqqAOgbXArbDMIux8kzUbcpgnat8x8
yOuhmDe8WcWtXbJRTJPEjCxXxm8x+SuEtNhGfGNPIRKOIkUxtloJgeYxR79dUmnvlmTxtqTauOel
ld11Z9BDtSo9nryw9e5iwzEinG/OnW9VyfXkiue46mg/Yk3E3yVGE3ET871TJxV+wGEmh4AGQfym
EPhhk54atXGMwYgAJQcfbl4EH0yP1bYnqetKkiz0loamtU+GziUdEFzJngIrRG4RrtcjJvdhZ+n5
e8m2K9/2I2jgNEEKaPXWcqzg5V6TRes+0prX+3gJgOk7hrAiUKAyEvhuXwI7HnG6ivTerDrzOBJI
QAEwzHTN/WxEB4GI4JtVELrSVUN1Q7z19Codp77UQxLe4oV1HumxI9nCL2zs584SV5OdLHdQcPUB
T2hwR6pt/bqkYrqXC7XEnKfqZu47sMgz3eq+C8VV0TLksDoxbkH4ew8tLs2dQnt9pIEdjFth2hyg
s9bFq7TJCZba9NmwmXHhgy/1xA55bYOlfjI/XPbu1SYtm5QQ9TH/LrTXH62RRagwqj7i1kAbSJ7o
oaUaiFQzETfYt1m/462C19B0u6ty8rCEpk0HRYSGakIpjpGQhyb1dnkIOgrFnj7zbRP2/40+L8XS
XSHNWQGWcdZtc682ST6r8vAUsGM4YMnzENwl4Un0ISMIWvWkHazW/rTI2L97DvcEQ3imSKGp9uYi
5em3oU3aBcsBh5sBRXOI8ZibZUjxobgOc6Pnjc0Q4q4uZfc2dUqxjI3Ffdm46ElyE2weq8BX0rz1
vhl9/0hA2fgOa0ofbETdVz9GEhNlZbAhM53ZUdFYbzjAaW+VtMY/enBxz0tPjByafOZJ6wTDrj1B
AhGjB0TZFbNe4a9DJgxDBHmDOQwKur3cwz9CPWG5W8kqfFoPibSOwSVDznE7LDatcadc59aF6j/7
s+p3tJb5q650jH2GVfvyY1pm94n9CdEFnWU3bZ7HrKoiFQ51xMAr3meaZlpurEkmHSoBc1576c3w
CnBDnQKf3hou41wAgyzMI17VgsVTjjchmg6GQSlJJNIKMziQWIQtQ9HsQYw2HxukM/YmYNZ3wttK
kgaT3epMZhKtdr/x1LBKUPRR1S1f2Jw9fQwzJnEWdviXH0LIjL5KtfnhlhJtUEf+5DEb0O3AYYmt
iM+zDvqNJZkXYS40HtvMwzFhzPz0gQN5rPGZMg6gpL//GLgU6zCokp64iskiYgbQ4xLqEvyyXWwE
EbtReXJao3ieQjgCdd0x5us8Yy+IqkRixOAu+TGeXV92fUifz8gZVU4ew1THYjLRhKidUka2d45c
3Fer6sp93XKDY1gFd88dvcUjQQSMa9bvOe/wE7LK/pFiUz9zIyV3Xmok4E2H8KHOUUmBtWfQJNs6
CqTjvSg2pKDgMzu+LqcaYOuPwYodG/OdUoW+14Y5vo91bDxVaxC9Viq3dgF0wd9+p0LN8cdi8mVn
15kOJqXeDeNG4zEhJeQOozXCndIG8SXm7Es99AHdrnE+0LURn51hcT+P0nA/w61cbnhTeYe0S43d
kmXGjtEdI/o4bi6aXsUnIsHrvS2hsJG0O9/8uOpKUC83fRDc2muoZF03vPj6/EpIJIpdA5KsHrDC
0ww2DzNJh1c+EqV9HebqVC3K2bfEnjKNNV0eYj9czgNjqts4sJITilpUTT/uZU0r7h4mK+xF6o0r
TczfDSEU8R6VUEImIL75DWOV4tbs8urkIdx4CWPwByrGuUJHhJehqV1+fo0fsKCSvFi4wOEYkCUB
wI2RmdDWOvVDUVws8w2LAh3NNq5vfan1LmsEkYIISoHLIp2nuNQEcGnCXZhpF4TOE5JFEq6f3xL2
iIfYYbbsDhUj+knPd5Y/0YWW7Xzb+T2vbiLlScPqGiZ/s678YgczLyYS3krDPe+m8RRKVICb2O3R
lyk6Gtvar5vHAaPHYWDBYQ+E3uoKoI667ZjKoyrwRkyHzEeXiXTxDon2ATedsRAUXBuPvWnSN8bf
z47ZhYVejgzZzaTn0VSCJoP+YX0KRtjQmJcZ8ll1+WyiZNhXLYNfJ8ystx9aY7dCP+pOk/lGaCfz
yTlrnI3hrpJ8RJn7DPMVIjLk9LLw/bM3ucs+gHlPZJfNJBIqPzr0KvTwGqsRofym7h19b3qojXCD
l4xmY/7w6BpdQkgEg9PrQRlkS/FX73IHfzhJwl187AmxjTLT0SeM3h640yxaz+jWT2d7y2wxvbF0
ZtMazaoHeybTA2lovddtakRKNEpuHLHYXxfgtSRT1N2DMzp4UYrMuEKQdjfAzqHVgcxnyo33oIMp
aLn1izOgNCvzJb7mNIpdaTasnCLp5SEI5LRvmHJGcYwsq2ZfcoW2XuK+6GirskNM0YEJ4vrS5c5m
1Lcteq/6BjH0GyP129nu6dDMU7Xu27oTPnyb5lz2ODWp3srASI6sVhEXYqTz59a7BJksMrPghaan
hFSCcpRQ7C7eBdMaTeig5zEDhYRVtMwD/Jbzhfngsquy6bmTJYW+IL60NZ3BgsjbvZeVGKcaZxxg
Eubp12QYxbEA36g3yzCP+znQzUOL7VTDfzA7tOp2epXmXntX10X7wrSEKBh7qXDht2jdRh8DhoUK
fVcGbXEaxkWf7SwsIiJ3h6ORgvXZNUnn3rmB1Hc5zcuHlnitPQJbH3ndLEHLa8/bzz5d5limaVQS
DH0A+0VJbpbZGcbPgn5FdW+h1NWVRQodsolShHI3NYkzocAa5qK46us3tvfWl9mrg4sVDsrcSls0
92OXw6S0m2G6i/XSnNSCiCM30p5mIYpju6pMJOgALuABSH7FHZyDNzd1OxqaJOjdupbK72uhaHPj
OP7iSfZXEHlS+4YepPoCGsg/F3TKPseLbwLPJ+/x2VzfkJ5FHoSZBulxruvhKs0C95JWvfoMxUYc
6ZVN51Ik49VkLMU35eYoeVOLH7cZVHw3Mtn4XvVkFY6e5b6iVWpAWEAgOlsQFa8ZeRK3ih0XLcFY
u9S6PSOHhSngk1P71R75rIVMBH7ETWMs78XoBy9246+TER2Aoy/1AS9Evs0Z5AAkSjVKpbRCEDkY
M0DSRbKS5WV+zNux3LSeb/Lz8rY9L1QVuLQcDegy2CV9q3cgGx6NEtlXrYDQscpvaNwEjH5oehdW
+1k6OeBfD9kEoky/Ax3DzjgiqKV6bIqquVa6tE9SIpBkP18hP4aEUbTBYBydfjKqI+WSZ7wvqkSQ
PREZZw1e8KwMAsKpO4OIKmba2EYWPyE2UNe8FMs7tor562w5zVPeFd1LO7SzH7UGxIhNFgN4huaz
xtUSMW1TTKn63nWsqWYogwSgkB6t3UFO+Xm0h/dkCpDI0d65nsOgvnLY2X6rge4ByvSxrhrFjW5G
OEC9Y5SRQtG/RXTVXBdjO6XrGEvdIJJNbnI2Q5vcLfN+HwSiQ0/vYf+QBOLx/H8neA6oCe+0cDPA
uECMqPSZkN3hrsCrvHPpMxMQ0Du8uICSWnUV3zMobd7o4X518376iungQQ/YJQ4+soadgaKB6atm
ZW+NdTQwlA8MmMGCYb+Qn4RZ9tU29lDJp4N50OM4IL8gKcgIGjdKgb9e2wWJ45tCDjA/Ceg95rmd
vKHw6JEkmg0tbQOsVTL7j5Q6vE8wAH2NK2Kc2yT87M7udGW2lh3xKTae1E49uJn73S8DeTuSH4Rp
PB4PY4G2nOu25Jcw1FM0ShrmIa3cCKzXLOmvcFGc2P/sj6n7mI0NjKoh44EFBr2ZavZUS+qFB2GI
SDmpfUcN8syCXNzOrfbOHc3njZqUt2/LOn5tQvCPJbqTo9E5+Y1HzA04D4MqxpbsbudedNtknOpP
NSwqdrjGfVVV6qSCpbqPM8O78zszgS3m2TdWOjofVkL8YZNP7V4OWXKOSeW8rcWcXkMLFw9ui3MA
oxAz1OFLXgOiSos+qlhu92PrAPtRs3kfx4NHnCSmvQaSebRAh3lQrLibYQY/w3TFjGQ5PCYDmQ6z
b3pnJ2mWSE3yaxrW/jFPUt5YbATPLKTGsXLC8ZqtnE9IE5roPukK9r9N/TGofMx2pWrfHLx1X/pA
DYhsE4xcb42Z5+aV1Q7xVTDF+Y5uycTN1tuPg23My9YIQf7dZKVMbJQAXTdvHNm04tDVs6Y0SyXq
1UWWkCXDGpXvEkYpqoRdSwvrEZfR+zzj4THhwiL3dOTZ1NM3X1A1iNKutmyqKJI6BLvaQp1WZaG1
RrAeDXTfZ55/8eJX3nOFYJ3sBbJf2RWWO9od33o7QyhpLjEqYt6vyzQxF/FefUqQOdfXQpr37KE8
Ome0iYwhsL65YTlduY1w9l7n0EgpiFEFL3kcQyP+SNGD3MFXtu/7OfzoZtd4Tnj0nmzbl+mOGUSH
/Ewyt+0Dy9+gI2giclYGBnJM0MEokzSO5+8XPuC/dkHhY/jCA5YRWn+NmfHAWNWjEcjj5NK/Gw2a
cVnbcE92EfV49Qsj51+64MF6NGIJzAAJjPezh9yfxcw+yZfHpUkYiWFD3GSVP+/LpC13/9zh/btD
QXMgjkjYYO5+NoyavdfSfrQ4sTRIHufc5ZWRj9bFVL+MB/rZwR1wVpYNFQP+ZMgRf+pXW4Uwl9Lh
ULWsh+uiVMXRk8Rmxdy8my6Zq4hAyOXfNsk5qG05lkMfDt7jzwcVWQxAu8n641JwFdFK8JaWtOyo
Sd3NP1/KPwuCBFFEHMrGIb/SFDz0SX9u+Rcs/rptDXmsltQhpiAGSG90QX4qbDqa5LR3d+1i0UEs
dXoZynn+xfHXTvyfO/Uc33GY3xDJjcDpp079krhtahZJfwwqgwZ8zQl63fT0zye5nsTPB3FsbswV
G4Hj+SfV02zxulChLY9K0br1p5RdROI78U1pm/qoF2J2x4EQV2bM8vDPh/67+8exIYGYIcMba52C
/XGkEgoXfYTtyLVJsmDxEESK5msj2DfMstsgZRebJVXx/p8P+3ePPhxj9ub8shCmnD8f1ulDr/Ez
Dut3OaFv1fhE8Kw+Jh53behz//7z4f7ugYTDg3XdXTn4P8vKmHabFnJ7Dtcr8djZXUTxD8uNmOpf
rDJ/8ayvNyxQV9ulAmehMX++oFr//lt6epi+9T/uzSUevpOIO2+MvrSwIyMn9wJtvqbx2kyaaMX/
8+n+3U3rkIXme64D4uUvD43vKI3VFoGXn7j3AtzepU1YYv/5KH93UfkJ1/EVQGqEhn/+DV0s34Nb
sfT8WAXGPGYUES4zUo+8/cXv93cn5KLLRc5HVx4GyJ8PVczoVhY0Esdp6sA+Ts1XL2i+/vPp/OoY
P51OJiC686KWRzyKF+2hxwiqXwEl1h//5wed+w++KLei+EuYWxjmwSRtJY8te9dLMpj22Sb8YKvH
KXtJDVYYHADmGqwLBBJB3AnJ0a9WtL8+ekSgCkYoPH8hrYufVjRXtLhzmpBod4uwaQW4dEtwb3dd
GjnC+jasd//2uv4/9s5kOW4ly7a/8uzNkQbA0Q7eJPoIBkmxFzmBUR16wNHD8fW1wMyqJwXDFHbn
Ncg0y5tXQqBx9+PH916b6yEo9amjQB2djr2KbZWn8NTv8mKkQHHUHexR90Ip8flbFAhQbcOmtWvi
QzuZQf3QaKc6zaodkchwYSWqLCy7RzfhLOPvt3PmStyEh3oWLh55YCefid/E8aSUV+6Y2jAFaM2V
UO6jrJPnv1/nzGsyXMvUDd4VM9cMmv99YnZkngq/dsvdhAqwzt41AviStJj9DBeSEz8Dmj1o0L9d
6mSNpUflzMZonPi9T+O+sMJFPrjkdI5+D/GgL6YnRYL5FjJ2UK8qq/VWOmEXrw5bVrJqzHadcPq7
NRvaaIT20QBHIZYebC+Rh1aM+DiHaLoOMvaBZFwKvFicFrGvakkdbZP24PbZeDOUHR1sBRZnSZsN
HqoTTxdulBiT0+HHCs65Hmpm28AafjI3E1moCb/oeKZN1L74eaHfGL13rxwnfs+nzj10Wcb5aYbQ
H5TUxkU0xpm1s3ew3aMglUujkilevac8YGPUIsQryvxeDh4RkzSWyGir1g0eTFLKhAu9IRHYnIYS
C0Rvugct0QjtsUprx9n2sGpbEBhcJ1nRwnOPqYWWIUnREo/M1ys/HJaTG44riwnG52mZECb9qdG/
ubNv4h9/a8iRDRQcrFmU/CffWoBikepD8VwSrTn2hi/2vPVxFyY1HtQxEMPu7xf8XPAINN7E0WCQ
B5B3WvBg+e37QeblzvdaoLpxma+rsG6PjpDtNvDC9hjRen0EjhxeiAw7M3yp5vQZxo5mxTwdvkRQ
9VrUOQVwDqW+9s5gvFWc9zyimE9+/uObRODBbESvg/+clo6ci7LfVF2xQ8rNqQh+6Zp2bYcpKynq
vdOksbdsOGAnTsWkaf/3i5+5T+oqXAPo5HnIp2Qnl6Aw2k4FMZpE/G6roXgMZ5SSl6j6H5cB1jxJ
GfBx2F7Zp3Q+ekBNCJcl2+Hof1EkC69Mb+wYRUL848+UcgPBFMIodh+fcEwSSDnBnl2GrqAbVpND
41Ukt8NgOxsaTz/+6QO0dMGNmYYF4Mw+XbZC9OOFlVXclp2LHbScouQMkTOdJhPpJWDc58mei1Ha
UBrYHGifLl8V2pDI6XLuTLMeI6G9QH/4kYziMRycCzXIPJb/LEG4FNtSh1tjzj8NMcxFFCuSuNMd
1I+1oFfql3a2cLN+AkyNWT4zL1Wj568IXhMZ2zzoTpcXS7oevJ90Vxn9IfXle6mMR1GnFWY6JwNF
bx7/+auj8J4jqGDGcdr759JpAzMEbuOmO63rDirrd5aV3saOfuEynwtGS7exvsANdak+ThsKvacT
ecdfves1c+YtwQWWIyvi32/m81TJVQydYgNSmvOJgYUBfSxQ9ae7WtDRotODZav75RbOHW4ADtS9
aSlUeWGWnPPHPn0l88SBfZQ8vE84sSCfMNhGNBN8G0zUkPm04QqZ4uL0OaXHDED0sCLuYAGPIo2W
kPclx166u23HKtxnnCNvBsqiSdnVPT434F1SUhzMZUE1e3yRxTlPvglDDeCGfeHXn30xcPX44gws
+acvBklClHGyke3oThfrRPnJQRvpc/79xXyeYXkx6CppKfkm8seTkjO3KpaRsMx2ResCIC77nZ4a
j57bXqpazr0KApFRVTqOwx725Gt2M0EAd8FENOKxSbUg2o+OPm7+fjfnZiCHEsADauvQ7Jif6W/S
ygkq6Bh2Wop4CMN477JMwdfAstpk37DD/vMqmj0jMlGWjBlBerpDBS3lAE1niKo0+DE/uzp27vI6
ePn7XZ0bPHPuiIskl43BKRVvbNLCmEoGTxbb3peUPJ6FEdg/OGwpN3Voe9+HDIAl3cLmwlJ1bs5D
EWtRV9Mp+7TpoXWqR8Lq010I+78tNAzK4UYmzzKZHhiIF6527oNn22PysbOz/NQkgzWGhBQy0E6G
Mt3mju3eDSbQk78/zE84RPCiOg/RNVmOBDLnk3nV78yxs2m577xu0J/jSC83GorjRZCIPuNszh2e
EsMrl13Z9reVKtIbO3PFNvLQdE4wIjhYTuTKqEA4YX9Gj9F1yaXdrXH2ybvssBmZAs7kyXCpg0bH
mZOz2owWxwRt9W60Polvwmv2seu9dCPdCVdGHGIUIn5Oh77ZB375FqHomJwZbjLk1p4ukr9wlCZJ
neA+/v4gz4w1zrQpQV1X0Fw8XRAzl98Qj5TbQzH9kJPRbnSJmDLI0K+o979f68zjMD40xvbcqKXq
/nNcm8DddLLzKO0D44dOw2GV2/p7o7Ji5/rElNIqby9UGGcGnWFwYkdFw4r1qcTu60yNdVhye4n9
NYpDYHeodjjHqKeFwL7yVNVDtUKN0e/++b2CpfXnjhQF4ulMaRE5GNdeU+7Yq92A0KjpSmd3dOND
wDHhs/Ls8ELte+5NUrLRBsCvind1fhS/zZqMFRgrVlXuND2slsroUSUUor0bYIrtiE+7dL0zaw43
SA0lWNgoFk9GIJm5VhSXPNqxDzm5sPAl6VVZrQSK2Au3dvZSPnApz6FghIb7561JF+9LXrBFM/yy
+EKmCTAUt3Wu4s4wLkxf575RwYCafQhzp//kG+2RxBUTnYFdk3ePQPN+2naFi5H3F4fVnYf37B9v
jpjAMF2YcH45PjkdgMbIWZvZTCS5mxMaP3e4r7t6JekDXLjQmYmZljq2V0HnGRvH/JB/+z7kBAxD
D9gCZqH9Eo7j1puqx79/9HOC62mp9sc1Tr4JH/NQgp2M8QwacUFAgjxAgLTvzc6B0ZgNDU9Rhzww
1HLVOEn4VA41MRI2Z7UdCQk0/zrUkEXMSa81ooAThoHnCthQLNr6MFlWdGf6IbEJCgBCIPVimzeI
s9jdqiUy2GAf2R6HFPoIC8SYYaGERhj3k58jtioMzIxl3tRbvScdlQ3UGN6Si0B1WM7sJWJ3bqPR
jbZG3ah9ZiPR7EWUX/da3e+81H+My7RZ8oTTTU6vqF5ECAV3iBNJIx0muQ66yEYsnA7H0hL4KWMc
cn9/vOe+TVZx1+A7EXMIwJ9vELJg1SqHbxOZ8Hs1tu9eJG8toW1EXsKsIQzo79c7N+youSn2aN9z
IHRyPXzPRSVCVexIxpl7TjeDme6HtrhQvH4+VpsDBTjYojahTeefXAaeXyTqEU8bIvI7KeMazaD3
vUqfOIS+RpCCO9Z8C+viwpZJnL8uXVqeKJvr04LMl1Bm5WDTEynV9DUaSb/1aku7w+iiZ2s0M+xx
KjsH95X2eKPJfuNwu2Air8x+b6Pyt5NB2wu90zZGaxXLAGEoH5zcct7JCbaffLMN8n6GESkgxMdw
5beGQ+/FnVahETyYKZgsb7KrBWARizDyCfpFwu+BrCZ/4vkwviQfWTEjLm8cXfzzfLKXUdMmaxc0
2HMl7Euv4twbd8h3IESCNoOYw5t/nyNivbHzIu2LHXxexenSQg36NjXa/sKXdW4u+u06p4VRL/s8
K6HK7jx7Diah37AkOW/998/33ILoQHDgXIHzNqD/f96MXhEvWkFF3XHo5C3VTATRiXFKCbiKGnXB
dHb2YvQr2bMQX/2p7HVqJqMiY6xokUNWH1wyYJobFKBoqdv4wuM7NxE4tP1ZLbDsfSp+M6WEk6Ci
2hFxemc2rrMERPhSZvXPNkazEDkXnqRx7ruYz7zZwCIhcE/PaaZGZjxf6rRkzID1TaaBcbse9ia9
+FUptGhnyQqgkvTFfawH0U6FmBrCMi6uvdBLN35pqScXSxD2jIDY1AvP4+zPY0KkjUT/1j+dGIcx
aHCvU+YMlfwp/PA5MvuHTKAj+fsXdfY6uPgxuiDa+FQcNL2mIokeb8dOVNLNad8LpQ2rsqsvLKTn
ytY5OYIWy/xfH2iS39ZqMfg4ONBe7lo8I1GDxHUo7moM9Iln3BJH/phn/oVGxbkP+LdLnhasyWRl
aPT0fEcs55ZUtJ++lSFudw512V/Yc4hz3++cc0MvmjQbekl/jsx28Cw5jW7ONGOqN/AEv4bYd5aQ
Jr0l7dtwOeO3yNzUi3VczV4DzZiVmTWiP8ihL8RmRy9BBTS2M3Es4GrDZxS19UM4+aRrFFmG57vx
NqM7eM+ezawJL7ZBMKU1I8mSc2uzNH/pg4mdBdzYKPW3pOxukOLINWFaP2OvH0C8iHjd5cp8kIiu
WexN+8LXdO4p+LNTlxYH3+3p6XyWyaYp8CfsJoAeUzsZi1a3XmAzXdEzfWljNVy44LlXPDuzEMq4
NFtPH7tMDNAqFEO7uALp1cuulpsP+JcAxxEsmlmT/vcB86GdOOnwopiBumIyXNhmnrzpUCO02PGy
fOfkk7+Mhs55sCKjXxZC2VdRmWXP4IbBfFkoJz/sAl4E6SzvJtivSPq22gC5+sJjOPPcKTZmCzTZ
S2wnTjZKvqO8vDVFtoPMbq2jWjnXRUTZqJKyeUnIZtmhi/x24UGcaWKiSqDrM8/a7qe9bzjakwx6
RnQzBUhZRWhtEKSKTRPUzZZIE7HgS0E5aUMZJ4B0qTiTwXlhXUr6EGfmsNkXjhyDSBoO2sw/x56O
NMLJ2zjHt5xAKfzwNcQCshza6sK+4sm4+zZBjYzFChZPRhPZ0HLOUcH19V8G8rg3SgXQ3D7im9pJ
/0pZXGyjgU8Kx1QKkMa3t0jyfyrE2EzZ/dpykmiNVtha1VrR7iKncmG6dO7KC6/MMhUPqSjGW4Yt
JjTFQHiJvM4/ZLr7qsPcvbAxP3f/nIDhQXfnE/rTxhHttiRrWsH9g5d4IAUALaozxi+xoUWbv7/0
c5dCeI3WADc6y8ZJAcKhE3E/87IE4z9aycqb3XyjTA9+lIUvf7/Wx3s7HWlz91ewe2UZPN3+F5qT
dUMesznoYV0uSHlVmL0my9gGsuyJMMiMK6PUgy/taA43pqmFd2argQUUmdxKICH/rur/F99wAd+A
LM9jxvkflMDqvX3/Pz8/AuRu3vOf/+//Xr9Dx30vfvxOcPjPH/oPwcG156i3+WBYZztJc4CJ/L8J
Dv6/qD7QHXE0N/f5+eT+f7w3J7x82b41l+4cZf8PwUG4/6KWYHtFs9VyWQ3FPyE4nK4ixMg5tMk9
jliR0XzSrhY6hvw8SgEfhIY9ERBkFUfOc9VTTsYpRgf7EgZhHia/f9lc0CXqhBWLX/65owxVPSKQ
2FG7caTc1bUeb58zxNvfXsKXf/99v2eDn+4GuQqC/Fm7ajM1flocW07q+sqOxp2CS7MdzLG6S8ua
pDXXkmtdG7KFATBrZVWJdt8M7vj098sTsfbpNmlTmrgQCSnnHZ9ug7tOAZNUbgtgx8lG4gWiCTxa
hBUaocRxNKP6MKLSb7b4IAgJkDDoZ8Z7TKXUcMr6ACYfulQJzJpNcxQDkzWwJHnTkG6UmfLv4v7K
86XItKlfjBJzME7iBoQkknv1i85Cei8Sj5wE7Ei7yMIDHbhOdaCDX33FTay2c7hKvJChoeh4VMxt
Cxqu006vRuMRTZ68qQGEP4I6wFEpYEUMTiPfvTyPdXwevfoVNdxRX2T9MwgntW2SsTgGBsgCnHme
AdjNLI5RoNP+jpV8JcuPPziMsX9soGGuqciDe78n82PVN1Iv9zyqIic+VufPBky+YmsSbQPr0m1g
V2BPe1Slgj05ltGtjTODtoyPyAwXGf4aN67vyqwnkbSfTRpJ64KbdlAGTWKMaUTkw4rYu/qQdmZ1
B802OCDJGbdOZWT7CpnR2hBt/5yAqX6uksl54O2YaxQxJMSYxGF0zlh9VyVBfaFLtRMPhXpCuFq+
kqLNm6mYb3fOjNdwB7Cfoi38o0Pi+K6qIvVrwB/3pNf8EaXXzYuDQeMYjKG1x7NnPHYg/F+SdiiO
Y1n6xzynmFn5SWUlCyvHvbNwuklHgpxJwHtQ1oaiN9cEDqT30olwuxAiAwahrL9bAf8zTBEILkO4
COEOND9mE6urSOhlOHtaq7ZO3GX70uPlKleCBusS+MmNQOBNkCyxfRJTKp0L4jVc0P5bzQjS+xAJ
H1EGUXVDJp1NYkjY/0x1skoLjLb0znSdScMo3+Kx6p857piu/arnrxIzUo1Q9oUxcsf+oMmbIJ0H
u1bZt1qo90g6uRfHSvxF60f5ssdOlC/6qOh/kh2m4IGZ1m1o8SYCxGMLq5BqlQPXzsF/djzXFDiv
m/n2krTWBEjdCGAXa1UQ3Dt6UH3n8Hm6LoZIPZkspFtyJzAh1lW6Iamg/aEnjvFIBvUAGxEvl6Hx
bJuQ95h086OeP9GsgPisSJIH+abMEIwSb8Jy8JBYBt8/CbDyNQvd4JA16eugNR0xS3V+G3q/wJID
p4213InYIOfmPmrsN2AD1VcT08pzaPJtYrlK462JK3JlWdmbFbg9yQquJKnM5qOcgbFjxIvCUN1u
gsqSt5L4lFu/HezbTgXGYxE38rWznfIN0xpfq4s9vjaD8k3gJLlK4DE8jN4cj6IBnFx6xVC+h4Bb
kfkJ2GZ+7aerj5vzIgZBUzba/ahk0a7GOJmu6dI2L5Jt+L0qW4PEmJnwZ7QGLvMsyZfOoMe7tjRd
fMjBGG9xSROdljk6rylPO3eO+Km+GjFGX4gBLr4RU1Q3rYOx23yh+WqkzmtfFkP7Pa476zXGkZWG
u15MhYXMctKKNUK7obtW1RDYhyEUnXWPJxt3rjWqJwMowLJ0uqhYGPaIbLCanA3foQ0lj6Y82Sxj
y9TUFTddSYoKzkD/YGnpl1ZvtLtSz+41u7sBl5lv8I7ZdxNI6YXtkoxR2yEJG8ENOHlCeejx7UJz
iva5mT41HFyuCUXu1p2lvsUeeU1W3/1IIzPfa0X4nQC3aB8By1sURiePJSnM68zuR4InwvaHgd90
HcbN1dhWwQa1sYFbHy6noWq4KK4dImII4xtrsoCS+xI4ZY2N2Em8g5YCcoyzqpgW0g+qPbobVMra
SFqAjjcij1N6knmW/QrlRLIPPUSSTRpLLX2ruFeFG6/NXPOvEugd17ToBxxrDFgs38ZVrNCpd74X
EkfIizSNXt/rBJzschdjsWyFty4HzVxKASCtL2bEiY5Q0dRy/WqwY3/XhcaDyAN/Q3OlORqFL7K1
ybP/3shhcJY221KUixPvkI1H2++w8pJTZwzEWQXQ6htyDApT79Bw+gZdUh9ymR04FWi/5rsoh24b
2iFrHgu4t8FJCi/ORNiZFE51z/GsgaU1bTaotiL4qKkGldkb3zwCDxeDSMerYpytRVmavuJSKiEr
jo7aEqUEhZ8TbW9FQhzqkt4SVIiCsyDDJNQBGqO7p89o6ivFJAIMIZVms5CMq2sra+QVqVNwL0zd
3KOZaFYiihhVzRrsdLUoaLgAAjQAIzr1+DQNAszqzC7gEGo3ZCvRayUxGc70LjPdptuWT48ykSV2
/MbfjZPt7/MuUF/iVEyrPuiqQ5pLa+mYGW4vJ+0X2RCm68YS1p3b0GIug1l1ENY4oXXpbSqgomtt
DvQabKFWli+Sr64TYpPX1bCxAoUr0++1TQXFBKFsfpcZGms5cKh9HAsiP1BOrkIt9J+h7BjbLOaL
d0QZAdEbScoeAuu6pPNHtMyg3RPF5t0Y1aQOc4RuRoaYD+ekcur8pxVWN9gP3KM/ontfWsNAIEaG
bgyRTpRey2Yy9pLTlmoZR059lU2BeO0SV1kL1x6Q55oDKe+RIvNomRiJ/lPiJMxWFrqkcaUner+f
qspfylyrt52R2a9D1sUQadM4OVpt2HzPReIQ0NVYPSdwRmGE9iteQB3HVNpgoS0LVCjaWKQbN7L7
b2VilMs2G+a6QFZ3WO6yFWL9olzD54ivtHHW7eJMTlw+vzzao5+vj37VlBYKWxqHC0CYMQZlL2iW
SVzat8oM4t0UFfKbKSGHk8Ck0vndgMWeS6QkEaxDc4ZbYjfF0QfKx+Qs2x8eEUuSsxK20Bs9bVhw
UP+qX+yjgbErLbiXnDowBginO7qBLoNVaM8w7ijOibCR9u0EfuJeK6XkdmMBWJG4cSzGnAQtc4q8
aGU5o/w2yo7TLXjCFaZ/Vmdk0dXh38VXFZvGI2bx5ocE4OWtTDvi/ox87iaNSplrylDnYSQivcF6
X1WALXorXSWRme1p3BdHwJ3TztIbkvrKgcm4TsJkkUtCZVaR3bC4+3mp3Reh3z3Hpghvw5xKo7Ad
eRNOH7/Cr74KbcaawLWcJ2Vi3361sMMWse9SnvhVZXxhGix+COmwC9ZI+2TVJgHRCZmIFnnNz5mZ
E9vI0LrnKAb5vjDg5BYkkNRqG+aOutJ7Uvairh9W4ewHLSm2XtGZ5stGzeUv7qFXtx0zcCTcAo0d
hFf5qH5hNIi34xSUhAbGPnEQA0QbZQcz5lGKDNOYX11QOxjn9hBzfCr7Jc7lP+nAapNwnDDU2l2o
mdUhoIU7l8NusaySqobIM5f3ovJWPS/mrVE1pvGh4GF3rX1pQ2Oc9rDnJvn8SwQpufycU2NeV4oy
h+Le7qyYyn+JBcm+dZ3WXIct7BlIokTo+DzZNtTHL26I7DppbEADbfkWBgUfZiGqQyN6dVUMsvra
dZZ1CxVqfBqouC90aj71KecfO3uxOPNHnfXJRUj3JnV7TTQ7LZ5D3hoyKpRkoOlGEt1q4HlXLEV8
YEbPFw8sCNcB69ScM1a+J5K62QXGcyEQ96Mf++fGFzA6nqn5RyFQPxWmhdiGTT/G75fngqwlNAuz
J7arjtOg9du67qIVU/O0VjSayCTrqKASyebVjeZhiuLrPhms6oClAoRgYJc/ZJy5d54TYnZuAbEF
Wl1Wi6q1L6mz6KV+2syiM/Nm3SuUo/nw+M8uo91pSHoVJqkR8/dSubGELpv7alMS7sezRJntR8L9
BUK23wHNCjeaYb5j0niBzSM4bKZc0uwhXHUo86/72rReewlYA+JqeqXruXgz0XqOWMlk0V/BsPAI
KDHSlW6RSRGPDOicqWQX+sDWdCPCND7m1KtZ7h8pIAl3GYW6Qr8yrOoK/XY5zzAm8Lr7PqydB812
FVGkoY6htLAsbSEa5lgcodS9Q0lYeccERv4ENTubZfYlYcq/NFnzF1LDo8LjPtfqEFOruwLdNnMK
NvuVBZ/rqw+FFUR5TCOcpJS1OQbyJkVic0w6UM094aTY4qP+OST6GJeFbWZvsOJT59Bmk9sfq2AI
eUgxsXna2LTj2g7TSF92UgQZ/AaRdCBLAPtpjQUfuivM5zIA2NZUAlSI60xZuE8paVbBNP+DgII+
WOkNhzXLIEbw2aOL88wrTjgb6AFilKzG1PS1HiUAhInb6Bdh4ZfrkUkYBhp03K07gr/SFEU+22kd
VyMbkcazmhcd9MgSxoQNlJpozGXuE0Ay1mzcvMiS31TSpZs6buNt11Nd6enAF0m+S7uKCqd7buPs
za3ZPxL7KV+9IRPxqlZzGuH87PwZZXCYJh4+i452D9dB7A0WjrtU9PE2QM9ZLD27zaBne+X7SDbn
u6UMakMzM80FwzbdiNarv7AT9Y6q0oG3DGz6naxoXgrw/i8jNIu9PjIbtfPeroj8bBmRQjgsrSkb
yWDKhm5jTGG+h8TErqVwxYLayb3LRd096waBrySWlO92U8dbDHjqShrsniFKT6wAbWk0L2ZCQ6mq
MnlDmBEohsBiNmmDwlsJr2VnFFgWhvrSnhgjDQFwBhAU/s9Wn6rvZTHyVPKJiFV2hws7tqYd5+jV
AY47XTmTA7XF6M9LaJQzXdrKpQGUm9VXpNDe0RhoswAL9I+hIetDrNzi6IQ8OM4c1bYglmFZekX/
zFEo2/tBxVtv7gBxUilv8pT+kBuzTeZQcvrlMUqndexN8jV18i/96MpvpDOx3dbt8NYoLHA2Q8QJ
tcVfWmhz4Tz/6tGaky49BGT1suTc76jEAJR5HqrjPL/raQrnmmbJm12NIEfrPAHnwZnduutjOiPz
5jUeoWKvotGq7vSi5s2UCaXIx1osC9jQc69HXaWoyojIqwf6OgJEBY1V7i5z1dUUAngbe7prH58h
LnkKibCAPjh2mrq2QjoeolHV3UfHpxB8PnjRsqUDRYr0VHbBgKPiXWZRUGWccx67wEGgMbcHtFDj
MSDLdpc0HHn0cyNviqHopZKG0BBFv2qPJNCJ4VYsRxVSjAwzvtML6V7pckzvK4kEiuim1J9xi2Cn
S3BpVQdhCrYVrzgc9IzQXO6Ic3uTJs7EEERUQQsuIIWZ1o5OJGtHTJqf8AkCsjOGdQEvcokTHwRl
CkKPgkevaXxxqMqZDx1BAF7V10lYNMrsdqi+gwoguFhv1VMB+mYRmHW21+bmCo42pjV29ORGzZ2a
OUBs4VFqkOY4xfxNuUmzp5qY4oTB5T/6Nx+L5JjSuy3KyCL2Vfup69NcLrsary/LKZaqBoHVvz9N
Agc30qI1VJRGcK8bWXGUpZmusKh4R69tqq+lQQ+NcDB6ash3i+OApeS2t9hpLUO9ZXLXzOYHnrXy
bQwpdmq98o+DyzxbDhGPMLIJcNfhiIL1SDsDv1xOK8ehPG9JIDrO33NVz9MwxqWGVPGMjqQfu9S8
ac0fZxFVVzFymsdo7npTl8yrABu0N8Pjk7CmrvnRVcQURUYQ3rrEc2+Mev5+gBdBI6IPmTncTjB3
vz7KW8+nQwrtKb3Ph54uEqGtKwc52OPH2mC0tIA7L4xuXaZ8+k40UXvNtm5h3NssFYPvHSufMqRS
qfk41KTx+DmcQ4cw9r3FdngZOUQySAc+WdzxIrHgk9CZ6cURzmxxtE2K2Hx+BxHl4WuD6FFu6qmk
OB8MZjNSNZ/VQJksU/pzOsj6R4LOmWyZx75Cp5OvWGgIseKAcfnREuxbmpYeiLdDWEQDWU6Unw2z
iVyyzUk3cyz8pipHipOWzU7OwIYrI+iClhmDQul9+ZaZANfbgZ6xiAO2Ci2FswB6sDJpLq9Z7Pl4
PqbZ0eVp0DkiBbu0whd29YpkVTOf9xMEgh/GWoxfapo2T9KlatemgZZF3/Q8TJ3pLeoZR6kvWLWc
XrLHE3xrmh7cjwP9MjMb83hfWHZ1GGRGE3GeKjFsmes6FektJF/gv05s0/WC7ykqn/UhomXCmKzp
TmPKUNdYN3AaVW73052TnVt++qKgwBNEmbIJIVtLfgMXR8lRNVO2TwoGWSzj6BbI51vf2zy1ydXE
3vQihkqf8gzaTGc31A/VV6qSxFp0I1FYC2hBPnVLZ8c3pG4xyQ5E7j2XZUAFqXq16jteuPLwz6Qm
LfWP//kxMFWesMRoJOJ+twfWVMmisi+mdvwCmVZt8iiJCf8rGdAxVWXo2kwynDWGt5iqkFhMdjxd
S2diRza4Ckh0+quzptIhh5AN7Eej2CVo1YJyez/MVYAaK7ZkRDh3WxoJ3PFAnH0CW8azXklVjID2
UMy2NFTWnU0Y1SIlsfLQBu1/dI7/e1R56agSOyHH/385qoyL4mdzmuL07z/1n7NKjwNJb97jYZ8V
mEx+O6v03X+ZYg5v8pDfoyJ1uNZ/4+b9f3GSx+4GZAu2A/v3FCfBCaePR2aG4+Bpgq/wD3DzyO1n
QcNvuyi4ApwdYoqahWGzhfJEgiJYQHPkmfpVoWtlVHVUIo62opIK6Bwbo1ynEOnLhRI9KGmi4gya
z/QyYSll1Ez5RCIDpwfNNYPL8kv6GMn0MhJnZBEPiv1yNTTGN2rm8CkfWe3j0LFfegq3a9qt7ZcJ
WUSwicsEuX+JtZq4ev7PZe+MvtxqSYSVrk2KK9gA0y4f4U7XrfimDfTernTOFOiOO2Z77BOas08i
DTr32IDXpN7PnKGjOsjFTOHGR0uw9ghgrNQX7Kk3k6KlMqWNWolaF8vIFd0rDoiBxmfHKd51KmLW
r6pGwbxJebcPdOsJfRFmUaaIUIL4yYgUoKCICm9Zx0nv7Dl1prZiw/jgWJ25b9w22ppjAvDZV2sQ
zfMpZBVj1+pNc5uY8aNiavziJG6Q7PhXxDUdsSDn0IUJvsWXUC9qCz5Ua2jvYwoj3dOTfKCWdrXl
RGN4jQvcH5c9s91qitzKXk+W1twbemZfEy40ro22c4195/tVedVOfvA85Z77IF07eKxbZXr7OmiF
tkoaaWcs3VZTLeEdJl975h6E5SaZuQiDeQayX1QAwA6OX2ZXrXR5ll0O9IYVJuAgTanhino29JZa
KKM1kSzTfVWEVqxvA6jCu9SgC93WiLXMdkBDRNQleXeKiHYrqJKNR4zIziKU/qucBNX41GjTo5+5
mbVow8GNd5ame9lzXGMteOK4BVnAuiuoYLQ1TC2/abZmlyi92VNiFMAMksyOjXfSkOuQNwcw00ao
vM4ba2lSMN6AyR3Wox4AnfQLYx/3E7i7wCG/kWDrNC2HZBnbdFetssopB/wWARDdjMVMIwANZ5sc
QoCKo1PJOVChuY/pSBfWNvdhV1/bM85zGiZyaco5FL6ac4u2VKnBwU2LTeGkzZOmRXcjUoRFzWU2
4UQgT96rV0MfoEq7cbAJevVARlMDhxzFL1285Fjlmr6XtpVu2qAyDz4ioUXaGM260dDq5hYRLFaX
lZvBK+mvZmra6xVD03Qy8wlG8lvRepxuGKG7AOmtLS34a5uycNv2gFCCOJ14+FaXdXao4dpfVY7b
raYpB2RBlwDI8rKxZEc6s+T5aByd5FqxDCvN1wiHTyKYr9FPsru+ss3lwCAoJfpvndrPqmk3owWh
kdGp8AiKDn0xB9dbdi8PbaxBVi5jY9GbdrC06sT4wq9PrhJbafUiGFu5h2jV/aSaUKQECx4Og20H
G5bIKinmjFCEAFW1Lwb7oRLZPVT642QEW7/u9Blj/xg7IB31xj+44XDf+JQnE3mvdO7XIZ1naIfR
0uutp6aqtp4arxOOgOgmdOOmlhmE7GBC3BVYz45Aqw7br1kZefYzs9gOmMUAXxyW6EOsod+tDGPp
t5RHNIqYBGPv2pJgbZMchhDdH2OBJtq6g2VdrPOxLpau3w98WxI5Ie/D2ZoNGVpa5Hc7r86+Ty6y
JE5L/ANMWiAXNSAtoA7JTeS3CUs/QilGhXEXRtVdD7tR87ipqSxuRtKA37N5Nku7wCWCKWm0KylN
6z42K+dQyjZa8sLqDVFn/qtbRV8JfOAExBx/RW1u7EK3AcYSVxmU0NktohG+1qlYrBum9bsWqinp
u46/TxP3PnDqu/+i7kyW40aydP0ud48yzICb9e0FECODM0VS5AZGUiIAxzy4Y3j6+4WqqjtTup1Z
2dabXpXJSqkIIHw45z//MOnR3HFMkCsvjSmI8ZkenzlX1MbWQaKj1hnltbQVQbljMe5Nfqid2XTq
2ku97J4kOHHVz+b92hsjRt14t6Y22RJC3SxztcPaD+d02Qbo3Id7El05XbIzhGfKHXC/w9dr3LfM
zYGGMm6HDieOwsK4QY5fCObyd3a1Jg9TQcyR0fXxjGHqY2DIRw/AKyoN/Tas4qufMnNi3ss6Vi1z
95Kplz3tKOuPjS/3wpZkdEIcuLattNtPYf9R4ze5JSh4OEDM/dIiW2cBFyBXVVbqk9dN5nVmOfdK
tJflkD35BY61NgCkCb074qTd+oZ4dcU0xI7rxcX5LG2N8DYcnP2Qy/l+5qfDkVyjT+MYDV+LJLW+
llhXbXqH+KLUIJLKDjSxtHqLHe0FphnjztOdfeoZbUadbnG1hzGQxcVShvtyVusxa8bD2GIdmifF
noo4j1OBVDJnbsVlVsZrIoIonIAbsBxW7gfWx+O5cTXC62U13busOjdtQd9dMRUy4mXSmOJLL3tH
P+/Gk60u55wAp3oqHy1XH2rmekKvXKxSiK3djw9EeFx3eVB9kJCEh8jyVQZFudU8D+nTTRFDxs1P
egGe6itr54LN2jHt4no900KDtyWknKs1s05e7qW7hXC2aFCp85I0qiV5xcL81+hHDCrDgpNJV059
mxqaJKimB1ahC45b+CU4CXpyY1lWu6tVqy5t8I84t+32IMgOixLHeMyM6Xw9A6o2PoGCoXc9mchI
jLqsb8y01fPGXUqX8d+ySnVfS9ICBcmKF7N2Ht3ZbN8RQuGVnFTkWOww3KeNdEoLZZzrNiBU3LP2
Vo/iozL0rZUFeTy603g/ePXtVBtG3BVYfC64dhawLc/ZrDtMJJsLRvHP4QDXfM4x9zescWvxeKT9
lt0rx6t7mKwleZOr1W8nOPFHPHzsrWx0tvdpuaIQC+S4KlwedtAvIkVwQaiucYW1aPHUQn4gGHMI
P33EwhvlkfLlZU751oTB8hBMhh8VKnxxCo+UsLAKnmgN842R+GZsB0QtAiKZ0TyZZ4YuDFjHmZvN
7J43ET+YjBiB0sCGgAJS8PXSfqi2lfzW9sX7YhrBvRC1fnYGjQWwyq5p1rzNAsedtJvWAgTNEVDG
a9u7UWv25WlY14amXhGrPtTplWWXh7FIihgwmgZIieaetG2SFGkA1R18g/CwBn73bKzigGXf/EUP
cIoJEiACXTDbvIRt860rwg9O53LXMfTYkEeiHkm0PPm1I/at6JeNR4zYNml9LggY+Bto0aAEGPTV
MdHq9nVNOx7jkdCR5zbgTj0Oy2XlTuIwNdbMJLH7KFNsSAgTyZmztdp64IAc5q2jHOIc/HHKyr1b
p8POrdyCy2sw6peOgKgTyJu3K6kFn8ypdxbQxjLEks5dHGIdHOu9Lj3/HYtn5unrOREhych5t0oK
BsU7t7GAoN9kzOdW+iJQK6GaRNrVjk3oGf7r7Nu6h4EGZrupqDziDGpdmqEKsMAiT72agl1R6fQB
Z+uxt64otOIKuLMX69G3p29N4vv7jq52U40tlAcQjWNCHny0zp6IuCT3/GoXnnTxUM91uymbRoJo
qlc9umNsY6yDITgBjV7ZJFGfdNx/RQOnrgaSSFqin0OrPDgj7iZZL/VFTeJS0jvXMpPOY+5i91a2
fnjKs6o5yZFOuQjEw7Jmu1LjJQwN292b1rsqMwomCVwjq+SRZPkqKjt7kxiuswH/Q2Dp9VGIFd5F
7y/1NuiQPdSsu4opdARp2Yobo27j3NWbkKQdjhMADAz8NMMCeBBrkb1OAhskCvwdsUoGtvLt49ww
58Z9pwVxrk74Yi0bZPbVhlZFsjwMBo5p0HInls2xadx7gYB9z6z1o6zVY9MuELl8Mmkq+hR79EAJ
ppqxeDtuWnfBe7j1+iujJyWqXw37CdoLjsJlVT3OI/bJ2NRy1S04FEoLf3GnwYSM9AwAINng/0yI
U9W18w5iEsmgTZJ/K3prQ7YL2Q6QJLdz6UeLiVrTn8PkMbDKyy5T7nXvijFWXf1J8QsElA1bi7DA
ODMKm59U38wML1FJqOqxdyW2vq5Kd51bi62LtIyiO8ST0pDlFeSys1yuqHbwd7trP0zezaFH9Idp
157s+vmuWwJjJwbigZcyoOqxWnFjtvK6nhd1Da8rrhoc0NehL6LMNZdrGxaSgQcHVgCNA/FE6ygQ
wXQZOqQh0m/Axnixw/Utbf19YA3qkjZ34WUUu6lcj0lY6O1qGPsy+zTCDrMJfzAvrUG2h67ob3EF
g/CScTxmXRgDvZm7tqW91Xbv7OE27u3GsyJHyhNjUy5QaV6YRfgIDoNSIV/f5kB9JCp9b5qC9dM4
d2q8CprksdErKRtznb4aBoMgBcII1LXGqRNcriL8GrbNphei2RdcjhH0Lkh+AIjY/JrWpeu2dxIO
Q2wM0oxHRWoCcUypeV0kDWmdq3EL90CHUVHNK1eCTHhcboIuMo022yFYHI49K/h16bPvDqQTzKyn
JcoceyDi3IVRBOJbvZQkITZoFawKTwgbMdrcOCUFXtMHG3ic9d002iNGOnOHT4Bf7GVupH3c2gzB
4qYY2xd7snI4hNqjyWm7x0mdA1CZ2R2pqoujIHti74ra3bXLmp4mU/k7/HC/LD3sEtRMNyJU8rbO
DevTywd1WrPcv4Ay1R/scjkHzifLjkSk/otbL6iZevuNHl5eFbVLg5+aN+uaapDLJr105sCJFSTx
K9StcGlWRN1Ow3xV4o++0zAyd6MIgL0ZFiZOXe917bibdIb5VOH4TabBePaOhtxXE0Gauvj5+K10
tnZWJje+NfpoJJZ3mGsCND8A9Sx5YxS1RC4hBcTZ94hIGin+pK+tqqGsGLKAu1i8wrUmqy4MnI2s
Mh0ZrVdTBvXrZir45wcxEY1Fk4UnOMu1gmpkM11ElxA3ULx3GYy7I3XjMahqGZdlpXdnjcWW0xx/
+8qrtyXDVYn2mWYqvFfScPe0wiAuzixfdCFwKycAt7jiquYWmugWrpdBnJCAhVGLQJ1o58AjS6SK
DU370Vh2dwqWwWR+V+aHocDcv+8J7WDOb57Gohsvhsb57FbohaIkR4jewl7za4vTfUseV3Ure35G
QnEjKQqowWU5xcZkWJHf5OOm6ELjNLnyNrdJKiqa6ir1g6cmFMOe+rpDNMnyH8h5ri1zjzshYfWj
Ry+D/PrMyOGfCpUd5fn4fW3aO78Zr5aWKJR+STYro3JQhnM6hFPHFWh8NI0ZjwfeD8ofm9nMqeyZ
ySFDHLplGONRtCwXEzs1VmeWjqlGzkjP6uET6ncdyHdoDjiOdLdMPudjPiz2hhbyxBH9hH6phvA2
b2m1WMkWxryjHiZyCXLzGhs0ex/OEzDKyqULUH/sW+t+kcYxlGq7ar+IIePUgkZnrZ871wA2maYp
JDrV+sLZeW+Tb8YT6XFb/MhWCac47WkHR8NEx8KAB0RgYyX5dJFBfME+v36vx0bcydTghwy9fQfQ
vfFnZ30MLfcWGyioqa1lM8Izdxg7BZFLSAHaqwa+g8/8Dwp9IL9USfY9tLrrYbVPRei/OZZNiNvb
aFV7NYaf/XmOQFrxssW9h2CzSmw6WceWbOVm7fRnO2JbUBrFa9YZ2bZz7bPjpxEXNrES5RqClaxS
pJu6BgvIrJWyRSaoDeVtn3FAx4Pq/TlukYPcMP+wLwxq+jaaU9ysJk1Trrul5y9xk7e6gA5ltt22
Hua6Jy06ANn3Ty3ETKYGMXmMFYVYUaodKE6KeZoib2G1go4beunUJZpkfGThUIoIcVh/zMsuuQ05
1caoGazeI1iMUKKQ7LrVH78Yrl8NuyocQP57o5j62LEyoDafHmHh+LBVvpOusDqG6bwjL2nBHJia
mpcKJdT7UMxBMULvFwOIRfQDhP6fxuv335uz4mb4t/M//EFxwTmXjf/++z8Of/9z+r05C3V+94ft
D9HOnfreL/ffBzJ//olDn//mv/p//kP682dIvElV+odIPHkjbx+ZGr6P4/B75dCP//Kf2a/ib8IO
faSNHrxTy/xt9qvzNw9rZKx3Qg/RjudA2fknGm//0AdhBkzK69nlHLbOQOZJ9n//j2v9wPCxxoKF
xDwQeP+fb+H27yA7L5DXy/v7x59/q7H5VRBnURtihWQxoeXbnaH638iahbMQ39Ea7SHMy88M0s2e
/IskykM8QX7zdv7FT7JxE8J4ycd57WdFeEn2t3smjhxCm5gn8mZe27qZuQsyFf/1T+IzsHjCeAdL
7/Mz/+aZ0tFI1r4tWryzCxWD4NwMupKAhOvTX/4gKH34W59VizTmP6kJNWCvaPq1PRDK/lmUxWdi
5J+S//3vfIwXumc3jl9lSCMimCHz5hZ22CS2IkTmMzDXjena/xuvjrWKVBGrTsRsPzsIpa1ZuUQw
tQT1Vv3lbCqIAI0NG6OWf/JQ/u9nQKxpLExg8jNsOg+pfraCCHSFmkVM7SGbpgKFzHK/pPMT6V1P
rdbh5o/f4M/Exx8f5uCPBzwFlfBnE1LD8hr2ZgPy0sETDBjqHmTYUWcY+ZsZwhvN3d6JQDX+upUQ
T/nDlfyH1vrn7UViOLw0eMQHSIDNgyICJPIEgXyYaTt/sr9+1uT9eEYP84kzuc9kV/9+1a9Kgp3C
78TWkuTgSrXLVtpm8vDHb/L/c15gW/+fn3JmGf5mb521jtpAXnMwxExQZD8/6WqqL2pGO399F//u
k346mWjbsgZpGgukVAtFhHxbG9g4/8L2Mn99KGzxwpCVEQgXg+PzWv3NQzVJ5YVV01YIde1m05qa
DnZpmbKvbrVsBQK4jSV6C8jG8w5mD+QkS0fAKnDrCxSK+EJNMIHIt01V3COJ+fhB6Ga45tB6mNZO
BcXnwvD1mK6WvmqDAQiiXQc/skXTQT3mryxZUm0h3NkI1QjGCuauult6YT8Xgd0cvYQSRTO12UyM
JA9JQK5us9RiP0nWcxHMROwOi0JqBv0VLnEHy2Mcgf9VUdZb9OP1A5ly7gXBV9NHl3DK00rw3Unn
uluk25ymcNCSoWSYNdvFLc13SaIf+B3fx0DZ/FYlPHShx3bXiLS9QVLTbEbsonGIcJJERpYqBYEi
zij2Ppl/u85ElyI7uO1GT+1VmTzdWnFwVSTSxMgEbaSMHC5ZmjMXI4GJsL/Z2uE70YyxZhB9AYxE
RwHX5WSZI01XBfEgFJURByWWMWmmvdOcWvI1DZvyyZ9oP7rBaV86v7KfE569jYIJlmJbuWrlO+kE
K9kA9DF2nIW9DpIMs8yAVfU0TESeQn+p7gwjH18TXg1Rb1174yv5aVr8porIo+cqzD/nYUoeRn9t
jvSQfPthaE5LeWb792CJKXtblBmptv58j7W8e+REH2NEmvlep6UTUQbksEFsVV/kKQ78EchFfp06
oA7ST+tPsHrr2iJ2eu+rEtch25gA1H4s+xIo8YJU2/Ay83llRc5LwN6KhGQ3W2JQlvRLuJIABtaT
F6+CPEIqwqnZkN4rEduRPLgSRtn75T5Hr9NeWTA8BaBUor9mSWuAm1uAshiWF/ka+XD3KE7z9Tkk
6+cLOovqE/S1AW9IqbrRP0VId7uDKy3x1JDf8cUhFV3GxA55ZKghVC0AMTJNWtwMvbfHmRTzJXqg
aEzmwiNWuU2biBA949zOi6eh69l2rrkasQbKxA1ShPCO2nMkF+FQ2RMWmaneq7CWbwKPkB2DVH2F
JT3q2lzocj/oZIbBIvTXtV+LvdeqEQ8xo7epiFvHW7crMtou6od0UoBNhfWOI+3wzV7ZW66BBGdT
Tt7wqAOghFS6Hr1nyRkKJRVAAeL0hQ+LGTnOxDjCKvglvCwtXrvUri/mhDhB8Ds7Lnr5CRIsKLF9
54IvYu0IuV02xjLADMoQEl4Ttwp2mZaC7D1+IeVw9RG3AI01hAvnZSJ5kLonkC9r5+x73QrvwGgJ
Zquf+eula6mv7bDoPeZijPuEYiGsU1iTdpV/DgiCo84g8G+wSmaS6fdRgZ5kw/xQd/ZhbPS7ypb8
oqp9CJvgyyeuwuAuU2xKesB5C5lPX+mxF9sURGWHKyRQQBsUz6HVrifinnbVClOO+XE7xtVUMO5A
rpNHzliyqDkV59vsPDqtlRQ3DkUlghl2faFKCE66TWBsk7G+9pxu1QSaZZ3v3dblue1KvuWDEd6E
ECLeypmkVkePFu4vE7w+N3EuZsWKKjhQX5VAxGiWwDAaT7qtN6xsoyrsBDaqikAVowcOIJLPiDOC
3e8sv++gdpdvnsdB2fecH2TSBsCPRPbaPXB7EnTQUj1HhXdEbvbwcInSIaqIZahE3+1Ls1IbSdMc
V7ZqNv7ER/dQZA85KWII7qzpI8P0q2VkQ/DfQFQhLuXbPi9vnJa4xGxyQn6Eqr0ZunNd3djNqbRa
FhOtscqjynLBknk7eSJg9flQHn+cusjFX8YitL6fwfhIn9eIZ64WsNuYX0tvTnd6Yd7BwEQCwxuj
Rw68txuQPMSExNmxxxB53wEYxBqs8hFhr7hZg6TezGbQx/A2AHz4hcEizL7HZdmvv+g2TeLQr+uL
ZFXV3aA4e4yU02OCToIFWcU7F43aORKDtLTW+bWT2Oa7sNR4gvRIPdqom7AYysPgmxo0CJugSqTG
1djnN07u6K+GlAPD1my8SmDsEGY6ISRFEB4umNC7q+UdVpGvELu76oZQp+S2LBgbE46JFOqzSc8J
MmP+yH5+6rWZHmx8w4k0r7p4NB1s9xY6aa7FdM/h/m54jWJyyaV39pQ5GnlWPhFLWV/0NSeOWYVI
h02rPbu6Qn/8+yFLPjFEHX6DHb3XFBX+jAo2xEeOdJlZHfAbcvs9tPPIhhQ9ReMgZA3rvOQwkzR5
HUtEiipGJ1/AEuhMQfJocPYxJJiJOVO39lHZOjljq7QbTeaMU3dOg7Yfh8quLqbOqS6aYDRbZi8I
B51yUBtl4XdUQkidm8A/LZM9VyuXT9lz/lXBlNx38Mqx+SwkQa9urqvsYpLCIWyWeHIdXiBwbeoo
8ZUDMEktjrlMtBIc8jksEmQhBML43npIXq08DY4zbHJk/4voz5xJz4T6O3OuL+HZuiQe+3G8rf2A
jFDpEsmLpiCVmAJlvYuGSVka/ZU1vIaFWaDtncuHSTozyn7LB9mkuEZ22DJHvqhLWWzy1nx3Q3Vo
pQRqXhyYUx52L7bP/uLg0HeeJ40ry6kNZOFBdZ5E2cuefWo7USPRbakyHA92hwn13CVvReYV2wA3
xO0POXYTdNZXjHPma8UdDUs/7RlGAQUZMQyx9Zrtmn6kZYD2srAGAzL4LCgtDeOYz54Z7oK04nwD
cOHQT6lO6JZcYDUXE7BNywMfCrQJDAwXT/+J6cWvrjFn24uQEl54iJ9g9v2+GGXmCOw7mOUBjijn
jT3pK0JrTAD/njphpLS8XpwzNcFeqSsK0TcnNrx3Gp2KQbEl/qxRwynlt2Q9HIn4PiAEeFWTQPCL
j32Q2il7gO/DrPxJmbB5C85UGCFvdanuk4Vr7o9bjF86Q3G2frT5JIt6HLeen16Aq70qhdR70B1F
WE26PRcU13FdZ82JeWTzd1uc/xIC+dVK7/yBgXf24cIC+Rdj4LqnwHH9Agv1sGNCwSnRbPKhZooo
++ptJA1pWwxg274XTrc/rp2JXG9GSEwddijvjTghiveNmGa9nwfu9T9+H7/6Q/H9sKJFD312oPml
KW8JQCE5TxWHrKrcC6WH6rNxztOCaZwGs4pSl2K7LEs2Uiat8Vr71JpWwTduLQptDA3eKGXqi5DR
2Gax6TyHvMWoo1yUd3Jt7DzqXvZw6wexHXWXt9GINu2QnqNBnJnGdesGVfLguKb75viYTEG1WvU+
NKzgDhcDLuBkmcsnM8/l649bsa6Jk4untbD/zCjMOnexv6GOnlcj5pGkU2DF4yHv/mlxpAqfCG6v
4jDiVUt46dBE44w93eS4X6F8GGR+wB4M0bPuvB5fCWJj/qrhPvltGORhPcFPwjL96Rtg9zr5+M/l
sDhgqXtG2pxad/qzY+AXxIJPAaggo4XoJdxQf2pJVa504tdNfvBdimcfHJeABX+MO/SkpCoXRJAv
kuYBKq3++sfrzf71HVOiwAQOz17Zv2ZYLVbh6r6csoM7TGmCmAa1spEk4rVSlMZDM3nLjTA88VS7
y1Mhlu6TcdK0HRftpfHY1Fl+Pm/7MepK2GOIS1vKSbfoD9TfyLIQb3/rEisZj0aC+fbfYYP/aST6
Kv/om6H5HH+PPf9ATv8TmP5fhFdjDeuCa/zXzPEv3+e34bc49T/+i3/g1OIMRp/ROEtwzASYLv2H
wxWn8d+AbPF6YorDKXle8v+0uPKhhrMJCBNy2f54Jv4HTm17fwvBtkH2uD+CM+n8r+DUFukcv9/6
8MgxOuUmsl2+kMNn/f5eMEfD0F3TmMeps/tnbbhBNJTLRzjbJbMuo9tmhjVEMzFb9wGZW8PQ6q++
lh2JCsZDh28P5EJkZwxB1yu3UcZxQXyWEIMts1tVd8abCoImQjtu0tmGCeo/kPt0uK0Db3HuXDcv
bGxk69IKjlCfQvuaU9BsHgcoHooSplgbZ9/SOrVXYdubgYxNPTH/RcOix4r004Q5547b3QygKk59
3z2iqRm9OQrqqrRgxsy+HXV2IsYt0jR32GWlaxORBv+L2ZOsC8S9tM7LIrY5AkLrImgW+8ld0gEP
V2IsGmQ53AThnlyrxTsqjAyIYqdwY6SWLIahdGQFBb7JWeMhka6T8FvKIRpsVnuY8TbpmfJqH6OL
IDcf5rUnjGHkKwzwAhr7hG3jOgBOieyUSAvl0jQG3rDTxCdDakDmRxnfyEOVNu3LXGMOHxGgMB7o
c8PthKzghdPBjZAVZ3RO+UN69tqMZiWvOhjuB2lPT7LJnT02StSKtA2HYkozCPFVmj3ncz6l20Xn
xyCcrxq3P2FbqZ4R/NfQ7odbp5oZf9ZaoH5J/Y9xTiba9ullxZ4BPogAKQd7m4unWY8U7MKSF4RZ
vKd502+dpFAPKxSpqF4NBoy8UgM0I4LiNe2HIAt2oU14nRD3es2f4Dd/NmU+nlaOwYij+HrNOibs
anzBx/yiwhDnUIx5uyG9dDND/yUHh1a7PUN8fbfe0q00UWEXT61p5LC/kALCevoOpONfVf6a3E6i
8aPBnHH3URQ+A/ryYlFQujWS4XnVN7Z0fPppXGlwrC7RAuvsMlFlfxWOKDEDUu2OAebpyKkRACmU
ctBXuvA9V7beV9rL33GBmtFeLcsWWapxn7aYdtQy/Y55WXPjGeODN+ZgBtVS7s22ontB8nRGIfxI
5aYPx2fxYCd4ajeGnnvkXMh2PS4HO4wg3Bjhr9hrf/reeEV1HDOQu4SzIyJvDAd5bIbeG8dtYg1x
Hr8VWO/CZKTaNJT/Qz3CAV4hAHqmLnG4hGkS2vMXy4Px15dg5mVyXNcaYGtocfoejWcP18vIKWZ5
kXUeY+wWHMRhMvuq1gDfkTGSxYTHyqA7HynWYhaXlS7UyfdHdrzqQ5IR3NX4JOOS2EENwO5FDcqV
dAMFbF3ipZqNg12Y6n6x9BQ8lG7R3vqmzUy/S/r8umXYsHOaPNwmQRIMsVUq+WXAypN+FBky1ODG
vqgVNDDcRUc+jYVVYM83jR+qxD3ATLS+lTi0xZrmGvTgzEQM53n5hm7ANLdp4C4XasRAEh3DMok9
rOZ8jo3FN+e449sCAg/T+Gl1HeKIdEraHQxulX0uchDstUmQyuCaXYu5ZOgNL4PHarFhMiFppFkz
T1ktqv2Uh23MqNzem4SNYpaD5muR8JeyhlNiBgFuzNTYeg5onNOeAxHaztkmcAr2XZogygjXr7Pl
iiccBebrUhpvbKln2Bi4i5VFs60ga4wGnGZpoqzsS1ueaiP/hhtwv8mxE3qqeomZjd96+ZWNQtJC
drg6m9WqrNsOGl1X2kUIfOiIy9YtMd8R445mVl9qlbf3riOMB2zbgze78vINAFsXr5XoJe442TmT
bbbxHkOavWNIbl75ydJs0asNm3Qcx2so082Wf6feNYa57PvzroW46t+hyXVw7ELUYnRltg9KfUtm
VL7NlwH2q5nZUTLCHMA/FFsHCrW7yVle6Bu8g6sr8dHbw10A12WKBsTvB7TjX33k+FFumsYWQufR
RV+9Qd/qONFoteNn0rjuVhqjcaImz3ahVtamNlexbZsZ9m8apjs8AzgPwuU6n0IEjoapr5ZcyIhQ
zGCT1zPcuEGytQJbbTETS/eZQMODPDuMhZSKNrzfL9CmOIPHK6E4tVYHNy40PazEca6PY+Hiyjz1
HjaF070CTobphfiowQ4MAU4jyMzBT27pxLE3dRLDNzXhLYjqY8HOFENGB9aeZRgICwsYDlUDmUWE
9vBF5FJsHJAewkFLgd60OwpDgCIY7efcBY9VHjTbVSDeN4eWmIZFrLEBg3mbQYfbKVXNWGh13zT6
yHJM1MnCzwfRi9fFJZONGxpJ89ImMAea8SJ3Uz6ax9Xz/AM0XUThbV3gfFXn6LiLEo41z6wKWYKP
FJx3nf+6ruYS1WFgbbNifAXML05em9B0LnUJSQu6GuQe65I1MMCZhyCMMvmTIFKxm9v1lUilElIH
gCtBA15ylSCMtiMtz8Qikb5XrTWBV47YGhR2EmfaGq4nN9Rc7ja6FTN9aSzvsxXdd6Ctcld6FAx6
dp8rrEQgbg0dRk78U2vvwjdR8/jZKxfRwgCC4p7VRwHGkrdE9Mk7YTft0WS4fqlJL9hNQfGqqsTc
cJg2nNq5fgZm48IYnQdMgcG0UmIYEQBzrvt5+W7Xow1+RXet3MrfSR0scY3uZzfItbokk/Bc4K/o
5Jzlfcig+WnibaJJ8B0wZSogVHfhE26L622BNQcvdGUMy8gF4iEvDJw30mMhX9j2xXiFV2L4pQsg
uEyOuTxADD5isAmvCmfCOzWU060HNvkSSP+B6RouAmV6TSjXcHAQWzuY6mFS4w2wFKMsz9xH4RVT
PHt+j3NXuHWxc7bjbghSfmk9wWDqqiXKfcZKcdrY37waq4zNwu8Mvm01N9pC2GNifs7UzQtfQbbN
F2XOH7JNxpvVdAy5PVMJDxIJ4o1X+XoL7QhpkWu20BfhhMXC1meCm+exIszqvguFdz+hEDOBYbVB
iWG3ILLuUH5Csicino2a8puCASFyDHp/37aWx5apfZKY+kGsjJzoPTdL6mB1vigGZuYl6IX8OsAP
eK/T7oL2LFk3ssnSuEudb6U/eA+1n9sfViohX62uL4gDzNV8bKcGvCYnY0FtZm+ZP8wyLDdto4aH
deq7Y8LheaUzg6FB7d+ufn3CaW0MNprrYD5YxipZzr4OviVpgIiIbAMMDL382YNwzRgp9zZ9NRHO
kTtt3DYtVLO+C6ptMzrNfY9tQR4vvIrruWA2EplJ40VMWVS6WftwrDZ6HpabGvLJPrV6uUuw/txZ
6Ou3Ld9rP/a+sZceKsV9F5T5M6dZ8cwVp76W02w+FHJMDqYM8qPpTVS8CaojErIhUyL2Spjh+lOJ
U2MuFwBqlH5iRa4vDJsNkZkTssq8FBd2h79LVs1WAbm4bje+Ts3tClH4bkQq9wzPWn3z2onAmaER
KI/keAMk2D82jgctOBgaOW6czt9Ag2ToSHW1PokeOrWkfRimLykG0SKmT1Jiw9DJ8SOXKYneouAc
ixNz6arahknpP05JuPpfmYnlGMeFMzdrqFzBRuwR7C1w0tKtC0x17TtF9qKDyTcoVtRDudaMr4as
Nq4wu8xfmGXXuz4JK3dTrbgHKFWbGxnKFGa+Wxh4qlZT9cx4NrnT/NXDXHG89pV4mCpq46Hu1Htd
1c3GyAK580fosn1NSVrWuhujsdLVFyub4IVDh9lPYVXQzw/dbqkgOTZpV8atsZY4evStt5useror
YZn2G29FZSR1Xmy1tKBF16uKzhTTgwrm9NbGKme5DwPZNzdzmqFvJFHI7OAnhoHPUPNbhS/KgiYS
lx+buR3lZh6qlIlQN7kPzZgic+QYW9CQ9MNBiqwiS0guej2Vs8vEZ5AWGsoWip4zZJyjM+x6Siff
OYwZ2mAbawgEiLj4BIe+YC++AwDhwWNgzH6Za81gjSXcy60dprg/IDBDmGgANkckHDSXeoQ+pQZh
3c/dSC+AWdl+xYtno8fFuOiwbDii0pE4ejn5JTqmPE5sFXxWuCLgdFHAdu5zJMf7uWq/DCQ85y+W
5ZK+gmrramQ/4uGxrt7GH8LwexO26eH/sXdmy40b6dZ9lf8F4EggMeUtZ1ISRVEqDb5BqCbM85h4
+rMgt0/YcrcdHf/tieiOsLtLRZEEEpn723ttqmDZgsOeIMETN97znIxiG7uszlvVZqA6KK96F2ys
b5hsOMybs3PpLRVy/LWn2aq7pdKneoXSkl/HEdThTFxpbeV2xQjSlNXKjKjkC9MWG6KAUSBqyqCm
dFg8uAkxU7vON5Lf8UvLLnLbkasjH2wm25BnHZvzWm8nq+kgbXpHAxbUpuTgfu3CWO2aVFjvjj3Z
hzxtqlWQsjJBWfCX+Gq0ZyY+MFsD/sKMhJEEouv4NVOAtfCE38spUt8ZTN8P/CarphNQLS1LUxub
1Wyl+vA25Ug7oYDb45brpt5VWFS2kDc433BRipWZxNF2DPJoqzIe48GERxQGY7UqFcUXRkw8xCDA
tyZsiS3ZJ1qzhoei13Yi5Q5mU74qlGfcd3LWV7pDD4u1844AXbF2wkIydhyNbJtp0qlV5dp3QRDH
LLQ1+SzmVHbasvD3FdOULCID12Q5qIpu4KEz6oeoE+o8TKAhkyJ2Dynkiq2VCRZMWo1PsTAvvp8T
A2nbiQLFKnwH65JsilITnKvM2j+TkyWJkYsUr3NAHCNT8i0kh7+SY4vUm8dR/mZU7VstPXwLg7+3
nQl6TFkN38XEg5XI1HzUOZAZk4NnDEWi61dkBjKavKgpT7zQ3YCqegcPEG0Hvi0yqdNr5XOICBGV
5/p7kWSvbYIDH3+DKLd9V5AmmCTRfVgAqyxWwSmJW+c9hf2xykOBaUZqU6yNYkqybYNLtw/tqb4l
CFlwtbTe3hSpt7YaO77NYHNe0B+E2PT21PvbAZPOue3YbwOTtDb1Iv/ASq4WvGDGUBwkT5j44sdY
cERLSB8f8D/3m9GorQfI0igCVfOtiyba5XMS8gLWHI7yfhNFujr6lUuOGl7YyfLy4YHYDbHpuP7K
eY2tmC4WJwBknyOpviEFDdbql6FbMNfDeCdhGD6zlXqKjXqJt3feTeTKcV1PMxtHQJzBONctrcZG
Ayek/xW77h1xOolybz3TGJCuk8Emp+A2COjMY16iyWReWDfFhkkJaC2U+SeM7Q5gxdS6KXR0SyT4
jZB8iwsxemxc86dkJd2Nmt1RAYvtMSqtN7kAguVQ2N9bJ2s2ImzkpjLy54lB588KDieQm8J3uxWq
B5tvAJPYot38CqVXgEkIE+CulY8HCdsLhLVhIO2j9HgliTzjqvaDANmpG8edA7c2ZvOfm5xxJmef
9lJdSe87RKykUwK6HjD+MMtaYuGae8AVaXOyCraScxxOHHWCxapeeXdp4lT3A7ZoZpOpQTCFBB3+
fWvG0TT4GVl0SlQrkrKuf+Qf+L/Swv9phdbVTkoWDz+OTqoS6Uk7PFxNOX4L0qqv96mRhtvJJdTn
eQy3nWw6zbFHqE+Yzw2PpHVmdljbrUULhFm11qr3Vgj0w3JPsMujemZvOeyEwUJ9RJfAXB0oqzl4
Q40biXAmF/w6Y755TBl+B6plr5M5NXYo71SZQ7cDbettvdTNTpWD/Fcr0a4Ltvprdqb4ouz6tgmH
B5W03wWk9g04WWerpuIBgHSxQZjx4N4QhfIMeA+cXRAQ59y4Hy2bxgy7vekCo9qMjUvslm7gfSQo
McMYaB6mhMNZ4/TtsYDwiHIBY4ME5PdqDNRDbwhkuGCM11Gpf01DE+Ws03LnpU28SkBgBA5ZQqxS
KV48MILrpC/HH07rDY+sfdaKcU2z9kTdn5oaMQpKIw1Yhn2XNT4RfhnHmCIgiB2UW9zZXdauwd3Z
JLfjUfVbegtyUAEiov+Z5yMIqXIHPrx6b82yfMMZK/NNaszzNyZKwbQ2dWq8l27eQAoCsZfwwGtW
AC8nSgEZZHkpRyRPMQQChB2eGsMOtzLX5GaCjFsrrPJ3Ipf+fTnK4G7uov6bEbs/w8bEB6Aioz3V
yNAPMzWQayf2xoI0rxi/+JPTXyyLkpUzKAagA6OXl3tU0BzQE2YlCAbK3S2EAW/jpvG0qawY9FZM
te0urpiE2SIwzmbcOMOadkUg2cHwpEPnCzsE5xFTXrkLa90duA/01m1aKEHKfx59QhlVVFiPociq
dRvJe99sAwZ6hbEmZeivTToolhBcnpJpsdjU0FyLtFp3Q3TDHqKbaLVpSiDGsduf7IL1Z+XiMUj2
YTBOi0iURasRLYw9Te6aoK/nhO0dUCEHxnLZPDeVXd/Ute8T1So9JVa9QOPTVRKsNevCm1tS+n0e
Y0c8DfwF7oZk2/zSpx1ur8oLEI0QqKG9FQBbZE8O2uPqIcdVjd1+rAsYClVVNRseWDDkmz5kx6TH
bmVaXQ4Ko1t2QqwybzlskF/tJvK5tfukO1RYFfE7TURtWsydmG+MDOyjL6dHp69wVxQipVOYYxhw
S8sAiGy14Xd8WwnRD6wk0wZNDdNxOkzpWnKjbecalAIbeg7eVDvgdJpEXm0GSRUW22sQIPUDzEJw
G9hbThXsgQ0+s3EfxkH9MIWD9ZIk7MA3QMZhijSOecHxY5L9Jx53JfjJ85S1rLzA9RheDDvuTxIg
VQ/ORvl3jTa6F3z44kzPgd5bxFEpBhha+dDSY3OFWMPxBTCkuoHmYX3VGclsICHDo2VJxNDJ6rlL
y4JldYWXtbDYM0bRJnZa8pneuHjX+hFVcCUbFSZnFP6O54lqZHaTmDTG7Tp3dPim82QbdE2YbKa0
vcwhdqKVqytrK5GhnsTshafEZqksMjoRMmIub4G51OeSTgFIgMAEMgI66ipM4vqldx34IAZP3bC0
eZhxSW047MRbGviSfYW1UYAAzG8aehWPwyi6bdW66S0j64LQJ0mK2xLQ2RdYPN2EZy/ON6TlIWk3
dsBy0hkPVVpXZ0eP/iGPzHDbDnO1Zx5ur8FocpUYzdjd+VkuX1FvDR5iY/Uk2N/dNmQ6d33H7h85
00OlMaIrXioQ39QiINqXyTqs2vyuJzhvDNSdsjgFBzdyOqx8swlrgFtDJhYFnLU8lpHpX4rJnY4j
ZpCTa3ikG9wA2HXHqaNnx7hGb25OLbiNO6Px0lt8yF8LfzIhfmixS3z9HkJ2XkNP5WTgJ8iKZoDv
pG70sxHLYOc1ZrSFySUhb9j+Phqqdj002jqmcKJQZ9NCWwht8yaSk7lhdO6tOvzuG0PMzVucwZHn
qECXVjO5ZJ9IpV58r0QHhpWUQW62huw6OVG80aAHN4kDIAE9a0hvDXJKo8P4Bo3VZKdRRjsT0OSK
eoizk8787yJ4aAmv3VNAig48pM+qtV5lyGLtgP+PbRDoKCXvqmjcFUaweDOOUbhpjQwvjmeUO4tJ
82G0870dJtfZh7RS2o6zVlRyrMJwvpdRLFdZUr9UbZ1cGIKTgLAObKy6/TDbw68GxSaYmoxXmAxi
J2Z2yFNtxPtq4EE9+f17Dhj6Yezrh74kybkSpc+j3VwOglFm3FNOrtfAn6NjDV/zFmP7d9vw+jta
T0Ahsf6vYsZgCD3KfqWyAUx7Pt0OVTUdm6x++ZjF/t/Y+p9iVqYjGPT+57H1Xdy2y384kv5xeG39
9nP/Gl77/i9Upi8UNOn8zjX7Vz2TMn9xP7JVFtPx36fW/OO/0lRS/ELpnGdiP7YViqXj/zdTajhq
fx5S2yQAFK4JQhhSKlt8LuiFulU7KQL4MU9oUfFCmKgALznczDlEXTaQ4tDVDr5ly+wWV9zH8XRY
enZKkB1fZhoDavbbCzqe9CrHMWVqeKxpYMFKjKESetqo3uYqbZDn2yTu55sg9nRPBHFZp82O6hYP
5u/iRA9WOqLK9/xRx+IlvuzRC4AxN5FU7SqhbftaG0RGmySgenocyTssDNeP1hdvsINT6Uw4yl30
0ltO0ZCUg7Go3qUq5h1WKkCHWKOPukcdX7mRDbrgkOkq7JtHEwepcfIJs5tE8bEHfB9CGbq7kfOz
9czwIIy3eR9OjGnIGThvkVBYQBdeZhfdoBymeIpGTO3jpbY8jiJe6I+MWlmp/V2ZajO8jhwgd6Dh
85q7NMyx7Fnt0AlkKyGdo2kvfzIECuu9Tkg6xd6tmV2GIKAZceiIgChPLi/cmKM/S/ZQqWsyZV/l
biA8FwcYwv2sw3tE8HJbwkMFxOXpmrUjrP3XGR3eIHw6TltQ7XR1uPOm499QSwZAjUk9nD3S+e06
FaE8ZK408RsTLBkD3PZN9qB8le3zJl8KDvyMVMOuagY/oWzTJdZL+Lq26+pSR6nFBVN5QPiZ5TP2
U0h2rp6+kBlOX0VEl7aXFdFaUqa77uLU+bEcpa8+CGrOFFO9Qb5Xuwge7rEDCf7GMJx8bxRhbvOa
4hirojvZAa4308yuEZ7Mh2HqioJzReihgdRUB40up+LiOCn9BEZ2aFaGUu1XZ2G/5vCcNxzvY045
LtGVsctv2I2327aykYnnOAM8gHhVG2a0D6dSfXPp18hgbzTJZTDc+j0ccL2RtdbirLTPY48HpnGC
mMxPaVGIh6YFBzbSDPMsrewpMSrrzYWUHi6Pym8xJrFn1+emsvF+7UhO28eQWToxvwkAtBx/BMwa
3mfM/ltVlYx4hijs3iEpbZM5bg6omPYqrcabwY6c+wzb8k4OM3NoF9/boQnt9Fgq02We45lv7K/8
s+kVtKBYY3dUSQoB19Zq3dtl+9T2ZXgvR6c8pDKXN9QVMQelJxozROWgtUXmGckwea2LKHnjG832
09TLm76cs0NfFMDGaXr9VmHCDtZBE3qnuJHzpXa6AX4Elr085ti4Cio2gjrpcoZYBnQyg1qsO183
8kHNwsUMyC1xyKYmgJLmx/GpgPFx32NsuB0aGb9MmAqGldSjuKvSIb7rorR+6rGxLtOg6iRTYgzG
FKs3wFEJ/mq3u2EXQYPk1HvJib3fbO3MPMovuIiCY0XAZN/NjMpFonysDYPz0xmwy9ueq1+mhEkv
zKdjkVa4AJiKQUAFVt5HgkPNQgoswqOlqhvtCJ7ASsIAsPvvfYGkKtMiO4iQMVjhAKYwzRauflx4
OysSVMVObv2VFoD+RjDz3rG5idduYY8PSQnhI6J0/lA2vXwI9KhfexIs35zAHB74QIL7qaz6F2Bn
jNvtMd9wn3SbMp8Sal1sNqR24hJP6sv0C33n2Z6vnbvFWIq+vbT6TqVFt5/9HFDLFAiJgMD2oM6b
7kKbGCbLIddLidcQsfN2rJ+zFUGrEy7HHy1wNMN2eYIgPdwR87qwPVFnq7TCV8vn/p8dVe8mCp2G
ldAxM+o4FXeqS9XZAFL4oKcBe5HZanVblku0I5vus7qvUOq4UU8In7ivYWnla4wF8AFSMzxVJfSG
0EcC4MMo7nqkexy+LDWkFG4M10mYetjmo6vhCDL8NYJ1W7v6W5SME1gOw+cw0bdJcmiJrnzl4AW/
MElPPEvUNqhL69cEOskxQ0ra13YcPzG5aa8hQ6MzkgFObbD5wNt1Wn9pi15B1cJxNZDJeGfqBA2T
zMQ1i0vASdw93m0xjvr7crLS6zSsSbwUzngywnzYBwjMZyIp8mRlVrHz47p+HpmqXJhjBRtNOcxe
xlP0wJOtenNVX371u8L7qePl8Ol2LfYSFX4H9JIsXGKQReRaRrz1N3pqnQ1HjA6mEr/nWhktUAQz
TUYE12x4r4gHZOvBGiVo6NlITgz/6+egL7otSnp59J08Rhxwk/RnYZv1jg7k+sUPC9fd2mWYf5Vh
6O+LegruejPwbwa/wGLOXvIYKR/faEpOQVs83wAXddm5swUBMD9v71JTo5szaDrVpUFKojPA/tkp
WLAM05gxFP0LTcLkBisQWlASMVdhERr7hyps/dvZUPqHkH3WL9kgHtekC8ObbOyMpyhy3DecvCw9
aGk2ww8joS9u7Dgiz3MQbDvhl/cgI+WZsnDGMgVZw9TPtLlKAsffex0sIq6JMSZFoAySDmZUrskk
+O+pmGlVj+U7rvXyzggL59GH+bUyxSRvx06h9YfaulBzLNa0iNwtX+CpzqS5n7ueZEURL1151h1x
lOQYWhhbG4wblzK05BfP74bt5BnQsurS2RtIw0g0rtyiilgbmCPtxihldQQbh+GCpik03SZDPOiq
mRPvoB5NB/ZqUbfWTkSN+USQMrLBclT2JQ1q0MzWMKmHLKRxi8RNuR6FvPWDZuRrz20BMBYSle1O
J9VZ/tZE0/1BaMfqCCxA3Aq6mpmxkSDLZC3T8kC3F+af1SXVVX3AgmwdJsq81mCYjfU4zmreB2bj
vbAXsJ4mqRLm0w6NG35u9G85ZZE7FMpXp868rZGoB2lRY8D7E8uZhYDmwWLJw2XQJWQ8qsY4uhBm
4zUdz03AQ7uev8VVk5MNp4ToZPUoESWPN81ZmEsTO2GepM4lYG+6M7Hn3fQwz5GJ/cZLmF/O7D+A
vvZnGfb1hkDeM/2z+f0wDnaFVCfsPc+7YjdgQydNCIHCQOc6WGDB7z3Tm3gqePEbGzSXmUnCFKbW
wYFhRwCsM6W/zTMbMz06WWiuubKzC/ISONbGnhLGwaJk+4qKvkWaHa9ug4gxznI8ukIX98Be4EBm
0m24OJQHQWqOAD2l1j4VLCswhtlMT+xUC4okxPg4iCz8ItIy+2Jb7AFtuKzY0oK6vsebqW5mjGxY
z5zgKLyqxzsvEglSlhE5rvEhOOK7BoozhTI5JR0kW6iFZtyzxVTlAcRG2P6QRFhbhutpp02IrLKm
CnJAFZ3orjg5GZBM12jlnW03+qxqeFcqjbFFh7juomKcURO68HUGJpbY7lPoEt7prfhcxLCdMmmf
cqSPX2k4tVZ01mbrOoAau/Jy9xXPpXXUhleshjGSm7qHa17J+b2J6LLzjAe/YpKoosHdZLMJH78G
gld2xbjHwUDGjHzWxBHhJs7MfJsl4Re+FrnriXasAYL0G5mxuTGy+H6wY3mHVezNbGE/4pjk3Jum
2SZNfZBLecYHk48g13LUUl8yLSw9YtDAQSWYQ38XIfSdYLvdR9q2nmWDB2ztT2W+Fm7RMNoHuTkb
07zGdonJiwEWDMh8j69zXM1xIt+0YU3wnWC/5oRAVeB495MbpevKLdI7qjDTd6P1tpYHVDjvWvdQ
IY2d4ISJuyjP4s0QohHNfsNjro3iY1x5/k633byuWrqDtN2Pq4qB8bkwMp7saaLvHcGbS/xsG89d
zjmhajqYS8Bs/3Bq/Tf4i8+GftwuFmxb7NDScym7/mTojwIoLXHvx8ckbznWGROlk83ss0o7VMk8
2qKov1GvDmW/6WHI//2Lfw64Ly/uCssS0nckfIdPLw4wu2E8XMVHc6JmdE4aUPpxFpHWU+n171/q
M4aAl5IwDyRjVoE0+Rm1EAOcdqcINv9S/VJsuUc0VH0dlj/+/nX+kpNaXsj20F5MC1+6+7mKKS21
Bvjrhce+As9FgNY+uv1H5Wfc0RGR0luJKwf4qLbz92qJMbGq0NRgBNFyuAZfWGz//lf661fsYZYj
002fPGdabzGw/wEj0IvOj1Ddw2NNzdCdWNrKZALNEceHwqMhcI18I8nK92xSMfvx2v+nH/2TfgQ8
hITcf9aPzj/G//dWNumfxKPffuhf4pFn/kIPs0VGga8OZwd4+z90e3vcNzatyRR+OZim/ldDsp1f
SCL5DkEkz6SvZvm2fyf0iP8fXv7ne9f/uM5ZOhxBRM11P3E9zAG+nhBheRx85It1WoTOvWzG6jxn
4z9xUj6rV8trwYfm4oXjgYq1XOF/uIKHVhgzxuLi6MnRPM+DNs+0V6lnzSdwy0Fc/Zd3DK+3pEZI
lvBAU39J3jUL9B0PAa+XE6tfjRjOAzyJ5Jy7CVxG0QXs9eREVnfE2/b0h+vg36zIfwk2Oi67Epe+
JL49+GOf3mxtCMwULUrITK71e57leIgyc/BvtTkDRg5m9Uy++Z/e8r/5iCnfo1IcQBHX2udFomtp
9Rl9D4kiN6dLmkXd96HIgS6ouJkuoSDd8fdv8y8v6CKVCl6Oqxft6/OCnAim+cxH1SEygvLGWxQT
HXUA6n1p/CqDwX37+9cz//K5gqySHwk5xYdrfSb76NYUcxhMw6EvJ5IpvRu0FojEWrDDGm3MKLqP
zbMPEAqjeWpe0Q6K56KqvHEduenMJM9rvSuFAVa/agaH2AoSSntrTmp61Zb/D1eB4/2b35dsEfe+
zbfJzb480f5w0RfsM0i5d/3B8WRoU6ADH/6mDTNR78JykV9q/NAns4x0Fq7azjGfuAf1lZZW+JAC
ueoUt748sh9y3kPZMusAzsS11AZk/fPZN88T7pvoNAgLvwMymnnOwfnS+Jk6s8nur0UINpoYvpy2
Zn9X4cw5Mykymm3P3vimMvR0BUoyXQJMNDifm6F0vvoMJsHiMKYYwFDXuOob6UwXl1XC3cTkutVi
jTFeoMYrUuKN1XDJBWCH2E22+MAXQ0Vkmj+4ShmSE/+GBs5ZRw32w1To8bYQUYa24nAkHpTNdvRj
IWg0Jc9sCtvpYqA2XFRaY1SZAGZT/2ohTEODP7oYkIEoDsNShyaHiyCCna8JI7B8ISSoLbBY591v
xHSlAwBwYD4EFRaVbroayIVPWI/8TTzHDm4jxyqOhVYTY+YOFd21zbLlk3Wma283vFOEIzxnGZ7y
tSri4BnWatpsen8EJNHzOdIFyOfW2OZTr/jSZr9Wz2M9O++uAaSFJke1rZHu5A79ucMpPxmYOD9w
Ir9dq1FCcfU6kvHY38Xp1H7PEqBRK0pUgI5qRnH7dhwyLDONTvGbeEGcH9PaqJldu2TpPqz40Us0
jOqZ+Ra7gC7F8rjN2bu42NJd+738qGkKK27+GliKgvrzXGV0JdKWHnNlTCkwCxsFFaag5utfZrGk
VzRNaINr8ZFydxO5mvDcYG9O53o39A1fksLKd4QQE+NUgCZ9jUfS6ys/BF3x8fnbU8cYs/dtbO+e
t1G+EbXrulDi/PFnuiCAX6lFwroxRweD9/oQed2wGUOldn29uMqi5fZwuxSKV9smQXCDWAe9YGjH
Hsbm5KsrNlGzIePgS9HDDcbCfO5qt8WViHXUmh7Z1QsMPkE5BcMuS1BpA2nwAwX0aoJ+ZudBMgjp
f4hObUuFw16LPqGhLzQ0ZbpV4UD1KR2HYoyo74Jba1YaIQhe9KCNmoxa0s7xZeRMMb60fPzRvi2K
Yd9anMRWM6dE8gCDQcAlhQXkDA6fc/uEGTXaTrHG61NQj0kj9romM3UcZY17xE/kmf5ClAtsP4HS
000XMhx3UQ5pWMC1i2FVn20nddekx8xXLPH1poq0u0IaM2EtR911jGq0qY5j46+dnSqb66sdqYtT
8XQz0Lt2sH1UpFWPA5u2WMatPr6I73XLsukSljgVceSeK1GoYNXPtqa2e8z5wqclDT2TCt4XFIl/
V3EEd6Y1YAxtuLgVYj8xjw0Ar5buW88LnmXR4gMwDfsL+FBwT039XpgeHQpUW9uHGm/+EhmkxnJF
4INLSqcUzkQm/4IXqp+uPOa4lq2AxO/BNeizH2d65ThuVW+O2annhS0PoyT0c+xqwzBd5ykKnpep
0LmyzeoNbB58iCEd36fSD58Tx2XBpE4OrV8kL0kzc2Mp7chjINp4H3tS4s1TuCIV/cEbHqPlk+sA
lopRO1veRrgzZe47nMJnoV7mtjJ/zRvDmI9zBEn3KPMGWWFtVu20k43ZpCfXkvIrgFPH3TZFespU
FdxSnRdeUF6iY+irJy+KiGB0zTthsGX1j81ngKMQYVDFzxMeLeJqlRmfVFlZv/ZG0NOZFy0auyIw
Zrn4CjfxMB7hVkDQl2NNcUdkejd2UDY+GCOruJ96izbFmcNyHvnVppxazvFDTjubra3a40wOT2mV
y6A4MzS3v2am5M9XPLGaLxCDrOCr8se4WQFLCMrdTCEL2ZYw7Tnzt6lxy6G456PLoYHOnRO+as8v
D7FdoNtEknk/b2nvmQDy19oK2jdYxexFKio6b+VCO0rNga+1xiuyjansYbGws7A5N36rj1om/tmY
tHpusLvnG4MUwneKZNStEzgsb6k7c9HUPVdKG2LDAXO8XEo91XObMCrNs0RKpHrEtVjTE8XfM1j8
NqTz1C3kMSkhDSvWwbxHD1h5PoDtGJk+pD+74BKcJGlyN6twhoRWynrPgOqgo4F1kCA6NT2cIP1b
VWUYpWBaZgujhUVLojVcKsnLu85YZ/sP1FPZ8MIymO33WScs+B9LoBf1QbNlHLZc+qOA7LXkVopV
X432LQFUQS7MgYbQdEb7vcCWj04nG64Ia66dd/DH06WNiQ7Q1hNjutSU6EWIZ8AkqffkiLL/7dcy
C4d5Qx0l7CQCw+Dx5TWs9nUGmGfQ/XTpBva+OU4tgicZ6oo1Wi4emV7Tw3MHXMXCot2o8m206opy
Omfgt47ziveKD5aXLBraRK/MFDPkQiACdB+tsiisCS5hwhk8D6uT7Z76tE1oAakd/RgYpfPmRiYL
q26M5Ba5kRgaINuEHpHeDJ9GD+mGdTNzb20GqC3romc+ZqToTlhHjZ9dU6t91I8KPzZ3sbmJDU89
WxO2RIzVi9m3Vp35JJuFNhEuAI5d49kpUPIpXj7RmtENmGTNY72vfCZGecNS9Rgs3yjt63xNfb5w
zVq+RsMkJoj4NwsYLw5jhnib+ZR6LzBJm8wxj0pvfHRlbPSPgwtzHsI+PpTIv2apr1weVZWiepdH
Y63jnU5hi5tfEp/dMiShsUOgNNluMMFytrGwqX+gmCvGPcZ8fXS1tc8NHOcrj/nUKcWgdpZU0q5j
I9Jb/lvTTuGoU5bM1R1ff30tsSUeU/I2r5Oh4pPRhQHl1hGPHu3nh5Cp5kqjeO+yfnR4HwRLCoFO
LTx1A+AoWNe5fCAOGG8kcN+dKUJzA2kMc9g01ceSfsdV2GXmlY7kAH8ciwSxC6R7M2VH0rl5+tOI
bYeAYRkccFnm8aqrwcxwB45AMIufRQPNIYPvMNnjkeuajUFfCxI/lSD7pIfNIHICFTo/TD2eVvbG
wSNmWr1LeIhukjqi68q2723R2XdMTYsHvm2ey8WUnXjy4fTBpohYTVTQz91tqLK7nvTmCqCNvheY
B75Uhtu/NaUlzyXQ1nItQ8EGcgLEpbKCcM5F5uaVnR/F9cYofjpu4JykRLSEpWWpRBSrAsNb4B+M
ZP5BvI8vhBLpkHoUR47RJu8F6R92BGQ4DJ7A7Uozy2IFiQQrBM8rVsMuKW/62kJgl8z879oUM+8q
j1htYrfhipyBCQY0RmVRe9HpmMRr8lH/dBT/rKP5MIA4cMB8wcEsUO/+fCpB7E3oNZWQQ52PTf8w
4aJvlo3v3x/X/nL64YWgfKBlcOy3Obj9+XVUEHV9UnZYNwqXxRgGgvlUt42RrezJXODSy9HlYzn8
+9f9LJbxsgvkiPgeJ1MYEp9OXRzJM5mUQG1x/7vvnQGSlVbQbCK4GLF+lXmhr4AhF8/KsOxy//7V
F1bEnzAyvLqyOBVzg/NLfMaraEKN2Wi65WFkPkwUD6b/k7+sumj7rPYdqc4l6NxwLFl23pbts7h/
/Ar/p9j9k2LHlYZW9p8Vu8XxVeJX/ZNi99sP/W73Ur9Ax1LQnd1FVf9fuU45v3gecbrfNLzfUdri
F9cEmrQUTkoU8OXFfzd/ub+gjFiIQCYXvyRs99+Yv0hf/PmqgqPNzYrsDZaIBLrzmVzVmC7I0zqM
TrMjqG8BDOcO3cpOAosMsWsPbyLMvbPhOOU1rnRxnkdMArWfCwppVZ9sTQ/yRtKlsyYPM6X3ESNR
2MhGkTC+b/aTiuUJzCEJ+SGu6o3jT/ikykDZHFVSCnR05EQ3QzaWt+Ij+4Pp8RZYWXrxSunvc6Gi
/UIq2Nspc+c1x6pg0zJ82M9x1BxT/GB3fbt0GICbNnjOax4e+Uj3vM4s9wWCBKceD8TdmtlFuJZR
D+TPWHo5ijK4lrXNUzA2xunYi68pNJR3Srf8uzmVASPdye+Y2kHxGHkE79Jgcu9HWCXh1nRVJtZR
ANdlQcQd0sYyvi2R1Z9eFat7mRT+EUBv8yOcrKAmqFmZlziqevigsrnarT2ektQT4JAY5rC7S6wf
iSjpf3IS9rHg9sAj6tA9h6IIb9pqNr5hjIFNBPrPOqN2Fkcd168Dfqlrwr5qn0b+8CWquu5R4Z1n
o2TMzVc78MJXmPspjh+HRhdsSDi3KcWcV0BJj7BfwfxZImbA76gltGSZzXutp7HHqzS+MJyhs6Ev
sq+gQzqeuzEhV55Y32bRZ7exaO6NOXROadNVpyaY55sqwMteOF6780g1WRvCHBxHhe6tZoVvJH2l
UwpPPZ9Sz9+WGy3uN7zc2vQCAMS5yxvlbLJqzaC/NWOHiIQjoj2cvOypLOzoBY4EIzXMfES79FQC
aUDoManZckRFI51MqaPmAjzWjd3fkUJdyC+lkCRqzSHYRTMPiizUONzGlr18NktmsI6axp9xghN9
XU0SQ3CRtfO+SqLiErvEXGzKdm7DppwJg2rQjI2f31VQiW8tQ5pYP/KR1rfS1rRAMLgOn4EcW9iG
sbd8rafRpmu4cqBSZCSPICbnhxkWBSllz6blxC9Qq3NHPYSBJmblG9sqykn1sl9xG+dMzHf4Vngy
PYqGmM3/sHceS5IbadZ9lbbZgwaHQy5mMaEjMlLr2sCyFLRwaODp/+NRJIfFnp/dvadZGxdtlRkZ
EYDjE/eeO+KDwZ3Z9jNJWPF0tSxkKe7SoCufgyoN3wzMh8aJ3EuVboPSE19J2Wt7bRnugcCMRIwM
zC3fOxSWRKbgmL0XmAM+NTOWxKAexUfWSDzFw9zNDy3p9P7BJvqmXTU+S+TEmttVUEjkQ2FHqveq
D4V8kYMZXykztj8Tp0MNg4BxjrCPoRCrMWZ9SpmgX2fONJuI8bLgCX12hX+KKFedR58P+Ayjttr5
cVl8OFEcPKMV/WyYI3bmupHYtN35m1M3M+oAIapyG/ph+ZZGfSvWeYMhji+rbN47jwAlHOkpHriw
6jbExrEi75C8nmNrIhGqa+6RLMIWUQn3c2OCYJhZvG39vF6AByCdXIa+peStk42N4B0nXqdOWSW8
k2O2mjgRpz6fA3qrCmMykSkS/amBTWs/5HbyYMER3VeJmU0bI+hCe2t7jfluZTFMYLyBMAfMGrs9
8/KUMq3Oj9Es1Q3Ejh6hbCW7h8ZPbD5Yr0hfgdOqeaVEJ8ndRVd7xPNBqKNvjPUndJ11c7ANRBVQ
OqnA0aG1tzZlz5fK8WDrtiIdkKzg302zBeBnhSAD4q5tDzsDi/cnF4/KN8gg4/tsl+JaornACTuC
51hJZ27CdRBKxQo8CLMNcesFpOUxPMaUrNZamPUj5tp6w/Z1vGpcHPJFnqmNW3onu547yLYlItG4
zdlmJ+ERiE20xbur9hhSntDX9Pu2YVmfsIrEEop5mCFBNpdEgg7uVpnT8nUBAFpsB+GqTSV71JlV
jOA/N/30dtKc3/7KzpVbdsSgjnXyuhgR6UEze/zMfPPnDHENMWiIibs3Bo1teotb3FhRXbu3Ih3D
3SLy5sEtcvPBFV50x7E4scHPliPb9xdSYMoHxdLloceoZK3MJA1f6PvKNyZ7PjFsyChP8RxlLz4o
Yg6pkdvKB0h4Z0KLvgOYjp4KmNAaSat9EwDiXJNgRcAg6bUc2zzy8LnOyU1vBT1Rf55CvtIWxU0a
mPy5bmbsRJsTcdTmRs2tju57JWjKz0rw5+Pot64dpwwxXS9d+Gj7jXtMkwyffk8kF85YsmfkYsAk
MKK+2AOuqc4o+MIbBjz1I0An7xjxxr8QewmHdW6c/dSpfscEfPmEngZ37qIMzKcipyVigLMiCLTf
KrAl26xzOI/YfSxXVrd4R9AVBIyN6Z3K+2blKEvehhUzFg7ZjDz2JdSZoNY1VWlUrcvF1izavrqL
Fi/Z68/zqakmcQ7SBTErvoV9qhrjNsuGgbgoayS4GtzB17Czk0MykX1EUz3VvI7ZzacZGeS9lTXj
nqlLcBxE3740YVXcDcIZDpqAA8CjrzDV1V4AmmmMhmS1YILfYMeJQQfLAF+Fdk2hQZfBGmob9BQn
MQ+pyu3bPisw1nnBdGx5MEJ9tcabMvC/mFUSfBGttMBrtY56SwjM+2SOYXZsK6PelzKGT5AMHDVc
fjEPaTuXzKhN09slQ5rdkTM6fqo9b9xknXDfLdBLt9YMSqqL9aGJlc1K9ss4AvwGSWVVj2wO3hIL
u9d2iKngr1SrerE2S9+KUWyOwXtihNmjQySOusNylwAY8QJF+KjrZs66SIWCLOOSlravA1GacAC6
OKl1GjaffGUtoEtUtMH/5s87Gbvergaut47LEiVvGo33i7BIGO6avC0OfWfEb04tneTDcrnFmbdl
prNtmJlGelamQ36uhZhQ3OyrCMB7f+KStZhSeuwJjPZDhcs7te/0Sihy+SUdJusl6HrvSaioPimV
PKnSm7eFVMXRU2299nqAvF41Pbj58s4B+N1O4o+0c9+9fuw/S7ANeBIbUtBbp3/3AiM9sCbN7/DT
b/HkGGe+HHxkBKkg4+3Ud7k4AxqrWsFNAVXsJwQ8JlBhkfDcS2fM5nXf27Fa1VjMoiff7ZttsVjL
fYzujSkD1MjC+LuF+nZJOPoXLZQInL/UPPxPk32U7c+0xx8/878NlItO1CTxAm3Dhc34m+QhsGmX
3MB1LZvEIp8u63fJg3RBRLI9QXRjWhIdE53Xb52URA0h+NcYCXDW+iAi/xRC9JehRD492R/7c9ox
/idNxxMC2QUqgZ+nEipRll1bvY1k0CcL0TGGm6bshv0SxtMp1yrh5SIYrrR22NEqYiezERQz6hgf
Kq0y7rXeOPdyk7LJDm6WMpRPbpqy6nRZOm3wNno3FE4tkvoheSq0ljnTquYicsWnqg59RHII30G8
wT1CBT1oPfR0kUYnF5l029fLF7MmwyAhjBTfNoSbR86Q7BRolXWo9da9ZLSFqeK6ciwyYPOQIXnK
PEWwIjuWScGoujBcSdADSu7iIuoOkXdXNbLwOveD89xGAxsUd7LuJwMpNeEOuEa0Sny+CMYHQMA7
y0MWLrSeXGfN3ggjuxPM5K5DROf4wxHRax16qWwtSVe1/A73C4mlVqz7F/F6o3XsSJR4UqYeggvb
Qebe6MWBk5v115HNFwsTyn9wI/meB0P2rC5y+eminNca+kCr6Uetqze1wr4TVv9aadV918fjfaeV
+PAC5jdCYJlfZuj05Zw2wGzS6Z4eP1mjXkt26qLs1xr/QiJgHcqII3XIBzYUGW8jwhVga3/AoJ0C
SnsGDMwDWKrntcROwEl/tEODiIUE3EemPQct5oNCuxAM3zjmmYcvQVXLK4BbtVfatRAFacVDrEuu
Otce9652N1ja5yAulgeOxYxqpQ3BOC1pf1Vrd0QEeO3dUwhJMVXXJ8IUxsd6GNVTAOP8GjeGeY0R
FbtFr50XPILbc8rc8dGu7Hpf2L4FnkZVmLSm3MMBlUt5v8xech1F9rKbPQ+8maHdHqAXqfDI22Ad
3kK8c8fEvIM05p2qi1kk1b6RfpoI7HTd/DBrV4mr/SVF7Sbvve8lb2wExA0YCOe+0I6USXtTTGOQ
V1QI2Fy0c4V9QPuULjzGp6LNj4iRjzU2ceBtpePfsFOw3kvthCFUJjsmgkQejM6QD6CTEbJxcc+g
M7Zi/DRDRfSQgZW3116buPdZ6M7agWMR7PfBop2JLO6caK7ZaGE+OFYqtHc/NCleiVwUY888Siw+
RmRb755fPlWDXF5a7QRatCeoutiDWCMaJ+DPehWIqugGrBpWolG7ilrtL8J3h9XIljL4koR+vC8H
PEWR9iTBOWE9RCW6ZaNZXKURX+KoXUwkrmBdt/Pi0ZNt91n6AXanLhNPAI1RHuOEqrBElUAySAwg
BnOVaMcUGJz8wcFE5eJZP7nhUh7tjKCEtiYepteuK/IQwZY6Rbgj2V5tPO3OCrVPq8aq/G2ZFCNu
4P3rRfu5Uu3s8lDsPHtljcPZKqo1XygWsEa7wZQr6jujYUaqnWJwqxBts4x3urTAK8HWkaEnm6T8
ftBOMyPEcZ1p91mqfWglosV2nY+AU9ieNV+ktmoQyrkZzcmDDYSbDf5kT6KCJ/237mJ3qy/Wt1G7
4Erth4N6mu2NqeOBPs8OzsFhcqn+jBF6ZTjjdl7aFhRtj34jCIbnaJlxkOdZQB5zEymOuZblZN4X
y1WFc/96LkNzK4Txhl+o8bXlV7JlJByeE8BcByQ1rHMjec380WTG0ppY8Ui7QOJRfc4JRQNUFgf3
TuG7x7Z1mNUskdHdYw3HJekB5QGD8OGmHnJilKosETSZsy6keTP4DIj8sMClYvm5S81UBS9EW5CZ
acfxK/1pcoYASYwOgas8ERc67RbeTGSzWh/G9NymAPSgOwXnorebOyKf1XVqjurFCJP8ps2Kmoat
ZR0dkMGKF0jT6pR8zcbCOsDUklsAXWSD4JP6hqm+xxMR1B82lBddVC32m5YyP3eWGLCxJFlA5EYQ
7Qk4B8Y4R2DyRBjfCZFwiAcwGwe05Y9mz0dfxs6ymeeu3raT5V/52FXx8udVfCu9dORCA0YYGLZD
lWYSiwRfrt+XydQds2Cpn/M+3CeiTrfZHILxG6S9rQcEHVS9JkGbvVHaKyeadq6qiJcdIusUCGJw
wDFnG0Zn/moQPG4TbvErGr/6gEx2gnarmuAd1X2yKcrRfMvDJjxwMkHC6azNzIT3jugy40tte+wO
O9/YFei/bkVS5keHbJ6diybjPsfm/xyNfsjGS5mPMeHIvJwXMgOZDSCsscdOelafy3aZv5hLz/Hf
N93S4rqx2eKhZtywppQrqzWu4MlajGXZijJRAGKi61JR9iYLJKpuzERmw7M/TaMnNlywv9Je5bg7
ZNDdKwhnhyrmll5NROOAXaYTR1AV+up7oCvlQdfM9jQa58QqtrNf0lINJbR6SmxH19qctZTdvq7A
M0pxh5LcpDT3KNF9SnXoGySnLmPN61HHN7qiZ0f6ZOkav449j5SWzHrBqFR+0cqtV8aF7/6P/oAZ
YUe3UP/oHWp6HTqJ/EdfQalV0mUsl5YD/0lnb0nCjc+T5Xibfpx6/051anYBDIbfe7bT/iEfRr44
Y46temcMAJ8Z0YJHpurZF8R0XTOBNqr3mgOU2isYNmIKs53K5qg4IVRtNu2YWhuKvOxKRHN5YuDv
vTuzoz6ZTI/Tu3CK8ysvdkTz1MdLHO7zJYNlh0lhXJADRJ2TfvXjqTWeHRXC8RK05qUO7Muqo/Lg
tJYXYmtQYUpx21fMvDCfSWndmDPfZBfZrxOqn4OLAwCQb9fTwAOBDXKPcjKPsVja5x7xIlsedt3w
iXnKGN5gHKhFnsslzrcxomA2i+BlYyOJzhNhjwz7xIydOlI3Dd/maekIgYmT8QMRz3xqApB8eLL6
vSA/nP5Zl1tyQcUYOLK5SnDKhrvMc4lDqsLu4OP2WJNEnOxbdKprZt9QZ+OWHaoRHRc76uAZhngE
Cis5AWE6u4QYr5FT1ec4hD0yR5761EtiIAHTzPtEDWRddcjZjMgMt+QPVaDO7BpTcpzxIMP3s3b4
mg+9SSh6l1vFHjq4+d3uQ3x3hGXC2AYiIcVXl7GM/9qafem1X3rbQ6X4HCpsbR3agDzBfvr3Huzf
aeIsUmFZS/7/92A33z43H2328dMe7McP/drGse+C+g/dgHPcRZKlf9+v2ANwCL/QPqFO9yVMNt2q
/bYPo1UzSZbxXXZlHsp3Nr6/dnG2+Z90bdafuzb2x2jUIfczo5Ouwx/2c9eWI3JiVBYPZwnUZojZ
/TCFgV8kbZXO5XnwEnumFE/0kA0CGvO2TI/eHD2Ea/U4Li98JnMlf/51o8d1OODc83SZ4XV6nGdd
JnuWbIxduST9m60Hf81lBjjocWDQ+cmNpUeE2WVaWOvBYS0QNnLyyJtOjxVDPWA0B79gbmmWSHoY
P0I+ZRKZ6KFkM4/jyb5MKic9tMRnHL5AGjNoOPwqeMhjv3horA7vOQPP1heMPvUQ1FXO8sBstXnA
PBbucPcxbURwtzVG2Z20xIR8epkhFRDT1o5tDEYJRepTj+72w/MKBRa/CnlALAh90XK1d67nxq+q
yPp5bVbA+GU0WLsgRmfjOSp+cCYXMK1pD6BuzHKCGTZaZ1+1z9QOqECEsLxmZQ8Sgy+cm6ey67O1
KabP2TQ1dKVD1h5oBJKzSkqWjGXttJ+ScgHtqfgOn/MsLW584PI7KGMLpxA2nFU8y2iTDz5wddII
fKyhRnJnBW16MPLoliT5dOelU7ZZYodcboYPB3OsxvMUl/25NARpJaKgTOhAHD0i7el3GcuMdce4
+Zble3tA71Zee8ocz3ZbzgdcP/IDTEV1SgPRPSI5zyeYyEa2La0a8GETW/6xqFlRLQzqdkp4xqYM
8/KeFDz52M129y4DK/8+4w57ssB8w+Waylt6feNGJt4uYhb6xmfFSgHHTnBHIF7xJptk2GHsg7SG
nxDAQ7bsR9MxtoZsJjZBLbVJV1fndOqmdSA1HDTlwkF+CRvhi5Qp+y9cfzzkjUWWmO5yqjbbLeP7
sh1MtrmB6rYzteeqMKthB6dpWbFR+Riswb8qmUDsiZOtb+xGRGvQrVQDFjjguKXumgShq9vBCNJz
vdj2IY9q/2CS9vMtLXmimjVOwSSDm5Nheq2Ru4XGF5/Nb7EKoxaelBqBLK+QnfRXQCY9hlAxD8IM
NxrQwnSTGrnzlojCfG2mdDoDEDZR+7Xonj0k6Szd1HDfGNHyrvLactAl1tMV0PboKcChfOsD4mj8
OtoPg8fGz2w7tjmxtc0cGo1VPyxZwTUJ58+p4INBToXy6rYdNMp2LA02x74bHmWa0n0Hojk6VNyo
lZVADBlOClQ1LtfihWOkvoPLvRyAIJug2wtEWUZtXiO1xeoIZoG5J8spwixmdVtERXTbxLa1cZUr
P+X0FoR60UC9tmFMjBmIoPmRUa+M1gSCGaREiviAoqg49QsT2lUB5DVcD4Zyhl0Jp+KWRFch1oZD
IOaNgbH2xRMlLm44aWG9tpUKOUkSrMdLUX3NyTCCWOsW07VcPE2gzpwEidQ8GC8wI3lSpwJpDx1O
NAG0EmidlpSoxh1CroVYOL+e7kGAitemDcseJJXV1GqXuxXagmucSf5ELyWjAs/brhnqqAjW0Ti7
rNQnegHzMWxna3afgTbX3UOnt/WHShXc7eBeKYOXdeenxVRvbOQ142OTTpH/xY6yMC7Jgc3N0Xku
hnRU3tavHSPbGX3fpV9nr65FBrJENA0PLh5uf+th/sUw15LoRv66Dhj/cfgoavyqzbefioEfP/mb
je2ic+FMtM0/amI86xfHwVWLIxFRyo9R72+VAOWD6XKRwX6gjHB0/vxvlYD1i0umHQMKcrEdH9nM
f1IZ6Of+T2orKg2JJcgmocb3KUl+rgtsrBZwc7zlkJUOvJrFBaPiRi9/+FD+DzsXFc0/vwgGOQhM
vE/G1D+/SFcNRh2AQTuAV4CI57UA0bzBo7a1u+1fv9Q/qcd4PzYfi0eaimc6l6SiPziGKtKQFb4Q
xmlD0jEISrIrOHwkBpAhjTAi6Q6FaIw9CSw2NTXDk79++X/6OH0dhaR3akzHpfizo8vKsQ2PrgVi
oByfrMJ79eEg/PVL/JNpTL+Ew6gfyxjP1T+rD5vGmHszFOrgiPFpcuQLeGvAwxZAYXNRXKW/l7X/
xzcHf/bP3x32O1y8VLA2LszA5EL8owWLOEwgC0HbHmD5qBMYH0EGZmAUp8zhMM4H+9kOR4XUIVI6
N1OiNidcLFjQJ2UMrzdUTpAbLVjrcHT97NiPrC0JQh1IAyEsArMT5y1ZnZYS5HYWLPQbisqjlRby
s5XCcBzaDpKHj65Fg6Vf5jZAHgr5VWNHYWLECnq7jDO56eGtvsxp2KAFjcZohYGxiTe2CgqsCHn0
itIabmzRgKCJKufWgYL84DoQ6Qe7wdERYT3vh1LgaQlCdCs9QTaoKLDsLMuRB8o1o5BhJ4viu+3l
D1Vif3EX/x7KOFpu2y9OtTl9isDX8BKpuzUcfmch0wUJ8wLZVrNTm1Iggk7Hb00cqKOXxrf17Bqb
JCDryLaKfktF5t5ME6UotIbwZEXyxWOgdErjhHi51qvZwA7fJFnUT1PZggUUaQp6S0VPDMjzde9T
RgZDtPEIZF1NYzgcmKuG29Sc4uuyddZ9TDp0iFj/yoHRlW3HxiDYh0dTFMChSvtpl4ARfVIektmY
9mQNft071+RImVdlLUJBdFHTuM82bofXOBua27IS/B6CcaynSmTDVd4k/cGUDhV003QF3yqyt7AA
O1thXNlapcp2LHe5RAqwgUSGzWvmJfAW0U/tBlYDL3aV4YIcFGE6cWL1731iKuotcxZng4HcE84Z
YmgTgkNDOCCbGMsSS89EBMeFWNpzGMbNfb2UzR2y9DMmIPkOQKN7snuZHZQRi2sxSfdQlFwLbHWT
Xd+V074s5Du9uDPT9fTRjk3LdLDbJLg3UZPtyS1srhlgVnc6MNlCnHSN8rTG1lbn5q4ZU/VeuQ51
JhsHqvvJSfZNYPdXwD6yVbjE7l2CXCwMJeL+sPMEmJ0ITk8WoyJwXqchOtlFiBq9Hu/rOXtOGU8C
lEkNFNnlcAVJIVslMXLooWdvzehY7C3JPh+xCouFomMTV7fqagYIjyUpcqrbYua5wRWtB39GGJn3
MlTzRwuvZJ1z05yHKDXwRrnWXk5BvHFzyibA0Cj9Ia94G2UqXi3KZMX9AtBqXVlTuAtxSp3YsoXv
xIQQGOVHAZzacLyaGMixzMZe40KB21NKAxHPmNxZNoBqBEB0BoyhVgxERhj3sTjrrfwuTN3gpapA
ejLbQz7uxaQTyddAILGMus58SJBUHaxBfvL4Xg0/jx6zymQP5vFJy2Q5sRzB6gWofrXYRrcJxyHb
4JCOwQKl10ar6vsUVd2mVMvXJPKJKIjNbF75YTQcQxQkxFiZ99NMWBYqjkNqYIeqkIjtF7KSoeG4
6rkRhofCoh3JzSEGfYfKUn60Q062U1y7zHF3ZLvLJzxuwboUGXbl0hvau96oJToC0z8mxSj3pgBY
O+l6O8a0kq8cu15uwjzrAGqF9fxcCT8/cyAtRzEFIDAsB409kjQsigYmkLBa53WIRtGMz5EPM5oH
ACJTkzFpFGGuyAtR3rSFf8wH6zkrwHhZoUD7BvHEhu+MvgopaUi6xHUUZt9CtIfIYNqt11v2R2/a
9WfMo8NtTbserBxcFxuOBPc2mWkzAuZaR7ewGlKSKI+rcRnfKjplkl0aXtmEkjOvc5cbiOy9Kf0e
0Ka8ilGZTwgE7XuWci7sEqJdBJ7JdkUUjkQkGHdbF6QM94k7fS2KGWGMIs2nbUti2r30xSGz+zAH
AJFo1vJ+LezJXqdIe7Xlgr3t4tnnHNOnQgFD6FrR+saB/Ym7Vsr74gmJEmlAlr9hYZke/dT3nvJ2
EvvSSaD6WyBXvWFOyA6zra1wg/gAwI+YXiwTBwc53a2bCNJcjSj65DtbYnvnPbEBfPxDPD0LTq6N
hWudznvOn6QPM8cxBbwvo2PDbCt365I9/NqBZPw0DaTKu427vLal3FRZQhBYWjfNTS/qbpcVKVce
er4Dil+yp10uMh6e34GNE2AFI2MH7K498nwcj0MqOTN+xEx34hI6bekA6suj/u8i/18W+UL75H+v
ijYf3cc/fmg9bj6Kb//9XxpTcfrWtN/mnyv8y4/9VuHLXxBeuNSebC5/Her9Ou7zHKp8DjQPMbuW
uFMc/1bki18kKjzPJ7GWIFm8Fr8X+dL/JeDX4X/QVggkF/9RQiedwZ+quMCEp+D4Qus/PJvb4ecq
ziKkgLW90xyCAXDxumwkkw78xtlVjNX1ajIbNTxGTgtY1Ezi/jgkZXcf18ZQ7LMUpvu6aYa8wN0X
QLUKe2KFewChVj1F6yhis34P9AzPHZAysvIURwyytpsoE9CQkI6HT5NVOm/c9h85euKIX/U0cH8+
dlm13ANAeEJVnK6BoxMIUrk5gQ2OYArXUD9d96PGm3Iji4fWBUHWQRB/CzJmkMAWE+uhLMfs1DYD
/LfCxxav+UCj6xHr4XjTDenKLTZaIR7CxTK2RWsE31urqUxYQxKw0VCAfkPIgbAUhh4E1UF0SGNb
clPslgQ3/UFh3PY3jRd/5vtP1gZWXliJYmASAvHK31OvB9U6LfrjQozo2pM9P9g6I+Jwi9EEnO4i
KILXIV1UBJ/bN9+8AhasWw+ED1kBLEp0oQcUqs1xMMhMXwTAV3IfIXm1eIPXY4JQlKlMQPwbynSL
cqelwWlSnxrYqiPjve8lZDdWzSAyeynOWEADcz86In+ZM9YqiFV78dYUuojOJpPflhfxdOvjv/y+
xCPqAqnCUxZP8VeDw/KmZoSxv/x9rf6ruLKbeZXy36OFRxIbFxtYCPSoRXdm05f7vp+HdeXXC/Uj
HzJS246l9KDpsF1i8dhC5Byv+i7LxrNrhXF8CHORLQeGTI3cxY6X4fBcdLmRhgsJlkaVnRYbrEpj
85QkIoSjMomst9owfTj+9eybey4V+smu4Frw6+yUsmPd8OpIeVg4J6iTHeexYo38Askkf4wRWGvB
RXv22RYiqRjAYUmrcTcUovKEcDe6YpMSv6Yzmc4wgZwrWlaC6eAIogAkVIuWhTeZLowbncVqS3Y0
iK0zR7FocoPOXU1pjZavBBHv222wz3NLfh9dyb4wbAoyJIXEYo0dFknrDjNcF99kLIKcJehzwiEr
F+vo2v7hlhuayku3HUrkh7AI5utkGQHh8wjZLJ2JaAan+URI3OjvsXKTXprH8oU852xf+BNxHJkb
BznQs6Tw95kw28eust+cLifcyTFf4ZvPJN0Minly2i/Gsh3IyimicOnWLTCnXeIv4RqDT72GdgU+
LPRBTMDHaiCF5NVd6y7FfWtIkMHzDHM0scUJ3zC+dTah2wKqy2Hx3G5rkcF7gs2oM/igNa7H3JHP
E2agFWZFMHRh43Kj4sNY2fi61vitEy4qFKc71GRY11mEUs6G6bLux9bYI45qrxG3IpP2WVwyl3Tu
ME1byEcHkJKmx1qM1i0P05WP6/OcByohVWYyvbcBU8R1KET0ZW7SlKO/Ojakdm2WWoOSXemOqxSG
SLrCX4x4wORnPhZFaB6KMPyvh6gq1CNRIKzfxwHgex8PEihBVi7P7PdIJMNbeTPQJJwWs65eDJel
n6U8E+gz7EySEqKabMkSQD0huHlnb2ActFvZl3DlRg4KserRfoCMcOcrkkKr+3ha2teA9y/RTC1T
eqyLymsJ+YmaE0vBmP7XZVCbkTbZrQoqG96/6gFZx14l1uhTmnWTW/GTC26a3UaOgxzGSHo14Fma
AdSjTjBTy00oydk9NsEwEUUSEQY4Fx/VYpI3nMCwr+gFbqq5N55gzHH49xbhpME4pZKXyDu0tv7S
3DV+hgy2pGOsRg5z9LOcSq3bh++Xk0VlXfg9mAoc/BV3qCUWcoUud1HtcmhN6NVfmrGAVUHIiYmL
oILTCjQbX1Lllvsp4nhmAGzZ3A6j9YAGmheCJDltICzyl+Q6enI0xwFzzGgE5Q1T4PmmbWCQkV27
dFu8Pct14wvn6u9y6d/ajUqhh2p/XS5df5uSL9WfyiX9Y7+WS2gLtL3PdWTAmFOPRf+wHcVBCAmP
qoeyyMNF+Hu9JD29HtUiVoZZf6qXKKVYPrBRFWw4LU2M+k9Ern8a45lBwMujsCXSgB6AUeLP5ZJK
7ZzMuTI9Y4dP5g/EgUw0SttDm2FCD+awkyN9/3xI0GoXxrFCR+Q0a8a25aFCCbhHFD5/bQB2siQy
yaSYLpF3U+l632hqAE+wQWwWdSDt5xKQl+XjbD/CRVx0eN7wI0svB+zNnT1HTDspQgh/CW7NxOi8
+6HqByG3AAOaen6UZRMCRhyBrL/ncsyTWXfEGPl1bHhZnBJUYOvJ9+jIyRWclwy9nZNN8Rmtu6r9
x9gCGTASio6+hqaIjCemd+Bci/YJepIrtj6bvtx8TZTXLaiS6sG3inVrFqV5lYgkw0tkqi+k8zQ7
T9XznWPlJYaieSRlw3dnY/lUlzBIr/++Af+9GxBL7F/egBAx4n+sPxrSzks2PT96mePX//4viy+L
H/2tZ3F+sR2aDNt39Rbicqf92rP4NreTXleYgrkvXEzWAr82LVppji0dWqXPrp8f4/78X6U5/1Tg
3pYBbS/Smf/kJmRa/+emhckzKh5AlZbPieHJn+9CL5sUqXessOG3aoBHoLn2SxuBzrGGhn1rN9TE
tPqmF7tHjLyRfaSKCHwGQJz6a4ShKTSZhYfPtnJIwGQVjpaSkEmobubKhOzztUigqaCLsI+gR8UN
Iwr72Nk9C/XZYqyX85CiFyLNndDKHON9RhTuJRboHOCLfS81IAolJq74ISUoY8Us0z+LmNnKD5hY
AB9pXaHvIgOzsvx6b+Ve3Gyhv+gfkSEq84wd9R3Jj8ELpTsvPFIsoJJq/ekhmpzgpUjE9NCkFqid
rGDsIuvJa24jiww/UiCayj+5gdd+bcn1espLzQATMQFUcNyBhKGJnu7mfMKrn/UaVlAHdgMFxYqa
gymkeNLn4IdnTdNdVRn9QQ6xfF5GMCylhEbVShPBl1u04iayFO8fWGf4kro5vxpbC1lWHpydFgvO
0n5Nm4RPoLQhKCdtjj0/VKZGwTT8swuwoAAH9TFHmivSkzCvFxj8tWPOq5kysp7SMGaYjnCKvbsb
TLxrO+M1/UzW7wCoeO/BBerSj6a8ce2kuCpjD6hHhlPVH0KSJ8dkuk7DZDiiGsUbo9k6EC305+lO
ocbVTGj6N1zX/D8/vtDcjBDE4eUDgdLrb/iCdeErbds3d67mCcBKCBsMBwFQEwjkWXIPho63UM0p
vwVWMv/12xwekpP3fC5jaoBJiSdDQ0hm2yCry/AAP6muwMBV6xHdK6WvLXd5gVMCZPDyPQ57DTUY
yuBlzscH1JHObiZuwV7nIeQ0+o303hsAriKaVMa6FoX1VEIReb8Amyqn4ELPJgRjOzgd/KYltPgv
tAb+tlhfRKgupruYIRO7mG7garCalm82kB2mggvHCQJnb1/nngdFA8MqFx9hvPEmHHi0rbyx7r7i
PcHtaHa1uIlHxU2Ii4wvGEcE+AsCmqDrZGkNBKdM4SqvMzKMMDpyibq0BiWIfBxY9sFjUX800sGS
a+Tk/N3J0gOUKfCdP0iK0HAFMYsrJhR9+3WatC+9BPPOQ1FfJ+DmwNlp8o4vO8B+5Im9E7rGL+uU
mYAVsoItXklIV8NAQrsmWTWgrl8ul/AFdDMTzXRV6ZsdFUP9Hrqwr0bZ85GMVjTfTRgZ7jBHVVd2
jJJmZ8FRJONCw5C6qoZ7hPdDU+w0/e8HluNyS9DDQUdC5YnrVoNKlMnBwbNRvS8erCDl1AVz9t4V
TzYm5Rcjhf+3qiFZ0fKqqMDp63FzuhWIyYWlyz6PnXFgrVHwdszEPibtxBeq5T/cD6bJBWZIbvI2
G/h8Lgy9C59pNrG1rdjnyaOHFPY8VnlwXpTLV9glM7+hqgXe+xyvDFpLr43lXaoGvNpG086cp9ES
bMy89g4kBpLadOFFqcmAjhUbDShvEpAxzSBn2i3t3BPWyk3BwrhhHrBCxDv9P/bOZElu5My6r9L2
70GDA46pzXoTiDnnmckNjCNmOGYH8PT/QbKoLrKrSqp9yUyijFJURkYA8G+499z70lKayK5uqq+w
4Qe7dG5o7WfuZRLX5cmvcgO8pUA6vpGsb054Iv1t1vPIMNlpPvbEtvEJAk+6r7nQMe4nefOam1Fz
DNiKHLBlW49vAFSXiinCVA2J7KELKOGA3vCItBd+4SnPuaKMAOX6trAM8RiZy1KfY+VBK7KrEo0p
opoU7fmSHgZpwTZCUNseizSSH7vU4tEsoplris6XC3x2F77WtiucjyY+RkCJlQDEMsziMSPjDBh/
W4JuRDPE9SI6+J3IWetXzUjMJbamEdcpcSWP5G7yfrKyXi2P6FG5E0Wh5rPMVnCNxbT3S5wrWGqJ
w9VNEsOjvV57beqI7ELWQ3scxKqPe7vmpSV5kdnzO4cWCH2bb9MlyyQdg2dqWtBvWDP5EaMWTX83
Enw0EQRAvNcGWJO/ZWCwXo9rcHNYN37wTGoJX+T3R1rWCag7gJm4lJzIb4dT5nc4LxuWmy2SPUPc
Spe7q8A9gPRc8/HawGHe7rhy9OWzrvqJ9JjGaRPCWXmyKpLYXCj+fvMsUruqnnUcz/mLg+guDQts
QUCQRo28Kumdj0EBTQthd3knksEC91V9gQQQnNq6Xg+DxlwPZ1KKSBuAXnWtFzxmGxQ93ME+Myix
mZKkEgnu02Q+8vixS409aaCE2MSKfWXoqiW4KOHrETHgRaDjcIYFxd2SIdYy01WFDEU/fuYobanP
GVYQzWhy1+QrtJLqnqV2wiMGQKG2ENNhDXC/qKp8VsSkn4NoGky9mX09UYfY7SN8GtJq1oOoc6vi
ET1afcEZ498iuEINHLWjTUYL84RGiP4afKu66IYiDkc/Tp5SrwGjiBfjQ9NbO8NSzWUHfiVsCbM2
PaJu9GYoRWnoY9/Ppy4Z6gsvC1jO3MIrUBhQ+hcYCPua/eDeYHp5W8txk5XefWShF32ZQbQRv+eB
pYhOwAdKnqoZd7h0GY6AhbS2NdjfLYgM1N/YYxDJu7jLyJK3yqPA3JpsUln7oSFze59X1hiQFr3s
MYvrs5MlOcmtnp5H8ojZHe5ndy68Y8Bl2YZxN6Bbs7wkuOhtudz4U++duyzgmEP6v7qiayYbWjzh
oye5wnSrm3TJ/bNnRVy9AiyVm/hqF/tZzSyjnmCg5t5w0U4jejO4VPamM5zpYyFV9jR75ZPMvKa4
LJpO3jU5iZFG32k/lEsbwNuyx2/d3AafEp9BUqcDoENcZLvG8dKtz6RoP4MYQM3XjNt56kvwvPWU
hFKizcRFmF35bZLNV3xe7pes96v9MqBLBSlv7uJUPwUBMRc5uU4HL9IfRjJSnTTzPmEMme8TZwby
WKAss3PsZlbvtHcdMHLKn8rd4ZuZPmeD9WgAk9gI9I1XJOcuaNFnJyRgvtyr2ZCHKBhZ0gep3MVN
99gEA5KG1qUy2nVlo8gpj3hE5SX1icbtElM3nIeyFWfIw8bRCVSHxWSQl8omBYQPjQhf1AqQwxjH
Tk3j74yAjjFbFfRcIfktgmEEBv7ZWHJxwyGAnF6O1T4GbnsqgEbcxcoO7cqujniK2gNKNmpWXGUk
NwSAfHO+sC6djdcOpc6WhVhwtWTO3ZCW1paIK/M+Z7B9qeaif7Imy7icy7qAE+N7vE5Tu37qx4Kd
dWRZbICnqiGQoFfvszU5ABoh9B2ubyt/tLDxHD1tG9fmalji5PUITZH7wXNWIFpenrTpeR+NvHw/
GeuMUngFspS27faGx2UDakObm3nph4MZ5UnoAPLFJZriGUJLcojipD+NFQG9SSx3FhFjoahNBP/Y
EE64J+2PUWvCAYpUN72nIt5RXbdUgqlZbeecKPAeWc1j1PBE4cnflqQAk0fKOsM7QlSzsXGgNOgs
9quOLoS+RJKNbqC2hywYeJAgyW22vWPejzovSMEkOBp0idcwK7xPI4EkU2SlLI7e0o0kq+ZTvE8y
YKcQj+ttRFhNTfhHRJevEEQfejcxeDC1pJv7pE49G+wgfY69yHKZ+4pk2yJTbLOk2TG0wF3ScV+k
dq+fa9cvTguhbZsAxu4eWMvCcHR1/mVeuneRSD7pePK5xO1SSeOcorYBdpEPJbCBILDjy7gpcQj2
3YsBkuSibP0roqIBGVINPJSDxXBfd267GehdUGo3UABfOrcezBOZs0F/NhqxWMORpxZGrMAeGo1y
06ByimncopuoDzTVLGKjDaIM5b9GTcFDPcoyXc88vmccpWyaQI8evIxQQCe0CmmQfdrBZ2Gz5ZiD
/eonJaeuNWSrJzf17XjPkNopQcK0/D2SBBCKplNCKB5bCxanM1CDJpgCYyrZjkLEHSVnUwrjcT6b
An75bGnxCHSxCMtGU5ajmviNYPZ5+u/4KwE7Bbu56r/I5r5VLOK6//l/v+CuZCDYbuFWpYHGYizx
fP+k2kLoAxivT7NjpAL4lqVi2fWyyGXo3st5AUQsy4BqREHpZb+hcw7f340c/uAN/N8MCGZwSBd5
Iyvby7bWEdvvhHg6cYVarD7GSQvEG19lBxhxCERk4YLukphiM6oPqZ0m8UVf485kmtVF13HVi0ff
HMQ1QiCqyr9+V3/wsbCJBf9F2Y6ezftFiFjZA77ETMbHyqD0IwRqQpKbKmrSVTIA1sSi8sEDSXFk
jHH9+tc/fbVv/KSD5MPgx7vrvynBwZH9/JlUs5eT3rTwmcwFrRAMixntQAdmLOMLSWYHvIWtffsx
xz53Emv5XUl83BcjhFDrRroz025ywfs4OfZrB103DCm/vTG3dYVS/N98XH/wJcJkF46HFh+Sh/j1
8xqDODVspDfHKhrZkIJUHrqVBI/MqQUA3oQMCaudO3XNx1Lm833TM6toEnr5VE3tfVk1/wYOKNaZ
z+/1qsx4qYGk7doSZSzH8M8foeGAcBmoG1h/sv0FwAY+u2ck9dwx4ulY/aztr7as7osEj3yqR/qL
CmYZLnxCe9IQu/Lag/HJ/vV3a//RGwPcAJ3BZ4fF2PjnN+ZhxkTu2CTH2o2pUNFtqDXsS+vWIwU+
tbvqoU4KX55mtUJXJwbH+XmU1ggtfSTzM1k55KbJXmqD0pK6WPS0sUZKE4X1nPI9jdGlFxERTYj5
mfWAA+fONsqIaUnutdNwRRpp/+V7U4ryCAw7nkIeQnM93SfRyitnBT3drnXcx7QigwVLMMubjePV
dEB//XFY/0dwIKBjkm8lmBtIN/g1wSERRpPOo2cc7MThGWipBU64j/GTa2bi3fPgB6Fg+aPxUFkr
THoqE97WjMf2YQpcPq3YhmcVOotRhHja+a98WPwnZr853r2Nh2xrRUHqNmNKg2szTo8KWFIZYooY
4108Ynhf5jW/wbGwzOAwmZEd+TQEX95+2X+UM/9OOcPpwiPsz1dBN+Sy/TR//v6C3+bPvvnO4YFo
mghj4Pggl/7XEoj5sy/QUCNzt12emut+6H9FM0yELR6iwnP5gyHzv+bP/rvV38YlZ1vUc4KMlL+x
BBK/jp890oKR5jhoxpBwMAX/+Y6OtBETz+s4J/iudbS1siUni7WOztjrxtCeHXa0CFT2dUvPg0c/
OvtsRV8D8BJPTsVgWLpZ92JCcn+JIcTufvdJ/sEB++tRxruzTH593iBjfffXB2HAPj5CjyZP2SjV
R4c04VsgddVl9RYM3KTFfAhqcwy7WiGq+eufzfn9y2OY9DDURCzwXBNB/9t+4PenOzlNjMaHtIHc
Fr0vm4j5gx7S4CoPWNsCtnO8S0TlQALs2fUuJhmkT4L58IdpqZYv3oD/eVsvs32Oi7jb5QAeDn3R
DvkOurR75wFbn0PCTZ1TpMv+UtR2vZdmLcnXGNYQmhJNoRy78iaxZkINiPmEHOVTHSLLIS9hGBY8
PT6wazSCvTvx3HOtV8STCDcZuW147JG2Ast9xwpluGcZX9FJyYqhWm/7+T6GqZ6AiUto7lNpvhhI
Lgny8B4HciILusaGx47n1tV1KykgjGStOFtlj8eZx3GY4y7bZHQOrOE8PTbwF9wkrBPygEtrgrNC
niQeLWT7l47OIjCIc//i6wjdUmoiBNigGAVQwhdAPW7n814nhQthFG2LIS3dbTCZNPdrm3dndmkq
thl+q9dCmS71nGe2W7zZwU4P2OX2oz3BvSMP0CU1x49RXTSNS04Jk5ZHMahkV/WeHk5r7HHMRr3q
7yeUHkkobN2BsXPJbmdsFfmbKuoZw28cl/nPTkKDuEAKzqAjjlNLkxRNW8IoTvK1ZoY8OqNlGZtC
Urprx3nvZbMPg8ytbvMKRAYbHGCZg8PBJVuoZST9TWKPyrzdtz2yDpimxoExKLkKiTXuczPFPTqO
W+7U4IT1u7xfyPdACaaG7Lxkfrb1nd77SARGfVxKc9kFRd0f5xSg5b6nBAVQn+G3glZMsEY4NlV3
QCwlLiLDJz7SF9EzaFK6CJ1o4gw9J/kqtTneCIWUe5NWXvmVk45ACtjx9gYhf1WuCu4G0Ma4OPbG
9Vo323LvPZDUQATFgIbcweMXlbBnRItWp940XqWw6bMSicNsinAZ+Ngkv1QZBzOuyzY7WKbSXxiH
loLUBQiZyaZm0WpedU3Qph+RxgN3CSrOwJuuI6JsGRYb8Iadje/XkBjOUsdSHxfDJrgzCoap5a5o
jP5zFQ1ZsW2DvkEXjQ4o3fVDWxk7hQ3gitCTamaR6/ViN4yUxA+zTXbbEXEQ22MjqtaZYNWW8baF
GlN/YAHAQhoF+RpgOjsVcxydm0d0bQlHQV9dtolOa/TjtvrYKcqvtebiUp9MdWLunt8Lj4dmjOlU
bHKS726yZSCYdlBNgJcy4Ke16+82J0gDoScIzQymi9baSHYvfepm+BjTkXc/xTiWGoVsLlW6ZpTg
gNjHZsxGwxkZNSSaG3mHImgyiOqYhk9m1g7mVQaOyLwOIub9RLPU6iND3cDZMldE2LI+ygN+cyY7
zFx2ffamljP6kYwga3kuOtsghTTX9pJ3hymyogJcqpRi/ugMA83+2Yd8wR85ISwgUclnjSGsKLHo
8X0VT0XaoVd0qo+we0sunXbpLlS7uNdNJ3jH9KjK2OuBnm21QdaHBkvtDTsgQlbAQVgk6wh4TAMy
uBupFDcW9JzipnWKpgzZLypn6zOBPZH72gN2HPukvCxJKiJ8mnfAtYsZ98Tc2h+vZYOJlEbDiYZt
1bXeB+YBGn1f2sLQLeIFl4pibQ+mI4EgukkaT78qYajrxJ3RPyOJU5vIN8n0ZkCzy3WnPnWif0JN
6Z5Gpl3OqkrTd4Nb2MXWgFg4HnxGvyj3/ZQQcEvhrJROBi8EfdlVYo8R8x0DE3pSaOaljFldVleD
8xmoHeHZoy2SvdL5LrMU1shCONOlJOrnAjd7cjl4C5bpvmEQMTV+7eBFacWFbRREgTMiwtMKH+ox
55xZ+JWDeSuDBsq8aErPCl2nwxbAYhaH+dx71XyotA2llmC3rN3yHI9DJ3YkCEke+F1pdy//FI7/
kYSBjT4VxZ8Xjrdfq6qbSXOu0p8FDN9f+EPAAA8PDgiHl/8dbPe7AnKtLdmRIKJ+qxHX8uhHAWm9
469ctmQWYqFVrf2/BWTwjm4XSYTwBYiWteT7GwXkdyve75tV31vl4J4wAfaBOf+1giy4YpayNucj
uqB83g5CcVo7hbavrWhSwbo+E3ZYltgp9rp3m2DDTLY9ETHEubs0KIzCpDCNAO9XXzjbBNQEGJM8
Hnigf67HPrrRq2awnIW5lSnric1Cxg4McqPrGITNpI+7hVWzKySCZ+ctM0N1K4Gqv2OatxwMEJjP
LP7a87wqGKmrzZ1nLMtTZBksJCRShV37JntkL98Axl3FkOabMFK8aSTf5JL5m3RSvcko8bnnW2zP
0XZIqmPqLelXpNfxZ70qMCde896ZVTZsMeTLy+RNrCnehJtMIPCUD6ueU63KTkZGxcW4qj1TlfRX
o0YBKlYtaGRGyELVqhClZMqxasXZGDqrgnRataTGqiotypJ0ExKDEBSuqlO/5WPGzMOYFxGjeQYz
TqzxqlS1Vs2qFfDJy1XHShB0eduv2tZ+VbmC2FK32ap8Td5EsEACqjNamprUGjSyuU68vUWZ3ocr
MRscdWzuZs9FWNvi+svAhJsvFKT95YAAt3Pi/kFgc0Ex3kYIdC222oRXrLrdFb33PBW5tceN48OI
izMEvoR/XzEFw+dnm3lYKoSMjgMWEU+7n+3ct3iNNWijWyM3JNkb3nhbrlEcnYZILGPzVg64W8JO
EdnB0G14FWuMB9vK6QZmohMG5HwYnd+Hzlv0R0IIiL3GgTAyjEjnyao7MAzyCqvMCxFl7pZhZ75F
ejoT2024yDwQM+IaTnnUwBBMJfowBzRxHw3EkgwGASUR+/sThxMmAs7jUmpyBAdTbaO3eJNgTTrJ
yBHeY8XPvzEr+SyiwNirt4CUpCcrhYucJy+2eyAkJKmw3bV3sC6hzDJx3LqVc6e42kJBBAv2t2RT
rqkspKW9X1D2bJY1rSWhV9w4a4KL7shyiQe8kWIgF6pAuvGeIWF8qtf0F6eo66uZCc/ZY90JcoGU
mFZMIwvKNTlmbLhu3uJkpjVZpqZI2Qyka22zt+AZuiHOHs6me2hzK/crBctzcGU5x+LJhxyZ7in4
4ecxb14kyTaZfsu50d9Tb+CV+cODZeWOfnA65kvgvFhUiWchuRZ2ppOlF25renesMaPkZZILmTGD
yAqSnQPFIKxAfMDPH9NrXM0WjWmNmrYgTW4M28hGckQ6n+G8x3lXZSe96hU3hVoyjWzdXGR1aNlP
jA9jmkqNK+OtgI3fqtncNsfsNc/7dqm2sM0rD0KE01nhXENf244dLQ0dVxrHr6VIY4Y1iSA4myj7
kvQXrdBHTyif2WmJdOLX9/XsQSohO8DfEZjT5/Fx7n35OqhK95+9PBA57C2BLH7cFEOvztSVNrvC
Ksp7mz9ckMSkCDhGhZ+PYLnHKh9cMCwNM4HQ6luLTt2A4/LPSf0fndQAXjlV//ykviHdQVU/D3ne
XvJD6Svcd8z/AmbHoAxce91E/OAgWfLdGmrro7MNqBdXRNKPM9rljAaYDP7gX6apH/gD8S6ggEb+
y9yBAaMZ/J0zmovg50kGd5JNkA9jFMoBJI3WLzP5vBuWXA9BepvltABByNAZ9lwb5+5NENVS3km3
absD9mUy0qMoYJC10WPqhnk0Kj1dN2guEUjlxKl2YNF7+z7x0ZFNLw6zzdwMXdQhGxSH+ZHK2tS3
fdGYX0qzRrNO2meV+mErEh/XJtUBN4lKrNwfDyqQeCmSJjuXWSW+2eSy4cVlU/DJWBN3JlgiZw+s
7kapmNlpjyPd4Tw8xAshDnZQmNDGUzrOynaHYUO7XQLEK2ocRIstjSc4lp98stu35ep/xxHjXbuA
+04pImPkMxIs5ugMH/TaCDF4CdwNwMfkvoUkn+Don+ZbXPFRsK0tXbY7Gyauwbxl6em5INBsyQFM
LhpOZ9jkcYhw3/2Uok5+6rBEZteOhaIIsaR3k7Ymfvk5nRJkIC5L7Z5Mv2QTBVMAJN5EsgRPqScH
kW9ifh/NqoKnFIwD4NIofvCkHQWbTs3kfs28/VPqRsnFoic2roxFHJ6+k3mKK3vcBYisMXawFBV7
j3Un45vUrl/mlj45jhui03xvLM9GV6EnNRy/HsIyWnxC2LU3bOxiDTjIlpQ2wZsS6BUZjUOLb9qb
XxnzNBi8W66s0KJ9n7ZBkUxbGOE2DSjT/NLIkm9eW5DPF6f5sUvlsNex7W4hGA5bZjDeXUOCAoN6
VoZba+7VXe6W1GRK4rEtG3FnOIHeVWNJBp30ZmjxreN+0WDPtxM3zbWHqQL3w6zKBGX3zEBj31RG
fUkBgCzBBJ/o1Wf8rtqvUagjWfV363a4DhkygOyReZOo01KlMIZNG30KD1afNC2UJZ28pMaq2EzT
sft+vqkhjMltCebevhu6mO9qEaP3QKAdj3zPmIL6uWhHD3KC6kyyjANwIq25qjrtaVodLFbcgYxS
URtc4pVPvpSNN1NNFV7ubQp/Bm0+gi3qUF5N6roz/PRyrPrkwo0q/RH0r0vUSKeH3VxX5Xya4pkD
neqmakEeuWZynLPCUkhMZCE2vZh7wLMrePRotqW3r+I0vcVULpYwaUbsPgpsEXd25KOusOs57bdt
ttrY64i10eUCxWzlokr875w09rYey3XOWBntssnwAMS3boWmKmyRHXhX01Lq66JzzEObe8M2ie2Y
Uwn6P6Yxj2DnwvDSa0OpYtyDgC0S6gDTZTNb+Pq9BV/s0AdTAwnA7O6Xqc+WOwZ8n40lqLinDFdN
oe9ks3PdK3qKPdOcst/Hw6zeT7Af5cZHiPG4LL6lDjKq2+rAX6KZxKrQ90eeRPMDHIxJnSzHZQPD
MIk4ncJMLA2GAj2mrer2mzbkkzOQ4menTrc8jLk11kdNEYJdKpqnrV8bdNZdZ14tUWbdSdZqFZTa
IIO1HPM0cwZA//ncZIdlsv1zZhBXsfW1MU2Xk9BMXNmBLVt+EpAiP+p2hYiBhKZ8V2ofUy5vrUXa
dwYwJzAbQ1Js3SCzLnABBTvbz9jRGumqopTJJB6BbKXoeAuL7zmXcfapbbzsI64648lui/GVGfzY
Mt6VkntNTiNOLtCupXCN/tTCcg4B4mXdzgXe1V7wf5AoJoxVX0Z3WM/InHx2wGeJiAinw4yZsDY3
2Vww35ywMoYWJRqxOm4bk4fLwOloNK2tdhH4NOzn6HGR0qqqHvyND/XsUcyQPND5vrDkdaHSvIk5
A1inR9fX3p3r0BbGPTKd3koAgwRMcRG9ovgCzECcE5578KNRJ6+L0qIsKlsy2a90q9QVigs3O/iN
st83/fQe8SoarN5N2TCKNCpYmo1mTx7lmLEfLOuSLJ5ZdPek92VtqDi/4jtK3KhFPyWLeZmPpe31
Hqo28K5xdEYvpf1r6edi/0899Z/UUyz9xV+uzB7U8Cfmjd9e+mP24b9z+Ed5ruuaYIYsllc/vBv2
Oyoa0gDYkP+WwfbDuuG8s9hMw/6A+CTBx1KL/VZV2dY7EwSU4xFCzwRktaL/jckHJvWfqyrJis50
TOozwAsYxsxfqqoBl3LVZqkCw+Qxxg3g8+iwqlKSR7Ec7d3KkgNjy8y/C1IbmYeVVuk1vZDagun1
cVvbA+raKLVf3C6Zb3HHVg8jANwPwJ+IiEUlAcMY6eeRCCXGxmCLnIvUIC0TCzrPSj1xhG57YwI7
kWAosy+pUDDc0gPlrCUcG4pcUzS7JkiZC7bzrAX+CJdzexmz6ltXDshLvWCW+9zo5E3C6PU2TyIZ
GmoajZ3ZGDZpYMSbsAZyqmxr2ImVsCfsMHiq2b2yQNHUYW/xaB1K22au4NunYEL9tZuKhrA5brMA
63HUf+WnAJJvJRz3MBqqzmYz0GDQ9Nxi/q7MZ13gtmHO9D4HqKedI4DlwIN5b5bfUr7wI5G+pMtX
DlJwsaTRl8V1GvidCAZfCFXz+Ofyzl4kGMkXMM/5PfRAgtenNLnRQ1Q91qzDbnoc9PMFNL/Y2UqE
V1RhCX0wo5RCRJxjMPE3S1L7d1PO+2rcmg8yE1FUrjVDBPs/m7y7JV3qDyL2/duoQP+wYV1mim0U
oMinKtIKnHyJtX/xTlNd1je5aIJbB7ZacpmBUT12fH57OPXBJd1sc1iSZBW+BWD3kjU5OHUq9YDq
1L8zkN9eZ2xJiKD2HYheKOjLqEXoza7zhLjQPhsFqnlWiOombxtEBgud+M71MsFDnSkEOrBBblPa
go64irLndxb2nmi05pNeyua1ZSj8wuSOwz9YGsdd58DdF2GU/g7zFW5v2tjgbqKEgbYugwerTeO7
Ca9RvAumlomdA7eGIR/gb648B2kjS8KPPhJWop9FcFnXthfvh9nkxJ+yKj1GXtMvJ4z0FsDgaDAu
LWR6Gk+CVyLlRkOHapJxWH9KHGYEm1jXwz3rMCe/TOwJXa9vCHsjWtd9qpj7XSXfFWxUrsjZ/O/a
NvdN6BZD1UH1ZvymgXsTxM1v4rhm1ckZb5I58DbI5/I3KR2SplVX53u+v4/bN70dCdlGf+7fhHjF
myjPqjvkeA7/aqEro9sDJG08zLrtKIqjK68sx4t01fklCP6iVfkHah4RYPZdEWh91wfGpelVW2/V
DTo2W790QVporqrCaNUXmqvSsLfN4tQssX5OeyvdGkGirljqNrsOkWK2qhVTGJhsEDJL+CwmE/3M
pCx2j9zexmO16h1V2yJ9HBCC1KyNUUQSjUfG16qSNHqrQzBZ8R6OwKoRUuLFHLZzP00Xhm9mJ0j0
znYOqnu1+Jd91pEBNoouDCCEn3WaDTsP9uNOEh+3YT91oKYyvjgLTxrg6iExQYfJF9lhTilcmMZ6
19guHrD7wOyK9bqVdJ5Fu8IWBto2svjUDTHQ98ImDHBsF762Du1rvMapjAWx4T5ioz3SupBpXnVh
VnX3NZu9a3OxolcYMvo46aZ4qNzRv8lG1YVwadi5Ft14K4bI3jermEinyXyQ7nKdNj6wG8k0MyHg
bE/UFVp6g1eJHAAIPC9VI6FdXlXkOSFS7pulbq96nUfs0pIxBBfVHpqILjnDy33VtpG+cbuC1CgW
RCxdSGhIhb9LoznaI1RiOho55IcJYHmLUjSA40ikG243Mi3RjA9e/GHde21jQXeYewilwQirTdGr
9gXklj6aZdw/wXTtuTC0cYjb6dvQusVhRo2961s0lqOwog927hjlZlo9fiwQywwtsWWeBpeV0tEu
pXNRYUjbk6LOFK2OMWCQDyHPfoTuaDIM726ok+CQLhxNWUnUfe/IkqvCXbxrsmcgkSLJS7Od36T9
PQ169Bw05N7bpErsOHsT8Gw+7HuVKxrwKc3f1+iM2XyN7SZKLX9f4hc5qGXERqgj84UEEQNbI+5F
pavlmjQsdTE3mgBeu/TvbP6Hq86djJtuBZyioTJDESDwjzsWiYy+xLQZJpIxzs6UxZdBXvrBhlS6
BkdDOnhhbtlqDXVPly1xMIQ5gtAKR0vY1zbcNJYHyUQnRTN38OiKDh4c/bPRAm5v65gpgjEYz31t
di9ccVWzTQddX5h2e+9Gmbqblt68trO82voQyVB0cBlI+CCT1YWTSNZRe7vGaUuDbsLLvtqdLL+i
Q1/z92BSh2wztMM56OIf8zixw2xuwNBSGj8pAKn3SZD7X6DCxrs6aPzLJrI+GMHwLU2r+D07IBBU
c2WGnXSeKukYqN47oAd2Pm5GeCHcSk30FLeSvIHsQ+QOn32rcQ6Lkj1eOWAm9L3v53EOtn2hLCIq
iAgl+I/do3kCi4IuRVj11zjyRixuBpncKI6PIxnaKrQI0tiBzRS3BUrlHe1pflcJl2AX9uHAZYZd
2VtkrVjMQvpQJ60mAUKUy3U899EOj/WXIUseSQKilKK+SBdYT9oe0W7j1NqSlQ4xM1gfrqBG1mKm
8cNesvKcOOV2SRURWZbnj4blKlxajfkBMzc6uNT3vraivR9G8Q38HllhKfJ1w3utcMpsG6dPD1Nu
eueAOAkAf4PceDYUu3ip90xez6CVI56ddb3DIU4TF4/2MZvm8mSPNfxf/H6ZK55SPeeXBdf8Bmax
2Iu2Cw5W1qN1MbNDOxb1WfXTg4ScvxdLUm2KcUUQZssXLB8y7O1BPdDnE8jeLXzWUWnP22Kuxp3j
As2Yq67cTwPIvNbwP0fQX/CbRK9m49g3zKvQTvvOXSN6rivnc2mVguHV0BEumtYXdTW+xYR/9UoN
fUVgjmXIsR14S/hiO330azAhnazlLm0YBIy+mxyoWLx7cunjLXvobE8rOd1YlRfdkr53bvnSVdFi
ziLRZu5kiGiSS1T4MVOOiRRYkYlru86eYAi59wQoDIdap86w8axK3Q/JACCoI12dFEjHjdVGcqRf
Gk3ngspYnnvMaGux2Yjqhv19HEodXKBP+MYs5NhYZbFJDPMm0t3NUjDqT3qGDp0HTaz80BaQpZdu
etTdcFuL/qY3qiuqNZSu7jJz3+M3mWf44hH0QLJSuM0dnwzGrUOXDyTSk84lgiT/0i0b6MKMfawZ
kQZ0k3K5tdoq/web8d1f/2+0kmv3Rrv154P0743f9mOu+p9W3r+98Le2L2CaLhEYO+B/SV9zkTj+
6PveYgXYWdusqKT33c7/Y5zuvAvQRJIRsQZp22viwG99n7TeSX/deLs2yuq1k/w7fd+b/PP38mxz
bbSQirPsZvVOr7nKgn+n+g/MruqjqDEuEMaMdwz+y90iW+dUEiGy82oCaPGuWvd24SIKUSjwBA/d
ky98qppc6ceZvo0ZE0MX0fT+kdCX0dng16hCnHtQJoG1E9YZ38e1DTivH5k/rYo8iaVwyG81rkio
ODGOtNxi4YT/P2RsEoBkXQmDMmdo08jCeugrIPB1ba2xt3F5LfXYPTIFp8b2wPPMQ1t8MQ3GzL79
xKTkm133DUkyw90czBSZUDsPjSZMdWNnQ3mfomI644IGwenhZdlMBAMciMZiNVgA/5+BkRFdR+hr
hijwLNn97vtu4OkB/MwFCGWa161rWBP2JhK+RzLDaCunxqa1MEHtL/hMdogfKbOcxrk0W/JfCuu+
NgH+2n0gyFATF1U0ldtsQoUX+8yN8gTSJd6taN9j4Au5YNTOr0S7aeIcnjumGOiebciXVV4svcz3
nmN4rBoylygZejqyRer9ZJHKe5wqMMcs2OlsCIF5aBxOfj0nz7St1pMuHfc0SW98rYQihACxGiEv
toqu4W2B6CfeKG2RL8BdNS9Gcv6WB4hqOcSQVCvf+AxOQbBPRIVpLCyBu4yyvFLdEpqOwqloyL7p
N8TN4CywK/86iHEP7rTfsAhskWrpQ4lg4mjh6z2Q+0UxxhDbu5lKdIyG15ucIqlRJv3GX8hoI3km
dS69vAVAJCjFdkb+/9k7r+W6cXRtXxG7mEEe/isrS7aktn3CkmU3cwSYcPX/A9m9x5Jn1HvOd1VX
uWUtL5IgwhfeoMli1RSzwRajX15bK10BC0z9gu7QkUqlHoartqhyKwP21kbosJCFTVLEkIqWRjfn
ImlUOHxu3ST4MGi2/JLDus1xpkOtuB2K+Q7cZH1s+jYS6Y0n9DTNB5ClxuLJJ342MSMpX/gw20YY
3ppeVOKxEajqGE4wUAr3gEPWi6B8CcjLXq7mHER/f+hfpOdxdXIw80OPfn6Rpl9fZOrdF8n60qjX
0wcBbmWNEvIAgHzrMXuRugcZRfynQhTwUQhDDL+Je/KUtKdA27vJh6bK8PRgJ0FCv4Cy95j8ENYv
VtfZ1kZvX09zOB2oaiPDP9JBwBgb+h5IEnT6W6PYn2uImNvZ6PgPL5L+nlH3L1+E/gOj+d9nqP9X
xgegN44AofEGQNGj24YvhgHcAJVmWxoVTvwEFuMskK80LEI5NI8Uy0nOxIsJAb5/gEeAA6FPZ1wK
MuNXEHUC64JAGhuD1DgawFtWkGeMz4F6sTwoAmN/4Lwos9pSESvhjgCGLD0KwGqZMwU3cTGl98mL
m8KLsQL+P/oHKej/yAP/dCB6tila/ucD8R4M2Hcpv3//tbns/fhXP0/DyPkD6Rr4bT8PtZ8V0NjG
eyfwoAeADfMwPKWD/XcJNPwDfg4y975rUz41593fR6Hn/8EBaVrOcRRE5qD8b45C2EhvSqCRGyOQ
G/vIqNCkRnjz9VEo1sGzsjloziz8XJzuiCUaUKV9Ys0YZKqawgMHlHDnS2VonrXs151jqJ8orIhT
X/v5JgkSWe+p4zrXsocuSsRe7kNDIU3TEDnveaClkYbLJ/arvgclFHhPsSGguoaKOsYBdS5DTxWJ
+DY2HYRVDw0F8MvpDoecfusYYiukzRG1DNum3unBe9XxIg8BZRrkOCMAUwU9Jr/rIwRtZH02sjEi
JBAeRgnQ3laTvZ0wbr1xDN22WfPq3gXQie6A9AHu0I1vP2XO2B9xj9fnSCeb6gWSQl/pucHnXV64
vTUNmasWEPxDCX0aTyFtfxjnwd01lbibRie+sgvsGaMaTd4qk8ZXskTZXIzTrsxJPpLCHo7oZzSn
Oce2y1CQ264VOLS5zSHEfn2jSYNuGhGfp025C9qlvEXGmmgclZSNs874ydKW3IwltOcBvsZ+7n17
CyzGx8J7kWej1NYpsTS1wzKzzivZdHuMDGgj0lXaSdAoV0hsAJbrI4t2+jyP905ObuHCb7lMkzo4
+ii2HNwex2yEZfRdN7nySmBwDRXWvQ8NzXul/LzHl426qyjlnS5JULAMqQ7h2C47q4Ms7hva+Eg8
j8bKF7vO5dHpSENH3P6OBH/J4xTl7YENMPxG/7ZcrygmFlcp2C5aq4axviyQ16O6mnY5NfYT6epw
6DFV2602kMAIoomJHqCXGTJ8NDTzXylVzgPmnmgZ9AlMP9YNgIh1ltXlWnQPGQikBzq165MFU4BW
mA7sK8Q7p4vIIkdsgTmgEBDDOu9SaslIf6Irb2j8iSH0e4baX8Hxz17Y/pbn96cIA9u7pe2tc3Q6
pxu3HuILv89J7zt4kMM2pwQrTqOFKtthkIYgCnUdnQFtJAeoaxyKFxUCvRhdUSNN4L6oFPRGsADR
BYpOOkbFgO6D3WwrF6lCbyYgxdkNERTScswDXV3fAtQ+QW8sN9nY9FdD6D61VS+Syx6hi+yic6o/
w3wQHxA0OkIicKwzmY9+4h4rRQVEbKZ4buJn7SN+ssd8U3NYLvJWjm5UP8eNR8rtN7j+Rmp8CLrF
Q0NxzCgU4IF77yey2MfDCKm7auLzuRUubINEQgfvaH8ji2LV2EVylKenzieYeXCr2S+XXQA2UWXI
WYpWnCP2H0kLdEfh2kQdIeNeT8izJmFBL2GPPYCNPGM/q62NAMR1j0SC+JM4A53gvQxW564hlEy+
4Z2JPVeu4w07HCeib6F/R9bOzA1KJH/qEbeDwXdK9M3hG29sFRdfhZWs1ilqJkD/QVvhbo+Xwlju
pnEARW1SY/9qxmPhsV674KmEx8VMQd4/PXMyZeOp28OJhpbif6P6rsojVXT60HieUhpGvBibIEXf
Id43QckldZUOYCwMpdAD/IKclqxgOtozejzsfVxRlbTbN24s6R2j5114mymPm/ZGgJNrw+1K8OKp
C6Q0AhvFSGR5UrEIdI6yJrxBw3s5BEaDyLYr3J6HgDHehqjD3Fdz5F4Qt8uByHBAYkDX8XxEKC+8
amK/PyvzmHW/BMkuKCtfbd3RE0eExbIjIvHRsc2G8rZxq0udgp3aDE7QYsZlzBK6TgB3V35GoyoS
pr+MneNubEZa3fCYziOUJEC/FWatEmY6aZjvBzQXrAMae/ZHUSFTGrrAJbfeDKE4tJrmGjh9+yGa
RHgNynj6DPjepSLlxRcrbOlN1Q/OrjRunOrFmFO/mHTWUq/P/dp/5YwacIP2EXw1rp75i8Gna/f2
x1Q7yWGxi+ghME6gvvEEtY07aJUKedMqHEMra7XPp8ZOnjUp6+2aODspwvSMrTM5odZgfyqFk+9Q
n48+T06PKalKXGyMA5xKBTbPV0jYYT/bY13WzWtBecujumlcTn1styh2+JvlxQIVGyVwWMWEM2ph
PFIBDxR79KqPElnpBy1adbaiTQoNuNHHAB1EED0OnSAtQWjMxocVfSssWQfjzopITQc624MbMiDt
M3N9WKn4uboOrbkUCeNbUAIzEF3jIGYcYEMe4NChx0QgivEyWyNesR7aMJyFAQ6ySCaqK3Id5zsN
hRZfYOAIJY4ap9C4z1oL10NFOt11xpu2yKm8DY2qrkt77h9H42FLnXu4RdonvoxwtkLqFXVKSpOw
2L1sui7xD0BMugpPlZ6+9MYldzV+uYlxzk0SB3G5QoZEAsZYdzQeu61x25ULOJJtzsq/DQrceIHT
D08RBr1UpsqdR033bpDIkGz8Giffmjok2CTcfR3j8zvD49p0S21jStvaZyjI/pkAE6PCRlkaBUhh
WB24Br8YCNuO9WkxnsJz1vZXSxOvkDSM5TCnP9YXWGzsfKrExWZx1APalYgUATCifeajZRQbF2M5
LRga94FN0g7GNd80qYsrSh25IoQTHzqpkcGdI+1FLGr0wHc4zwRP7kJxa0HMCxaYXbATDNBcalYV
zSTx0UNsJOXIS+s8ze5luHb53f8hHf43SAeyxncpHv+vevr6VL8qdf34J3/H9lCAicEdKOSwMZCi
JFL/G+EQ/QGfwoVYEf3N8/2f+D5AIlYEhPCIBIQoGlGA+hviYP/hur6HFhiYCTQEYue/iu/fRPd8
C7EOdwFs1LUBsb6O7gunc30JlPKEQQqzNi9W1MhjX97/kvL8G5YvGdGv9TRjHgq3BTAAV7Mj962O
h3YkdQ6N963UvnNftvW680Y7uqnniabW+9d6g4Q114Ix43mQtNHdBQTx+pF4F4WM0aQ8rU6L0Gw4
TFdh4HjnvgYu0KE5nv3DBUnKfns8iB0ATsDBwbiBuv36kkspg97B3oXEfsBgM+lbddkOIwXy1iK4
2kaxEUWIgBUjKkUTAvJMVaxHenduc+yDdNwGE6pkNL3oWXUw2E5xu9DHW+PB/tos+XDZs2fRlcSr
ZtZDfqzB7tN4XChUDE59V5UVSu3WoB4cFTbn8TRgqJzU+XWyqpwThq4q3p5Ndlx7G3PUVAJ9ULK+
AxWov8dFrimn+MOj6NIre1zz/SyqZjviCnTS9J6ufN8No21WeOOdK8f6L+3p9gbsSvHg2vD8OBWr
Q9Dj6ofg2rQ1CPiT3Sbtrte9e4wIoDZDv874K8MgJbSUF8JR7fXQRXgbV6X3ZFepdcI6BGGfwZpP
PU1ZDHeWOEGpBrGwZ0wz60uILMtd3Ops3Nj9jBQLHuoHW7rD5xwxvrncLdkgJPXNdU5n+TkO3GCV
lyBDcQwlZ0IVPGGeb0FxYjdue3XzdRxE97kY0+hPhB7dD3FqQ5eebRl/QyiuK6jEDAI9PHel52kV
+XIYpojKqx152dcSDYxgmyNrckNEBSI19NP2UozzeLGOzfwYrboCWp0PO9etmHuFTjkD8iK4yT3n
A+edvU0QU/6Q9TH5kmMPn2uBV2e72OoQTZBRUCkM628o7mdAjbJnFN+7XYqa7UUKwwIRWR1k9V4y
OPTOqqseDc4/KZ1bd2A/9CVKruQpcnHKM8wqbIsEs4BEZLXWRz/MoaP7tn+aZqPevublpV2k4zd0
L9XX0gF6utepholjqTw+ZwjkDjfo515V2xnV2eumIrhFveIbUpxYBpQ+/GO1bMoyfYilxTmedNXR
6pCpA5CybOUy0wR2SUTjJAfO0KmLwhp8j3AHYGloR8UTcPaED4svHo4cu6wN1/0iwv5DMlfuJdDG
22CZZ5jG0NSY2qyeJXCnKw86D+Sw6ftSw44JQHJclW6jv2KDtG55s8HXDgHFG2Jkd1dqpT7QLbS2
jYo+9MCl9mOgP1njAIVNY2nkrlpeW0Lr/RzDdm6aGO8kJ54OaDjeIeT5p/CS1j3lJX61PgXYKVuf
mzAv8biZxrFFErNcChTuog5stZYFKX1alwEB7AjmYK36UF9Gc7UuZ1Vsp2u9zagF2pvEohD3SK/V
WOwu7iixe0NLlTAZiY/i3v95qgPbiqb5XqwKqUoHH/JdsBJ3w2wuYQcFiHRuYgTbmuM86VB8Wiw/
jQ5iLV0aFtEMgjknfI0OEmlfKoJprcID9XOdfpjKgE96XT6l19ADMLpoa/Ll2zS0UgLqLuxldhGD
4KHdLulrf3a7bMQwxW4SK9vPA2T+x2KcreDQL4iGfwNVzovKQBZZ5yUcrXH4WNbQr/ujE8vysxV0
5cd4qvEVsxu24bYWwQlgZ/UoyLUGeOVugvbBGHo0/ieQWuS087gJENU6Bsrgz9ykv3SWJTi5tWWL
zVKu+QqOG1lKN2vJl9B35K9FEsLqWsf5GbydIf07DcILpeedtRCYcPDwG6TkRjSSO2k35/mCUqOq
R8QBkYBIWOwRMN/e92W/FeD+Dk4o2x2WcBQOulhtG2nj+4BtPaLoZHBfloH/64nhP2qJ0cMmaKyx
21Ehr4FS+d13I019yY3k6aF0/faig36sd2OYVvAS17k9i+wqvqmCPHyqcE/NAOpPziGRor6z5lKU
2zKquTcr7PhdYKn6LzcaqkfPVsstJsqh3oHybT+mNT3jjSSMAO/SIkbBuq12/xcF/u+iQCNy9Z+L
vESBb2zUaWPyL34GgY4b/xELY6xOpgtD6F/tTvhEdEJtx47dAIolVKH/qfEKvABog76gTwMPvOu/
arwBvwrwZaER6gmf0O2/qvEagZpfojNzOw41PJ9mJ9gMji8TUf3S7YQzstY1JmrfM1t3xV+cJYln
76jvWr3aKYXoxGNhPEcPcvVQF5RyDYLnhX5Cc+kgV4XsY2dh/bcpKRxyVjYx7NYMwCB53cNgQxxh
Q/a7UCPDh1LZZG2RquyN9kw1rtoDtjZK9waCaYedeEolZ37I1Ih6bcXhTALl46IGekQDWYuOlH7z
ntORozQettVsnPwOzVTILt+uMktQE/7lRf6b0NXgml+NTmzHHiLymDVgOI+EzJvRaSUKcErq4Hsn
5ykm00tFBs6DM4zQKE6DmEsuDmoaf/UhhiP3NLVBYW1ddkqep3GQDnx4/5ZeyFz/ImTDMAM5RNHV
x9oB4hkd79cvDEzgUrdySL/RNwvKq87PU+M0NPYAuzIrzPFrrEUO3NeAX6IRsM/SUc8rbER0ntpF
ruBqxQhm8ZzDHEe+vU5SPe50tfAq9krpjIhwCBNr2Ye67MNrjUgmH6vJDCg42KkcRfwPUbSRIfrl
mfAUM3OQBgPt9hjSnIFi/zIJk6xccqusmu/2jC3Mx6DJrfYD1OpW374/eqyoNxeCLO/7MUF/xOC9
9RBb2WNjjY76N+TZwIztuyopfYhrNit88UTh3yAFEZi2NXarltp2TiqmD5y0SNS9fyev0wafR4aq
B/gAKDvFS4j6rx/ZgVpjx0sRfptkNITXASZbCpud2vIEkkIAX4Lwvx3kAK9dthJyTlswCmau/zLI
lpNaoq2E91yNOEGuO4T7aOsAHEJcdf6Ha5lJ+PqFApv3kSZgwtOHEm9eKFD4quyAJn9bnBS22HeX
sD7LzpIOxR9ErAFAURqEhY0y3PvD+ttMImBE0In/XDAh0VsvaIgzcoiLUj4vNvJSkJxEFU1IBVs5
o/v+pd5kfuYVxg6JcxQG+CWGiIC9HtCixS52ntz6mwSOT0k/j5PmoXIVexQswDRJu5sl1oldX7Y5
RSV7H0xZqR8LKYBOb2qkuhfYcWjsxHegFoTnb7PJlFPLKR2i9YRpnF8Pp/dv+rcXg+SVwdZEvB0c
+d5uaPhPRO7i2s1zs6qBuwDnXRZ/Tc4KsbpFQ7n1dkk9teofZRh/fzH49wFijOjD+C7gmteDlVhw
UuFuWl91gGaD3sK+yBFiFFGXAWZwoEHJ6sQyKcXTmlV40+76YRjwSa6txZ3u81rPg2H1Uc/7Sn/Q
iKU2obteoG2NsN7uH0Ypers8uUFBGY5lglMP3dY37zYAnA4nbmi/wiOEcLYp8IPTt+BWByaVBvO+
TsdYdjK8trwkZzXJBgQPOUa4rmyWMYSu9ZkJWBd/hRKLRHP8+aWegXKi5/zXjw0Ymhu7S7CMafhJ
IrmDA85Ui5KZisWW5O00A7VutQO+ArR0k6H4zhaN8mjGBd11qaK7JOvU8lmvJoTY9ItOGAsABB6b
PMrwYV8cXL9H4X3TI2tkSiB+UX8PZ7QDHJA3idS3LP84+NSgpqgfB90W3KPTFTHNHYd6/SesBhBR
2I9w/PWjVp6Y7qehD6cPsuBvZliVBTvIJsvg9wEqzUBr95vay3JcugqQKCx08lFsB2iQFEWWHlaa
Eg0YlBnAer8JoXjxEbyEZB1S014ydadmYVDKa78UbMFygAW4Qs+LubSVzzEfp/5grmalEPivPZwa
+s99lAfTKfGnPr+q/AYY+EwrurnIerzGz8dlhNi5XaLE7HyU/531IppkxmFpJ8qcmQCN6NSdgEAp
hAFaHx/H8vTzAQIAoTwqlLbYqGTZicWABnbD9ANTZDaxqoaOXO8BtIT8gXjjWhfI1pXF8Pd39F1v
QTPOkyDPtkw5eGsbL9OG5TKC3OXSS0dD4RzkEc+EJKoZVdqCMyNnyLx8YJ5VVp43iMyB63YycESA
tC1B1LZ2SciwdKvoeTw2ejNd2lhxanll2zBp6KgW9Qek4FshDoVnbN83Ha011tTUxDGzJnWHinfm
IRTIv6JAn4iDSlUZQUTxl5w+Sg0xD+P0BVvnikI93f/kY1TZIWNCJzuq5rOEigPUbljiJnYDoeTx
O0SYK/MQRdyFy1XvJVOTopBiJB2Alk7sAvtBe9QC90CQzPwdvN7nJ7LQ3pvOYzkhQrhr4RKzFMYC
Tj1kpVQJzq4Bhz1uaeXp+ct5LMy9+HFGXXUbooqxPq9RXzJTPI2D12miQsntAdCPTNyWoIWSX0s/
Yv7T++SHbeytgtuCymPGuJ9qRpC2LBoNGx0JM+cqQkBkb9XiMz6pHZopakLr6b6LEBG/7x0UFBXU
DcXeQOioiTL8OWedr8OK2xwMJHD0T0XvDWZJ+xT72h0ccno6IH2IGxvcQR1vuhdUGBiFrBWdxARg
sWVRX02VT/lz3w/onldb6kqjmdVeng9q15WxdoLTElXBgkmDfR8jWxpPOzRxhNmZsooGwiG0KZhg
ZNF5B1ViN2RD69GYpKSIv+rbYF0Xpn8kqVr7+7imbNEQKMxteB2i24JPdUbKTqcQvLyX37TwGtA2
I1Y3bxjzQ7rwB5CacrKw+7CNi9cy9Ar+xVJJac0XJZkt95hYknfT+zT7g6dGOg0P0yQFitEfY9Jw
v7luZRvTsQ8xDpmrPRsx281eeSmI+m3ajW0cb0bidjQGUfhWmHECYzT25VHJNhs+a9qGdB/ZbFcj
iVYsEBxQtMEdNEsvS8D4jrhWC3VVJk9emC1FqHmF1Vfi9MpPqK5J5lDi5egkXrQoEvC73qX/C/s0
8Ngq4U0wSjuAiw7dtcW2nLG/lnPosuUCYBt5Sw2i1pwF7VrPfFfc22YXHBl8Zq6dd4maQGh3M58k
hen5nUIOk32ptCdT7lSFiQgzH8d0WOv+EjJ+ULDYHSZGkbXguEoyoSZ4u2uLAL7usfyM1pSZHlVS
c+OgEkYu7TtY7lAVpvjEWb92glO+TgKgrPvIr8whq9TYMx0XuAqtxaE8rOwPa5RZ/s2Cni9ayWxR
GJR0vWp4pKgdWizLYfJyfZtCxfqMag3ZyM88hF3fDM7c9pgYHUuqvT0SwFmBlv3ZWGg9QPtBhRx/
67lJUGcYk/5jgpD8eoFUUsVuP62z4I5FMSNed0AVQLCwcfoknD5F6Akzgj+ndZ3P5nerD6nc3ep8
MYFz2Boe/1Yi+6wfwcODb9p7YoiHGWh4lQKqFBay0GrrRwnQpM2cOaK7dnO23Z1EVFwBrNHOGn6x
mrkaPtr1Ut0jxRYDbRmGPu/Pw6absLdup7F7htANWHhIa8u/SrhTuPZNl/dfKLuG+lCimlh984tK
D2AtEEV4mvGLnG90bFUUuRB5oyjkBXNn/IGbOOi2ve/5En2FGc77NWrMCQ3lsLZr59KrOFb3SaTg
8Pe8I8go7RL1uuAUngZ/2aZLOZmQXg/zWtF2RIUy3nSDtarPseuM/sewUquPfGMP3MLCfMRdk3bT
xTx/wjxNUnWmMk6yait0NWu9i/MK7O4hcdHfu6DiloybUJWYVeIYfphikdLOIEDT92lBEY6DLzQe
GJTfoo3nK3CWK+q57boJUyXjndW6Aos+NM2RrMCC4CRcT+2gZc76IoFLbh+dGeOxQ9ItTgNoVlQ6
32aJF1i3HX0j/2GUPfIGR7sTwEf3cWsvy/2iFk9dWVI11gfAHRIqQsOs3gQQCQea5lPaGMYVCpfd
MVqCVC9IC4ou3MULlI1jkisMnGDRRPjbxmXrudlWDFoiU+LURdR8yyAxTMsO7ura0y8JPExKRwE4
C/CBDJR9VEnTB7R6SztA4zSprTK8Bg9hlSCow46wNvuegQQC5oy/MGCpducEatX4rHvKA7kyuDxM
gXfZS/Rtr1USOh9Al7Rogc9tbg7UDupUFzzMa9B1/q5L5iHBtMrG96s8oVAdEI0ldNm7wwAzkvmP
vgP13uPgoSDAsQLn0izuPjLh48ABznLI/NDscDUkbLaS3ALVkByQB5hTgCae7OboAk1Mi5AUIN3E
0UPPoeCUUQ0CZ/q4IgmmksMYtCZOCSXAXm8HNVVzt6s/1fSkxr7Ow0+IdTTcitMhXRYfEbKg1tCN
fcA2GUhJZB+VFDfdI1xvouDZJnazoMTOHXtZEWH3M9NjmJOZM7xGmWI/OU2ovVPsuxUhUUNfkz0F
9QqbByUuiag3BUE9mA2xrlzO6JkeKKEJKDDFAHWNMCdnBECHOx3STHBtBBhFqz9OPsrs1bZFu4Uv
s5H4YC3JoB24fxkXZp8sfYEwztYtnJg7apJOOsNTPMQmXo2Tid3GRZs0/DrPfdPiHlGI5jJti4lj
UXWdiaWaTpiQJYuVGSPVNqFy/hqx2izjHTYZ0wjI32moG9AuSRbGNraHgOFnD0eZd4/6KeWeUNbm
lPp5giGLxTgibGYqFmE8m7t3vMRiIDv0O+MWrmZN0gFCnYE1VFpzB6O0cLc5/T0SumcJbcbO00Sk
okG09r6lWVD7uxKB1QjEhYVPbW6AFky3oF6S4FM1ONzMj9fIgek4j6R/o7qP+gQw08FD9od3NErq
6PSO0nKas1s9F3YSf55KFBrKEyTdtJ7PfMLR6V7DCOGpUIIxxadhGKc8O+vgD/BdNvwiQvDZReIE
LHzYM1lq6nXOss1nexCwn0ugUFj8JSaanwC+D8HJxgVuim61ytw2vwwTYXM/q0Ycle6Xh/dFD/WR
IPO+AuvJEsFI2xS8mqLnAwmi1ARqGH0RHva06eBKJOhFu8feFbhe7dIfp2s2TSmH5tjSHkIs2uuI
AkNvMPGmCs18TKrCeBbbjEDxV6IFOopb/t58mqhk0LfYBwqOSyfjvlyYq8KEhhTxUxPMw8jiZn4s
j1LR/bqvxrnlpQ6Sja++9BZvSr9M0ZzSOobNUgpWdc9cqEDYERNgyzD4Zu5WjRs3VxgSpeBK0kpG
znjOF9QeQS0aZ7zb0ZpqrtXogUewu4neMEZaJrRG5o6UL8U7fniahjH3ajQcx06xuayz7136s6NK
lFQCl3lW265JAosuIGOzoSnwQmCwEF6SePKe1RpooDM4HKwXwB/WZTourteXT1PmLAxK8iPykak9
EWvINhp42nyJSwKDnxlxpBvklA9LmtpkX03ae/yUkrMM+9WyrOUZmmmvb20LUPDWy7qMdGTKhlSC
6gs7b7wPNeop1taaIZTf0mMySTcanSYKGxbHJPkiHkwgn3aIYt8nMkl5a0YbhXB9iRC1gU08BfSW
RBy09PEIQtgDtNOT8571osM3xeQPTKcw4PKU9uBo8rUde3J46qB70NBrxMLUPwEeoae4lhFx1I+l
10x4oRuTuzpGoGHtWyiKOzVN0kyMZjb1IyvxVjMlhR3NzY3tLxgJMSDIJ9Moii3FQKIkbpY42XLa
XYW0a410ylxg/ZM1y3gXLkLLswjNzeoU0UyXAweb5RMfeIua2DrDqmz5mthXUPSORd+YSNRtXHbx
LehQkzVi6VeySnsY5GxSBPxjuJVUrtxqH6eTyQJ/JBZVos1Nt3qZ13TLKlvpV6kIV8Rzf4oKJjpJ
Eh192KVNwyvNndHc+tgsnIR7AJeJUnsgZn55JTqKI3xQr8yoFec75priNVqgg0vExBvwgtAx6Qxk
XlM+ee1iMnQYKmbnABluAl0Ewc2sfL9q9G9qRkB28PyhoSMCFP9fl7gAESNfhkbE1yVRJs+cMgsP
xJ0FhrZC5Av0G6/0/Uu+rapRpopIT31TznOj38xg0JBqIlvRvA/C2XRvfkyNCgw3R9d/eymDVXIx
fqFhZJA8r5/ORTxbT1QnvuZ+YvanNvQ9KKoLmzXz4P1rvVQDf60fo3pLmdoLECWHefBbV0rajqxm
4CFfF6/GVvRizGqXmQjZO2MZZkMNhhrGcsumMcKVBvoBMbaPqm2H+AHEZegKpgpHymv2nh8788/e
RzPgHE2IBEOUMwGswcxP79/+b28FLQPgQDF4cdJxWBqvh2pBkwvBOBE8qRyRWZrl9mDSQg5XUqj3
L/XbnPMoDEP2COkE4e/wtt5NGJW7DQHUU5xF3riekjUq5kdHC7NE0IwAS/gPD/e2hQLGybhW4NlA
NwHz5DfzYOilF6XU7586PzN7lFpYbLdjzs7+IXVjc2YlMfE+wcTKz98rFz3/G3a7Ojh7/9nfDjNd
U8CiFGlpkwaO83ZGzlg0YjiTel+oSZA6rllGlSoC78MO+P6V3o6yi1QHT+sh5Chou74tXpcEhpEH
PfoLzD5RXqmuMql5DlKaQz5zTdT4/gVfW8/QNMGEh7IzTd6ADh/lo9czCOF2zWayDl+Ghj4RUAEA
92xzbIor7zUZekiHmyxPkafbijLIOBnfvwHEkl53cAi1IFzYHtwkZFECz319B2SJWeV0ooHiZqOn
t6eXBf2VqkcWI472ErZMQ2ZC4xAXQV76z6K4BSyY9KIOsf7JzuYfg1MDQmOMKP2vrOIWORayBV1F
DUeCLKFRyl3kKaAXkB9LxW4t5sAclphMtggiZQkSvkAj2J2IRZQYKR45IFBmgMklJbp9RDDvqrOc
1nIE+6+0TGwlgdGwWViDK8higL+Y4xwcBbGNkJ454rtu6Lgt8aNALwnt2TXL0jVBUxGpl4jPdUyw
nBQwFqjaSOBlxs+zGKhMutMymSJLA1X1/P3h/23CCR9YFMQwY0T++9QeySygy+v1c5v1HjFr2iEt
0e5irUwE8LNk/f4lzbr9dcs1W2380qOJwAIIgzj4tT1Io2xVvYzmz3EKnNXbY4USlldBJNwSA0Jp
cwfIrsQjSdTiJCYotCqUP/6pUfT2yT0PnCw7p8Fxsubeapk2Yd/MvMvsc9lS/jzHqVTVD245u8Ol
K9X1+8/8dpIDSsUYjEpR6EX0K4M3kxzCT5pnnZRfpr4r9CP4cTMtiqIzkdX7l3rjJmW+PQKRipaY
oPMGB/BNdJDOi11VzeQ+4NpqR7uE8qVKDyllVDLdvJg5HTY0vGv+EBRsmJdL4MWPJGvBEIFRp77e
XpDymP59N0PioY4AvYsIO0/JUOBusSqytshMWWuxTBkgUtguoOkVhaZMDBqLT0+ILPFwVhlwFiGP
bDpFzoQMDVmVA5KtP7Ms9tHq0LR26l+9PwhvxpsxAH3v2axTuIa/d0wD5MPR6x6Xh7EuzMmctLQq
wFzhM6Yf37+U92Y+m3fK5gX7ENwxdf2383luMYztHD+5j/z25VpjQOm0nHoT6o9s9WxBP3rvFSAd
RqFZGlMl/fnTMI2mQmDNNoMb+MLUM8kFO3Y6t5YJFQWrLKB8X0qWakgHq6vL+bh6IwnTvmwS0uMc
xTTSkp+NP7pFpolkVYXL2tERmlDIaLa1eeE6KLiK9dIdFz9KE5NDBVTtrCAzb7JwiFoQ253Y+Nud
GtBMIzP60UJjRTJ3C3oenHtJQpXD26xOPVMCeX9Io9evTwjYIwKwOIClgLMwsN9M4Z4nAAXbJc/V
5IlPxdAE7sGlPXoKy6jzqfFnCHr6S3yxRnmV7DofPiNGptUjUuKGFRWNDU1T9CZjIInG/lb1Dwn5
q7ytFjll2yyawFlioFvTanueOh8tunBAxHxLLye8mYKkvciQK73iRMo02Xo2lTtLFt6fmj7ydJ7g
NhDAskM8dUfVsHy0tIXqgYLwNm9lPNz6nErlwa8s7wpu67RT3drv6YlXj6hF+edoEtAlKDpFOa8t
Z1p4yqm+gJoILtYlBZON4h5icF43iHuX8/mpy1oHbQecailhwPRAOqZp7mfhjY+556GfFdnovO0s
6nafyzGW3yqrGz6GPpRhalMjejRjcaBNsHaAU2kub0Ej5ti9+PV0XjXtXmHATcEmK4o/xyhEOTZK
YKGpeWjvdQH0lPDTyqj2Wf7WDu07X632V9R35RdYOj78nWDcZgtqFKWQ+d7Hme6HEsp/tOh8vVkz
IWgrs5kFhAq+S6DwZkK0lH8EEHbcrYW93MZu0kDurVpV8Nrs8OEfpt+rA+rHxQRAOXPME8O9jUgS
JN7JyePmW2iLGozQYt+D7XTlpq7Lq8lHbnW7pG19R4sQ3OT71/5t5r88JlgdWjZs4m9hE2MgY2T5
hvobalkkrl7V4WZYew7At/cv9PJN/zqGX57Sd12AB+iNcyC/TSIXty7dCazMN+RmWTOey3GByi+6
9IDcK/GhcevkQ44hDED2Koi7nTd1eXWc8iDcLZUC9gVYL/z/7J1Jc9xWum3/SsWdw4GDHoM7AbLP
JMVMUpSoCYIWJfR9e/Dr70LKjmdSemJUjasqwuWyRSITODjN9+299ofGatxDodT2R9bbln1Sn3WP
ec7mReuKvPK0ThhnqPjF97zXnVNBefY8aBLq/kIjIyVZqOTrpvAecpdxrNi5RfUmpRcnRjCHauPK
l6QMO1oJfbMRoak+q1On+zPP75290BsRHrdk2QawDeK+AIbR3m4JCL1oJwNR/YvRLzc/ivVoq4O0
2E3z9FwIN3vSFXda9VpI06NuFGuHxhfXw++fjLkM5ldPxl7EmoseRCAcAzfzeoNEhFhO+yCyX8Ke
xgHltCb1JgcfDyDwbO5Wg5FPOzvvYDrESpXT7SlzKFaTezNUFkwVjA3KB1IEjJ0+SwpnQFS+5CQD
EIWeKjdgIeyT1Inv0XP9gRpo9qFUeGieRWNM+nM30XZJyjbw7cq1L2wbh3IzGvF3aSXxrW7jFU2p
FO/isKw+5GaXLd6xtv9TZlH/USU98qwUmBc8axLjRtc6tNWEq4UPI352IlpqlS8Aldj1BlJZM/rX
dUIjhDXxHhSZcwKwZ3wSVLUDj6YDWQa/v7nLvXt7b4n6ZQ9qcZq1teX9+4c2rackzHO3g5c6Nsxb
pdaTxyrWJUrtulBvxbgoxn9/RfFa+MqosjlmobpFj4RBFLna60sSeJM1OUvnt6RKjANlM8xIQS+V
I4XKZEMjomOmN8PmpYLW+BiHU3eKY1c9K4Orb37/WayfhxZbTaZPDaMfSty3YsAGBk1L7HbxLQRE
k3FuL4MvBGuBuKpzaXq1qqVUOPIS619nUitcJZFl7gA/4zrNRtf1aXhiDW5KHABxlw1L6ZcSeqG0
0U1qxe2u1vXp1iIAbR+admh4pe1qo9fCv8EKWqnQABvhlD5ac7PaKtyWTZJ2yg2+J0LcKGUopyvD
Vk4jy1liAhsMR1Zv0IdYSHLavOwo9RwjQ1ZnC09wBF840PR8NAeOpuxF2vtOm4p9lGd64zVYtVVG
Iu0iHxZEe6e7cUHLFUXdREeTvlJnZVkIFt2ubsbKxUJZxhUAWe5fKfaIU8Zmq1qh9qlryvgznpvu
u0HuMaWeIUHD//un8/P8w0hxEc0hXSOZ76e6nq7RCU2nMf3mWNQHyMPFIY7KQ9I15JFxprJf5rYP
sNsof8ohGQvUowMApHc+xi8G7JJCbbH0OS6mwjcDFqVUi5/Zzr4Ryif71fWBWDOQ8VOcWQAk58F9
qJui3xAkAJXPDaanyGnwnUP7Fw/vfJhfvLALsERFbamhtXyr2J2xzQ9AKJJvoa1a97Ul2ouWKcrK
prB7ZF3sb/us7g6VUeT7bNLFTVfYLGR2hm8hJhwTQXIxDqdY6fXvKOdr04M+md6/8ylfnwGWdxxj
no41T0MzzaHyzS0b8kDmbm3036h61+FHdhbgOqkkSq9v1eFWswZQUmM7W87KaczyezSrNoxL3Nvj
VrfL9tEkU/Kk2mP6UWuMng4Jq8CmSZqM2x0mtm/UtHt/POj/0nQeZPXtf//n+SWPi1Xcckj52r3i
4pgUsf/xgFfP3fO/foDpbp9zfvLTMxxllGOvs1qQUS8/9rfbgqwWVLn4Y//Cy1FZ+8tyS330jx/x
LUJjI/s3V87FbashCWcbS6XqmuD7N1jOhE+OO9TVGT8Gb9y/5bZ9vVeGUMc5lDFIVYe6hvbT67tI
iGjz9tY5HzBZ+AVg3jNqZTjMSCbbL/+4MXc/Vs5/FX1+V8YcDP73f14P/OvF2D+6topRxOLraq8X
t9CcluSzzjhHiqyeCqPUHiSQsMc07hrkMZpaPYWqbTy7AwrF/+DSlDdUh+nQ+uncjY5fTF3J7hIK
D5eGSete5TzT2u4t8aA7E7CMloq47rcBmWrvTJOvJ6blm7N74IiKuJ9ODH3j199c0xHxgB7Tzxlv
ZoyHdGCZUrt+rg5xuVxuyjHT//4ra6+n5r8uylAhj53l2357NCkqIkrDytXOJt0xKHyQ0rXcmusN
OxD3cTlPnoxYXw6QoieIB4dL92JV1E4zxeI+1JRpthUpcNOuhVUbrOd5Np7ZFWNCC0zEA8ehCqRY
xfMCO24B8UTs9Qtdf+eU86bqfL13FkA0dNrLeeft2cNBKtFPdqSdBUqBx6tJbsqoCW0c7KQPNPcW
DRAM8d/fvTcNhR9XZX212ABxYffNEwO0bCeT2Ygzhk4i4Ylw3dZ0Qb+ryVSfSTqZLqZRiVs22pz5
ZdTH299f/+cXcykBsmkAAMO4efuuDK5bkHw0ibOlWNMFJUz1JN1+uguHWrxTb3yz6bwOFF2wIWAv
wQWB3r0enYG00c+pvTgbsTtdFAKV0w1iZPZ1ga63L8QWGc+Dai1vpwouvrJHXhYFrAXRTtF77qZf
fXF6J8yWZNZiK3kzSWiGUiJKDNRzD6Kw9g0b4v1JA+s1eKjB3f/gJVkwZ7yX/JeD/Js9PqJyNVb0
QTs3LW3hApX/7ANAgXJrq1Q2m8TY60OL+bKOGeVuNovbfHCnhfgKxN0DJVweFWuYLmFtLiRHdtOn
Lh3cteis6S6Khnrktya8ZaZD2/jgQijMNr8fK28bk8tgpQSG706wVLg/VTywwgW9I11xDkB21ZvZ
bprdddzApaqeGvw7Pmk4zHvoeU4YcJE9xgBv/Va69Q5VODCfODXqbDuPc9asRKC2L06jTpfff85f
zIL4RSg64+nDKva2Uodloh+swBBnc7a5IdfbLOh2PAk1EA81wp13Rvaygv7jBEfnUcWTRi96cTSh
/H57RRqeWqKmsj0jWC+PZpebz+iolr/ohPj0GMbvGt1qLZDhASoNSg/QlEdUWfcxYdOUVDCkvOgo
7e4I84u3Kj3Np1jHPGssY+J6i1pWDYsIvsg9ISkCKk7o/UlRCEnQ7EWXS7PonfrWj1Pg/zuY8rX4
Jjxnep40ZChEvBm0s5O6dk2g1JnUI+m7lZyRVttK8gGMlux2xRCRcJDYQ9KtNJMAJ9BCeRBtXHKy
Ei/jd6u+nCo4mIk2rNW8szfDNc0pstpe+IUI5aLkMIN5peqzC2AgGpWPlUI9fkWFGpHtSI/P9CnM
RnBnNaSZXrKkR7EELEFSCTnAhlMV536JmHLaPDlpuVPecgyywc2Vjdp7FRvzz0LaKWngMvuqpq1Y
ZewDIrSw84wAehqiF2mS+XHoMGes4o71+0ANOCcpXE+qu/qafjVdk7CMJRTLZAOPcsq2leqxL7Jk
XOmBbd+7Lr1Cr07InUOZP9Sk/HB+RsFmubLxrU5z/qRT2jh+Qd8IWQpWHs2r+96AeVlDOd0HlN9O
WtgT7FgNwYEekUv+wiB638Yk3+CIpkjkJeZSM6lbDfJfjiqhurPDPGt84EZRsKL97T6GUc+ymzJG
bLjRRCGV0l1TLgaCxdaA9iIYTT5daZrPrWuwTSgcZhu2gEzEFGumSxtLfkzaiDepJCOkcyj5g2ki
rdI+Oamd9qzMIhLAH+Yf4WT6NanM0sv6hPaY/LLwR5hZFU/O3qDNdDukbkd7GqWkF2qRugWf0axc
PV8UoAax8W7slXVZPSGunT+L1olpMDpEVrEP+JNEtRKKWd1uObgHG23Wyy+gjPBs6eAiaquKXhgo
07ewDxJw8FFYrFS0POgMg45gzLAyV7mwB5+Blas6lJJimhwPqZT0nLJ7MWrVot0Uh9WDYjpxCufW
aUkQKIrMzR/sgXwu16f8KEt7ldu5syBnJT0RK/Vo+aDAR46tjRriZXL3FEE3ROLjJGc7FW71WYkG
UKk5RrOiWcla5s5GUZfNz0zUaJlCj6CEjZREDWkyM9srxnNNphTZcxkyUDy3QfZxUlqemAw6FgVJ
l8UfbHcJByuZK2LE32DlHbHU9oua34H8tnpygevFviVmHmqcoNBT1QZNOmLnCu5Sy6NPB6bs2AjP
ve3MnT9Ly3gOzJFoklgF2dRlDrNRPprPUzC7j+jV2pd2XjIYehLG8Be4J9vI3XXeRGDta95QhyBk
1GYItkw+HCcOtN0YAR/RRjirVOblMS1S7aFWzeUPlZl76jp4cJQt7CDwMsMlpl6Ijn+CTJnvBDZN
3AJX5h/MNraRjYOt4XlpaFMIynT+RBOJ5BbAH1OMi2DjFNa5e3JxqlxwrbGoEyg03V3nSPZwzikw
WUSp7TW7gKb7S+0ut3LB3z20bc/fXj9t3vfgFDDhTHcl204Nz0Is7+rrXiTNLKP5UOQpPelwELcE
JorbwWBnKLVRkFYxu2uiyOWljzlu6DS7iEDSWJ67qRpXctk9So17L3LJl+KV5EppNLQvOEGmS7L8
3dDIqvXCBESDmg7mM41Pd01RpH2pMlbb2g3rpyQlkshHeSIv140CRuVCHsBwWM9XWBYwXR5tzYcB
hZa8GHpmcy/QduzhMqq3gPEUamYB9DBMT+WJYcSz05ZPW5Q1C09bNrs24BOpicomvCTQZ22KtHoK
+ozVHLwGZq6ANuez1c40AZBH0m6r24ZPPvAzqLPLUU4nPF9FjqqODU6/bFXSOelefhx+9GXrIxOi
51aZKQ0I4EpaE85YWQtc0JQO4dKm8RzZeFq3LDt8wEoDLOo5mBKSNTlowZ8EQnHx4voKicBEyD7g
t2EbxMpDEuB4doyRppPb8oyqABBFx/91w0UmiWqKua1cjiqEECHQloKNgWrpe4snfUuIk73n65RH
fVCsC7o+KT0Q0nzaoUdoOo6suN0yPE3iGG7VEO21lxqLcz8Z2K4aCFz7m2oMlWiXRwFnQGEBq/H6
iKbo2uE/pAORsOhB7uaedcJxH6chth+S1KmzdVer8RZ9CmMkizLzOcpH7ilUcb7/dRJIM52Y4pgk
SD8DU3iypKnva5c3rLKWy+dj5/hkBrEd6wSkH1GWR7RJzY7tfr2rA52nGmv0dDMWcu7DyBNyizh4
pNs43U2YaJ4bB2tGqhLEvdbiWQFzbvLGNw2VI3qMjERSj0R7HGOmAFOwR1+LJmPyMcI6bO/cKSCZ
0CmXB5TUBlOTVgb1Lm+ES+rPPBFxx3G0RcRG48/TnJ49kIbW8V6qifmsJ4l40BTYR76bcAwxiNx5
GHWk63SElrAt5nlwBDJ2qycLcUjt12KkA7d8Q1Yi9sitxQyES4eQjOXAO49K9YQwh1c05IgaM3Xj
PuFI+9DX/EPqwTyWbtmlzYgY8Y4so/O6bMoZ5NKqomdK4TXiu1Midk+F5igAx7V81fQ9J5nlrjXV
MLmEQotsJkyCjxNZfIuU/vdz1YNwwYIWkouVFrxWs9SDla3POhTejJAjE1Aexf+Ul0szHGbHqG1M
3YsY8lBG02C64DSz9PVIMudOxmaWr023z8zL1IxF4xfwQ2ekPqr5bJAqQthnHLiPtAg5tma9sU+J
CSrXAAjG7JAPFj+d9UiT7ukCjAyRIOVGz8viAo9imfsmLVG2ZSgWE1k1hMuR3Og4r0Q5Y+J6A37M
RcvBfUg05oVlYm1CmxXnOnYDrDhgfboKX6cdyz8JnQrO1/FpaH2wJeSp35JLsshZe4chgm6eAWWm
wwEZB3qPHwMiH3PnOx7hdPDzZmh2Cg6hdbYwR0OLWsp1VFhUYWcvJTjn1iJTbCvqQtxiU+EmpDCZ
St8qYODQNyiYieScYu+qNYoQuAri2YuXL6SMOaMvbszMb4yRfyfZCDUrzp7ilvBu6PTL5GBi8R1X
IkPU69s0pS4a9h19g6ltuuuTktlej8UH09bmMyd1BrWK0bv36VbjAVhmQMIO0pyuFElafheQHA+5
KOEu6fbIa7MsQFTOQ12SXjp0TApl2AzBplYcl+mqXz5t0ne8ZnotuW5YyemC+btZjKwIZdxJsvEz
r216iUwBr4DRKavEQM9Nx0GpMHgIJ552XT8U0QexMI/3xRIn2ajIuDg0dlwhjEtGuyqCuXnozJ5N
SKik8NsWFmsB55bva7vjndFr9n3vTPkHAJtfIyVQ/NRN2p2JN9KzG96dMQ2T76EOk9nWADzrFkdq
fyh1XuCJ5RE8JiuSjMfZ7yh5ugt9z3pME8l9jtFzEMA5ztNWoZm9UXEzD/BDSZSJhgmGW1UlN3jE
hPBZNfM9J/tpVwiQyn5WVcVNUOrld3fK2C9Y2sRkyCaTDNtWI9t4mtpOPdTL5H9IgpBCJO1d9lS9
UXKCyeCeYtKiCkOVrSdhLhiVe6xdPJ4mr/hr7Qpukm7O0x0VQKQJOrlOACiZl+qBPQ79o+lS49K/
pCH5PNgOMUbUCJeuB+U0YxSM+LWXqy6tRLXh4+GIoNiklewPjGDkk07XxSSImLdn/Ijpt5I9JquL
W7nrZFnDBeDVx8AJGEHXg2GohkWFeiPBp9jQIHsokbYHR+ppzc6OSvcUu6Gxp5EkbsPJdHEEdu0L
oUfOyoIktucMxnOFJsD6SeAjozUPma1mK9YeBq7sX+dNqBJMjsij9bWsC96JbNlvVoHrnPLGifNV
UFG+GicDqUcGHQ2GAlu1mleoyxg8caAQRFWaGytcZuZ5LlmBONtFO82M4m/GYKntEUsmb1y3gKfN
tHZPyo8dRs3uQWFlzlOcbXvbpkux58A2dbuW8w2p1X2zBVPTo13SNIezSmc+qylNH+A/lOxMDPI+
dR5uiZ0oLBtBoHGSyC0WFmuQ1kNExXo117a+r8yJ92EOl+ngumU2CWik0TZ5VMlyFXRYbjtrS3Ya
jDHiekE+Tx+nCMJZZMj4Y9WHKdnatsvszGln3rAg9jC5LCwh2MIq5Y7uPNmWbKfJBNYbfdppoal8
XZTRL4nbz98ydpXfIXW1bLfHLERlLrWjqFr1RPur3GYUVz6jryN1uL8mENc1Zp11XU71wdSn+Bbr
PZaDxIo/5VUX3mNMGya/z0FPw2lUt0QtyltXr4KPEX60r2Ut+U3mNQI5vsYhz1jn8F2o4Sh8GwUo
vGR3sJ6u1Zn/dnje6/DQWKDi+f9HaX361nb/eoybMC7i51e9oR8/+VeTx7b/wApm0QkVYgl6XbR/
fzV5HI04BVKC6Hpcey0adaq/Oz3qH2gPlz47KFIoAQuU5m+uqv0Hmg4L7CqiRONK4vo3omNRhr8q
hmHHQJWPqhTttEAw8pNePJSY1oskjPZtbvfH0inYyhRa1R51mIIrUNpsfNNeF5dWKJ7M0VuQ0xiv
CEIZd2nUKMk6CHp703Ruc08tAaeunrFtBGy/jVyFFRMLdHksJ7Pe9FbewS5PI3NPO8VuNn3SB3CU
FWOEDOiYmQlFAm3Q4JJkbVZIVPDXH4hFIIS5kSHQrdwJP5IoRqDmgCbFR2L92R3HRxwYgeXBcpcf
USpSqh3peMeDAjAA/9w5HEtxoFWHMGMijmzNgp4N/qwE9cWEGX/iR0ilbFR72Falco6DKgEmOSXj
rtFrQp9HJDBTq6ufyKcZjomuyoegkvpGNm10B+ncIjJuXr55VqTtmm5KTA5MQpYAblc4MKPM78PI
NDeaPhG+3vKvbbUWR9anjwQVmgtZfLhxDAlRM+t8BfM9TqQShQI4ou4+rRL7LiiFfg4MokmZZjgD
b0rcS2iccXetQMe7HnA0EhCY1j0LC8+KzwxQuu0M3yjBL2sKeOhg0j/1aVrtKEtSDZDaFo3+h9CZ
8dhpkhD3lY1BwDfM0fCKLJyNU6ewq/FafJ/YGOeOzLhuB2u/+2i0Mkm8Kp7FWhlwSBuJxGbXtIXJ
8zD7E8nouy5Rn0j6NFc932WdBt1jgD3y4I7NR5lKA+OsWnxBBSkPIqpsL8fCD7tdrkPRmassCcNL
axQ6EHpIUDdOkte3WRGRredmGNe9CoP6h7BvrbtUV4KVEhGKFDSBdsaAlqzx55IENVffOg14lVcs
FuagjsPF0tkeJtaVJrF0H//QRPgt4XuZsAKg70pwFnr3mXiKAgOPne5JaAvC49gBTz1PHFnqZ9Iz
2i8YmMlCxEh2tjA7HxNMffcpvBo0sEV/wmVaW3435Nyyscqbm15Tv7Da9rdKpSlrbVS/oTX4Yo8j
tImchKf9kJCInsW6+gH4lGhXmIKdJ4fS4MOsLFl2Q5CtrTrIerD3fZ/vVKM3E+IFSP5B3DWOXyJg
/OpKSI5m65agO0CnSSM8MhG0tWmTQ8Hxc1DPQ7ngXtVIPVU1lWR4cDI4D5V2N5riaW7dJ7VBXkOV
ed3gP612rhVTrTHsqG62A8lJWzXUrE9m4DyEQfVN5XhAdioI/HVDF4kdJfuqD1FmULRyHeAlkaXt
QuacC78h9Gy9jUhWiY8Oxt89tnnCiXFmRSx6YTtqN63bzuHWCaYm9PumesqRpvWXppPw+tV2kyh9
cEci50LpTasbCZxv1Q4EBvSquyW7INqnBFTUZ20m92HXB4JIJ6eXyTHV1YQo57YilGxSS/OmNfVg
betlhMYnEOu66gDE2ihCRGU5n5BOomPq5mOh2soOGEC0TR2W98DSwJEEbG9dVY6bwkgofU1Z+hnt
O3DPpB6PTmxT1etyb2mBstkhAs1Lm8Q8R2WeriuLeExrBMLpDKmBGjGvD0mqYwLpe/JqkD76g8jD
m3EgWtpf2BN0P1Rzb3ZOczOpnfI4EpbYZ8deTcNVnrUVxcKwZKOMnmmTVEdLTp+Jb7BW2MC1PYCl
eW3yp46ZqZY3ItNr2k2GQuZoDQuR0jiRvPY+pd7HTNXUZ91t9AeyekhcsNiZRKi3Rh/joiR0Iyht
383S9Glm6+MZkz0eATUS7toMX7LUgeow9NHk0fhsNlTzIHvOw202h/I7VZSBfwvKJzJDWAd2XPXb
KWi/GoFFCrCNn9WLrEKsSk3t90EucbWXQYNQqP/CwkIKAiKxXTHXI29pUCq4uKpxxDeMHvGrVrDa
rNFEtSfAju5mCMV9SGtkh0JOPVIZrfymcJJtZqOYi2YKZRWnLRx9Dn5W+LvQXIYdYCF1r0qb4G43
jfbWaIATpJ12tLpR9VixQdJWqnbqCYA+ToUdU6jLLgAz0Hq3ob1dVF8Oyur4e0/tqaQU7xgeWzrD
H8WQUTbXaso9ZJB6tBvqlbokkIhyyTbXAADwit5EVch2kIxKP80qZTn5uitTi8UBm0uwGfv6OOV5
vVbnqX3B4w88I69G2gNZdaJWwQ69N6J9M5Mig1Uf2VxDtTTs1306/pnnRr9WqZit+57lRjTR3mna
EGJbtoBVnNtBBJeuLcikzTW4Hv1gnpFq5ptGaW9DmVx6tVXOY5TcwTomSWYitaZRs9vQzufNZKXE
YU4xklrPGlprY85tg7vdDdGMDn3HEX2SH42Uehxu6tG41H0cWgcKixTcZKuG5Vpj5WzIo590PLaq
jljeM3B4q2uLPoe6jgIkjvd5rLrKZ+xME0AstN0zUeLIgzkLF8TZTanIMmKXOiHkrhbhfZqWNraF
YWYr05IGQjuDcpdfop/xAI4lJbFkTf5NlmIyPaLh6g8aBp5oVSXN/Emv+ulTDq7jYHeJOPZ10W5r
qZDdAu9sIm5BUvhQrXRk6s8K7sEQdTuZq2Qr4o/YLYiIZ5k4wFnKPjkMoP3gSWl2fnHmPj7ARmlX
mEHWkDPHjdSc8KXWemXbdqN510KA2hC3B46AwGaQ3gXTK55/bhCR0NOGyIfwkdDCCnpFjku7omji
uTnGvriZjYGsRxJQR7i6o8fqNnOuMyr92FR9Hq07ralESxutdx3OS4MK0oK1zXNkRExPa/eU7VMO
2hKiQ4jlox36vRrJ/phFqbJXcEGz8QvUHmOZbrgfhKlYnV92cx1vUpOKc+m4tBsjvbdAStfqU2sm
kVhNiZqcnaipLxSPx5b2mowRYrrmtoUouGlQWexmeOuDh6phUD1VwvGmKCG7T5nruqugdcUJtElu
ehkP//Osx8aGLK6t3gV97cVz19MVKka6f9TuEGHqww5YzkiWYdyGa31SSJtEdUwEkWLXhNjiZNwb
saF+IoA5gc4EANYPUZVzOpZGMTBcOhW3fNd9ZvKe1zo36Vi64k+if1JebI6YHk80qL0sVSUnzSbF
Mtv1ifSa3tT8rrPoUhpWlH8oMKgJ30qjft2Z0U0FNmfjjnl3Gnvb3FuRU0kf9Y15boGk4VakNr01
lrQgl4d2cMDHDKusMOTLFDjRF5c990eCC+1jYAClQzM72KeW+E9rFYQidG9y1dR9Tdqfu1xvP8mA
KpEVmgaBMHPoa5Op7htaqGRQgm98WrgPuEwcymUxYgvWEs29gfQvv2lKEFIVjMUz82l8iEdFUEIw
rM+welpJ2lduBxsF+LOzIgaGAKsubzay6PRLL0p9jbW78Er6t2uaa+7WnfJ+bU7DQE1lGAnwDsdL
S4jSIqic/MSES16SdvhM5PZUe1pZGhsRl8jMKlE161obOj8vpxiWRVevFSuyNtqAghXh0nRCkjTf
AhSq7sFSkZDOfJ58LzvRPkDnyT6HAlo//PHEPZQyDA6xnakH/EDonBivRxUox1mfuxGQflXuNQrH
awXPpydso1qjbxfs/VXSg82g90sbmB1Tc15sRqsyt0mmFPtJZS9eYaF/KJtMp0vYrDvYOB/ikG51
kuTDbYI848gkMax4AXlZbIKvWmyiIOEbWEFKTaxZnlhraYi89NNB1l6Zt7zrUASPSMqDdZarNRuo
LvsapZY572w84kQo99b3oSvHF+IkIzotmTvdDJo26ZuxMcofKpL/nv/fPf9fBRS/Of/H7dcSHFDx
+ux//am/zv6O9cdVJsbBH0Ol4/4jU8XV/qCgBT6YoGCYdtai/fv77G//AUWAzgGSkMWpBDT777O/
of3BER10I/JPyhOUDv6dTJW3whuiWdBSISjFVqP9zFdFmBilPZXyH80mbDvTnSmoFs5SUvXsGlqf
/yiQ/ELp+asLUgxB57nobizxRqACUkirtCo3j8AUQMgMIxCSRb1mZQ7DnJXnHaHP69IG8i2+IC4N
7hfySucnf64Lcr4Ff2Ec7TKynpOltXhtVrXm8J4wbxHD/VN7w6V41EgCESTivL9a1P9hCmmiMQr7
VBjHdOnBxzZSVczllCYtLaSqOtOTt9OEeuXSqP39Xf3Ft2QkISF2EP27iDpf6/TGmplDVRrj2GrI
0gqnWmR4ZkGBm/ZZ/o7sUryVj/JFF9wFGHic1wA93jzDCboL26DYOMJZ5EJ2RUfCg5NEM2zobBba
AhlOdCAik3anbGiSUwMtaVtOxPr6Khv2d7R6P399amEYChFy4aA13jIeyL+lzx0GxtHB70ELkmQC
FFkpf/nPriUWASI5o4vO+o2HEAO0mkVSGkRmj+gJDKV94Ww9Xfqlrfb7p7rcx9cDykK3R13OtMHF
41x4/VRjunGUn3vjOATR91YjTpgG5r+rqnRdLoLA+/q/zFJvHibCNsPutMw4zqBzQZgNNDNhDik+
bDR6cr//Rm+8KcvraKk6phRs1Yt2/a2g1AlAA89Yuo8J9heSIBexnIDIYnlZ01ZP0E/piFqSl3QR
nMqo0/fhEOjvOIN/MYItlUIZcem8qkuT4fWdDTQBunXJg5mI7j7oaUHlrl5aI5XSMkJpfOZrwAr0
6uTco2S+vrzmooBmBnlPgf6r0WsYeCfd5UmjgX/9YchDIo40rXh5B/rG1z7VWKANpJP5Hm78V5ey
KCajoGVp0d6OqKlyaLHbtX6MTW6v64a8skoGbdR3LJ7E7x/266me6Rv/oavaLpFLXO6n4QtFigTP
ulIOARqBmWQ66jkFVtSneUSoNBSS2eH3VxSvp+DlkjbeOFWn1r484Ldq+iqd8cMKUmdVjuJbA2wu
+vOmnS7WqKCVbgOe67UbyIEHVUHIK5WjHjzaSkE7jwjXejcvzbLrDPJD6iFn1BReEJFFS0UXWcbv
PzJQ+1dvOVZ8C3fwImLH0qFDHH/z+AtnSoyJA9yhzdQcn040b8rYUjahAFkGNTHHy+3TLGzKwC9B
PVhrwS87N4gr8jURSHSegzzgQQbgCl5mPe9eJi1l6P7oai+0l2hFZwgVhilo8xJfiQ7o2vTMLJRV
JCp1L9if9b0NnaohXFfT96OW1E/dolp1QkM/NAk30JP0e++I/ENLZCF2eSR7QcGL6Qa12InW5Fe3
dtSMKyy4FobTBlS2FwJfs7ZZUXONRaBytYHVtUOikDEY2PmoVpK1DAgCvolBCxXNXjdvFVpu1uGq
zW27MEeH14giOnA67V5QkdZPEMu06oDNWF7AkaEZ0zoFrUeVhvEXQQgHQLRZtziwjehDHusMoWLR
pdYz4BVGu0FN+lkS9PNCTPSyQg8It3JkUl8r3FS7obbrS2N1+daEauDbcWgMHvPvYHq4iVlhruoj
WBS8pEvWoREgU9AnY7pkyIUfpaHF26tA/iodv3aou1nj/rhjYF/aNoS7OCAtq9xFDpBbSEDF1LQv
aR5qmgdn013PbSB035ENMZKV5E8R8arvIfbzW/Kl7T533DeDygx2kWWVK1ipScO0MmgKedQku9CY
SFmUtr00qiMLE1lODdw+RMvG5KrRv4rvVAI6Lilq2mmdqQqyoatACmgso4aqqflsWyl3k1p/Rfmj
dGThD2pgW4drK1lB39JuWzDm2RZQPx8GyEWar0HSti9WCVGMERzKcJ3PjriNFISvK2nmSDIQ9KFc
sInMpOhzzYsFI7nI0Wj5PpJNxK91ut5Zciqnu0o4rEUd1fhpI2FKk+YNzEH3KwJob/AYcr4lz818
HohqeLZQ02LZKRo34/AnmvtQn7XdPI/kDWvQhr8Uw1A8OHMsb7Ka4hyV8lIsME7hcPRUm0OclcM+
zBYpYZtNE+y4uexXKrB01DlzPHqAYIrUgwgpbx0sh8fciMrKy1OcrRSlKKnTzvJlMcuHFILNui+j
qjpQLCBAkzEJD55D+xnJiAMDNOhzBANN990xZtJ7Nbu/dS2zL9A5JwRP9ykzkz8vqi5OqUSbdhg+
PkO6a9oNscHW12m2yXftiuKE1LkJN4uRYySiuYpXIimL7VD25a1Lm2IkiLmNvoSLAtcuO6rnHKa3
6BCDo5CdXW8dcNBPFQobDvPV/MWiZXbQjZzeCTba+UuR1SlnYbIQWkqazQoU8eADfC++4EgGaIm2
vF2lamNvl80oFZwJzfNqsRisa/aA3sDmZUN0KFC7aEYFWKrBpad6tcfOUu2TJmo30uzltyAsx3Wk
xMpZumX+OU4Hwwfr3XlVgWM2ITfGo3zwbHcG7wdCtxUg/Mjvh0Zsco7xSeMo6M8QLNP2DMqSozQx
tRSZ0Z92PioFWAZeQ233/9g7tya1kSQK/xXHvkPofnnYiVigL+6r7XbP2H5R4AYjgZDQDQG/fr+S
hI3oi8dbHWvFxirmZQydQqWqrMqTJ0/OaNmQwfK84qTrnFPPvzVHSIKX5BA9bmSErjdCzBqsFGkW
aHmZP9rFW1I3y7i4Xy2sZDVcR9lpQb4KppjyENpZ/MkNA4322+rmNEPwcFSE/A76JCzfsyvtKNXE
vV9ZRlIOVjOFN2pThXAF/yB6R8nX6h3ldUzqnsWJbFzRBnvanCWRCWrnSbzKtfklzWAEkoXiYQJi
hzecpQoOKRZ9xbbKjimr5DBZU7ug5sQpAH1OEDzcQKiKEwUOOVTc3RDqf/zZUyHMVowXdJfTcwSP
2Y+dwvTgMIrWX0Aawpq6WWVndR0elRIczFYx3hb11JsMvarlyCJx+lFonyTDwjcTWIYGdWEV+XS1
YtoKzEOkj+HqfNbihIrutU8Pa1WPtZjGvX62Wn4BJ3RW37artSGoxTmgB3pwJ9HcKKfUpCSzobno
mX+5lue+TX03O0fNFIw42swCMmbq3P+arfPxHFrViYne7GzobXEfn0LyZr27YIci5rmj+cDcsGWG
VogmtV+Wyfm8h971FlGveyoZlvbAtY3ynpzy8gMUxW9auPu00Qz1dpFrEFeskEJ3zaVluFGstMks
92eTXRCUd7PC5s2x4ucnCbwsFyqiXSIFJjpKDJIwsy8QKacn26YMV/SjsvDjwwV9dsvz3N0ol0YS
b6+TDPDM2tFUaJAuFwX5W97CnJwbLNNetN5EJxs1D683aWrc7qjPuU1Uo/hAW4BkmMYqaZR1LzwB
iNW/xq61vsytFbCc6Wk0McwcPRiSo/dB33elO1gmIe7C9czRfOkYF5QrfPXoYnVX5rMFdXSFco3K
gvllUVqL2TAN0WszkMWF+rzVZzcupJnrlFzXBV0sXWvgr2fZWAvK1eXSJl8YBWZxqVpKD+UtWnam
Zyou77THYXY9oopS8wZoMdpg2NQCfrQWq9X5OtJ3d7SK866UbbF7n/v033TXs/IzShIJOYssM4KL
TUAXvSENlHtIRHmls7ixNhDczly/yM6JcntXc3sX3ytBqrnD3qJYRgLpVVDjZPLclOzw39R1kl0X
qxXKrWyEl9E8W4ajlet7ZB8RB3vr49zOFoanol3NyaI3nK3t9fuZtgZVjuaeSa86XN7nxSZHb3Ub
mlebQMONwgKgx16yWkclKktp4ZGIjbXr3N7uTBqi0lvhxAltA4eoltNYswrv1O0lO7iA8LsMI9FO
9NDanWeFHXzIlmpyX6jb7E9K9Y2T9Wa3GO7mAJ9ItRoDQ4H2RkJtbiPnU9rBEMafP6FAh30oV7br
IY0Pg3BkMFTv1jvilCiEXDE06cd8S33Y5l5Jy961GdCSYBDoiX7q9PTUHlAJSj/EzDbLYawFbnZW
MHe/eaG/+Wvl6PlDaXr2pLRyKzhVIHpnQ8ivsC7n9GVK6ZMCb28n4P9R6lPNdG7nq2+mv5m9y+aU
FQx2FFVf6OXGp7VsHCWwKYJkOzAoQaNjfJTe9kJ44ZpiefnInXFmn+22G8TO6SCBImxh5M7lolBg
cRv2+pMPX52ymtlufgsvDDUGj0zubeSGKI6ABPcoHNZ5ayEAknFOYizcFH9u/GTjGXUE+38s9KdY
KCjZQWjzuNqd+iCq3dtIaPU3DRKqKkafBAStwSmbVYBQgDP2pe6qykeCs42aCjINhK17IJTm0pCa
oT8ZoHh0tyPi25e7K30wPZuCN9RdYUmp2q8AoW2sBShSER2RdddUNYPqel1EzgfgnVeUamB6SXlT
LGkvG4788OvBaDwBfLaLlR/f4AiiSze0I1xtuIEzx3E6y0HhjoP1TeBC0p68fKsqjP8BHHEvgBXQ
FejMdJh+XE65VTM1NDkmX8/NkNibo2lPI5OxhWCFMov5heYkMwfxPVozUNe10rLebhhT1RFEF1QA
JrPlhMoux55BrjF8xbXPvHQmyIhRMQ048AbLqyI1sp5xqbDTvA0Rm/fSj85cQR+bIl3v4zbJTwF4
zIuM9Om7OWwc+kPPvSTKh+RtYMHqqZkPtLXVIx9YrnU3H5m0uvMXd4mrzdYU35GHszmfxQ45zgBO
ZTaICu0iJVi731LjfRl6SUFT+vU2LE+XeD59eWnn5nxkbiwyQurCLL/0YnrNLnq0mR8A8qRDepgb
+q1BA6LdJYryfu+upFDJiE7QI/dcas/yxTzfeGc2gWtW12z/z3iN5kHEoj6peoy+L6bp9sM0Y5/N
9tRC8Wkl4PAx/s++9LKhRjvjJ34IsQwAklZKpvpN1Q9+yUSIenFeTNDl0J0+rEkBgOEEwjhCYKz6
d/hvOBvyMQBkeBYuPudOB4Pz3OO//GT1OL78ndZPf4ipfxXjD32/lVvCN/29hz+ycPDwbt9UiMGF
GE516e0xcNEXQV3AEnDkbx2DZ3VXEKgW+sJyUwDaLfpdjtC8ri5SHIczwdH77AI66D5AlLgYpd8y
E54dBYSVBFQvNQqGzVPCMWYl1O8aqYvDUWBs+jRw1TWRHaiuro2Cieyg5CDodl8zDQBjdC6q62gq
QATrE5wLIa1mFLo2CKjWcJiQmgnCJUKuNsmFPD0IitAWAlu3OrcQhMLh8cH0V3cEcurITiBfTcai
uo6doo7TVIQSUvN5Pd7//Y3hWXdA+zHmrdwcEMpSqMpQAfZ9tR96A9vEGXAO16ltrS6OyN3yifDl
CA+kBsFQ+xAiEGFDha26jrwBLdBtnY0DjaquPb1q2Gq9Oms93O/HtV84GhlGn7OPYoNr1e+Y8Tyc
A5SHUK9CuopwqXPPjwQUIaXU69ecvolYNJHT0VZInY7hQMPRRKwprs75QVTEXNnXr+PlaS+GJ6wf
Ujma/a6NH6yibfu7i+iWC4Au8ahk65d3A6UPCIBgkilIQ1xHi8Bx+9wGqTjnh6Ps3Cg4sktBdxEm
BF9xm0EQB61DVwCxDTcI4cltJsvvCpae3RNVyEfSm6LDuhfCu4KXIa7jFeHgMAmYCKnquVIfRTp0
MsAvSEfMBnEApALQpKeDRrwjBDsWRGcDBTSKhdq71OZApED6FVam6FrUWgomS4HaSW2/VLq3OdDj
S/qQrPepHKVOdX804ikPR8EWRyeOjziMeqnUHqhDSwHGoiO9RYI6C7k49CrqBX/kFl21T2srpMGd
ZjJ0zi1qEG+lNwcWPORjGi01g3A0CmyR0JnpJIYKenV1LmAipy+om1IOwTD7dCmxIDL+cP6HK8Jy
+3CqkdClEUl1dW8uKJxqJUdBYAfCL5pHc8C22BRUDqV7JLF7XlEB8Zd8eqADwCGQQrsJDI4OCHhF
pCZh9jXj3CF3yLlApLmklgCnxEaH+umzsqpaeAKTp4eZLq76QNalUQDgk4XPCJsdZgD6qk+HzY4J
asAOLDSuq6tz7hCBb/KncnPBsHCHVReYBjQ/WgquIVQrmHRa504G7InSj48fREYDnj56LtXFUx7u
BpT7GFTyiLixs5MAQpHsJCCHBnhGEcrTUCrNuEi9MNoUAFS36pIr0FAdkH1+TsHkCnROwk/PArfP
8VHoqDeLpHM4GkxHVfZMQMBITokaNf3ptWADI3J4hAZSL4Xflml9FjxgFKTRRN3oU/ogtJibuXAU
MaH71EfBnYFyurctogJU/ygJNFnrc/qjtpD2wtV19PxkFIgR6AdIDqej26JO71BJjyBAVXpyiDLL
+ilZXIf7gg2cCFuH8rVmlnTvcGDwiiRHwdCZC5QgkKtslnx7FABP+ib96pD07Ny2QCQrHSYowAIk
mRun/whHhHpCSwdHwIz18NSJrA5tjrSRNqSjBZUUomhdS6/c6uJdHy4FyCdIFwqwlf1RXJ0bBdiL
otuZVMxEjhGJCY1q4fohj/MLAkiDwKdwTKq/UE++Ls0FooX61UhsDmyOeFchOlc/5ZFbZIb0iVAJ
KJoB79jzy4JHOg5RARvR9mvhaHN0hMeAf6QSn1ZX57YFnQJaaY9g9hE4oOdcAw8IZPLQI5BlQi8R
yP3gCMXi69JcMKjZlPQIAkUBQwI8b3JpR6PAHBDnZU1DRfLv745/Y5C+czuHfhBOKlZnMM2eIn8+
94U9q/Hx5w2j8e3kn/8QtMXWFwXJs773tKKbiv//o3UWr17xwYf7V17dp/nz5gEf37p1r/1T7f/x
PJim4/TB31YfbJufWbds+1c4/jpejg9J7PghVuaPX/KoI9z3veAnhrPFkV2BP0vbTWmiFbUNU0b+
GoYX4ygbZ3tL4jWiycSGLfuTh+Mw+BanR4qpNZNP2nYcxul4Eu9/pfjVNT1O3jK9MR/y4KHIW8Yr
ypGs8dE0HJfjdHpouWZ0SVumxkY0LnwTf3sDhb9Yfm0L1dZ0atm7nDLqwaQ9C2s2jqzls2mMum7b
MiEjRzBZy+eMeBDs7VTTW68keGQNv52M/dYEbIhZ0nbp1BHFQXtF1nQXadPRJBgfeRGaY7ELSVuO
y/bLq9masmYvH/ummuwhbRgDxcNiu3/yal7U3AFZ01dxEWSPhrlOScvavh4HUct7NOlNebtUM46j
yeFwkNUVuSx501k2fqBEc5rnrTmNKIvIyknbDx78YDZul0/UuR550+wFWZy3ZnaTQZG3nWUB/61W
Ld/UJO1fw3pcpMemRe5D2nQc5Uc+RMi+uPKWb6ZfU5pbtUe7huplf/TNdD1u71tNUlTecPnmfLxc
ZX7Q3taxL5g4r2H/Yppm05anaqD71zB+Pd0ED61trEHEX8P45zhd7MdAeFhMC4BR2nSc5v6b4TiN
2Snb06XGcV/nBqPx4njt18U4suZv/aA94jV1T9rsIuRE0o5qGrawtOl0OjuuUKuwYlnD76ZRlG3D
9fgoTEByTmCxsuY/+PFk+uZt9mhvq+E9WfN3cfHMRAREFZpor3ODxxNRmAeYkzX/kdGfZtm0daRo
4B5525t2VNkAy7J27/Oxv39y4VNgZglcRtbsn9N0yc62N1RZhj/3Chvmk31DkAd7hdjm5c7z3xGX
/wzK+GnTE1n7L4mqytp+XqTgRctPIU3fUcjH+NO+4PepP2uDa+IbD+F0nP7xbwAAAP//</cx:binary>
              </cx:geoCache>
            </cx:geography>
          </cx:layoutPr>
          <cx:valueColors>
            <cx:minColor>
              <a:schemeClr val="accent6">
                <a:lumMod val="60000"/>
                <a:lumOff val="40000"/>
              </a:schemeClr>
            </cx:minColor>
            <cx:midColor>
              <a:schemeClr val="accent4">
                <a:lumMod val="40000"/>
                <a:lumOff val="60000"/>
              </a:schemeClr>
            </cx:midColor>
            <cx:maxColor>
              <a:schemeClr val="accent2">
                <a:lumMod val="60000"/>
                <a:lumOff val="40000"/>
              </a:schemeClr>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tx2"/>
              </a:solidFill>
              <a:latin typeface="Sitka Small Semibold" pitchFamily="2" charset="0"/>
              <a:ea typeface="Sitka Small Semibold" pitchFamily="2" charset="0"/>
              <a:cs typeface="Sitka Small Semibold" pitchFamily="2" charset="0"/>
            </a:defRPr>
          </a:pPr>
          <a:endParaRPr lang="en-US" sz="900" b="0" i="0" u="none" strike="noStrike" baseline="0">
            <a:solidFill>
              <a:schemeClr val="tx2"/>
            </a:solidFill>
            <a:latin typeface="Sitka Small Semibold" pitchFamily="2" charset="0"/>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7E29F657-D878-43A5-86FA-9AEDD78EC47F}">
          <cx:tx>
            <cx:txData>
              <cx:f>_xlchart.v2.4</cx:f>
              <cx:v>SALES</cx:v>
            </cx:txData>
          </cx:tx>
          <cx:spPr>
            <a:gradFill>
              <a:gsLst>
                <a:gs pos="100000">
                  <a:srgbClr val="F8BBD0"/>
                </a:gs>
                <a:gs pos="100000">
                  <a:schemeClr val="accent6">
                    <a:lumMod val="60000"/>
                    <a:lumOff val="40000"/>
                  </a:schemeClr>
                </a:gs>
              </a:gsLst>
              <a:lin ang="5400000" scaled="1"/>
            </a:gradFill>
            <a:ln>
              <a:noFill/>
            </a:ln>
          </cx:spPr>
          <cx:dataLabels>
            <cx:txPr>
              <a:bodyPr spcFirstLastPara="1" vertOverflow="ellipsis" horzOverflow="overflow" wrap="square" lIns="0" tIns="0" rIns="0" bIns="0" anchor="ctr" anchorCtr="1"/>
              <a:lstStyle/>
              <a:p>
                <a:pPr algn="ctr" rtl="0">
                  <a:defRPr>
                    <a:solidFill>
                      <a:schemeClr val="tx2"/>
                    </a:solidFill>
                    <a:latin typeface="Sitka Small Semibold" pitchFamily="2" charset="0"/>
                    <a:ea typeface="Sitka Small Semibold" pitchFamily="2" charset="0"/>
                    <a:cs typeface="Sitka Small Semibold" pitchFamily="2" charset="0"/>
                  </a:defRPr>
                </a:pPr>
                <a:endParaRPr lang="en-US" sz="900" b="0" i="0" u="none" strike="noStrike" baseline="0">
                  <a:solidFill>
                    <a:schemeClr val="tx2"/>
                  </a:solidFill>
                  <a:latin typeface="Sitka Small Semibold" pitchFamily="2" charset="0"/>
                  <a:ea typeface="Calibri"/>
                  <a:cs typeface="Calibri"/>
                </a:endParaRPr>
              </a:p>
            </cx:txPr>
            <cx:visibility seriesName="0" categoryName="0" value="1"/>
          </cx:dataLabels>
          <cx:dataId val="0"/>
        </cx:series>
      </cx:plotAreaRegion>
      <cx:axis id="0">
        <cx:catScaling gapWidth="0.330000013"/>
        <cx:tickLabels/>
        <cx:spPr>
          <a:ln>
            <a:noFill/>
          </a:ln>
        </cx:spPr>
        <cx:txPr>
          <a:bodyPr vertOverflow="overflow" horzOverflow="overflow" wrap="square" lIns="0" tIns="0" rIns="0" bIns="0"/>
          <a:lstStyle/>
          <a:p>
            <a:pPr algn="ctr" rtl="0">
              <a:defRPr lang="en-US" sz="800" b="1" i="0" u="none" strike="noStrike" baseline="0">
                <a:solidFill>
                  <a:schemeClr val="tx2"/>
                </a:solidFill>
                <a:effectLst>
                  <a:reflection blurRad="1244600" stA="0" endPos="48000" dist="1028700" dir="5400000" sy="-100000" algn="bl" rotWithShape="0"/>
                </a:effectLst>
                <a:latin typeface="Sitka Small Semibold" pitchFamily="2" charset="0"/>
                <a:ea typeface="Sitka Small Semibold" pitchFamily="2" charset="0"/>
                <a:cs typeface="Sitka Small Semibold" pitchFamily="2" charset="0"/>
              </a:defRPr>
            </a:pPr>
            <a:endParaRPr lang="en-US" sz="800" b="1" i="0" u="none" strike="noStrike" baseline="0">
              <a:solidFill>
                <a:schemeClr val="tx2"/>
              </a:solidFill>
              <a:effectLst>
                <a:reflection blurRad="1244600" stA="0" endPos="48000" dist="1028700" dir="5400000" sy="-100000" algn="bl" rotWithShape="0"/>
              </a:effectLst>
              <a:latin typeface="Sitka Small Semibold" pitchFamily="2" charset="0"/>
              <a:ea typeface="Calibri" panose="020F0502020204030204" pitchFamily="34" charset="0"/>
              <a:cs typeface="Calibri" panose="020F0502020204030204" pitchFamily="34" charset="0"/>
            </a:endParaRPr>
          </a:p>
        </cx:txPr>
      </cx:axis>
    </cx:plotArea>
  </cx:chart>
  <cx:spPr>
    <a:noFill/>
    <a:ln w="0">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63866722-8FB1-4D34-AFC5-3D6D68EF9ACF}">
          <cx:tx>
            <cx:txData>
              <cx:f>_xlchart.v1.11</cx:f>
              <cx:v>Profit</cx:v>
            </cx:txData>
          </cx:tx>
          <cx:spPr>
            <a:solidFill>
              <a:schemeClr val="accent1"/>
            </a:solidFill>
          </cx:spPr>
          <cx:dataLabels pos="outEnd">
            <cx:visibility seriesName="0" categoryName="0" value="1"/>
          </cx:dataLabels>
          <cx:dataId val="0"/>
          <cx:layoutPr>
            <cx:visibility connectorLines="1"/>
            <cx:subtotals>
              <cx:idx val="3"/>
            </cx:subtotals>
          </cx:layoutPr>
        </cx:series>
      </cx:plotAreaRegion>
      <cx:axis id="0">
        <cx:catScaling gapWidth="0.449999988"/>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a:ln>
              <a:noFill/>
            </a:ln>
          </cx:spPr>
        </cx:plotSurface>
        <cx:series layoutId="regionMap" uniqueId="{4C52DC41-D162-49D8-B066-19B6B1202072}">
          <cx:tx>
            <cx:txData>
              <cx:f>_xlchart.v5.15</cx:f>
              <cx:v>Sales</cx:v>
            </cx:txData>
          </cx:tx>
          <cx:dataLabels>
            <cx:txPr>
              <a:bodyPr spcFirstLastPara="1" vertOverflow="ellipsis" horzOverflow="overflow" wrap="square" lIns="0" tIns="0" rIns="0" bIns="0" anchor="ctr" anchorCtr="1"/>
              <a:lstStyle/>
              <a:p>
                <a:pPr algn="ctr" rtl="0">
                  <a:defRPr>
                    <a:solidFill>
                      <a:schemeClr val="accent6">
                        <a:lumMod val="60000"/>
                        <a:lumOff val="40000"/>
                      </a:schemeClr>
                    </a:solidFill>
                  </a:defRPr>
                </a:pPr>
                <a:endParaRPr lang="en-US" sz="850" b="0" i="0" u="none" strike="noStrike" baseline="0">
                  <a:solidFill>
                    <a:schemeClr val="accent6">
                      <a:lumMod val="60000"/>
                      <a:lumOff val="40000"/>
                    </a:schemeClr>
                  </a:solidFill>
                  <a:latin typeface="Calibri"/>
                  <a:ea typeface="Calibri"/>
                  <a:cs typeface="Calibri"/>
                </a:endParaRPr>
              </a:p>
            </cx:txPr>
            <cx:visibility seriesName="0" categoryName="1" value="0"/>
            <cx:separator>, </cx:separator>
          </cx:dataLabels>
          <cx:dataId val="0"/>
          <cx:layoutPr>
            <cx:geography cultureLanguage="en-US" cultureRegion="IN" attribution="Powered by Bing">
              <cx:geoCache provider="{E9337A44-BEBE-4D9F-B70C-5C5E7DAFC167}">
                <cx:binary>7H1pb9zIsuVfMfx5qM59eXj9gEuyNu3W4rb9hShLMncmmdz56yfKkmyJXW7rztUMIGAKhuUSK4vB
PBnbicj0f98M/3WT3W3tuyHPivq/boY/30dNU/7XH3/UN9Fdvq0P8vjGmtp8aw5uTP6H+fYtvrn7
49Zu+7gI/yAIsz9uoq1t7ob3//Pf8G3hnTk2N9smNsWH9s6OF3d1mzX1P1zbe+nd9jaPCz+uGxvf
NPjP90fbot7W79/dFU3cjFdjeffn+2efef/uj/k3/e2u7zIQrGlvYSxVB0wxSbSU6PsLv3+XmSJ8
uOxodUAVwgpRrr+/5OO9T7c5jP+9PN+l2d7e2ru6hsf5/vPnuGeyw68v37+7MW3R7GYshMn78/11
ETd3t+8um21zBw8e18a7/4Bndg9wDSPgif94Pud/+wXMwewjT2CZT9jvLv0NlUeA3plv7zyTtfnX
ePs4T6+CkUZMKkzZc3CkPEBYEC2ougcHrt8vjHtw/l2x9kO1/1tmwPnemwTuX9n26zZ/TazIgRSC
EYH0vT7R55ApcaAYopQgcg+Zfg7ZCwTaj9KPgTNg/nX8NoGx8WSK1wSGHRBNCVGY/TBkTw0dxvgA
gONacPFoCJ/q0r9+L9AvgHkcOAfmyxsFJn1tF8QOwHyBh8EPLkY9VxlNDhjVmHOu7lWKz1TG/l6i
X0HzOHKOzcWbxMa/y7b91t49zs8ruB59gJCSgjy6fzBXT7VG8gMmlGAUP3igGTYvkWg/Nj9HzrDx
F28Sm83tNjKvBwxjEJdpJAnD9+ZspjQYswPBNZUKzSD5rSD78XgYNgNj479JMLxtFn8ztnjVKE0e
EM6E0PjB888iaYz1gcCSSPwI2eNquA/WXibTfnCejp0h5P3rbSJkMmO3t6+oMZDpgJfhHDFy70bm
+CB+wCHKpgJCtqeeHwL634ryC1h+jJyDcvYmQTnZxsUrOhfGDygoDOOPzgVyy6fORegDggVmSD6E
bLP05rfi7EflYdgMkpO36VY8UxR3N0180zaPq/Y/9/oMH3DJMaeU71UVCUkOVRBKk5lveaE0+3F5
NniGjnf1NhUmBnRq07xiHsMEKI3GEBE/RMMzM6bZAdaKIkh1HhfEvX85eYks+5F5MnSGy8npm8Rl
CRY9vn1FVIg64JpzTOgsQFaQvChJGQFIvr9mzuUFkuzH5MfAGSLLt5nvnxrbRO+8rTVZ/KppPzh1
CmEwp2hv2i/1AVacKiHus34knmvNy+XaD9N8/Ayt07dJm53EdW1aGz/O1X/uciA6o0JChs/wvZ6A
9XoaC+xIACkhNuMPieYMp5dItB+hnyNn2Jy8zSBtdWds+KqJDTkQDLw9eJ290YCiB4wxKhl68Egz
E/cCgfYj82PgDJjVv96k09lkYNpMXL+e0jB0gIEAYJDU7CUBFBg3pnY688Cszcjml0i0H5qfI2fY
bN6m+9kUt/H2Vf2OPgAiQEv9gIyexwXiAOJnhYR+CLFnuc0LBPoFMo9PMgfmbUZqp3df7bZOXzFU
2yU3QMJQKR88/tzT6AOFgVjbUdLfX7Mc5yUS7Yfm58gZNqdvM/fcmP41cSEHkOgLLhm7n3dwI88i
AHqwUxWB0cP1WQTwO2n2Y3I/aobH5m06mCNgrdqbdHw9B0PlTlcoAY7/ORiKg/mSEpNH8zbz+S8R
ZT8gP0fOQDn6/Ca9/rFp4/qVfQs60GCikBAP3P/Mt2gMBTWsoNb5gM7Mt7xIpP3oPBk6g+f4berM
ydaO2ba4fUWdAZ55pzR8hooUBxJhqEHrBzZzpjIvkWQ/KD9HzjA58d+kypxs63p7E7X1XdO8ZrRM
DqD8AnmKfKBi8HObJqEBAHHozVCzHqcXy/MreJ49zhyjt6k3Z/YuNMXraQ2jBxpYGEhWxH0qM9Me
8DQH0ACAMQXUnlZnfi/IflQex83gOHublf+T+CaKw+1rAgJdGaAqGtrO9ueWHGoACBKcXZqze83C
sZdItB+ZnyNn2Jxs3qY5A7Js96cs48el+wp8GZRgCHRm/MjsZ/oCqT80MhEodj5UO/8Gz4uE+hVC
TwbPQbp8myCZonlVAoBBbybUz7AGXuz7C9z903QGI0CIQcVA7Lo6n1q0k9+L8gtYHgfOIbl6k5Cc
3nXb16zRUH1AuWBQbt7PlmEsQGegFiDVfeY/8zS/l2c/LI/jZqicfnyjqPTvPhubPq7Z/9yUMQKu
XxO2a4rdpynQYwaGDHHoBNjraU7vfi/Rr5B5HDnH5vObxWa9zcs6il+zCRBiM6Fg+vVjO8DMlEHg
zIFNI8B13gM4qzzvAHqRWL9G6cnwOVTrNwvV4Z2t78ZXVCQoB1AAgdP9NTQJLYEQMMBmlXs90jPH
s8Pp9zL9GqTHsXOEDt8sQid3Q3zzmj1o7IARoJ4xe+CeZ5qEkTjASAGI6m/Op3/3e2l+jc3j2Dk2
J28Tm+/dAv42fd3WGgmFTEFh7umDgsxDNgTdzrtNBI8K9Ki79x0297X+30v1C5SePdMcp7fJ5JxF
8StqD5Q7GWwDgPanh71qM+2BXhuJwEmpX+DzO2n243I/aobH2dv0OpemhS6b36/Qf28PIfSiMwrR
GQQB93oz6+MEb3RAKIL+ATHzOC+VZz8yz0fPELp8oxqTZrBP4FV3pEEHlKJg2B4KzQg8y9NEVEON
B1wOQo/oAZPwNB09e4FE+/H5OXKGzdnRm/Q653dFUY9Zt33VfQNg1ZSGbQMP1WY0xwc2eSqq1G6D
7r12QSnuKT4vlWo/Rs9Hz3A6/9ebxOkigp3B7zb169Z1oG9AEEX0YwOanpVEd1kQBuZgt4fw+wu8
01OcXirVfpyej57hdLF5kzjd2+//Cz2fUEtAUGYj+CEPmscJO42DbjXY8nmP1Iwbfblc+7Gaj5+h
dem9SbSuwPrBFv67u8dl/Z8zP5TDZmhotEEPhBuateLAZmnKdt0HT9Klpyr1IpH2Y/Rk6Ayeq7fZ
KHV1N7zquRAYUh2qGCjJPaczjxqATAXCDrzSwz72mVf6rTi/guX7U8wh+fQmNea62UavqCww41C9
Bp7tIZCbKcv3DewSuj6ImNmz38mxH4r7UTMkrq/eBBI3/3iEyL0JuTdfzz75756doiFyptCwRvfn
oxo2T+PdfsLHjo9Z9jM72eTXYv0CoOcHozx7kv9Hx6b8+kiVH2fO+Ntmu/h+WM2TU1X++er3x4UD
dGZDH6KpvW7nfu42t3CgDUe7nU8/DsHZfcmzOOzjnc2hUPaomE/G3G3r5s/3DgRy0CJC4VQVaNeB
/txdx0F/d38JWt0pk0gKhgXCUGB9/67Y8TZ/vofNjPAL6LnabfBVsCSgbbTepdtwaVerhTK5gkZt
6NuCTaY/zgg6N9kIfRQ/5uPh/buizc9NXDQ1jH7/rrz/1E5UDgEoFBXB7lJwjbteyd31m+0FHEME
H8b/S+GunWKj+FqpunHzKFJuElbUfTIne+4C5vvpXaBrHE6bgXwdtpJptOPEnt8laLuKUBMG6zYp
Cux2SCtXDYH5UjTdcJ4LSTfZVKXWN1NTQjXlBx577r3D6283h1M4oH0Npg0s3uwRI5FlA02VXodM
m3Qpbd373YDhvhylFwkmZhvqvNRuXcTUr6cxvhucpigWwgrqZxZP7tgm8arpVObRyqkO29REZ7VK
CsdLsoB7zWjLRR2G00lby+AiF1nv/x88hIToBk61QLsy72wGkWUlzZtJr6tpIIuBmWmZOznbxLIf
ryuKOi/AqaQLJx87D6Oh/NzrVvnchCPIF+vhXBRkODe1Ui7qpnildTQtO5Vmm0F36VJ1Pb7K47ZZ
jsXUJK6TF/Hqn58BluzfcIDDH6CXUMEZUVCEe74IakbbdpS9Xse07H2LpswdOjuupEm+/fOdwEP9
/U67Q6aY2m1WULPJ4h2u8xLDnToaovXYVACeUNWhbWj1AfEwh5j6n5bYTIm+L284PQGiT1jiu3Nh
nj8ZwXVR5E4G9wtj+wEsSu1Obahhc8M/3WXP/DE4GQxcBGTwhLLZ/GkL5iLrHbW2pI9XCmatpDpe
p7W6+ucbkT3qyglEahIUD7ieuVFIQmg87GENrsmEs80ka7KINKyZcQTgxpzazMWRqF1jmvRi7Lg6
LjOR+izBwUXUFtNRznn1wY7CiV3R8dotcYw6t8N0WodZGRyarBhXMazN6y6UxejRCTHHDZN+si4L
4SZDycgCmlLjdU1E/Vcvpnj9zw8J547NVwlwJNABxuEQBQVtYhx4xqemLyBB1kaTHdZ9QrGbh6bf
yDCoN05l06VJa+IKar4NmXV8nmbWhcWbrLM8aZcdLptlWlp7WqZxH7tNQf1KFOgvTNL4lOuRfZF9
nv/FK7GwuCeXWOdV5to+w54VQXZFUKqX0QRntTVdNFxHYUF8OEVtXKXhEidd+AXMWboWDednYUv4
uouNOQLvEq3zMiALGop47RR69AyP80UEu3pWNTXqygY82SROkvsFrqLGrcLgJgLH4+V1Gm5YOXVn
ZYb7yu0myY5zVWWrLhB8UXaEeYKVrSdaYTKvwaFZp9akH5u68LKqyNwiH50zrsvxdhzH2lVZ1CzC
tKErHrCkdhMREW9KS+E7cmIfeETRVdnW+V8yjNJvJY7M4KZIj6OnbVQEbm8QdU0RDZ+kKlJf5sSu
gQnJNsmYDMdTpcWZyFLlNyoutEvzuD9rm6L6WiQZ36KqXjiDTrwoSO+c1FEnTpE5PgvjcOFIe5jn
AqQWuFqkRG+GzilOTVAGLhmKvnFDax3XkcUKlcnxbj59kyWlB1ukHbc2fe3inH7mkehdNkRoE6Z5
fsyCcrx2srQhcBVNp7h1gswdu4gsEPgXL8l7uiJGq007Mbq1gajPE5inYtOgVnuVrOlVypZFVMKK
6LLUbStKt6ayZplGxPFpOajcNaSw18VYt55Jhx6gGRK3Hky47sd2GUX0AwnydgG2rds0mRnd0Rka
5dqI3FILmFuByw+jzU7igEee03ep34VZ67dBat0ob1rPInRYkiR0UciYm+ghvCyS8CQIxZdoGNEa
TjFEFwGexkVixV9jk25JXhR+b+vEcxKhPzY8UEtqLT6WQ9sfFjzVrummwcsRDd02qRy36VDgSu1E
YKLa3sN5kXgsMcORo0K9Suuh8EZHBZ+dMhpBmCFYRiRlXpRSY1yLqg4WV9dLH9xQuoxDJQo/6ePY
b0NBVraunSM+GXPcOAZ5duDjNulr9AHa5qVyixHKOS4iSXk2GQQI4RpXR+OI2SYqhmyNaYzW0oC6
CGc0KHV1Raa0XZCeRG4ko8qdmijwBpQUN7Zj4ackwO2tkPX4iXa2P8yV6jZppxu3C0t2bJFTrqom
DTweoG7TYtAvZ0xLt83GMaQuSmSNN0Ws5VT5uBL5Ikdh7g7ONFyzDhVLiki0QWlYLlhmmJeMbeBq
2sYrLKriOB5M7RYob1xu4G1StGnpx2KoDnWJUl+Ydlw5QtVuVaN0GSTd+K1rbG9O0RhmflBCUDB1
I3KtIalfklz5cQieA0+BcglqywXqerKAJ7aHUjRk0dsx9UmExqOpQfVfk+7ZGQFFPR1jVLV+GjQi
clFpujuc2N7XGZrWY5LYm0gO4VKYWH6M4qY4LrjEVw6C+CIzZXSWpj1EJx2EfMb0yBWhTkC6bKgq
t8UIghkk0ossZNWnJKGpn6Kp92MH4kKHl+MqSzHd9KxKl2Wo24+mqbNNFfP6dnIitM4SBrbHwkNW
JYRfIjPB4aQZyDXS8pRGU3Aoawueq4cyugd7G1M/MUW50LaDJ0/j6EyjvPd5S8miaiayYJyFZ5Ms
g9pN2QRjiM7qv0IhuNdaCpKkrUarrmvgkRyBQ7ehcgq9Jk34guqIn2EwDN5U1PGqbMi0RonIPC3b
4BBiFe6VgdAuxJH2sIPmChfTaPwGMXD3Me4s2HVDqsMEagaZC7ENWWGUV6ugcPhRY41zMcINIt/J
wPNOgaxA7DHiX/qA29ANRNRcIFnCv9KwvbCIVL6VEf6EFD+qU5ysZFeZVZ2QqXchXqRHfECrpgKj
gG1LTztasWUZVcMmT4nwuiyJloYG0cIU7RUOHOL1TRO7PO35Qsbo3AaF7tw0CruVLbsxWsH0y/TG
MlVFx7bOqw5WM2/cZija0W1yi3xLiQ2OdZDzEizrWIduoQiLToeeDPkEpDQESw8p4kPYf5/o3Jhy
tHEYPZyH+uPt/1yZHP58H/Pzl7vjVH++g+7g+3NY//FTsHV4V5Ov5x/aSfPju0CYB+l2SeKzN3/L
WH+Rk94f6/qLiy9LWKEySiFw/BFX/i1hfewf/JnjPgx5yFd3R30hCPp2XSMQq7PdEQYP+Sp0zf9M
UGF/HZLfCSRoO8USQ53vIUEFHnbXXwfRFQTERHEs/p0EFQ69eB6nwR49ueOpIK6GLJpIvov2n6So
UcOGrrAlPZFBLT+OPeObkWLHunzKkD9GeVVBvGgOoeWswq7BVbdAU1gveqGyVUvq6hisc0s+8WhK
T43MbHRUDR1lHimrgfutZeNH2rHuU5Pm1m/CcXKjciSDpzvVhW7ZJI0/iKjoVm0/4ouW1uZz0QXd
2WR1MHjKKfrWTScrJ7cKbL+Mc5auJThksBhp17qyHJuV0CCiW0bJkHphaFjiOyMdztk4SrGMBtWH
a83w1PpDmqCvSZvVo5uNaXpbSac6i0Pe5W7f58NZEBjQHAjs4NnzMh9TNxniVG7MaNm0nHA7lKt6
JHCV1rwkh60Kx/Mq4tW4CZ2CJ36ej4NzqEBAc8SCyYGwo8pziC1UaT5oloQXU5J2Z1XWu2Uis8bv
o1yFXlCbbpX0Vq5znRWVl0AKGq7joRnOrWrTwneYHZryhKbkuinLRk6l3wfINNU6wDxuV3lAQipX
ihcQ5Eobown5Q5LbAnlpoYZTsKN5gSGX7pwNq7FpU7cMq0h4CZwnUBTpIlaZkw1/1WXGanrRpUXq
WmgkKF3F46AbTtOqYzpY5FlstVua0ObLUpUKwhLgPkTocSdKgrMAj86yCwyue4/XDSUwmW0nm+Ma
OV3khxUS0qxR3ePgiNgoC/yK1d1u4chpPQ0Jn5bOkPSpm+aiz7rDpmnbEp3iMU8aal0IULp+yt20
J32NP4VBRMj0eYizsbC3TV81eQ5GdJqy4MP/N3hPTqV+xkc+ZdsIg2z81+ZuLyu6o76+j3uweUIc
aMh0Ybcw8KvPbB5s8YI6LPSiKugEgvP4dlTCA0UHxB444d0hIg9HVz2YPww79ijZsWoYyDsN2eW/
Y/7oc+u3u+NuWyzwZwSok90xWc+tXwahVoH7lN8pHDStXpCSlU7mobKLp4+ct2W6ZY7l9bKoxnpk
fkMGHg2eYwL0NSwsA47KkCGVhxCcjBDEaaeo1r3Os/ok43npjC7kGrz8ytMmGYzvCJEl1AulZPhO
DmZsL7JokNlWKV4GNzSnlTiF9LMqqZvjuAZRWMltfhZh1PSFH2bcQgBseg5ZE5ZjBSKHeY7HI5LT
Ivnm1J2BMU8gffD1T0nMXab+k8SEJjqg9piGbvxd5wNM146feeIhJAbiKhKRugt6UyTVuslZxtYZ
62owV1MdNnHvTXEJpzhmKIhJsPzn2+PnDCPcH/jT3b5mCvQm7CjXM/5nSqiqBRLxbYJTmsZeYyin
kas1capkaYc+tI1voyZkkeswZyqL857RsSYeZpPo6SEE1kWdQnxcUYtPoWmggmu/ERJ45ieTBC4U
ZkfDySu77YpwLDF45WeTVCDIbJKh1DcoIVx8YdR2ziURKecO2NE8JOuuV12ReyhnlkhX2qyWqZtN
CNdeQ4tBXic9ap3L38h1D89P+OC4Edj8DXU/aNgHClrBtr3nkiFUFUbGUb2yE0FRvSB86BDxW9iO
1Jpv9VQAf+OB1yv7Wrt5MEVYuA0PG5wfwUIGtQwhXy6bgR4TNhQJOs8DDj52PVZ9xc1pAP4RD6MX
kKEmn+uqyqtwYRPCigqcRTuRxkMGiTr3leUozo7pgA0V53qUoayWqVCdQ8+CIsfVcJKGUadBjdpO
xFhDhgfwAScrZJz7mZOUtvCzrOPaetKBYRG4iV7CjzAzilSuGFMpvhDgQNpN+n02wbuShHvaGUYn
X/QdcXJnbYhS2WlBWphuDBrXylNaZxy+wEkIRO9uOU0IcEOlwlPspnWTA0td1FYXsS9KmSWta2Jo
TLWeqBoB90cD0CCXOgnhb1DVHuZ3qlRlg6WsIPbfSOSkgixKyNmdyzwdEtodop4EcehlQw4buFaQ
sGVJdk1Nm2h6KsZGs3KTCOSQ7pDXnYUVO8Y0hfRC92NNKz9K21x3F30ySFrkbhI1ygSe05qwRznk
IGBRyLmudCn7RVhBI0x1xUfdTeYKoRHiAh8YbUTEKaR8vRFXcQnNMqEP6xxswTKyFcaJl2NV22+j
JFWtDrmAVOIL5sPYqFOW90H5odA6SckiKWoHZW4Ju+CHxoMKjKrIojAjYOv3A5ns6CIHArTOq2C5
c+WNbAz641TXTT25NgMC4rCA/93AOt4QR6heMZQ1/VeB8nSM/ADYoaJwc1nk9lNRVcppXYWFhNmf
crtDrSpKHYpjlccSDEIRZYK0XsBbDMjnjAUA0Fg0Cn7cL40sBl/0pZBZKtDK6iRuS7ezSOQYAozQ
SBCDpClx+9Tp9JWF7FBdloV2smUe85C7URj2l3yMIdwb4z5Yxayj6xjRaZPboVu3NjQX0griDZpH
pzJuMuRVrLNXASzqNQs5EA+gfdHXxJbZpxDFxh80Bj5FZbRZYSizeD0p+JEq0ReTgjoWfSmORR+X
vmRRBOgixy4TObBFYuL2bEqyBi1g5TYLNSKawYoV+U1UtpcEs/LIMic8yru6WfCaDV5bs3DdmVb7
ke7VBwlpqZfGZXwb11XgZxEkuSMDWooHujpUE8mXY1AE1i1KzuCr1VgA4VTIZQ9fuVHOGH21g2lX
ZIyC20qn2SodcAZFHZ3wZZQgc1kyQSY3C4FXdB2oU133w6S2GYTLOzYmv+qBiF4g0qBDhnQUu8Zx
6DFrIBS0wI/e1YkMPiCHx40bNVTf4jxknStxiS86kkTxshwLZwE1ieai7liz2ZkCvx6H9pDWQLm4
PO+VF0gdROpT3BE9bsDXtTc1AUJ9YdqysV4Y59HodtCtfKcaLnPfCRzgOTU33Ge4ST5AQpN6nOfm
CIJaXHmBiswWJXV5PMCWwqNa4N0KDXgMuXfY9YeDbYcTJNNuo3LjHMYpjYivwPrd4r6nhTtNCkdu
A7HG576s+rvKcQaPxHiC3faJIa4OSggppqmGlRtlZeY62NjWL6c+HQ5FG1bAMeIyPh0xRNNjXg5e
19OMAguCsvLQDpVdkrIlRzzLBzeh/CPvxxvUBsEpw6A+Xd02fi4rFLvhkHcSqA5DF0w2xWkZMft5
LIdumSDSNmHttmk6pKknIUsqXQei/W3XVsalJCtWZugpkF1582HARfqhjoDU9NKmCa+raKw+2aHM
iVsN7QD1M1smbgLyURcrEaSgeEM0eQySs3NN6ijziqlLtkleTq4TovwjHM9VuWXZ4Q/aMLUpiVWQ
8iGgeuKCbWslhuNkwraDZIS1cNOgcYPWqbwxbMNjoRwTuxlO9dY60BHgq6qsEpcndXUuepEuwdAL
4el4kusGm+i8NHm1oH1krwkwWKuuHfAqKTuxtTS47pMpuZ6qfFKrqmSjm1R5eDfChKyiRrbtwnA0
XjZW88C1rBqPcBo2Loq6biN0Chym1By7oaz1tS4a/ZUOJb1KbGC+dlM33bWwwP1OGnLCgoSuEHgK
vxqq5jKnxnF5X3THjq3TLxMyxYpmOBi9Anjw02hEDHzZABYJJTHQ6w1PxVoiFnhlXSSrlLf2GpJV
CvJ35BCjgi4TQevPUCOqznUR2TUeM32Z53Y6CuukWgwSTK6bFHl8WjDUHNqW9edFHdgrC0XHG5p2
YBxINXanbMxBeSran2HatEeDlf0m7gdqXNOqYhWInPlRJSDq6sHmbSYHuKkgiOyHiajoWoHd/lxN
qrkChx+uQdnkyYSd5hxcfbzMdMCPY6jmUK+BbNhX01gA24ttsZxCx5ynqYrOw8GUlafLDC1tn1Sf
y6ZlwM7xaTq2mrVHcQBJZOjk5iqkk87BZufDgspUrbEZQq8rJ3YG/ANdRa11bp2AKIuOR86mWHtj
PmCifNmWwEgfp5xCArtAsM8ya9xMl8Fx75ThuW5xduqwsfiYNXYLY0K3bmL8sc4hgklamZxCDaUW
Lofy3KE2JfkCVQ2g7LOoRydjJ9vrmHRdtYpIBmyJjrAEwsBYtQTOtNCHeaRK3ww1m9wuj3pf6SmX
bjI1QAzmNICai1MjfDQ6lYS5Fqhv7HGluz5b4gGqYpuCVfkZHZjzQRY6Lj0x2MhAobG0F0kYd/nC
Qo0jOsrj1MS+Yws+rsYgwA4wmXU9XYyqsG202oUeyNfVAKdnpzBrpg/Tw5QrYTMPS4hcPJ63QXeS
Zm1Se7TF4VUvJwOlM5SJ46LpA+z3GELEowa2wDcfeRxNyoIdsWXDd3x3WDjQuNA1Qh5yMqAiuZro
GJDOHYcK6faQgLFDG8WiblxVuzTfj7qat5faCdPE7UmYaaAFnCDMUs9heriMqaOFSyKWfTAjdqZV
L+iYeEhWBB33OoECCbEVkicyA3Pqm7GafFNM8WFCmtgDtiw9bJxxqJOzbHSEnihMf4GG3AcyPU+7
1B1LwvOzpmGJavxRAANN3KKtDeiDmurKa/FI8gXDbRYdp1GZCDcvymHypmaoCqi1jdOlkG2SrouY
cbMIe96fpDGkzj5QTcOahgwrH/i/SLq1SCzepKEtga1puRxd0g/jFVQTmlOH60F6eRIARS9ZSq0H
RRHxEZeOve00hCbUAs22MibAdBFCKa0lHoRwkWO8pnbaGgpwMhIXo8OMhMCsVWOceWBJofID4Dkx
bLYDI1QpsYjKrHR5WOFBL9JcYhktoLBkOD/BTifa60QVebBOKsW2Ydd9maYovA6j8kuoS564kCbk
l30vk0WgArtC4DwQGAlhL4WS01EGZNqppTGUfSOrvbIqp9KV4n8zd2bNdeJcv/9EVAFivDyw9/Zs
J3bsTnKjipM08yBACPj07w87z/sk7jpJdZ2b09UVV+wdg4S0tNZ/WAi7T5rGbx6Gtg4OwxCsiY4K
j/g6T83XKZPbKezqGqRukTd9xbmSOsto1GHjsPHexWMuHkJ/GIZDMUeSxC9nwSRLVphvTtdX73vV
jtFxDMPseuza7kGrccqOeslmeRG0TRYi0Vjii6Yr1cFtVX2qlPQf2sp2jvGUd1eV9K0bt1q8K7cP
5rTLRnC2mLLo4LoSU4IO9RlSErdO7JBD+GDHM6xq7wTd7VhFZrroBwMZNRp7SVWVweEF49wnsdNI
EIXGavXFGDC449pZzsMm6ZAs3bFWZ6WVz4eBTWmSba2gyDVQ6lwEVX0oSvILbkHec+oUJx3GQarb
Pn8qi8z5jOVkOS2VE591dtycwj4s31mlPaRzE+Qf7bZ5rEubSorC7RS6svzUGXfqEh/e8JOw5XCp
XSGXRA5LGaVFrb1L2bsMOrPlySuWOQWuFnclZcnlbJzia5WL8HMlM+cjFJO5nh1YfL9X3YVYs/UJ
oBjWjJi29IkobXUTSCnIWwmO+yL0vnpVQyG2ts1+ai/u+NzNkVUc66AoOKEaSpaL1m+LLoV/WqbD
VG8dhUBoSicVNXEkQR1R+jd1P7rPeZ5PVeLW3ENS1mEeAYk2Km2DgDWRr71/0QTaDQ+U8DNKBIvj
+7Lpu+mvnqotT6teCPszB68ZktiKzHxuTVVwmPrSOi+U7z4GpZefYCcrnRSr1d/5/lI+6znqOR6o
PE+dlm6bdNIX16MfDVf9ivAjGTJSmutl1P1z5U5LkY7eQGJbzPXydZpW9gqbkjpN977wvs0m5odx
Oc/HtpzFpVGA1ByuCzDxHPrzdyiHWZ6aMJ+uvJX6LbFIR6ZDLZXlHy3VlFlqb7OP5KCuP4X9vKTV
KMZDbVvKvtUmdB4mqrz4JCdyuCSYTF6fGZKqS6Jfa46LyvOSVC4m9Ry20eqg/4xjpVoKmMa1sf3+
CFXVgveOPYso9fImL71qPmVz0Ku4qdKyIkkbjnsZC723qsIlpxat3D62o26rO7dzzHigqpAVIS0O
uq1PB0dnNTwspHPr3QVaQK5WjirElxqPlNWmsxUtpTzx/pBqsW+qvAu6OKXaXjx44i1vYPtDDlx/
PeQO51ad6IlTfj208yqb6mqNJJBOOmoKsP5dPQNjimQZMx3r06B7VXzMssrrsoNhq4Qz4VuIdkjm
RXXBdMrI1doLnWur+XtU4zL7x7yqiqY9Qgg41YO0XSucz3qrhLg9DKtn2eW7ElCR5+BZ3VjoMtG6
NcucLAPD/95Y2CmZx7Fs10Pc54v/0afEzR/Uwmr9bPUB+MFUx8AMluvIpb/CNGFTCfvEcSph9uEW
fss8aS/BWdhYG/tNOWNcfNK9ya0cTtCsm0VlK0sTcEQQjqcnnQMoRNcTCeVya5exvXqpzkatqrOt
sF2eFkde2ZXPItLt3Bz8etJreyU0w9sSXgyIJCsN/FE08kFMfl8Ex6BTeSEuba3V2smDKCZyHGqH
TJ36PiqJx9bUHSq/zm7cnKohkX1MxFzjgiQq8s6KKWzQQ51yb3aFKtKWbKQ23jFrF6+oj70xXheD
HbRddL2R+kVHCXMrZ/QRMu514ngq9o7hugnvbHCH5qmPdP1obR0yTIQkdpR4mr1zdIK8+Wa3kNGJ
9u18qI5dMMb5Ab64DZdkc9X0HhBRI9mYxv4yLrL5nW/787lQurhGBCFSCF19Uzrr2hx3EeHFNENh
C1DkBxQgJrxQpHBhItp+9RIUMlV7Nky2m05L1JsWseZcfes3W1aEVq+RScA5qg+T2Nb7sbDMQoJg
1UcyUCpEWfa+fzYE3tQcZBMtz9Yml7VPnMwo5z6qiso/8A5M1BU0gxqSsZwpDdrNmqlGhtLJ0Z04
w3iuc7+av2XWsiMuZNRui7Yoz05gt7O0To3mBVKP2lVxm0rb67qjt9rjuTN24SfIcw/AMoRt6lIA
xcKnQg3X8baJAlsfXNvX08dxM0PGw+llk6ctvOFMguS4V54HuHWbUXk3iafIw2+WXntLYkQVHsMq
qC+tbOyScdN+OvTRfAsBp1J31eMhav1YJaE15WebvfJg0ERYiVgida76WpWpBjB73sp5YG3I+L22
7I5xbv0JCmt5t/KwD9BXUXwsdWe+W+WeFFRln11bhOHxM8Wlyd+HEGZ71iVQxpHBBJeDF/rFMyFS
rGeQmOV9Z4S8WRor+5YNDjMfmW05n6TUICPbVixJX9jmMVp8/c4Mdc4QgLZVYsKmI5qGTZ4slR/f
O8CH4SEuEcU5gBbFwYis+MsID27Br0bvvPXKMlVm8B+UzLrT5Lb2x2AYnSQOl+2QD/X24AnEtAm6
h/UWnsUtDq4e54kKpe3HJC7meL7IgqEjzLfbMiaZNAu3G9d5Ygaq4bRvw9U9uft7qRLe91aMh2wW
M6HXaiQozNSHUiciGxVJAaqpG6F7fZ25zhwdEHn24amc6v6DWcLJOa1TyyibKgg/e0MOKdiQgN8p
a894R4wrbUJOvSJXrGRskrZSRX7gQC8NsNBs3m0NCECyBT36rWreyvUg7KY4bmrh32S+P15ki930
h1n0f5sxb4+uHBckE/76KSRazFfLBIV9qNUc3Y/+MGkuh0aSgqAABWrc7kbU0r2K8roKn2NLrk0y
ODK+sqzcfV7rorpcrH58JxqEWE4RuV8UzVvbYzuGiABRw5TgzcYr1gMUNWq8eogmedQ5lCnxdxD1
FTLn1T9NgfGfLJn3yy3IVSUAA7oGorlvnE9F3GZrgm52QCwXj/YxNP5KURC7yEuUtH3US06Zf6j8
ZTAp5yZZHfn5IReDivZ5C+6MMMDQwu3kbVQ34qNaBxQys64/ibHpPg4TCq+crub34cS2ieJsZsnX
w6fMMnZGbrVYqUXmcTPorUlHcJfPbaati6FkUx8GWO67SU/d5eSrJqUir67BBcJzS9rRE4hxEbIM
suC5dzeBQtoe7+dhdS8q3qjipuUcoT1aUVNd+HELxBOOY3Q+irwNDltskTg1iKTPWt+d63sYtOIw
AG4dBpa6lyrh6yPpi3PVrl1+akrjfMzlunyM5eQk/ajtQ7b51bGJavk3lJh9QEY0PUak+2eOJ53n
Lpurjzb/xE+shYlzhfVxaLzoZlEWQqF5YtdF+kvXdNO7XturTKKpsx32wfYuzqyKjMbxmjPOg6Gl
zBjFIQr9K1A069ood/irBOw4RAuFisIHsCVL7nRPVlR7D2UuvCb1QPUv+r51/C4pTV0J8XXVoP/D
ERWrp4ZnDqiqmQ/o9+UafqSi7Zr+fvDGzvPvpjJXRHmU47GCxlJwonlCVC8bBddQ9qK7Q8YwxusZ
Qp4FYkF09jKha9N5U24XkSzX6VEWi/G/+q3XVedlFzWTl0pvsCfrEM2+ZwaCVxUHn8OmsaaLMnaK
wD7Mk3I20sbIXot0qILBXi70uoBiJgEs58nzWhN9Dtp2IqiovqqXmjjm57Z/IM9rG1DSNciyo1Je
1s0Xu7IC9H1Z4UfZNHRS8/xdwtl3321lreF4CID1w+w49mat8jzZiqyCuOsz6UBusAYVNEhWZput
3s8imihhCrEEw/DURUbO5cFsfkTd5waiWMrbsuxG3R1GdCiBc7R7oUf1rKttdlakzllfrKnpPFKy
ZOtzIsO5hOMsYwQl6z4SL8jsuD7Ls2UO1V/ayjbXTwoZVfwMR34YoKicRgrmq3IdZR2gWoyjcP4D
t/mr6BzWED9SgMAC4wokHZzMr9xc4a8ocrIi/FZ1/U5oNDwmHn9TxTUP3OqgpZLfE4K/krn7FaFQ
ISuhArE72Tu9/zOZCzgXTTaK6O/N6xXnwu8ptITfDqNHQZx7ekgRmS5o0vKihBT8w5B3IvS/dCR+
HKyISPrjvQlFvBP4v97AkheWmw/C+hZYw85DImzbecA68ibuox0m8tzKt+X0Kll7fZX0n1ns/bpe
zMuzceS5bLS31+312oWdJaJv2Qo7H5B49fX4MfcozbLEwAEVd61EoQvLkHeuG/xh3hFsvRn2PuMQ
xLGHSBa1wa/DRmFUWPaSi29WWIdKpL6xA/8LkgM2ZLcVYX1bgPE7CHzUqh+q0ba3PKF3WM2k/H4F
/LrmeAA+PgrUkNHec9L1xZsHMAWFXa5VK7/KeGv94axTfSPXoyWbPcis0bAHmd9f8p+Dp08fxmBe
GRPvZu833gqkv7IuV3v45gUGPcRpdYLNqU7+YCCjUB5J6LhBM+uK5IsV/Lmz13mIjwjz7d78YSE4
bzQfTABv6EZPAM0jEJ68OBd+0jNk8VaitJ+sZzqzUSOdE0136UCzdDnvM9em9DYvLRqQ8z5ZYldw
V35h5/qh6YMS7N0CiX6Im7yhOIcBH9z7Zi7a8fn3c7Zv/Z/3Cd4JdqeN/I+3u7Fb3m5UI0Gk1bY8
LxCQLAJbVzaTZcO4QE0vg6AG7N1qp6uBWbv9S9Fn+t9OFo0WafQvePcFPjkPEciv6xYmd5zWMeie
29q3dkcWOg9IaITP1NFXQvooZCiXee1vU/ot2pOhbwYHw5tVWoClKkeXsmtk1px/1RZbPV95SwXb
8icBxts1Rn8AXkrkout1ecLBW5nDIgwscLuJ51G6AVz/Xq/VGkZhKvo2NWpV3JwVNjM/A/RtuvUQ
VdtqPZi+lxdjDA2dpc1GdXHV5OR/Mmkx28kppS606vugiTPSJt4ptnBauVa5Ou2lvcWI5mBPJXDM
H7ap86uihEgVUGYFMdZFOmHywrI3EYOV2aq5nfvPITQkTHaP1pilSK1Bzpk6W7jrH8gnXqIneBw/
0y/hpHfkznUvZhKBOmkj/ryhvbdRnEMW2ZYfOwhK90DyZlnACI5UCV3/uR/YRTBnoJrejevkYr0S
o16ZjhgwbXtqyAbWMNH5YFSeEvBNcJ+pTVrnZGjl9jTsUPRtVAS7lGrx5qbGxaD9/fF0I5AWePsO
b933Q1ltTxtGKHgdu653eU/B7POAujbO+aZAxrw9Rc2y8OyET1okKSXtbIoOPdjEeAJ1359dBQqM
FEu9XD6OMms1SdS9iA47tBvceWG1u4pq6v2m+rKMQav6UzwPzkzNhYXyehgq+PC6bgaXTDmTzYL5
ERnSpzZqpfdESe+wyMIoQ5E1o75BzPX72PA2hDP7+FpDDnCcfr54KzYii2wzB+7r8+Y0I/XD4qJN
H3H9lF19IbQyBIrfX/FtNHJ396oLMYt+j7P77RXHwR5z0wjzSVCcsxiN9vbw56Jh4vAOZoXmCfIS
vARORk9jdhO+SjR+fxv7Oyt/iYoiDF5Eyi6dEV0PUuTXcLQJ6AP4neap8dpmEsnUad/6DtikiEY5
pa5zHGTYFe/mMcqIOH2OR/OYRZM7dwkvyUBTmkxupq5qGQUPC167aE1G4wTz/RRZdpEqf1u6KxYR
WHgJlboz+jJw9s1O5jvfd3NOdnEhy2rad/5MB9s7bP5hvyaiGsQy/8HWuSu9fx5xJDigSDcYNaMV
KMZ/HXEVyLw1agwfZ91idjpCarjI/eZtX7ceSZZ3njtmt3ss5I58yaYXDaBF8bDvCl2iM3qQS7Av
aVcVaGbOi54SiRCpNijEk6rnntR789eKXSdNs6sPnTVq2J2ho9hGf3iIbyIb1uoIoRwyOJ8nSM+K
N1mvQq+0dWXrPkZTLthbU5/tNzBZQu9b92Uf02R25d5kvuxbnFi5h5Shxzz4xcodBI8O5iS+1amK
NxLVcRl653DG+zyoFXbgVqqFTxW52Ie4Zk0wnircawLV8jCLMV05LxjuH4b2a3qNl5yQyAskHbYK
3nHyvV+f1gTBEta6Wx8FNSnTPw2KpbXVuMC/TnZUwQOsU6e2p9Bt9/OxsTqHB7IETZ2tx60JnCk7
xcLS5pEsdWA6YM4Eq0/MG9GkLayYJeaZut+jmyZsnhcuSTp4IhkJFywmafM31KgOU4FUhqmYphC4
NfXhaNkSeeyW/O11fvZQuL/Q6X8lwO9ec5Sf9aJv9mhEukB2Fbp+hEDX/keq65jNC9ZAWR/mJuyI
Dq/prZtHy1ylaHCpPv5w+LtvjqP9kjh3bdfmWEKn9laiapcdKWS/hB9G7bBCoDAmFhRnP/Pjlb3X
+UdpLNj0JKgF6rfzepYtKQtBj1kyw1JP78JgpJiG//AiggEbcr6HIudTwH1sfKw2HFQ/HlumTMtU
LnXUslfYRfvjyHAVMvWA/XtBG68l8jwb0IE78WEFtqcqgHn9kzrXi9/kswx+PwQIEphLyILeVjak
gyOCGXhhgPSglsmkK9Gn0tiyvEV55Q3rUeVD0EdJjA2kzJNhUIW6tGstFj/pyXasqyFrLO8GvDYU
wI4oJL4iVrLPjdRecKjCtqu/eWW9DfdNFzTDFwOBZe68GSv8dsCpH/s9CjfhjfpkjA9yO6hcLl0S
NHbjXAt7cOIDEH7spOUy6UEmHcjtVibYPgYkadlSzWyGeRvMim3d8kuvPMWuo72HoJ5WD+pqcbTR
Z31sckeSv8kMoD1HVlmn4VabbUMAzFLsgSFWYEs4qDI4zXGYQTo21rJ9MEHnFk/aqzPYCG9ynXSl
PsXlGWTTGB/iwjVYR+AjzqnTp4PqbLNdybi17TPHOLl7yqwxyu1jX3WN97j6c1ZZjzFQzPIBk4aY
bqxxaq17ToxQf/OHIBget3DOWlwpXefk4/t42erqTBbowE8bgqamS+KqE26ehvBpKnp2Goj0b7mL
TnI5sFRW9T3WkzFwrDVmhxKYuVV+dKAO8OvgTDaQk7doBa2qOoNigx3Ov+dRKyZmeXFENHg3m+hm
ljQqqbHP34vAngL72LZe34cXOpZFXuMmXCoEu7iiJzNfG19mRXGSyDu1fy9buJeLnd3MsKUulFPI
EOZt55vqMSpMjMDGC0CtcjkA2l6YbLTy4swUDacNdDgczXqY+0L7HztLQxBdsDiMJVMD0ooSW/dk
XXEyrSJagrvaDUO+TK/ftIqi5me0EPW4HLyNp543rWJ3viyDAYbx3FksKwzTtfQrHZ6hTHaaOvG9
eT8XUe8WDCcTPofKl0WugR2npZ/Hfna3mt704btSWmB1p7ASlttfVHqNo/kuQCtXxImK4z2rDofJ
z6snbOvS2mAv6pGZslZFyL4hamP7ubKEHML62ilU4dTvytJALBzR5JoxO/5HIizc/ZYw3tTYMe0s
Xwt1sNEsDNGhnRA2th/dDLZJgXzWMcRLFimFkT0MmVk30gUnSApPtf8S7n9vD6BUvOf0Xj4y+rTP
4daDU5mbfcZEPVV86cZ8sh7aJtxDvjdPWRSmsZk6FsAGXxecTfHQ8Ln+dag5ckumT5U7gsRZMkqu
VucORWYLIs5zcXovd/2/nHrZ57n14hLwztLWwKOwWiRZ3nfUIjEVx1AUZFqpiZw1VGkR5b62eIKe
VvppwmZbtMyXlW8d2qvNc5abqAz3Wy540j3iGFYWVxD8SD1La9kXWDBY+5OH5eR7dYx0cTrMs8NH
OWIjZbiHGVMoY/wxngE3qXrGmpDzPR/tcfBQ+Z6MReqZGAAo6XFvMhc/Vo/cxh19DUtrHxwU+Mtk
aFbNkP7IcWN/23Xnrhj96kbYxWA9/Jhq6/Xj/5nk18+BFLjVTegiIQtTp0W18VwVQV8MZ0UrVgaN
NXrhWpkL82M/UIBnXZz4rw+q2wBnQUqnFS3xBQzaCijrVGiggru40R2zNLtNzUfcHoxtAOwXco5p
AbDuSW/W+AidU8BWW0F3vMxg17ODiGuvY8rdghot7bs2MM45YPVenduvj/Z1eaDQrJmfAAaFL35Y
74NfgjVnnWYO9B6JhJcHfHPtUFPlj5tVIB5Cx52LfXpfF9KmV81dMsj9tzjFADVIbRYKVtc45fut
v06otZmNv3S16LzwaNnY2MoLINkQv122I1r20RQwd/P1q8i+Hw3Pt5iRpj87QdayfJBWNPvgB4z9
wd2IS2P/he68f/HmLOJL3dr7dmg2f7//VgdZbh51ndVZcWozjAgPuRJOJuj6sYbOdCVe10pRjvEU
nv2YcjQYA7ezvKrxOQE6Ll72RcU5PzsoGO1HMrcymg+9otFNkdpjJrm4X+aoFFCq9GCbNYABkM2r
Hj3soLdwZHC+8r1q1UEZnSqSxWW9FPFYL9355HV206R17NXNnMgxAzZEKK75fI5ugy8kjX592yjN
nyuuiOCzbxsHqEjheqpvZ7QXgAJmKLm6k4PYPwWtXKgC5Lrtax99SbDj9wLGAyU63jwdHeuGI7Y5
LlYLZwW1w1G1fELlXxJv8Fx0VXX+w3gDGZgP5UnnNfXu19UbeYXEeV/mTMeZeNkzqotqZn1EmCm3
J5FHnZnorWNyE5wj39mHvsTZyBTRrmGrGFGVmdE/Bpu9C/knyDR+5iz9vmrAq/Yl/oqfRmNl+NeO
dvfxTkXh8mVggfN5VQCFWklRb+DKtKGs6HcBZLEGzY2AjOMTAUoNFvXs6xFE7RVk2Ry/xryhWywc
7kUm1cbv2F6hN0lZDmqofK8CL8VFQemL67Pq2nSqASb8K3jQfT9NnimwK2VVNBEqRSDh625HqBym
mVpvnzxdYLVtjq6OKlxLZQ1HCPG01ozykyE9k9alkeMwFLexKHeQEnsI4SespAgQJgBjrfK4yBIV
/ikwvV+PB6ALJ/DQx1PgfvYy4VCScxjutMJmeRujQt+2HxuNL/c5Rx3hsPheZ7KcEGbd0sahwKAC
39LI8H21aWM9DCTToAobUp7gM/GW9WWZfmMGStrq7Muoby2CP+XljlLV6EZ2LCBuOtN/DuI1V86z
t9RBfRsEql/RjLloMay/kQeXi4REikXtJ2MN/m2lUe2EwxOIpKmmD3amygyHrL+KfLk3IbmN+hbP
xaywG0kMKng4MAw1cWq521g9bZ52vY7mBwEFRzI5TkdOGYY+el3NKm/K2E1nvokyJwkNHr7l8GMk
r89S9ai9fdT+YrcMyRdPzw/TUYzCklVH9r9v3mKkaUtzRDvKnMnyxTnkO7bFJ5C47R+UAnSiOVK5
79xGUcuerZyRLcrbbVqd/oiQbaf7uKv9Jz+W7A8zER28+dErHr6HUyujIcc6wNY77mBH73QeZqZL
jN2CnnvrJmP3wqh23+WZte1w4Iijji8eadl0gfWG9e3Z8A+34Jb7nVcvPhha9+wX8oeYIw3ClIf9
WrG1RUnTAeTgiDTeV68BC53v/ptV5OxgtFWrHYQch2DwvEOTNaqTCbJvREr6lVeaDH7H+bJw6Q42
pLm3cI1wrvfb0i8bzuoqzhGE2y9und7dDZkHFFH7mgzlRsefxM9H2MZjXta7oep1QsCB96BXRcHu
wsLQbJVXuSvqMPoD8PWmoAfLIT6wgtFBwJz9A1bOJzgE8Gr3Ie+6gLsOs2xhN5iOMKswZXMT9Stp
Nxdqv/ff19I7jvoTC7BfHn4QbebeSY7rv8FZsZF0lhlDoKrX0FiCAe/zD7tT0xv1d2X7G6CJ3WRj
hOBaQFb8Gexl/U+0iIkqhSjGaf+zRuxq6bpU9dLz7nj13L7i4yDfyUJdlDzhDrki++RHcPz9vfwK
Ifg2/X75H1I0CAVdEIT7673IWbjAt2X2sPOYwefCd/Z8HE0BPdi2jtT5T/P8zwtikQQ4CKLYDXjW
b3DFKh9sp25sef8qtMsqTvyL8MVO+GNn/36Azpv2WIxw701IqxaaEPKW5LdA5kJrlayd6uD+R8Qw
6OLZSitidd8/Ld4Y4cDp5Ta81wb9+qHR7R7PX2yl1rh5nEd/uKNfVzpzTim1v4pW4EaBm39Li62x
bZlwFeq+ft1UhryOPb5otCfqVERzwSOAHl7ZmbHgcCC1sPL9RhApKL2ls6KyP/m4VnyOcix2K/bI
XvFxgEnp3BaroJ5MzSuf1b+G2d8P4u1j5MF5trB9GBNarNIO79d1w7mrJnex5tt8rPbItL0kQv3o
t/o9bZG09++axkGAYJy0eZD7f0EQvAFnw4VshDf76tsfx96S5eiV7Y7ISrelkbdA/rvxAfnT34/x
Qd3be8vHX8cnsFM47VyUHDe71ZQkeX8aYVWzL9pR7XH89xf8Nf6Az8bQTx47EOe+B6L5Bs9ELLoU
A+Kb87C1hspPUZCE4nMwsGH+tAX/eSkeHSqIIPKo9P/RSJIGFs1KF6rs/DUVmX3QEdaRq3Yh+Muo
/lX7mv9b15mfm878P/W4+f+wfY1j24CH/3so/KN7zf+pvzx/+e/7LPZGDq//5Ecnh4j3jHJOQAGx
uVh9P3WviSIasUIGskIB4/mTlfKjlcNLx5rQD3lrAgdLwFnx32Y2vGwEYz/tAdk8PtIA5990c3i7
gvgte1R1oIZ2t/tbNU3p9K43Cs86jy3LK5OiXLdzHXvjh5/m5I/4tr/rBqIQVWTM1Wy0HG/2xOaM
w4pxzzonDDsfwAORK2o7umsM3PIf9t+vwPbLteBYka5ALLMl/B37/elQ5llQe85Cnq9OF9/ZwTDf
0HwAo+dmL+/6oCn+tOGF8yaGMrxw77Pg27AXvP5qf8XFz5eE2fUV6bc8L9ZBYqlT3XSN+TTD2oed
zgdrMPET3Y2Ee7I1klHk4Ig7zgL8Iu2Z8jOd+vPsmUQv9Djty2I4j7uFVpVrPNjPLeHkWsVjfIau
NT4zG93DmmB1U2rR9pICqXlfV1DAtTVMj84UtJcQr/0JcUpxK9epuPUyZAYHkbX52aqQGxbZCLw9
jc17l+rmO2bu7SmvvOGJZl03tl6LownrNtUYBc83V1Q3Hm1GozQvhX7vjrr5exNbd7cJUz66dlHS
EE7WJ1/lLULQZk5115pzu5PwxZtyz6LZJq5DMB2dHOdKPYnxCqCgux36iIIP6d8Xu86s8zrYrUiD
Zc7VCgyTeEssA6Rnbvd1jGjdEWzNgq11y3ViK4Nedoi8E7zN8KmorNhUhyUfwpFsczXUwJ94h7m/
jtd525ensA3RZRvJOk/tHH0M4t2mfdZD2H8qwQ7/KuPKvY9Rt+Wpscf4WxkBhicUzSEWZXftKroc
FMtpmCNUoaQp+XOV15Gf4qqt7+wa2wq9KrPuOgRwv1pxJzxF6wbVKYsBc9NuMi7p/5R4RenfUb7e
50thp/RSXO9zasPj6NjDJ4if+dQt9nSK5sDykwXW4NvQNPlZ3uZf16HsDxmJ91UWR3jvnc3Pm+PI
5NC7sr5RdbP9hYDHei8QjFzbNNQbadToVDizZts6VEUp7cTqqGaCwr+Q0EE012jHo1iL6touM/0t
G4PpuXLWsj5u2Ra0R4smvZdMwQhWHXxVU50a7Dy3bU3jVPqvfLPFYlDZelfSmmilWWWP8Yh2VMm+
PrP6aK+dmwXRrGmBlDw7BTwPkrCfrkpr8HCM0Ncqpato+YW8SvLh8LOQWhywo6y4agN1L03tXgf5
+M5fjHGSiPc5s7TZPQuaWFRfNGQtnfn70oTWyR+s6QaqcHueaBGT8mT95x4P9h0iYpKpbZruFcB2
Sk+Dewrn4qj97aOlB3HrbrTMdNdtvKVP6HY0cWAe2jbWaebE82ltvPetoWmokJ17XuBDm71kwhu4
fm2DgoYHctZIKgNNgwrab0b0skw2TASHKmsqgBhXr1W61irYriNTr8tFHduo6dIci6adSAsR5VM1
GsA2jm09moyJ6NRBr/NYfvCAxLKJnpHlEs3mQ7hO+TF2xjDDfI7vIrUkSVPi0yAqiSc6Up2Zmb4f
HxfLg3wgE3dxaUVmtA9Fba3RaSzHQnlAnRNIVGW2jJZV/k5T9MWc3QYK82rSIVEw7zJcXpFI+kCN
+f+wdybdbVtr1v4v3xxZwEE/qMFHEOxEURIly5ImWLJlo++Bg+bX1wM5udeWErtc07ork6w4FkUS
wHmbvZ994QaKxBjOEMp8FBXeX6q1IlAinx2gK+4TRh3mpobbYL/YIwYnpmvM0Q/phLSquU1zOCWI
jt02fVRQPt26Mo+3jVrwGC5zG5Ks2mX3djApS+8vgmk19JZ+ALhSqqthlpDMwGS5W7PTcXCJoD5q
42juRK6oNuv7CYV5PrvanYjKEDZpvfxnO7CC22nqh8+WKHA/FVpRbfB76vsyg5ax6g2sQmmfGfuq
VYsDQmDX7/J+Lry8DnCVYFgrL2rDwJlqS1vbaFZbgt2O8ShVbucVreqMK+ZHKFmCwH3CJZx7dacU
t2w1A7x3hdIjvJdDfjPqRvXFQFt45BeJw03KmAUvm5vPayapWeQ3LN73OPzdq8yMrecsR+bPPkKy
xm/t/EYZUhs6AFPawkOdwJ+ZSpd/xXmd3esqpLMsTSzWiXNe3oZ5hPKihT6j8fBIrZ77Nlv/fhX4
fxJiyJKYOuOfy8B/h7p/hzH89pf+KgQF6X4EioCDWuYiCEn/hTF0Cf6jd6eHpE6iY7CYM/yF3Xf+
QNKG/HZR/wJSXFREfIOv2H3tD+j9qg7lW1sKK4j8f4Ea/6zIfobd1970sgJZCTUTYiGAF+zw33bX
9Qi6t85aHAUVa5nak2GOtbpBhLsNIrWwoPJFU14ek1RThg/xWBj7sZqiCs8UpuVnO5aF0NaTyuxq
BBphzRP8E6hXyUUo0BGibQOzB3embdrtd5/03xSXbwo+wRTGWFTCNpWlaYq3v7nT9kPGNrW5gK0+
nrUIVZw5JO4RFZx6GpQJSszPXxCBBQXdv2dMJi/JfEuzDeZc6LveNV4KGuNq4QZdWJZ7LDtbSVDj
owtlsotfjyEbUP6d1qjVozvUoAC83pCobVyrx3Bqhpgh9oEdU+HN0uZTKaygn7eis8Zrp4hpTGGc
jteRTq2cCa2bt0ZQlBdJq+EFDbFTSDZbQWOt6gbABrs6rKCbcMAAdaFYcjyTXOCsBSXCc4dgBxwt
AKB45WLVBTNlB4CZWVprwHosFvSexTdSe3nX9j0PHWW6nKxY3DVAKhg8MGF+boBdbyeDIS1o3ko7
NQ7NumdDBw/ZMLlD6FN1jtcq/IBmXUehuNM0JcblaMP4ZtIJakKJppFTZeDXGAW7UV83RfUo5JDO
HiqDOroao5zfyJ1MfY/hBgR5U4PHjJmXCB7uSaS1F4I9lzjN6cB5b9mTVT2wIyuiQ9e0XH9hm82M
sxfh49wU4k7RMzF+BEc1Kk+6WFy0cTvy+6AlGss9xSe7IQmfYvYCS+Gls0ryp1Wf8tuJZMGOjXNN
qYP/NImuA6khgGebkkdrA/NdjDW3MCE9h8F9z+D6XqLnDQFNaU3OAsW6iSx2U+yxaj6keDL4FiwD
hc1DBJuk2tGLMJ7lc9Qp/cEvxAgoM/i5o9nV8+00l3ytEkGfdhGil40OMD4E5z8fjlvHKd8fHpcL
F4+IxtneKbY3c9xcRuEw3yhgEADY/JuLULNn73waMG7CzMWovWJRDs66lCLz0V6E64zuBX/p8Hec
hNnsSaNIOvNyWlgJCufhaZBVdq3rafgssHjtUMkZ+NvZxz8XYSo/Mu9EsKHNXLLYiMdrOchuaR8G
PvE8C9LpIEbLHH2ztN17FiBtdyPiWbHWprS5bCQ+qthDEWE1Vxxxpr5pzRCcupeDKF+iLwxWr/o6
4YoUnwGQ8t2R32AMXydo1dUj/5oTRDAO4znOVe0O2EQWL7QB87kVAMy8qKRcYNPM15OlSm2tlGDg
u6UgynJ/tsvqkU+Gm8tm7z5v0V0PTNDharcPbWCOZ5IMuRGU2ebpiI4MWUCaqUCOqCMrTEhtswtl
QqpHEpBugQKrXjyV03jUgWWHK7vseRUL58+80rjbXH8EOZp7NM8YWXuzKS+KKBXNHdZIRblXekDd
x040SnM9jS6/STbpPH4Z0k3uh9iAPXPG54MaLlcaGEuSGmeWBg+IGfsZftIOTxA+HDhYwP9CPohK
RcoVZE42bsB8cfdUtS107/VCTkeFL65UcMCtLbncFGwQ+Sks8XiG4pQSd3GvwJhh4hZZD0i5enGV
BC4PCifU0vKzrQ/aKbIceO7Y7XhNjGLJuLODsEmeGq0ZQqgYfdi94Env0o8NTwgt8sZgNpurEq67
5cCbUALXt+kIG19Aiabf4nI6MKjjO+/IPjkl3ayPH50+qNMvpo0wg3XNhLMflLkU4irn/JnrleiT
0Nojx3HAKbGHUNU9yw7SHDAPzJR4cag+4V5rVzFE91Ohq+6DKfvAK2eNbUs4Lpz4sv8wsfTy066N
1lwYC60ljPY6tJ21HgQIKfJYDjCztclcR3Zu7hS8VcMRmC5LoY8hk992Y1SmVSQrkNFBwUOmxPXm
qPcLCdfTc/VJYTZJXAMA/hTg2iqOhhHeTirCT1kb2F/GUEdVj3viisH3sR9opH2iH8Ybq7TDJ1OX
hU+0hQGOpdXPTh0UTxoUgY0o1DBA5pVjZu7sBssebYhdYX1YgZeHx1+F2QeRtPbKVdtuMy8dHIDz
0SuQKfgyH6orlOj5EW1Q7/eMA254rFdPidtHt9LIrgdbHZNtU7fGBpfACEwJzhLWk/iWNjL7MORG
G24aImuOLgfYOkvr+ZApLqkuuhGvJFJALKG2zWNP6uUdh071UMD+jNbJ3BYbJ1bLj5EFbkXj6HFX
qOn7wlu06KfKGvXVwuJZh4HdfsWN0qzZrxkEgyThhoZRnMywtSEpoYeYVuNEObBuGyEvagyfWydj
uEBEjl7u7WhEoWZqN0lQVlt8Rv0aXU71kKRNhUwREcS+mAJN+lNu96e6M4Jb6ALWlk0CNhwE1agW
ldnZTJNlnRQUBRc8sKedWhSoupQF4ISoyJ/ahpW7gLZV91OyA6pp3bGHnV9UNUsuXGgeFw0ivz/r
9P+hc2upT5g/8w/SRjCW7/JmMEvqTrLkmoxd1exwLsFnHXQOIUNBQpWoskSolzW7n9dFb4aJr69q
4pLCLKWhfn9LHYXdjG1pMN1DDWb/MTZiHgww56kxfv46b8Ztr69jMfWmXF6mlm+lq5IRQd+6IVgz
hMw8U9WGZ3bB/t9krx/+otj7uxdjWcFYjwKZXM03o0uNe5hm2HIPRN24fllGxr4lwclTYpTlP39f
7wtZzF4OnxtDUjYxb+0rdejalUL4wEFHYHEqekpvE/e51+K9vWjt0vnWzf3jVfI3r0fUimD07KIA
fre+0kjsKYssNw/zGAX3346gIlI5MUw2I8O6jSc+3p+/x+Xj+rFyXibAKkuLZUD7rlifkFd3btMZ
h4Z4GtQECtwkypKAE7gYBWegwZRU95Rc8u+qknB8/PwXeH+ROixq+ZxxgyzOxjf7p7IwanUEY3no
e+asw6Do+1Gj3/9fvIpNNpbFWBh31ZurBuv8QMPfWoeQMIvdFDPXtR0UXL//KjSUrNuXuCAsAj/O
nS1g4bWJpvXgwqFZW4gqPDFW/4vLxHQNne0A3Q7t5ptPLAVPC+uyNA8CptI2biIuCjmhKvEn3OYn
1Kdy/kVL964Zpa0yeYbxttjzvtuhFbFETJlZxgFqtPWggYw/zCp8aXJMStcvQHaShdTOXCI//0Df
3+wss/HqaLxbFzX+m7fqkmOlzpUpDim+MD8oeU52FvSGObGcX+xB/+YtcnGA5YJNhl3w7cPSzgYC
x2A9Hl7HR9jly4u57arHzOCCSZcOblyumt9/fywLcdUufr93RlapoqSM2GQcMsZ9uyI3iLlTnWhL
o/PLO/3V4PTjrY5z1WYxbrC/ct7faZHTOCrPk8PctGStIDY2h5Vpq9kZRTRMhySLCtx4lMnjQF03
UGu1J1lLAngMpTVoLkrzOQtF+4IYXKfqnIssunZSiwHzzz+W9w/Cxd4K8pkn0sLrXp4Z362Mitgc
oFAFXOGwinQvxsL0mIzQhlYSqZYgl4iy/ucvqb1/DhHQxl3F8bxIVt7u3cOMeQm2Sy5xR6HWHdkq
VKsOJ96L02gcmVEVLNc7zohT3Wf1o5TmrEEFcsdz3Yo629ZhP+Mjg3G7RRiVRb99OID0waXocDPw
3b0Nx4M8G83S4a4H4UnRrZrJkxYq+gG9WRGvBoQOv/gS3t176I6Wu4FRDpeo8fYF67hdiv5pPkgj
AFbKUmIh4RVcpmNFN/7zj//vXoy5ERphXLocB29udBi9zOFrdzqM4TheJ0XqHlW8LKjh8bjHv3ix
d18172yJGNRUXD48zsSPl1eeKlrVBup0sEjGsShfO64sbkS6xJ+/K/GjTYy6z+JxuRQPJm+OZfOb
CznTo3iEtj1QQTQsTlR6uN5TCNJMPwRKObcXVSKZhBghE+kI0PdIR2LrzarOlmOwrMdzxDYNdu5A
s+S12lw9znbT7FSGz48uUy99A412ac/rlOYYluR03RWlW/5qifv++zHxkpgMTF18Ou9KobhglbKw
Mg9iniBiFz0GwwGjRKhOv111sf3lGjDAdDPSe+dt70JVdJLl4aHBKrV3cHoh6i9r11cgNl4YxfjL
+eFyLH/3YMSAyvNQcOvbCLbUd99SMee6VjemcbDq0fiy2KagJgXu/etABJUeU516zswP5TiKX9xk
OJzevji3FwANltis/KmE3qzHjSzoYlS2yUHTmCTNazVxrLTdTtbc62QqjYHzydLS1FjLstXakxuW
3IF6E8Y70U3k5AnB2lLtc6aIc7rMa+rGXhqLHivxanFY7xuMg8m25+dfg9VRCn7SEJsoDBb8qJY6
enkDVBin5HJ5ZQqHwXbqGq06QMfBkiusdrw2AeP2Hlg75n4pg6NgFdckM66dcMAjgL2caFZVS/Mb
WCbJqbE6ZQvlzLr+xi8tbaJYmGIDnvkGMWUsrRZea5u9iwa/qY5diijCe8szHZxYQ/iembCpeo3d
LGwbor06Zt+qHMpnfU4KYgOJwGB41Fdapr0MjZMyFIeCr3sk6izD0ClMo2s54W72icqZy71VMqLc
ug087Z2FqhyOYj3zpzPqo2/FpwQuN27cbKlr6op7LYIdMH1lWk5QRKqFDY37xLot3YeOMp4Re+fR
tZ5DmD2mYS27m1Zv+UIEAKrGx2tTpedyVjkvmh729kZDf35OVeEcQwsR9dmutPZlbFXexaATIPNF
t4reuGxqbRlFDRlf86jG/EXeuvkMTpmhJBpyA5ipSIyj5NOUTDR6ZnNx2kGnsCrgO2vmIEyuuiUO
Yevk6PJ8ZBj8xN6KQA7NULz39bjoIMcScTkQz5lTy0WMywgnyvRWXBWDNLvzYnVp2aCmDF7pV0us
+5M9VJ6CX2IvZYODet13EodMVRDNCXqHC2YOuYKKQtJICHuI7aMhA5i+mGEXf9+oyfhUNhkzLYcU
yHk7AmUTKxG7TBnDXh2bOw2yR7Z1YpMLrIgcS5yUuOFseK0DmNlz9c2htXiHLWIiD3i1Me4HDEIc
QvqmcvzqdnNw7czkxH0bwWEe5ZdBga3dGYkwn+MgigK/Zctb7b7dVhaJn1yh3DODrSfOc2HGjN6g
XGl32qhF8Y5pL7N50Rk8xhvL5CqqHYvOLCIpBbJCu8zM9aTtP00xRo/NGDOH/7aa0UDLQs9cConQ
oLZzStt4Bpe1TGIbxvPYTWh/0AwzgX89/mwkyM11xOzKPppwzGasMUCDNqUDROMClAO3KeksbBqy
yeCDNQJpAMd2RRjftEXNL6KpzE42VSbaczFr9fjUk7OgSAY9eDnPTumO/aU5ZtqdlUCmBEwexNMX
R2GT4SdAM4wb5N1MgaOJ2ljn/oMAx3nMGiAC0sW4gmvFYJuTcgd3uv2RwjztQkTY3UILyGIJMxLU
w5wzm1cyMzlkTcu0fsoYSm6YoM0OI4nECA65qo6M2piQdw4DsrmXyfDtxP8ttdz/xT0p7Qy19T+v
SXEjlc3zS/l9XtK3v/PnlhSN+h+U4s5y7C8RQw7H119hbyp58xSkHNdoLPExcaz+tSXVCCfnNKNz
cWltUCP/a0uqk6RERc8Bb2M/sDXV/Z0t6Ss64Lujm7kFMhMAocv5zbr27TRIzaNKxdmoXICzqxN3
Q+iSM/UPjXSNojkkam5D4E+pBiPyDVvAQeZRd7OcPJEcypG9BGdORhUeFrBiql8WCmUCoGYgjaGa
wEZEZdBu+zTpxmCb8iyK46MZDhKg4Mx/Dfodvhpe6wNchaGew1XY5/0YHTWZg8aDHO/YyipylMED
Mw1j+kC+Dedoqg9ZPMHMC6T6SKTrQgCxOmDXt/AMqP99xwgH+8aJxj5yr+K48wfYkDybckcoucf0
lQCGrG9mwplsGqXF9lvWTvWt+/7PXXM3VV/+6/89v+TkJ8dt18Sfu+/vANSXS6X+z7cNwlsKrOe/
+Tt/iQvUPyj4OYFtiCMgFXTujT9vG8f8A88l7RTTFN16ozL9922ikh22jCGYIjG2YuH9G1oCppZv
ikzGzmB4UCcsMI2FWvFjx+MSCOEEmNd2uhM+DikLSeCOpW/Z6gOWp1uCnnaQOeoHJ9ceJsRdkLen
DTDgQzdhR5mVWuz1IZ/2beaSIqQN5t7tiUkhVpU8F6XGNiZdUnYCaa3LyHbWpdOqYEmz6okniHpW
BBh3lhr9Wsfo7lXOYtBWitHvQ/ucyNi5HuZ4jcksvygGKqwOIuRKx67jt4oQaxIdm4NKyEkt8yuo
OTj+O6ODgz3uqT3mG5NF4Lpkh0pdMvR3FBHcENMY7KOYHt5QtJth1s0tePSPlpHHbFaHbMthFl12
VFUXCU4AT0UBdY2wqPFNVqDXzN18KL33/Qi1XR/ZctaWuctt+YycJ1lJXRJQb1TjJ8KnQypi4Lu6
O+OUR1q2NdsBArLR2NsB6qg3GNno06q94JvXN1i7gnWc4m/DZv8sGNx5Socj3E1zsnmoJZKZMdPc
FaHPt7oaIrs453W76bIJ071yFSyKwF6px12luyxG7FI7u5XIHjppVh9NmWxyd7iZtS4/A4t2jnHm
ND2pJTYBKDBeL5tKDwdfIAP16qJOH/q5jG9SnTG6jsfKgw2NjLAKZXNb60pwS3K4eWGk07zg5E2W
qZ1VH+GDxqemzIYHHFvtCyoa937M9RRCeNlTAJY27ax0EUQOqbFnXOLc2ANkD7CalD6ZkOau053q
0Y4Tm/hG3FT3Bet7sl5Qlqki005GMSMcA9FATx6qVXO0a+IsKsSafHiuQFIV9WAvWlEVh6YNUHnN
JdKxWsFgv6odrOh41dJBWWklslsVriicbF3bCFgkT7aQ1DVjECIgE3Fwn4isvAVsiUs0j8tbNqfa
SbeWZnORrTCQSJ4AbFGjgSpANBans4bRXRn9Ds3l9YQk59R3aUhzAkPJb+OW729grauTHUHFFMtp
3SzRArWqZ/co5NRPTU+noeiQbbyQ59MubMAMNBGlKh+g4kmgsTOrQNblsjQLtkb8SBvtYr9W8Vde
U+Nl92YfTOnObMEjrFA1TGcbEHq8yrHznlGbsaEoTQtaCeo2UrtAnq20boxq/1U4N0kk32OX09lw
/21ji+HYahx7Z00YGlWyHaECrLSCfB7SLV9iTrktVt3qC2zX8TrAv331+psl8Jydjew1fjzLPvsm
nCMF3mxDpDzhwM4N4TjO0VhEclkeGeSBF/1dmxgg8gGsWF68vPGORInz1JvdB3vM+R8z/Ep7U/IQ
WdOcTr7qtkuyqJE8vV5pidnxanPoEp1Kh2NevAoG2eOUV0NFADJBKQkyjrnO7g13EB+HQolLBIWG
fdOYobEv0wBZ0jiUhDIAfhVhjxSIrpenHkrEg5LPfGsiGKpNNuTdC+QZsmTU0rrCTzBd1Ch1zgFd
+nmoMSBGXJHpagZU/+SKBruoiexv9SoFV6TDK9rTUqKH0WJJrOV2tpLytmbUtS2zzvVfv618QC4Y
hxPNQZsGRedpnXS8MuGTm9A8HTX2ulC1HWDMa/ze8aofppBmmfD3mcDRVew4j7AyJk8Ad/XaZD61
RcTkdrrulfZO1ujepVk+FbGD2BRLk+tciq6/UofwOpJknGddtMuT5ivLrQtXLzPQw65XCPs8tvpG
l9G2s+b7sGlRhNBdHS18/qsqMP20VVaimkrPESB7O86xfiV0grS0WLPORpV8gPmhnSxkAOtUc8K1
ZVc6mSs0G3E+neLRJVstWbdBedALO7jWAIRfaaPAW1yGE9EojhUhymdK4bjS8KcqzVd2xaBcyqzy
Otx+hF032ksRQhquxZe6YD8AtL26SOa+9QuRa3sYTp8brdsVjnkDUnThXfXgrtAnPCqheGgVB9At
4zICufMNBNdulU+F9JVcn9YMRdABCLbVXkWfftvroH5llMwvuTQ9BCYFCcNRu6m68baAiX9w7XSr
J12E83bmC44tbTPWJLYn4GKPqaV9sJaBgu3W+3Sc8r1KUbujmU/XKhpyfyxSVmwExpCUjV+A0Ipa
7RfgekmsT6rah4YLf5sAAkGZEzyqGgEQSr5kpE9f9ak6V8AjvsTCjncG4+An21LKNZOju05rk+dp
UnT8pxKBhV47ntqz8Q9wCC6Vr1HDrZl5Hugy24XJrGsrVjEGwIu1cIPbOm9f4NsHvsqi58Rkbqh8
2FAxyttOqNOqmJven6UojqVmnTKe+TdcVo0PelC71ufJ8OGpFSV6ISVh901EvdHShraaqL60dPf+
nIs9UkZIX1X1zEaJ7CgHoA1i8gc1mCXhi5z2Lqs1wuz7zwzwHuuIkKmpJtZKW6hlpDGsTB36TYmX
77IxzA/g5VRvoQOskrgIHxwIuOiEUaxg2jwOTo8IzE2dF2ORp8FH1z6kU73UECxdvRbb34HciMFc
SRE4sH1k8iGxiRsGCUAIeGAnX7qmyRDjE2dUhG2AdkuRG870YQN24TCEue5Pc6eeEPeVN6g8xzWu
OiorAAeroWqcUyUr2NXqlD0NQtNPFnAERJKQthsrntcZdxFP8i7ubS8qoIAHae64K6AF4VGOXaod
WhFo4ypqZ+sk3LrfOGGdq9wS4T3SP+XK0kgaS3Ux1nyJJd6GJlR8mSb90TYbgyumwBZT1oheVsY8
cAyOfXkqHc0+GBjm/aCG5R2QpXfPwKM7owqME39uaxLiOrdQTqBYzD2VQrrV1LL24zELvGwwS8OP
mvFrkSP70fKw+zA08bCr4G18hIBSMniYyH+dF1eHTUyGYlSQJex5n+ZUYbmUykEteYDhR6x3RI20
XtV0iZcEWO0B0ZCPUJMeMxnZJ7vNHISMwXCVWop6SdR8s0FDQtyIiDC8QGfwqBkuxzJhc6VsQxFa
XubMj0nTlNU6KWTmjUMNk0dLNSQ+LamIhkoP1qTGdi7nS0Tp07ZBR4dsKdA3MAnk9bwELKQMYTm5
pHM1DXV2WyftsHP0VHnUO/eEqr39MiwNZ0345catrHDTY5gnMXBJHIEps6Zl4xZnK7HCunLmBC2v
yGjoQdj0MPzUwbzXq3GLVi5ctzrCQyCKpzEWGoQYJ9lOhbZlvdR6mcZUUZbhF+jyW73jyJN1ScIC
pmZ/xHt/iJFHesRZBdjpg2Mc1mcjME3c6E6CnBMidJA4kdutieJJNd/S5zMhb2muXdi9YsXST+BN
a9WWaNIkBLpEghC3cIsbgje8eCNwp4UcCeFimki/OSgYU2KnGF+tFearzSJ5tVxMi/uCoAiMGOY3
VwbnNhaN/NWu0b5aN6L01cdhvZo6OA0/jtg8FBW/BzFiOD+MfrgNFjeItvhCsE+Vm0SaxiXEn4d6
1sHsV9Y5dkvYrnPXnaPFY5KByr6qF99JuzhQksWLorVadzks/pQYo0oTTsIfFu+Ks7hY7MXPAgMT
xwR2/Wt3cbsMi+8lXBwwYvHCAFx4Qq4drOq8T56HxTETv5pnioAxloKfJkxUYFd1S6qLjEm7WHw3
1eLAGTsj3qqOewctGT02Nh1Uc/CJsuTFFoNcGXXenBj0e1lpfI6Y2a3ZC7gHYDhYf5JXG1A4Nd0n
1Ri6Fzs1k+Ow+IWEQ9KCvniImsS9JQrFVRlYyxmLkezS/fxqPJpnYzoa4H5uqsWXlDVqdtlG+Wca
0BCSrKgxMA3dbF6wTyjXMfamevE5dUqdv9iv5qch6DpQIrHcNIs3ivLF8oXQx3MHgdmjBjrri5dK
f7VVaYvDSjXcek14CXfa4r+yFidWXenFEXwu9qx66rKrtKht01tM45+KusXKFSyurlxjEcc5uJi9
aA1L6oDMdV6cVzuYRCF2jhePWNfgFpsX39j8aiGTr3Yy69Va1qtDcVdQ9PumNjsXQdmVG4Y/o08Y
7j5ehH/klsQc0HN6isN+eETTra0txv9kbRYRLHkwWOVK8OJXNSEjVwDpIxrf2O3uEEA1iBshIELq
BZbPOThPhL7ijUnXektwQ1O38mvU5vnO1rt419TMl8HPfElH9NPtFNi0j+0xbfqcPqtx4PKq8jqM
uuqsJ+68ThkkrebEIDcxLB2/CfR4nbhOcOAX+0DjF6xtNyo3SpI7+wxjUPOfqc83D8ivpj4M/H42
9Pn/LMzK4sehz+tf+deolHkoOg5obkjTwA+wyftrVKrhOsZy/A2WgLiLjfOfo1Ld/oNhk0onjpJn
+ZPvRqXkxwus8vw49pLIin5nBgQG8ccZEAorXLFsVh2BVcJgL/3jDCiv7RbBPXJYjaDzEZ01GW55
VqwQHZTqRVlJBxRwUtvd3G9T0Fy5+rFzGAr7aVHl7Z3IjQ65LvAFEHBZQ+7vkGDHAizs3MYWR58F
ZzopYq33qmEkgc0AZ52TeuROu0QZBoUcHVOIXO6JQcpbCtGZgJKuuiyyKWEnya1O5otTFUeT3dsB
o65U90lsTZeTEQR3iV6zTlKsB6Ut5XYopb0QFaEemkl1THL64zwZGQuYZiruIoqowosjrHArNx+W
dQsTYR/eFvOVrJnpX6yMFdxMitWzWgk6uKJr5SWIdJYfIupwuTWyX3pwPCzZthglT3AJaXdtumW8
t/Kwtk+u28nEaycVk6VCub5i69Ztu4YOY6UsUO0oN9JdFTTDJpkbe0ZcV/CDsYUEo5fLQF4JMyge
u2HSzgP57nJbdgkkwrblhA1JPsStGU7zqk3zZp2YtXxA/j3dB3PJ0KQJ64rjtoTsQuqSyRslMasX
D1DqaxiIWrZthYWyQEulb4VVrVFvN8cBkOOSwEygNst1hmNxyizPwtt27yaI4kU3uO02Toy620Qt
5wSPKs1YQ7Wd1JvaSn2BrS6n5KDgs0qTuZhMOhuMUJJg8pHk8CIONppyTePClM6S+Q6eTrQmlLB3
GL4MA5PshFYgFDLcTKJT+aDDqjI9rc2Gr3YQq88zpJRNanI3bhbDLl2HMbEpc12xoeA2t305Vrda
0UQXECazh1IlnjJQpTZ4lRJ2YFEZ3a9FY19BtGrWvWDHR2woGL+lpuGiYZMn/TDM6s2ErtyP7Ma9
Gs2ajNug6b2eKJBD5AajvSr1PAXeqZMZbEY9BttEKfcgXcS+ywlYttjKPXE3EN8LuNH9FORSwyLe
djLdhl0t7oIs7vcDPcJGZAThrNwiaG+J+vlMnaes5eTMawD5BPlwB8T7kt44h7o0StcLLUc75lZm
HNLIpLe3dLGVqFyDldmyH6D9Exh58FzqNM/1HaHWzal21PlT1uXBGlzddN/HVb4LZsyerGlVN1lV
CqE37OTaK3ajxak2OeJgTycJ81AZB54J/nytRUH5wQrrbjUobrEndTX8iAsNXQr7leycGqjk0VsT
Ltzl2650uA7twMASaqTqjRnVvTd1o+5uUHWKgSdLoAUX6OuJiDO76qrJA3fTWmr2pdDSaY+HvvSY
SDFOHSeXmUn3OVFjYw1Zb/BMojJ3C0ySnk48j8P0EZyZ6eFZc8e1K4XdpOtaN/kemVbWUdVb10NL
hiovC82sx+z2+qz/zy7kF6cibIjF/vjPu5DTl0/NM3zq75chf/6lPw9G1/xjOQ+N7+2Ufx2MqsEO
ETk3HIolpYvD768Vos65iDqLPeGrWvF7o6X6WwfhW7OgCuFaZWcJjQJX5SKH/PEgzHSS1aYgkkcd
p7KMLue0gSbK9MGok6k4Ynoypgosgwyg0fYKcgJS6YY702msfTt3wW2WE+KzKvj1Lxstsa4Eo7Hj
yOodKzr6GXQATOqYhDXKBrJa/2BQC+LSs+tkTXh7v8EcHp8ECkOPxxwx29Trwq8QVXomljK669wk
7V2tN6p0crKi1eIaiG5/dguLLgqbX3qPT3k4LOaBnhwNq3gAwYDxTY0U9Cps9s9Z5OTnRnT3FgkR
+xbX3dbW7PDaAg5/VrWsOS9Olo3u8uvPQTf6yqB3h7SimsddREyypY2+ERk286K0zu7gZY3Ptp3X
u7gtmR0YNJHXdV2110hqo491nvYTcxqgCEyGeFBHNrYdGBRnc7QSX6pL06ioxXhsEAwdnbqFDR6j
FiCcgZQ/QyJ1UvVqpmjv0+UR/Skdx6ZdLWFuiN1kfKzjIuGUJgbhCcPlEK1qvsMP2K3zE71jtGFj
Ox/IY0D3EE06HjqGr4uQwkHoyuj+WrhtslOy8GpIEwgUyZiu58jk+EbyvFOHcjiOUdEfSUaJT5GW
43zq8HTdTh3DlRShj9dZqbhymrHdTaIuLu1aHY5GW0w7psL6c0KsAjscrYP9KjKO91RJGUBW5JA2
kXD2eWX05IPX6gYwibLGAFLcKKwPbkFDd49on7Ovk2jVO0HVsbbSsbjKW1MBY2jjiVG7Bz6ravIg
e7nXSMvzB72hF9OoluDvCsCiRYr6TzUVX9Gb8YX0hPZK6yqEUJCdPVcH7MYgbAqXzt11P+t6QkRS
3WjssTkW8PKNWZT6hlVEN0W7jIQteJrIyfN5latwMBzEpwxhjWcppHPx6oTASledDOLbCOhVOWTE
jJWvDQno1QC8+1Jxk2M1I8/JwsrZqdLKviT/zd55LceNpFv3idABby7/QnkWTdFTNwiKkuCBRMIl
8PT/AtsMpe4jnT7XEzEzoZhuimWAxGf2XruKsxudiBOuqXi+pokVYpU5kfbm15ZfrqK4NSAXj27B
8wZt2EWVuh7nV5Ic0xyiJ5a8jJFF4TynBtUpMb7qRE6wvkmgdl+m9PoKFVQznCXTiZemIPKTQkyo
C+Gk8X1g5861D3BB+iLeDYNX3aSYrW5NgqU3JKR3bPqGmREzfCoPXQA8MNAJylm7bQdDsGWNMDJq
d6ODlWXRwQwMeXDI0oM02hjMhiLVMMlxZVQ+coyIm6kq5n3FiGQz9KWzSTWhX0LsrcZdPwgRemA9
KUym5hroYHwtE9ukA3WtT0VaBIwaName2iiBvELw23TnurkVE3hYaJuZGMy940blsZ9JMVuVmjdG
pMg2zrAlolPHAoiiPoTKnJdXWs5M0DMo01eeW0citJsm4iRJxbyGUvClMOC8rXq3VJfW7DGAJIAz
zXFzDtpjPLQtaZP0Joz3tFihdjYo3hDdNeZWqWamgfWFOpuFbjyxhasY1QhTCqKwKA51dcli21cp
X1yMKsLcykEguwjjcXL9mEFV3+p3ERlFk/sQe6Xobjsr6Yd9vRgcquMszFabmWlmpWJkPJj5eCcz
FftvdpyTKBEmLLxG56FELtR4G1/gvNhqfd9lXyZPCCPfgYqTkgcXD7f/1gG/qAOgIRg/KwP+H5kE
VfvafiwDfv+ZPyURwW94mlyotlB4zaXV/as9DuzfXAN9gkvkAnoHzC1/lQHIhRAtBIt7DXksnoAP
7TEVAgwvB1MeICva2n/VHy+Siu9UwIR48B/Ae55h4NBE2PR9WUCegEl529sHp/B9IpNA8MmqY2NH
gMexiBtnDwqG8Kx6HKcvTt0iy8ttBrsI9sdb1rZAJVuhvRZclZeAuoOrGZDpoq1LYzpDl8l3a3tX
STG0txNTo3sO+IKcoCE9lLFrfKpFBKw487IjguENgVXNZ5gzGZMjX+LLzEYF2aEX8xvcdTasUeya
IIty8w5GX34ksbJC/GgVu97isUmY6GXNbjsMioiQw6xEHzm046FKS3SKpeZaa1OLvSOsZQEsvFDX
NSvinSh8MA3MZDMOC2WeldYHV16a65fGlOqXEzjZYTXUVrM1PTpMozbjZyNIGX1r+Y2h3P4ygg5A
/hSLJxAKq6ohPBw8lLBYUE1AYhGhhr6B0yKUpexugsmwoekAWCC3i2QLSce0cwpdfBnp1beWZB7X
pKhA0ZvnD42duUTEgLDYiVJl+6DtYD7bI9H03mSEHdr6p9pPIzJAk/HcMd17C6ZxeiZ32TqDMJ72
UCgZslqZOjsuHw5833TbwG290JXbfC6tXq2J//a2YigG6qWct8H2f2XnVQGcfaS2yu3+ixZYq1Q6
U2gF4oLoPaSXaAH6tGAWrtfYW53ossypIHGSHIhrzdekZYKDGmSza5rB+RaTmkuycZdiZrLHHXIh
HieEsd2QiDVTPGlZfkyIbNQ2CJz7C2FP2WM8pcGL17hE3sBgJ7geLJJAc3bP+i69nHVXv4QsBC0Y
hlL6RAJIe8p6vbiza1vsCBI1kZKQCLFH8Ollqxw5ynmevPQyju15O3legclA+N4tDwaDhrbD75S2
1nBi36DfBJJrpUb6ETFgt4u3HmjkVeS6xX5SvXXhdgy4SZZLX3rfS58baP5XVSycM3Gn817Bmrii
hrMuTFZEe0Ly4mvWXe09i8YgVGVbHEqtP4gqGiN6ZMe/MhthvlSB4V42aGUPxBKIfZYVRC6XObua
0U6c60KMF2Yy2lyOLIQ1vdv0Sdy9Jr3PRnIiw2Zjish7bazxq9Oo8hBPYmC1WzqHuonsredjy5tw
qz9adv7GYk7EoRbb5ovnV/f1YM2PbSum3axX+rnG+lytsGRqR3JKCFVaAvmuksFwjHBELPTaRjK7
8WLq5JVtWcEbGZzJrhr4oXhOiwfs06AtLExFuLrKC3zwJaMoizFSX7hrHxz6ncfg+DMqzEGu2O7d
d3V1oJN1jzX5sBXU1BCOVEnZVGT5mWd7cetExd6dxg4Ly1wdiGYlRhRWBtGvgfXS1UF68FjkbQmq
ZwrfsnGIKpXdila3v84Ev4cWWu5wTibYyMLJn0GkqwevEmwIzLIO+UI9sNqAD9YN4dOIvhVebre5
aCSJx2EQIETPyl2EzumS0Fe8T8V5QMz4DLqBSHTMDudMh0FfETHEtmrUBwQUg3yjxuKV2Pp61JW3
qw1CY4fC6DWGMJb/3HkTVYrQ5wI/kzfVYKmn+Hpu63wHC4fZ+TQ5XigH5S4RqMznYzIf+2puGSXW
PdKVIBgeYvbN2arIA7KUmZFxzLUUIEVfzhc1Wc6XrDig+Bvac2bmEj1EzFSEggvxi9vARJMVm0JY
ASykdKx4hBwzX4JekOX15wIkOruEJDg7pU8r2DoK3QAY+3Paafna8yp8uqJ9dTNP7TJGvjd665Zd
KKB/XmHd0kOfgpqdol+4GxCzwWPAU+NqtpPkSfp2eirn4VNA4M+eJ+JMKkg7XLUxa6NqGLNTm7nI
7CYtOJW9LW+6LGouM31sSGtOiytmhAKjAS5/I6jj9WwmYuO0jfWEWcPcuyAaWCT49TZRmfl19uL+
ciRA8tW2muXhQobFc0JD9tCZxlCs2MwFW3YR8a6faQvqKUajZkTJDRaShfTNaG+IG3VHAYdvKnHm
9TR1YtMq079AhuNka1XUybXloeO2cgZzgWY7Dd8sFqUptvpdhdT7kAezeCj6aJcaItuQeTPf5INl
b8RArilYGH0mEl2rbNYgGBqaergyhtg8BkacfxobM2clSZc2GDxuU27xC0ITxR69JZk9eSODl9x1
03VZjfozNKJoz8mUHKIONaHpOjdzn2lvAvnmURCati1jj4YprYqDY2vg5eGNn4tp9B/i0Y+wazT6
XTKkFMqDF2khWgp3azE4vJJT87lq5+lNn3uO/152ECwKZcc7hcp9PQPBXVHFXjiVbpJgX8lUodeo
EQmhTKt6nSV/nurnZYrIsz/L4vveoRBZZX1TENNpBd0ZrVCxrxNu6ZUSiPjA2cmxgqnmN98CKfLD
UCRs8dWonVKz3EyojG+Gocr3ndO/oMOiV6+XAHSfDdznvHNfnDR51aP+m1fML4QG3lYGoZCEVwh+
X1MeJJnqG9KV7tHIiCPLe+9+ELn5mGdj9YZjUD3JiB8cKmBFr26KUyhHsMK7QLfStHhfdkzWiZC4
pNQibHsF/1yn+zHrzt64dZqcFFLydT+iNbtpumZyn1s3+tZDVvaZ3Y58cZDcTPQv8EnDqNZ3qN4E
VgdSmMFkNFr9IjhAqb2CYW2oKN82OdFoR3wLkiTlzFxT5OUXRjxVRyxQ3gsjleaTDvIku4lUUlx4
iWPIexgwSbQrYG+wKFDtSDoPqXNO9gXNdas9OE2knI2RELEFMjTN60Pjpda6YnC0k0FdbQe3fQL8
N66kiou1zg4ACqH9ROTwuHdTQaZP2fVX/JuLi8ijnAQalEr71AMbAKGi1c4qj3nKQPDX9tQiD9Wc
FJvENb0jTxBCPACinKA6GmFcGdMVM+3mSvJtHueOqW2Sjq9LdMNRBq62am0NyVWFUrUiPBN5wWz2
xOxY8iJND3m0zT2XDKM66vZ+Ydlsp/101+LBDKfIPpcImNbgUeLDbBNI1UdssmVppsdOj0+uUQCq
8AxxAjnZrafYaz71FrAFXznTDgdYus06WkSyuxiyp0W9GSNEsZDJch5kkWCgxde871mxMBkzyx2h
yPo3uyfwOxS5SBWSSlSZX5DGu/5TiyjJa99622tyFDyNTcURpk2RYjv5bxNXdWk3/aKJY8n40yZu
/bV4HV/l149N3O8/80cT5zmsOBf2AECTJfxyGQ3/McrlH6GQIB95ydf8fY/554oz+I09IXc1dHZm
vcR1/EfmDnLZpt/SMb9D2TBhO/8LnTtxud/3cDSJCzV9kd4DeabF/MFGnGeo8wyyYPYTMT/PbNMq
sXaFxdZNMewIlSfLbisQRiIym8eQMS3Cbw+xY6QLJCXMGFfAdI3nKO3LZFVVOQrVQB+/qs5dcuiT
jEc4PUkRdzcVNnESWopP7wgXi30L+TsszyZLh+qmAlwkfIjpPoIHdJd1Y3XCSz5fFahX2Yz0+rz3
mjYi5D4r5dHF97Xua+RqZFsk3OAoSTlr5YVqwHu6pUV1rpxsN/LicJhJVxy8OY0OtSa7WxTo4Dva
9FPmNdpzWpTafdxULpISVe04cOIN4ZTQQ4HoXs8KMEWp2vPgx18YmPAmScxbkQ53ts0p3wZBjkXL
sSDiw/bf6XH+TdBQkKwUdPW60udu4wg2c2bTiW0z89uTwTy7liIbxOsuUUXgFDPNM3Kte1Cslwb5
c6tEVXeIGoyTGsH4FnnFcJyhLf9TnuqpPNm+eI5KpLio1hWg0vhTwJRteeSvlj4ln/JPzLboSev6
TgH5eclJQVoLK0nwDIh+2xO1HaYp5ZcX3CsL/ZrHThDm//ISmpXr8FcHjbJ23uzp18i1tC1LOgid
bVA81lNvPxrKqnbMQRGmxAi+XKoIeqAOG6RefmtncYO5e95HtnbsYFu91jaPEMH6d5WkEUZTSxSb
0TfFDSK4feTPPquvrrmehkQ+27l/77ZpvasVtA6jnThWo9yDbBYY+AldhoCF/1DMQoObZY0PsR1h
RyJy0QPptzChg6h/0/RGVowMdevcoa65wiiQGBRAifI5bJt5A7rhztKY2VuSzejarK3bFn3xtvUj
UNNW4hI+4xrMgIcUs6I2hEOp0CDjY6WCiIVhrMAHomZhYofWbHDrK9NQ/UVMdUseotScBw+T8oVd
uvonmze+biFZh2WamSnbyLyuGUZLEoUtNekXI1pKIuEpgVnHZ930TaucWdv5sq6jb1PgjZeFKeH8
x5WdbwoerMgKCoabZWbc/feg/98c9AaLrZ8a//ac82n68Zz/40f+FLM4KFYIU4GyRBLFQiX666An
U+43E0auYXPQvp/nf03rTPM30zLgdjigNN6nfH+d9Ib/W0ACjM8Uj4KB+d+/wuQ731v27YXQ8b5O
NCFSA6fwGQt+JITQIBUkHMXmHW26QD85k3VPL8ATKQQbGJyEHctzgnv3jZoZQUiSa7cIZaddhWVV
hAWRWgRAKlp0YOnjWnOZHwUaPZMaxEur6/w9SKvYsi+s5ZtMKgGjTjgQixOVbwkQWhZ2mENMDaAi
esNxnWb5tCMkPr+dM2vGUMzqLDG0/ms1a+hmEnu0rzWEpdeqYsKPdLcbXwOWOq8kXkwp+mA+tjCJ
BywcMpfzljFis6QFis9IGLLXjqn5jZaDIjARM79McpZhQN3tYfCYu6+DjA20+CCUY+Q/5zhxz6jp
03RVF635sDiY8vWH8e7N7x7LjxG57wE2/7Fevn8FZAl5fKvkrkAYpLL4+BWU7HYyDU7U3Syt4OCQ
E7URJsvIVQArn20qjwiUIWYZ3CBtME+Mz3hrwgVhEjJRZK6aZNPG85z6EGD5vZwjJ7li/Fp/gYOg
PVWN094mE4M1J82yS/QDBj3M4krBHuLv4gSkft9a9bXvy4cOkcbeEeOJitwEPW3uvARqfMNQ7+dv
esl5+ICK4E3burdcwMiygNz+DYQkfDYX1AokDNVl9GIs336MpuYZho260SCfHfrMkocyGzvWpxWs
w1Lr5m2LMvJS9Ur/LMD1UvXCU7hejr/jWFvOXTTxp8Yyza9Ep8IYpYu4TnqX2Fna7BvHjx4xFpm7
IMX2k+PJD10Yl/u0GqtdokltR9/srqdadhs4plzTVqcPF/psfanc/jRK0yCQJHL2ky/bDp2QtU7V
lG+UM5ob1nHJ1klfChFkR9uux7c0qbFvd9b4JtAekiAEl052DAWxy2OEGPptlwLz5KbMr+heuJna
PN3n1hedx4FcuYBwgQVkyElxsZZMqn3Vr1N886vay7B3zRLPTcq4xqsqdasqviWAi2l2WSZWc5r8
wnyaqNu++gWS2FU1slznMUJNp2bY3xXyqD1gh/Si6Dr9MlpAtn5lDJcOqtuOpfvC82ySOdtPMsmC
kK7GvNXSTl23ncEHai4Grtmf92hwuDe1fD6Xw9g+EUTafA7iPD7ZtgxCnbnvL8KpfjizYNowZKWQ
s+DWBXyX78XrB6qRGTMiiwdPu02YbZy7oK92GrKnx0mN/lp6fRASnMy1I+v5bTT9OWw7ZpChPU7J
l0zUCtiiGR2bTm+evMZmvpUUOvwB8axYbS6xmOUD8/wAh4t0CoSplDQF3/2pjqIE7CQgScCtQMLK
2rxVOlp3vMO81amHMWwnURpyXE3bwXZoHwURVfhNRGdsnE4zN7T3TDczNagrmdfz+f2yFVkTUHch
0QMObJwMweO9Lnz92dfK9inIjPap0ubmCkMcVSw4Sez/uAbSz5We75paYmXuFQjLldX37o78N8oi
Ulj9a19vsH39/NZ95xX957xaPn46Dx/0G3umxVW73NofPv6xMVrWwjK6ZUNJNd+B4YPh0Wh3GVFy
i5DDxDHStNp9NqUDYHclAnGpZJWona+nPF4s7kEMTkUTHf18EK/54MppFSDvpXYxZPSCOo83s/gX
Dw1g1u2/fwMg+nhZLn0S2eRL8/PhDVRzTuIw2IvbwqUMV5mhrhoRx9vGjQp2QxXnTNSMnBemyxHD
XE7b0FgLhj26c2GMTFm49ywO5glyivIMZvuKRYMp+mjbFH50X3gNYJekinFX/Py1vz+Pf/jwAfqw
WsMDiA7mx9eOG5IMJnt0buvecaoV+oToG1dz5O9lCzvfmNP5MlOtui6QlO66cgFkmwBoDz5hCMe6
9EEc4a87FM4okcqRzN65ZbAjn5kyVDZ9dT37bXpCSq9uxhLI6aprx/YbBTj+oCC1PxOX0B/0efYH
BiCzuukJZqx2xAnIUEBcATBKy9X1ffRkJgRVs7rxj8QzmJuIpndbtFYMSSNRL4ht5p0chwgdeQKA
u/IqH6Coqb4aVOtyhUyW6roVprGZLcEYtc6JxZb7NrEqerpciEMBCeWlAvN0oCaASbzcehE0ni+S
FAfUmjn/JwTxCAykNG+xAmD7LMG4h1igki+6aOdthlD1hStv+Mr2YDlBlo8m86IjycTzpa2TZLuy
EVniCZP6ajLL/J4ZDHwCu3HTZ6/M3ixS3Q9NnKhDPpptKBeTm2ZjeUgIfl47mAuv6KR5lvz8QqBI
/O4Jym3IFICaYYEkvpeDP5QNnNVl3+ZDc4sas2NOBpFOrd7P5mJU2Huihjhxdi3pihFdvKUUE6+u
2c1YmjmT4Da0h0RrPLqYrDg2KXaz1VTqKZIlMmFKBvrVtmtwYa24k/TP06gXDxz/3WcT48rXPvVs
bR24TumtW+Jbma1Tjl0OVedsyIlFbItymWa7sAoydAqD+eMqmMt+7+MCWE8zoePKLh/wjkJd9pIW
eK1mpjvaOJJeuLFgdPZ6/6VxeKxwfSVrWTc1VJe53dnctXuvQCq9gm7DNzOm3ROC7D1dOAZhMOzz
JrCmJ0Mg6rFqBse8nqRkT8gNQYfPxZqZrR26ADHewEiUazkM+bE2MlKBgmLSVth4mt2MBaq+NFVk
ByELoeSR50D62GoZC75ZjBb9YlpmTy1zehy7eUNYWULdgmLJ4jRYtYlIWHB6xq02jEuBI1V9JF6D
R1VbumuJySEGodN3G7zEpc7bzTnyirrlg2rHJbEk6npuA0a4cxT6bkuoZjEb1X0cd+0h0m2eOrOR
WZ8TC9oMmS6uyC80qNiUP8F0Ju26RuCCaOZzCbM2DrumZE/Hya6HGhCbU+yM+REee87qBjHzhWZP
Cc45ohSeDSI/fa6nfj5nFU3zykDldSupLfeIlgMEs+08f0Po5x/8ftY27IRyRPCYFBnIynnc2APS
W7910yRExeOtaHu5CtOGKhMMtlx3gZNjyhARAS7WXHzzvPGWgQd4OoeyNVqRDVKx7EJ0g1AuuTFL
b2TFTMDMqg2m+fx+I/1Xh/KLEaZpvxdO/7Me9TovXpP6+wS4P37oTz2q/ZvNktQDVswEEd0pSo+/
9KiL7BQMqOOZ+ju546/e9t2o4Vr2e1TIdyoUF70IY09+yfJz/06FsohqPjQYDjwcxCxQ9gxeAaDy
HxGycsj9SrlGc7QxQ68tu9h2ydBtrbLzEVhXSU2ENfR9Hm/JjANbQol6SJbFReG5xBGvlEYAPcE5
ZZBGO61HDnhPinRx4cdBmt2QRiY/De9rEc72Y2LExUW3LE2CZX3S6GlaHjk78q27rFewN1Sn7H3n
Ui3rl+H3Tcxk7Ag2GEKs/uxpqJ7Z2Qzv+xuiDjA6vi91hvcFz7Tserxl65O9L4AsF8FaSNvrp69D
pyXPvSzacl/LOuf5ymHinjpHT7p4q+E/gUkF/JjHQzmmvjVeFYlNQ7r1G6ZlVzXJOnTYqpUMyqoJ
kNS+a13Uj3jqG10rQQ3Yjg860IRR4RAv5JXRlc+p1I8IXvg8IURMZT9irnUY8a57FIFGiADe0N/g
g7AS2uQJIFJEHVXr0MFXWQ1op/yduuO+I3iqdxyP+p3Nk/hzY6PNz4Q9h7k7xJXApSHMBPGgn/X1
nH2Zo2lqHbSkJSHZ6yGuU2pwE23szsxVJK+8stMOeNfkDXwBMrgCzVqNgy2xXSYVjz1t2MV4du9y
fNDpymp1/BcICs8Gc8etGyzDBJHlm7Hoi3DKp2SdsvrbIiLOT1JLrV2Nf/lQ1x0Gn2pA5N9UtbvC
9N4f/EGFXp/k27Ks6rXlJvG1YxLSNiSFWrMOzdd251irDOv/vp2D6CwXm2ZUaZ1g0Eq9OGuDuC4y
94EwQSyjcdPejMngnQuRDy9J6eOADgxWSyJRZ66HGvNFnT4ygoluCrOenvJEaOAO+56lnwchZTTS
xWGTR4+JUBYiEldjfBKpDt+vFmyp26wTsVJEm2Vkm6xJ+8unR9H4DpvRwn1AtlDdtYsOZFVGCXwA
J2ssFaal9FRYT/N8qKTpLjldbbnp8SEdRjXL3Vjk8aMlausimD3sMYZwxns7YGoLpk6iPu3RoX4z
RttF1OjN6E3juqqg8NUQYggausG14h3k6NxjpFq3WU+wGu5v72RMVOqMX2cMV9hMhus+js0LorPq
vW0H/arL8OdDU26ZWhVu9ShbHrlD5InPDHmfoFMOJLP7/pFvmh2vYI03tcK/nKdCnSO3TY4VudT3
sWHNz701l+U2GJX5ltVSv9CoUSGENJZ3HAsVbO1MfB2CJtqzlmk2jLOwNTMwvwtyv3/W3ax4mvB7
P1ljlxIh3vj5U8Pjcw3JJdq7Wid3y3wPNs3YbVPhXox15obU58Uuk9Z0XaHgOY6qBU1TTTkILX5W
uzYywhlmZ87oq1w9vakWi5fShJIkgeQWVzFwWawuqlihpWjXtkauQj32gpRAtN58Lt0KjVISxpoe
ogEfj7UeUCZNjvlow+u77jT5kM7yLhOa90U5NUlw2IcRMjsjmsLQFHN278nMviiRjZ/0zhYrF3v0
Gp7LIbBb73IaZcOt0bd3M2Eca0fq9Zvbs/EX7IZvLGyun5uxpkcwNNTJmMrERUyc/QOhEg5tY4H2
fyybaT3PQXxpm0b/0mHyqWrm2pj39XDODQOyn5KU6CJ+bSHDfi0wVYft0JxwmY8bh3ZsnQy99Yxl
Kd1bmmcSvzGO0+mdIW5j3WtXXWdq3HF2ol9B9NO2sjY0BEm6X5/zrIVNSMceUNoo42poU7iRBZYq
1hQYudUeY5u6rUeCmcM8Hq27oQMuikAEn3uf9uwx3pH6TAumW1QQ/qkeiNTplwwU9jEM9qbOgIzS
60BvYggCArVRAh90tBE2EwF6Pxlae+XFi5c97q1xDch4aUzRXdDAEashJsM/gcCtr2DksGtCDhZ2
unpreObd0qBOB8JG2pC/NA7jLGoPTi6CXdfY6qR1i5gR0dabXUvnW63ZXxADmCfDG9ounBqEy0WQ
bdiWoY0stfxyVIl/GVh5fkpAt2SrbH5LdBNrvl7UqCXUQ63LO9XMiHIMiTUxWpCmgDFxhhvOTk/n
4NwYst5orplYoU0zuY+15KrI8a3ZfRqt2bMYT2nj2LsMhf6W+/0NcpN/25jtGCYkLtzHLM7ZrElx
HLO83EgZOcWlU6OYd9pquKzJBNlrhPykLPjcbseetD5z5Zas2YLxhnWM/NIgRtCZ6xqYpQn1eYzd
yD7yCqe1OQpyHB2BOa3InfKmjEj9K2jtDwaOgBDlEv1Kq6cnDe3eyq2qetf1DOLsXnUvpmRHVPg1
Bmsv/9S1xuesETlObHM+DWMZI2Nvx+TG9hvMaeiv1qpMzHCyVPvNwJKxgTjS32W662wGewRFEPv5
1vbJQ7AkyKgFPnDl6l63GwPkZxPTn+shzixjw6RF0oOapR9qMtEOeMJlaoNLqcbPUreLT40ae5Kz
/PxL6XsGDA3EfBx7nxK/+CrztD1YGo97HRnMunH4U8TGb0XauLvHhq0fdESC6yE1zK3ZpcaJnVr2
FpA3z9mZaLvOqXBJtlFxzhgYH802S0G3ZM2hpyDZMN8K9hZama1H9NoafZmDDTYZLlKwrtxHSjTM
jDQNscfchUrUw8by2uqtg1Ue8tqJ4omNsJ8Sdz8OVgMD6ZKBh9hXdombXeBerA3nrdHFGalahZe8
ykI7m3cc0dpqsrRnA9vRKsG6ugCmJgyqurtBT3rlCXn2oHsHLd3dWBK3WubjWk+qW1+jb8rqOd5W
UvirBgk12q0KNRCOCdg18Tayi0ur1LTboFUjwpw+2CMmRR9mkWWYVzeTTJNtR/uMgk4j0qWYztAZ
DPJJobu1GEjWHUzXNVmq/uKBNJCiWTOHsGddgzEwV5zt3j001HQ/E9sSoiH/2hDftcEXUa7SEoe7
mQqHB1me8Dyw+jO0E/SR5dRsPI3Lr25Rv6ihOrvAkngYz5AsnN4I9UD0B1XKYI9nRGM3OfvHspvO
Rep8IiLr4b+91P9qS8gwmr3e/9xLbaGDpl9ev1sT/v4zf4r69d/4K3DTMVWFKwg/+69Wyvd+w5bq
OrQy5ntXQ8/0pyAEPKi+4Ilp2y3d9CwasD9CFE37N9oyGPC+jnHMBFn4bwQh328JWRC6QEFB2EMa
5Y/6Ijz5ODGNR6XPvqj7vWmSckW8WID63TaT4GT3VtCugOFUcJkYmq2DhFiJD5/VP2zIeIMfWzl4
3siqfYPPZ8mOMX8M2W4aUDfDrDgGe3PYeFPpbozULJAdp+X+//CrMPgjVmHvgpvy+zcqrYy0w9JZ
HiKIDIh4GukOkIBavtH8H94VHyXxl2zB3L9hBGZD5WKybWR+SqXIHOdmLZnfhJ3y+sPP3xVior99
gEvWgU3QJnjXH3thNWAGLBw+QHrZYDVM5hkpv/tNQZmMqSBDr0ansiTEhkKHn/TzX841+A+/fOn3
uYpxsvyAS2C8FUWW6LqdVtsuJgWVbCrDbn6ROvL3a8RhH2tCsWVd/vfUiZZYXwrAqN9JXDOSa7Oi
0nVU4y0MnvKXMQvfry8dLknHXHaXTD5MLpMfra8wBEwrMej/4sntVqj0vnqW+c2PAaAZRXnhQvP7
xcD37x8jUAeCPFiVGrbxN0VWlKAbBeLXL4Jo7Ntgo/mygnrz8y9r+TI+rBfe39cy5AnY7yA/tpaP
+cNqBEWhUeVEIOwsYIsrS9NO8WJ0ZxsRKh2m9M9/2z99ih9/2w+XBjkPcRM7RU+W+misIlBd8VBi
481ysaqhQrDAzz///Ff+GBPw/g6BHZMPgMCOC/KHo2xKctcf2XbsjMS1r3F1FI+x3qOSqmcEljRR
67659YAKhE0BsNHtdP+IXmHfg5bcDX0wbHDgIVcdPfGmlKUdJtcOoBx2Dft7iiwviUODzcgvDqYf
Y1WW123p6KgNlIEe8SnL9fHhm/FbfEp1x22Ujr292BqZkgKadEDsaRaisdagZ/HrcW3x6W2wztqf
9NljAYK59QoWiYWlMA6uwY7Ev7jBnX+4NBEyGtZyhzv894eXlgWFm89O0cFmSuA7Jc46lYkKIboT
z9nE7YNKrSzUR7Qm6xqd8FFVmTy1cB5yJHSIvwa9ohVrF/xmpbNvENE6qnx9VRHDcRH3prwy3Vk7
kJBarxFGY1byHBRmnQwe+zHVHqE8Rphz0yaUtuZtWSCQxWdJfwPi4tjl+J9HrejDjgEVtifnIrHz
h37026vcnsgfsAi+kwgP16PWXdeBN++bFMoIgDTS3KOCNjeZ9CdNQp3ECK1RLE/f8sm67XxcyQF+
lX3nJt01f3P1i1Xl328QtjsUBtz1PIM974eLVbWx0zvj8qW3CQ7UPglTXz8Yqbrv54hSuy+Nf31L
8htJqEK2zOCU8+b7yyyQaiC7L+92MooORmtvQH28BZV9kha0yTxwn39+P/793Iamw2kD3zwIKH1+
EJq2wEcrvpsOHGMhAGjY4yGuR8DdppzWP/9Vf79MfcyK7HxxTiIe+NGXGPdIH8eh5inoDw4mlsY4
MBnxfvEB/uNvYXxKmWIxE//xKyuhqJfdyAeouVIngMYLtD0gEf/m52/G+GG+zXnAu8ES6VMtohRz
fvii8lSb2fmgk1XKqNc4VrKtq0rQoG1FXx61HiUFFz4qnPgo/SdpxrvaRl/yi5ex7Mq/f2BgHAVe
5EBWYhfwzpX/cCw1TW3P6eCxlsMP9//ZO6/luJEu677K/wKYgEm427KsKrLoSVE3CKpJJrxLAAng
6WeB3d+Emq1oxfzXc9EKSS2WgUmcPGfvtbe6CfNdpNNuB12NIZIjZsE+egy3rVm955X277Iu1TRf
zeGqmGfn6GYMfP79M9m//Ew+TifUbfT/v1YcElShEcWO2peyLw9m625Dk2b1jBnvHOHuwvBMnm7O
EGqdEzV83ddM0LzEpHsf0LT1y/w9t8bhTGIybSj9HYuLvYbfWN9PJe3imn7eBbkZ+lhO+RnH3O8y
nH79BUKLYRslPff/cu5/OqiR1YbFFGgOKh0kCZ9t12shH2NWsTWxtukmUszxCt/reGK1xXGK59cg
8R9U64WHvo6i9QinaUvDJrytZr96CMT8PsNIOjrQCnfoLCbakKnBs6LLd23S1L95JFjLbfuPy+Kn
b/Dl6tRdzgcm9mw/Gak8RnNYHjt3LIEOmJtuGaU7PbruNDUPcImXMT+exH+/CpxfXgWkIaJkD4iC
/Hq7BxNryeT2ag+bkeY67Gz3B2XVjQ9sgh6X+Vblw/jM8Cj+QxFl2g9ynVY2SmgHHO0g1c42FWRj
8pVWOrE0xFybNmrMG+5RkC89B2m9Q5K0WCp9jIfZ1iUtduMZ4TOgnvbCGlzQ7QCkLiCHvvqDee9N
vJEUn2CvULm/Oeb/LN0Cwn7hw1AheCa7pb9fNNgCfMJ2WBAaOs9lhCQjzTfGjM2yml3nN3XiL5Zt
j4qEnSfR5IsW6O9vpvKMARiLzr6W5UeYMGNxLITlYpx/l2K1vNKXK4l3WtILEcL65tc4uSaSPeE/
LldSKx8yy5HPZBTRPS0mdhPulDGONz00JpGHrvHfL6FfPH09cxlGOg4Ppn9oFDuJbCVK6Rj1/vQS
dcHN6Dd3pog+cr/7wZbX+80D6rP2/Md3ZRwUWERZES7w5RSGg6HGJOGSZRte3vUOdc+EyHAq0Qs6
w/xuRsUDCUOMgKaa4kYg5hkUA3XYr7/56r+8mLDu82RBAvGPkLykB4IfD9y/Oqi6jVn7uCBi1G8A
wOm6xunHvx/pXzw0ARo4i5qZvTeb/L9fTl6YZgvZgpM8teMeGX20numJ/2aP+MvjS68cUtFyeImT
+PvbpMqSlSVqtWeP3K4Z1cXY1NE2ehEGc60c7s5B9BuDOS8GLDSXdAPy7TgYp3n2frdG/nNTHngW
u0I25YIUya/3q576hXlNQpkzdJBXpC93qp2vpgEkuSwsY12rAlmq3xHznfXmb25g61d3MNUQB5u6
Hf35l2utQ0RpO6XZ7kEHxD9qH2sCQg3ZXavEcouV9iqo8lXPC6yMKUS/MTCccUlVw8O4goEYZ3i2
J301xI4kPK3r6Da60lVv/35l/OJjBgAtGEebPnXOZxbnT4/C2AiSyS29Zu8x10UvPg9bociwo5ZP
fnNIfvFWIesnQmzSdAIEyH+/OhJkljDR/WZP3FXxIZzJv53LGA2O4Zn/H1+LGtTF37W01P6xqhHv
NXd1IJo9bIn2lnavt6smPzqlbUcX8X8ajTd/rh4/y8t/sYjxTrRFKBF9mlpfrnnm9DKtet4pwU8F
C7es74Eu2lueboTIjYXA1hpPv1k+fnko2V8LcCSWIL7o74dSSrPswthFhYYPel24AHqTtLA3rWmr
37wVfkte7MuqSaVhkl1EetHimvj7mwWZqHoJEmrviRbWl4eHuoVZKfS8wboPk8lrFUggavJ83ZA3
YuzYOfbjdh59uvdF4HJzJQ49xgMMnfzJBlqB3gziVb+p89zDkIqU7hWvsXGV4aZQOxnnTFlVuZi4
S74SCjavCrDNDy6JL9oxyU9zDRI4kgla5bYSCKhXZOdZD15vw8fNxejau9QqRm8L+iK2v4VM6Yt3
L6VZIlc1O5j4BB7eYTgGryl+VHllTYe8pLu2jxOrEFvDrC0CTMfR2CP2GNTZLco+uBJdP0W3nrLy
csefDb0rkH1n46oXYQbiKhuEvAr8cjEOuw5Ub1zS+T2IKQ9FQWlUF1ZLpvpqkq3drsI4eSpQgkDO
R5aVHvAEyHod9BVRIlMGBGtb1FPZXqYD28lkjWyCNBildMiYa3CnEZj7FJmnwiAilL5DUdubukB6
s8CIA/vVh/ZA6hLMNOZlDCPvgUsZwAw6lU43OvKH+zIRKPEnown9O5PJp9z2kCb7A0XsuGuCMUx2
Amc0yTSA/lF5K1TxJfqMaptHS/vPNGwAUI1yg8eUQSJsrqJaqPQQJ6A11O5FEfS39Hl3/ZL4EtVk
v+QGOPGu9JC2gEG9MJaMGKcJr3tCY0Ar78YlRSZiVjaIWG6zJWHGFkyRsiV1RvbD0RnIobGBF6RQ
7FdujwKjT0mrIX/3TTiG3g5Lko0SZNowGjS3IeGOeySEQN2X7BsEd/KkljwcvwOxKnrSG0rCcuaG
1Jxhyc8B8UgSSv6E+mrrLQk7bli0W2tJ3SENi/TGJYknWDJ5HNQ3e3YLsJLJZhmX5B6XCJ9kyfJB
7R8dIuTu6zHNeooKXHI5T4mNWnKAMgKBmo6sgGSeXH7JrjO6S6MW7RGcnL2ZzazZjh0ksTSO0AH7
0Di0g0qGM3sTBeKuMOJxa+kg3s1zC4EB89sm+swuonS9i5Y8o3JJNiqXjCPQcITIEEv04S0JSIT4
1JtgSUXCpgiOe0lK8gkgODhmYh/UkqNEk+KIrW6XuLUF4XT6ViyZS2USXfiuuE/66Zs7RuVWM/7F
WRp9Kz7pzhL2/2HofUznC/x5do0HAs2io1rA0Ohxgq2ZAovOF2y0WADS8YKShvY93DQSvLTqwVRo
iNPdgp7OFwg1IaDvasFSBwugOllQ1SUT+g+hwFdPf6Kssz/B1v1fnGsqzQV7XS0I7OyThm1z8TwX
SNXHjf9Jzkaka23SBaeNQzQ7NwtiO11g20FmHcxeTltjAXF7C5Kb31TbkRtiG7m2O6lLwtilVi9o
qn3VoFiOhIbQp+z2xbAIuU0ltnnD5jPvfcOu/hh9KKQXTpbbaKOD1h9WU2WROmQYXgfexg+YM+fT
4BpH2rMmURdVA4m75UgBWCnzzRwUwwNC7/HGzlNQrUWZJQedQsx1w6Q5W9oOyBwYNILghmZcnCjz
h2dG1JP0d+utP5v5CT9D+0enAult80lW61S7iYPLF0uUIED0I6S5Tw5N6RVsvkl62xCdOz4yZyo+
2hodObplZX0vMSVv2KK51yG8wJdk8ZIplMX7jorlIYBm8jIoXmdCd7KtOrs5MqrN15+pkrZw1DNd
uMWuix4QV2vPlRA7YfMtlkHzR1OLDHqh0XzzG2a0KUFz+QE4VLYjhEg9w7iDPusDtNqQhFx0m35G
jL/KbcNdZ0h1N9LzXPIXbOfQI2ne+LSQt+xKw3aXsW8qLoqaCM9Vl8jhqYk0BpOAKA3muFIjaa9M
gT2kQPAI2yfOl2vQ0EfYR/E9sX05bqC2t3dEkNTGU4nnvF/7dRbGJ2nPfFQvG54Ge+z1lcQ1c50E
AIkqs56vKqIQLiFT8qpOneyFmXgIWWwk/FQizdGDFnidalV/p3UH3n+o3GuJJNHbllUx7+Ye+56u
EHHvfd+X13leDz6KIohC3EQNNxVnlyZ8c8wICLz247j+0Q6yvRVzaz2ohOP9afSbp3LaBzEHFf7/
dDK4NG9rt61/uMsOc116cz1ssiZN9hzZ5AJSDC9r9OON1Yrm+GkdnAdV/+imuv02xBzX2febPxCH
IDGa+5jD2pRFdJR0I/Y9KrW3UCv3WswNEMKhCuX1SBgh2H4PyvEbjkOBY7m2NYJRgtOsaLq0eCzX
Gx2mgI3ioGlw28ZwtgMsDoo8ZaKlamtyrxO3ih5r9H5nz+2r7570sg38LAbxtjFH1oqcCvXm9o69
lV3QHKfWjDbS6IfTAom4AIU+PgZGyrooF81SzU/XpiGveyTx4BMDlwq8hCZwLZwmP7TZIrPpQpo4
RKDp6BgjeExW0UAcvZQ6J5Birqt+NXOf08Yq1TPIn+kjQOTz5kuEVlE05Qer7ZarvAf6y8zFdu+T
Ih6eBLJGf60rPmTumtld0LX1q5PG3r0REgW1qksdX09eUULCJhvyW764QBCo909mPWZ3yXK6bRg5
l25qRXcNqcMHK8MPFfo+sgqKjPhaKI5akMbTjSmNCTcN/gFjFPhZaNrjKypSws4QZlx6ZNHcJdVM
sq9ljo+E3au3WQ/Yx2fyJGPSheLpw69p8xHJBnJ5Rb9FoTD1DI0IwyAumZV8LpAyGV50J2K2XKu6
V810ICXFI+Cq50oila9l6fUEVxprVnwNDLWy1gU2iRvDSWniDlPOuTZVEA8HD0sBylvVfVSACwD4
mEW6bgrdfAC1s56EJLh30Mp694a079fces0tq8X8UdlpjRnWRs1HLILbv9uo513OGWwDo645LB5P
crU3dWbh/qPkfZjtHMVJZ7Ka+d7wPtZBc9tF5aKxsetzN0z1ywi+CIdqIK8jr0n2mOEW3ljgHFjH
whaKDfd3Cc77ucHXbwL0DBRrPOIo+F1TxcEDp3/Fnjja4V5qWcQgp9A37ZyegbATfJ9V0J2jYgF9
5vlwIbyCU8Nj89JpRQav2pfJjSdUvatLoR7beohW7Rx/dLLir7AU15toqJ0faK3dnagJR64FUDvb
GYEMYLbcWxyvFRNNscm6lvvwM8IMn894QxGC1AXG+5OdSwFMqrpHH3wFOChhFmkm7GVaMoX7MD03
9H/MPib8r6gJ6lWZRyZXYZ1jv2DdcGbG62ZiXI2eUV+Xkxvde5GNW3ZEacSiC5vVKhk2Nug4D27S
HYdpyjcJ9+aVKXV7CciuPMq4nFaU+pSAIeM/WqivIZzuA1YFUuIAnb0NUMabxLT2PJ34xVHNtoT5
tR47cSL5TjxTb2MhMsfqR6iXOVMFGp7O8qGJKrS0oLep8FIUvAEB23e4eTQCqvrCq/JmE2owNjgo
qotAz6/0/4qXrADCwDOHg2QbQrLQs8NZ+9OEDCzNMnXIDBM9aGSY11kh6p3qe/dURJD5MCcVt/zG
pykfGQ99YxDmrEN51yvepHcj/6ZHFLqiMQ0BDiz5K2RC7wl6a36RJP7TSBos6FUZUwdSyq2KBXhQ
JTq+SgIaN5VlHyLwGj9iM9Jopg1z39nWvAkSgl/0wM2o6hguekarUE6Td6K4EM+pcPelO1Y7bicW
4IrIsJX0ICuEoMs/hqy3n8daWOewCGdUC4V4QACdrkdq2J3L2sVXwwGKGcC/nUgF2bmDGpudT12I
jr6VW2yo9fvMqMle17JLzg243Hs4VTIBCFLCbqxruIqiSBWStLRdM0DAsIQAsPc9Cnoh01e4/tlR
6vKiA1BHCI8wgG6AQJxN+7lLjGLHrbjD0JIuURAuBZnfnwvhLnDlijJDEGzFEghAPuiSuwCnzCYr
nOCkJoAbkRlvY5eQtMxp3euidqtqHevQYmiRz4dpqoYrzzV47GDoy7jh8BzUckwRijuESDfpjLKu
bcECr3LcWzVqaj1chVGXfitAEOxdiwY8rbWKJ9Zc09LoE2O8CaPFJ0wzm12dPyAs7luAiSGgwjuX
CJ8W/NpFNHTrIVDZFTm7JCGW2mfVJ9luYsCDp1h1RPSmiOyAQlujEX4LmZmyz3ltKyC2BUizdUN6
AdGUJI+vhqGzvo2TwHlo+z9wxb1H+Lq+U7Hm37EvVCxaMKP83DV2zkC0WOf3xe3kUbHkU2sx9EbY
tpZjFNeUQ+PFQAhGcjQclLibAWWff+EjDuYZI7zq2tB4kFfl5FfXtG9wVWH3J66iz3MWIRSE6fei
SMtbuwmKW+hbGYLpiQU0jYkFwupv/ihVGr81kTnDITd4wQYVwNFtSR2cBNSVby0VD+ctYZNTxB76
3AEa6CGvA54o+KpfeFrSO5tJZl+Cl/hfVZTYD9TH7EyzJcJRZqN6K7Kqe1O9oomAPbH4yERJV2Gh
o383VWr9yGJg/6tK4M5WzRh9B7bHJlxECcmC9RypN8OtDdSB8xCCQsnc8j5v8HfjP8Nbt/NlN1Q7
QQRTvCFOedGG2z0FTlUS1Bl7feZSY1bRd8AV/ExYj6S04y3P3I0oTS6j0pm6bDMoPuU2BT4UbEpU
Wj7K05E3TRNRqlMyux37RrMcLPLIcONJbPAWrzwbIOSwZtJ+3MQinIy9MS0lQMeENFqxmQov09gU
5cZrIYau84j4FCjaPOrW+dhH2GsGArlkn4SwDqVbfNh9z7v2jQO8QYOl//7nwXQHQ/Yr8BtWsp6V
iTLNt2bgdewnqr0TunLtNJ7CcfLZFHAsUd676McwdScp7R6UBQkbzAwHYW3RBbomH2+0dkRikePU
dtW9i+q45hQyb0VF3/D9Mt+lH9LWZpaeFCqGYV9MCD+uwqEbPgaP3uiqt906vvIMK37IpsEGvFqW
z4Rv+LcZsYXRmjAH80HHtZouRtrw0bXo+dIX9gBJm1a74FOjOufkedNYGsz/Kjdfc04WSyBZWNOG
vgxHcTA6/v1cEh6bsHtJkOkD05jUoN6TVKX5PuxJUaLwBSmwxwNEFEpucv+sNKcTqjb9v6NOFm00
1yEVnRuTNnkwvZYmSstsBb5qQwgptzpSfH7W4PmFdcdcgl6CHlmVPY9zfh0PjrlulhIyBwXarXK0
gY8YKu0t+m3zyEy6vUBx69wWMhhJvc2Sp3mO9aPGs/PnGOz//Hy/8fO5CER/6gxvXrvX//dnXNP5
tSCke/2aJx9VW/49bfvPn/oPq4Z0JcuhywN1bHH2u7zgf/x86EkJV6KpJFCoAiZjJP2XCFUQbE9H
wAtMsWTHfDrt/hKhOvZ/uQ4v6Af005dYpv8Vq+ar5MGkj4wE1gsYyDEzwfz+90YvGqaqbqjYz6V2
wi22Wq7jykn9jA6UHpA+u9MRskKZbU0z66C3iuERWRGkSBWWzfNPR+8XfXXrS2N9+TTCBKhNU91E
n+p9GdKLkhjVEMw6lN3SOkt6gSxqfuXFa/SWFR1CLfoXn6AYODRF0DXcHy1PpGhWvlgHoV++hV1H
cUbQbr+x89x6pCNF5Th5bvRuTTCodv/+iT91WD81yj8/MWLgZZYKboj4qr8fP5H4Med26s7OSN7L
xuPOfRwWPs2ugxLLVmYaLfaTEDFXM6hD2luZ6eyLoWW9bRHOvGESVBZ7qZr1HoPxsOqKGFOM37oZ
FVaVxjdZHx4LFYJCJKskfFJxc8rw1I1b1hjvClnYUOz//Vv98zT4YPSwerIzsf4pPvMnQ2qjztW5
JELvCQcFBYDAbwAAt2RzB+07vK8jK//272/7ZcLBiIhxVOATKMG1yC/Lx/ppLuWao2SQKMtzGczW
2cri/lwy3WcSHj/9+zt9GYB/vhOGAwTJzAuZcHy5zthXTXND8NI5QJz7unin8j3D6MleZXW8NZue
esYxp4C+mePq4ncXzRclB2/PhcLsCPm357E6fHl7ZDZJLEuyvxeY5GuR9u5rhto937ugorYeKDL2
NJx6LH/NJ9i78t+7PFQHHU7icvSc1lw7Oq2ypQYsHp22tp1NHEzTe43TcWMac+GvCQMT7YXreHP/
m/HQ1znn8vn9ZdlACw8V3xfLGPanE2V6vVu6RGNcWX1UvCZtpwhLMbIOHi4o9VIedZxkP2QQ1pfj
3MQ7rxJjsmZs5X90JGVW64nR7Jr5x/CetI7/xqgg9o//forxy/Ipfr410fmQ0eOjTGNt5e5cZlw/
fUqvhW3dxp1zlYqmjsJgw/hsRk+5ZEDRjOzX7diYt0OBoGUVxzH0Zqvc09St9zms/XUG4ueuzl3y
pfxcy2edUkxPYN1XtdvUj1Q/5JE3ZbTuP3Oqks4hsypKVXnWS5AVae8OSV4W6Vb0qpan+hAXFy6p
YHd2Km9AwDoj6Ge/OTMKe+g+87K8JTrLShjwbVrRz8wSdZBe5ngPX8hPE8d4id6aP1O4tBmLYs3h
SCC5LzldeonssjS+vjkd/6hV0933pkGyFzHh/o683B4UvG0/wObT2T7yyZJZAVCOfoTwfYdVUjbG
936JDqtrZR+yqqwPFsqzt2SomQYR/5XdJ5/JY8MSQgZOj64vx2FvoXy+bnRBIg8uxZ1ljSSY5ejr
5HrQ9Hnp1hByViAE2PR1eA08gwQ03GTdBY8aW1N/gUMMOj//NhZmfLLbsL53nY4otZCNPIlcBTos
r2q3mMbSeYcFHf/1OJqvBBnpDyWZOa3nz6y28jO3bVwi3BjT6O0kB3Ld2iXiDWIUUwT+6YoHEAlw
3rCkwVHM4cjzI/Zf/mdenFii45zPFLmWPDnJqMi81VS3tH+WvLmUKwm7e7fk0I2OT8BLNrNLvO11
0xUFw4mc2d0bmg7bnl+UNkZQC6uwZSmv/rCnIu0cdold39fmucu6IhuP9Mbm/RD2XXSAQsPuILXZ
RZi4Rg/p5FDB95wDhoeNScE+Y1VmtxBFPA+7PNMNOBYtzXWb4328jhtcK9VFNvk63kxjHnaXtBcc
rigdoSrSazpjxs4z4jS6Hrh1PImauGZyYTkZ8eKA39pwlTc8vCLkGYnHdh19qbti3ohKtUJaXKzj
sNcRtHUfjpWKqAp2YJSLeR0gVZ5JZc/EskFt8WwOsCTVjWILT4irTIIPWj9+Ym7MykZ5K4I+OLsk
ohEc6vidT9ZROapmni4UkpY2BgpKn4mU52FuCNZTZbKbcq+YLkylinrt2hNgCx/Ob75HaZcYa06r
/WzUBUMex/GwKfKfabCVNw3FIWefkEIdKA5OG3Y53vnOu5v7znF2xObZ1inWsaKv6ce4UPcRUTD4
s7vEOaYSQvSur/kEjDfyZYhgIcdaQ7mr9VURTFzaWMXqdhNZVn9sHdfNN0A6ZY/iceB0Jr5adswL
de89zzACbQI+QLFxpoJGl0Wi3IVMfEiudpY1oM8qzJtzH7HTM3Rbhzcpwk+xRoWdEnZUp7NxAgko
dqi5JWbyOPTrrYVSsTowwtYMT0MREznHv1st0Rcll4/E7jci6J5X3ZgY39uSDqWxSriP7LPFrJWJ
W0Dz13mYFsfvGfkrvcSShKUrty95JEnlZ/xAyLDV2UUJGUEvM6Pw+Mh4Jh93SrtzcrI62T0I9iqv
DAnZQgUWFy+ZvKgBtsqDn7QqeistNrkD/WYd6GibWEnzkmtNZZHKdLhXOIx/1G3sXAy+ZpYXZKh1
2Q9FvI6bV+mIjXCwzvNYO+JWda71YHUG/0JD+oZxZE0+uH6a3AzSRtsmTAQ+qX3N8Dt8Kk2YDOsy
Tdm0+TnjqxvaJR0x880Svhnrkg9WkfRjnXiChU/kJ3B1F6yS7SawQrbbUKQjG85in2V3dsA4CM5O
qvurjmEVxedCeUP3SoJvpQveuqrmeYDZVHQz20N/+fLLR9esT3yumh4qXXm+BWMrDlWcVdm8DrOB
W6fOYZXjI/KXzhO9xVfJ/2NNtbsyvm4sMbV082skqIdYt2N/xUi4JgONhhzJVgswczsNDa0R/ozb
mm/EAjKG1lInd2XxxKwsPOJ1TkDAxm7GdTFJ71WXRFcR1JZOd043muokKXPTU1WXWXof8LTYq9K0
zk0omxdUbQDxYhEn9rGC2tGforiSwwZNRoMY2J+cfc0clJQ0v5n+yDD/3oy9MquLBgpu9sxASKoL
3MDFxwQWiDUEgjZAWJC2BB3YU6x2NeSsZwNRHiqLWjYryK7Ndmp1zMiiU6ewyFJ349pIr1n20Nyv
CMgKn3BWD3Kb2yW3yWxEIB9FWVnNe8GCPB0Di0tqq5cVm44L0LfdCL99y0NGNyeLQR8A2jDvBp60
zmBSejfp9zYcwgdjokw/zmHXWm8dcWpqVYBuGQ6JtnmpkTDoGQKe9OQy7ovJIUDLv5srWnJX4+Tn
9+nAuDjw1YUoUG9czNrj5GSmpWbSbODSXpXeKLCPYxDbxozUhpOcdB2vEcQU8QOViHqjacwywtKp
hlUW4/RehXoIGp4CU3NP8I+VLGwhJxhWMxXY9Fh3jhHyYghBCK4wMnk0olr/IHYU8lfuK4/IEhRb
t3i3I1hhfaOSbTIvabKJ3aXOzQh03j0XHiqdFVndpnclrFiM+KtTrbY0VzhrOihparczk4BVoFS+
hVA8tpsht4N2PwcNVz+YMOlvpohJLjnjymuetTtZD+ln540nXfjEtV6oG4gMFgusDeBxF9Dy0+hi
Xhji6MBaZdngP7p2iWZDu7ITVwKWx3DXRGoZwkiu6G1Na7jZsXEgHjZxuqy69IF4ODf2aObeIRor
dA4Jgh55lbUGQ6QC2YxN3EjRd1egOvn8bQjcBdoWZGkMmeZhagT3/eR5PpAyEs6uPqvS/+uk/KaT
QqdwEYv/j8juH62Up6SVyZdGyl8/9FcnBYY7bXVeB4n0Eqi1KFH/6qQEzn9h5IHhF/qfLRaHrcB/
7LzhfwkmXZZpmo7HbtZkr/KfTgrxXY7Hcu57foAP0PP+N3Ze3/qimUP6Shg2ezcPaIcL0fGLKnAB
U1fEkVgXQTCVJL8OVbBuwQ6v53JqLhMMOGMZfZ/KAABmH8j40eyBiCFlrU5sB/uzU6GLC9uBB55P
Nu229d3gJp5kfUKPkT9UJfEwK0sEDLc64OHRCFCsb15NKNltgqqtlY/gZ8onuyP+si40gu7BNto3
PArVqYolxmIGE69/Pg5HW7mvjMT5RxjjwqfOqwxC4JmYZ9D3xneEgSFxX4kS+kxA8bYteG4zHTmZ
NG6DvUf4xAMDfYmghYm7OPfMo8D/xpXxYAi3pn9KZvQW0b5c+U0Luw0quNigjB7PVjvmmzaLg+95
lgf2iVDigMNS2TbjDi2BOqHmh7ZELgjDwQrIoYYgZDWmWEUq+yGKuTxJzaroBrMAhiKyby3brq1r
RaRB+6hC8sjRT7bNE62oCGw+CNUn+6ou6htQKSYunigWB/KojJdO5cmmVyA3YlPhU6B7LRjnDI3/
VKuEOQ1RY6ynCK5ofjAXRgsZhXIpPmfR2dfN5/pjuJ710DaBeO1rQRall+v6RUgREADJxJnM0uUo
ZxbHgqgU64FZAKvQZGvrQSYd86Mcjccyps1p/LRVZ50VdjskJyBWyUsjV7FAvDJQKuE0WTKT24bK
W5M7xtMrZ8rx+dvcQsTPYuu13grmJP8OQh8/4zpT5l/WJeMTG1xgsXbJYX5KIeQubDgvuOwo/5JV
HqP33MjRDZ+CKqNw+Oz9kH9EEGobDDSmwlZYDzZTHkk1NyR77Vdk5gCYcg5O3LmvTDqosKisSO0h
inQ+hSUmV4REVnWypUWVk4qZL/SJY7GbVqSnLpvJHjGCiQ+gYcbIrS9Tji4B5JiJdEFhIiNyqTbu
hI18ExA6IjYBDUH7HA05WxHVRaY8dPXAA4xmWfeWphXKBBhB6M3G5WVjIrjyPfk1VEFgJAaeo55h
8j9EgIZlxaCA3wdzt1QONg+/datH/mZGNXb4nMyP49KPmwFOvHiyN9YCYQGard42b4Jk8C4/39Hz
+2xEA8dISudk2K+aweb4ppSyT7rNqDYxJfFEFNoeeOy2lng1wW0FayHH6uSZbf3SMNAdVsxJWrYE
qStuZdqH28xp4uqQOEmrtpHXO84asRSvL52crzWxIST+JPeexQJpevr8lOSa9fIinwQzUMdy+bBu
7XGVGRivz2Gbl2REZMopV8rTnOesGJr5HnsdEtQqX06pbS7Hhz2Oqc7dFC6EHVUxt6n4czglTLyC
UAI+NoAa7rMKNxLbA+Z8vs5ZofyUzDNRmNa0wwSVf8wzrg7gXOS0r0uL7e1K0pMt9lU/6Orko9jF
PFZn43r0s07TpLFnKF6evqP5Md4wCK1fHK40hwRffLdcpyUGTfgN9WUX9OuqdgPEm7bRDCtlE/fS
F6V01lOr/AXzgvo7nMInTqa34H196w6FTAdcslX1Syd6FRG3a4+ItEJnn+qg2M2409fmIN3bPunU
H6kBMRnMC7dFHubjfeAZzMLslgvbbnXLl+EAXGJ5Mfh2jPQcYCVuqdadbnNn44blUoijQSNqjhbV
haYbifJtSRWEB0/VKyIMaCtbZcDRJRIdCMQc3wmD/1Proxn0epImeMNCX2vLFXAgAb9vjc5BotBE
VsjeQtTI5hIAankQx2tSW+VtadXlXT5U6PiGbBk4+VlsP4bV7O/YV07vwi+cY9Sir0yHwHqjXTM/
BRL5wo55VnrZtF7y7sC7eehddzosXv8tql10CInxSK3dPsW2UJuyyTo0tiGRPdCV0hUDzPzSGkvN
343lzgyKaVtKc35fUqG5AwDXnQJX+2Sqp/4kVsUcOS9wuNSpQ5vcgJD1rUM/t9lVge5y42q8EyTX
dtTnSTQTabnkDHlt8c4EJhbbGT9evhqnZjqW3Ricc23cWYVhj1uYIPhOsmBQ1mWesZrfzsKJD4MJ
sGnwxt08OIRENFl9pXucnZnRRzfl0LKaTD7wG6Pu76yy/OZITRerC9WMUqdHPllnRGU9RrVTPek4
b++RF9/ELrjYyWYjqKWy7ugD+Pel38EdBWYUXDcQMS4SP6+3JhT9b2wBx5OIgodZ2t5zz65zX0EE
a/euLiuiXqyaOMGBhBZufH0B5RkKdW3fKMWY3QNS7W5zMzYvdTUD0YvAbd+qeBGr2r5JRleLfAzC
+7iKhw7ABtl2RJHQjtLfo3os8rUlejdFDdL3xQV+HOzbhiXy7eAQuhegFn6wUei/JHZoAknH23Dd
p6InZNmoD4PncFVrJ/2Opqw+QfHrz51tftdt0FxB/Z26laXH2gN3GHWX7PmJExehfY/NRZwmeNC3
meV1HwMkuO8T8/HmdezMfLhNoJnKU9fOJH0QvrLGLfLNnuboNo6tiLS+DB8MPZdLVA4OMHdKGt8D
U6Yc47ptO2/LkF8uipriPe/0eNnMSYpqd7Jv06QbXv6bvTPbbRzLuvSr/OjrZuBwJhvoG1Kz5NkO
DzeEhzRn8nAenr4/KiqrHZFVlZX3CVQBmYlwSJYo6uy11/qWE1s4Apkrrl3pmlc4NuFNgb7NK/xR
Nhl+JUgvRFBpxSpCLb0x0tJc2UY3MNxlzJaGNR6WyNAL4S3DN0v5ECDeHVJRf8cEQBoUyWPVJOJZ
1cJ9MiTNSZlM42kYQh3bVzrVvkqsdA06OTrSlhde6U7ZXXR2vWPEwbJgs9eNBCo6AqRkFByiltJI
9hW+Fhk6UpLUupYvP+XSMrhUBKzKnPTYDor3Y5Aw/YaoYl6tlYZfDLgKrDHLVqrEi99o0oCfZ7l8
U7jBvAqNysLDx1f4ZqlQGj1Nk/qNg4ni2nHr9q5EcOaLvujpakyi1k/ncaPYLSSwGjFKduGDJSr1
uEQBQKeN7O4xfVEWn+d3cQKLjXaWJNto5DdWI67lZi3FqKC8WSaG6SaKrvOx1nHmiule1HV/nBp9
if/zgz028QvuQP0uHkGvrdrcvdFbOhjYNbHzajVDHvV8hsls5lnvT0UzwCBYHB0RpONDZyQd/ntL
rOoAInebgIZLw+lBNJgfPDPvvmPGfEpQpXzTVAlVIp+HD7100RaaBZRQNTrG3HzcjSJkzeVGzsbq
LN6Htk4Gy8sxCSNw2p1Vk9CITD4JOUQZOZrVxog7vh2zyA3JpOdU1A5g0KTLL95DD7wLktLesCoN
kjVfh8POSZp4BckL5GYQeICW1VuqywqqZZPIwIAdNkdMKVAZYSN0x7E2ys0AvFsHgO6OF3YONQ6u
s9lTHgFpxsmiYR2nljnvIjRFukTsaufWqLfZcrSSeVN7WT/h2DVU6qWyPLHo+a7kOkGZJHLiULMo
VW2FaxVIXV9hCQaWcKS0vr+cG0fqD3y/pRdtkelEJXN3zK9phcVSk5rlbZePoXWbwQCdfVNxMeq0
CceCYjDeUlUT4caF6sYHSHAWTC01vQr5kg37bDzh1WnWU5e6o59QAHTTcAy40DIpufNOevhk5z15
8VlPOGMZ7nPYqeXtjAoqvTyM6NPrppPZmOZlVUQVeZqqUuimMruDXmbtcVQrnM9FjJXZbJv7aMgP
FRqPdOZxVUEop7i+bN6xY4pt31Y1vcNmsK1D5zsHNayBDSKGXRs3CebUzKM6KE03CQCA7ICBnRhS
7M7Azwajlgmrl6KkNwCrC6FSId/GNM/Ax7la1rMlpRVOLzpeED2YT2lHm8D71I/NtQJs+UqJcNqu
Qxmb3ZvTynvZTQXgkTru2NBsyfZAQAlGa1tFun1bqtmj1LMxOhZZZQcn8oWvLCCg/1OhTuU71wKU
9DjgfU7ozXDoTrVvWduZ4jHO+ad6gPhSBNclKyFMRJmHOu+bcnicI7BEBubg0L4ONVld8+23b3O+
QYfdl0n+X6z1l2Tal0UcRHXddKAG6CquG3Kiy6LuyyIudIdu0kLOtXZdG/tBZxKl51G7p+MX63it
xn+yvjZ/WSTzgDCUnWW/aguDo8Iv6TWa01j4Y1AjOFK7p5bIyXPDjfk1VViur7Sye6edwjAuw97p
9H1dW3ow+Q2wyvwiMRNUbYUP9tqqCqO+Omu3lFLP8kBfhfu9J2KwplSKA6CBPYFjW24h04VstBno
jXa+0ywF8a0a03oXs+t5bmH4v5ZmP7R3DQuVZjO3qjo0+PDxG73MzBOpTw8JA1sYUOIT6yGzCOsL
9T63dfk8ZBOOtGguPp25p0jLDTnRt1XDn7c0bMwihxh5wgNk0xuR89Xt2aoS3MwKDriNmzA4bGEo
1buJP1gD55Gqta0jFbm6UZ3y+TwL51al/kmjyKJ2/PymEzk2UGocEpmIM7+86SknZNivSL/mtMzL
FOUsXg4KUcP9f766lr/oDw+07HcctA9d+/XqcqAJKFXGA1E5wlssHTZObVHx/vDZM14bzISLd3Mp
/wHbIJ//6qM7JEHBrFC+42J8W679L9e2VCYVFD6k3DqR2r010JbCQmri/EgzDV1DPKrV2gwBypAz
tv3nB1cXo8DPvzsOIRBuLjAGHBO//u4YzpSgxO+5a1TJ387CtTMu7LTS7oukYWyGa8Av32MPP7ah
5IwqakxzxCxDO9uFxqjen5/Q3/Lmn8ibNridL2/dH9RNH9Dyb+9t/N61X3mFP37sd31T/YabCxYV
Ihiem6/6pq1/g0ZjI2HajqH+aLb84hRDD9UcaHc8Cf7hn/qmIb7RMwnaiq0j1OO/6BT7kWr+erHh
zOEaE4ADwdML3DM/X+osXS3XIne2K4twkfpiOmHnwkVPap8mK31zBLQKWVL/gkmIpp/EgvhOlxP7
F7yeonXund5JD0rWptRNZafeMbhXKRZmr5oRWwCOtxNaDug8HCmhLOaNodPiQNOvTlincjeSyDyb
XlqEsC7dnFNrVI1w9ETLWquVDfBa5TExGGCOViGcC1GJVZI2T33mMsrGGC9lqfmWmbwRWxCrjFu3
lyK7+CXf+3vZ108qdwt/JkYBlJeOmjywvyuDuE109a3n7MvPyqesxBVInMMbSxsl0NJu1MiBNUxa
w7Pk2K5FXT1ZNLBxhGSrPCj8egXrSPrkmcd6BQh37eypsGzZcPPS9JzZwjZHOkjSTy1VRs8i6OKV
Tt2sRMVfmhH3wIAVPvAr8DIIZ5/HTbNiUc0oLXgOvTToKQ8IgneRVu4STihoOZT/WlSq+H1q3AwO
tRjLT8Kid7zY7SgT1ZAHwomXQGY61ZmtOt+EZXbjThkOjoaHZOFtHk2D2kzcgRoJGZ7QOUYl5vAh
bRYPsb1Um5fF51QQpKh06rPMYKL+OuUb33Oz8D3IFJXXwb2nqa1dn2ssGwHqJcpxcyAW0vkheo30
jtvcB06QniqC075UsnkjZ+y0g8Orp7O3Yglk7x1VuT9fJHE1kXI1qmYlbdKL7JupyoLdgeB+z/Ko
Z6G+pOSFedPHPKkwQWCBz+tu1KRrVmWYjwfbbbV1z45rJVr+rHBtyqBU4L1lo63tpU/VCixcF+z6
sLhjO8g5dnI9f44uVHBN46lnQ/wGiYL3fubfkgDmeq8qxWponca3+5Kf4eDscXd2VppNQFBUjevX
Tf10fr9x7jL/ZFxW7cDvG9IJhjpKHVVZIX6jzWYHoYaffMi5qqlLQv/l6nQQb0D58VNh1U4PWcS/
Wk7ypqs8ET55ZAJkGl92vFzsTO4njA7roeJzYtuk2tC45gsS19J37eYJXUj6ls077HRcTA6fxvOL
AUuhh0XBH5Vp/paXlLEF7HQPFP6YaFZctEiIwWEqXPU2bwg7aHJIPKQloCqtlJs5p4SQMi6xQp/i
JRU9zyGM0H8aBRgJi5qTXhE6qtpZW6c2H8pp0NmRkPNA1uYqK5ZE0lCkF47GB1UX3AiouMW6wWmC
THH6iXgQ3/SReXn+eFFhN+8YpLX1aGQOE8FiyO8QvhA7ILZHLimTSBRklmAKUUvAxzDF3Xd+b5Wc
X18JSMaxU+EWwiVQSNKhOttO/3yVz3Y6b0pZu1uG+JSSsszdWHqUAbejlfV8ASxXOB/xm5hD4Vaf
uI1hXG/XxuzOu/Pb3HaDzueAy2hMtXbdE+R7ZQJQduZSsTSzyfeLTlV2gUuZUmLGb5RW8Bao6WeI
M8TDpcV9ReHTnOut6zNoBwdRd8UJU814aY7m1hmSN4WiVFp66fMNUm2pL+UT0c1C2cG8I6I6U4Q2
4RrZoKGQgc/14qQ0Lo9OcJx7b/5aNNwccIWwNDW2bpQR0CPJcwpUav2MRkfdaYW+wtBE5kVr6v1g
0diL08VZjXEudqIEiqSQ/6EdVuXmNvDWKXbqblHLbyLddbazSjSVHTUNlTTa+CYJLZ+EJQVancqn
yJblLne4g+U2mZfzvUlzyZ+eP7R4kqiBCikQVtvo2qy5JGpkcm1KJoKsChBoLMJ87QxcTNVIOouu
cz8tMySwStBwbBnjZWennzA6eWkmPgHn1xrMb0pqiL+S0ykNBAXOL2Nsm5XimNwCDQQMO1OCa+R5
bEVU6mydoPqsbP5z3iVrPvQcL2PuJ4aSxRu1rt8doZjrQkE7LNkj5SXb/VSJrpWhu7RLFmb64ISH
KR4RehUkLXVl4TNba5AYwTOO1Ges5mx+Sc0sZ1fBicBauw79cB65/+RNS8oRiSdhrwhd7d4M02zV
OINMLtAPukM8CN5CnRBZQMADwW+diIqIShm31xFqTxB6FKeH9qZuxj6hiANOzji5bBdmI5IqbQGV
cpBB96oQgv9o3P7diBHeUZHG9NOpdGXGrafMM7wFdxx2LcSqDaaM0ZUMlpVOX1nNZz4xeoXWUI1U
IpLLhYteqWwynWzTJTZix95joqFapZ3mVnmaQgILUYc6QIrB1SGU1hmxkGpKq/jS7C1tWodaESi3
0DeohLOtH4fW9/H/hL+V1z9OMF9pLr8OEJxriArRAm7ZpG1oP/z5XIOIoc2wMrqdHU/Tlk3fZ5zy
5aIXzn1XI+ibLZ86gwDo6ssR8F887q9j8flxDRXgLT5/Wxe/nKew8mqT28pupy6JdHoW2fXF6Ucx
UFA6yvTzPz/arzPx+dFsi34+IgV0ov7yaPMQKkY8Fx2LIS6Q5SRAf4myBkUrfvxefw8BfzIEMIM5
uAv+vceB1oT2tXj9OgH842d+D4sI4xsrbS5CFCgw1guW5/ewiGot7faLi0GowjY0rtLfRwAXYvlS
dMt1hNWBjrX/PwIY3/BdmPgSNPK+FvLLX7E4IKL8PG+C/RP41fkfgo7m/AH2tRRv0os4RVe2lK5K
dCln7TNE2tLFYqXTzmZzXGy6lJMM5WS6vAhJW1NoHEYffLMAZLHDXOMEI6Jq3EdzlS+Ufdt6n2vN
XedF7EBOAoBzKqu0zh7jGaR12cziI9HD0fVUdqw0DJiqPa1ype/1LRH08sFuWxuISeX2/WFkUTpc
1NIq1lGbjmAstGzyUsaTCwn03UdqB2E9KSfRTZI1Nf5XX02KWVtVE+VTnVavNS3K9kY/ismfEofM
uSk6XLB6aGwgm0QchIbCjHzDiuILVmzDvsPFDWmhq/d9maNT1nEx3vSVstWSTluVmvs4FPS7Rww+
uZ+jRPCspjl5HM2Gw0Ony1WHfSly1bjeJbNa46Mgrh5AvCgzaic9m/gq2xXAvZ5WsrjksBCks+rx
zvMqi7lTr2MtNg+k8nHccg6j94YJ7p1XZDpyfkmC+n625Lxva6NhG2PX4Ziul2WRNAZrlNvakZys
NBDMF2ViZLGR0QU4gYcqNtbCIlH9gdKGVt8l8cg6fUQCljBfjvAqihpxXG1Ula3bEKVdEuETCLFg
9ns1T1W3P2ZQHmJ43qMKWJ8lj6PYtlxJTD7Pva6ptw1FSNdZ5Srjh1vYMvlcqlk/MR3Di7iEOG7m
6h3tWOrGamObLTbgQvsJKlKHTyN3+xOR1PRgFZ3khQLhEPlT1iX72HALnfL69Aareb0+Z/yIyA1X
0Kh6jyoxjN/ZmJYrAkcwKPCuHJyEQCaULTgccZyy146uWOSPt63VGQTjSTmvYreOaNGr2vDgYFk3
kE95tX2NPqwdqzbOuJk+mft8FPWGg1/zWtJ6/a61FZQYN20s06sr4BWtE9D9hXVmmQsbVz00ejt4
ho7OnJApVHdG0b1EfIe2/lwaJqJxEpvkVWX4EtaGoNvHwB45msoWH3exsnm4i8zS8eIDwL8pMJBs
oyF1kisykDZcOWfovFQT6VFTQ2yag9b0KwcUyL4fhHkZt0GieWObGSemiPlQBLNgEhXTCjbyK88R
Z57I1U2XgeGIIGOtOsM6Ifk1T/QzBS9RzYESfAkLG0gfa0jnxaFTbflA3PzSLGzzZrmyrwKVLxos
qgW6qnoxswD2oli2vqNLc+PEUqt5BaT4hMolrkrCT08I5POxroyBrp802zUZOYQptsJtkvQkGOKG
E06FRVIbUpiZFpkkKLWmx1e9dnJS+/usiatCTyqfLZ91Yg1snmRcKbskaYZHsyrpbkrScTixO9ee
c+BajHm0N7LIzYR+y/dox46+0T8V24lyv+XV2KRz0u47li3IgcxxccChQKHCzvXo2zXuJDWVka8x
+L0bzhTem4kRCsAQtfnW5kufp9s0/B1S2VPjpPm6LqkI6IB5DMIqwUBVOc7yhAVmj99ZL0JnN5oW
3Y2SEzbj4JiQoA05J9tdi+eaoNx9G9Wpn/H63LNnYg2WlLeONp3cIVJ8Mw3cHQkQ2lccvbIPDvqF
i3Micz7olo+u3cyJd31QFh/MEO4qE2yxPZmTV1xPpbFgFdR9YCW3bY5awTAygnGdzDtVwUnFsnfS
dm6nB/7Qzg+OSFQyBzhcGDI5tSUZi72yE/oLKsTg5VGnrMZBNZLVCL3v2XQGd6Wrcr4tAY75hl0P
dKyBkDX1pFyWQWnDFnR8Z/bo172mt8xAg+KnZgX5LYsIXxia/qQVc341q7F71Y/OfD0VZrnhaNte
a3UtjwGyzZ2tslj2Gwxo1aYsm3DdUL/36siuXhljV94mBtQnRk9alKKko4AHI/vnOIdiV/SF/axD
jSJPw6W1pp4086N26jn+gimmPIs7v0MLp2dj/LvQqjn0+UTqGyNUtYewcuXRGczoULq1vK7UiMJC
hmBeWTea8EOwcTX7sIJyAtudoPeUYatWm9wPRva0qtpre8j3U+cbGi7mPMYugpnVo4qivBgT1k+K
XtWnuSiHm8xWYLil7gWWI5PU9RRHwV63qJlis1ytVA03c9b02n3SZPLCls50Jwa1GVEUIvfWcMd2
1zvtuC/HgMa/ErYVxXqxuCIFkT7mblk9olLU10WXBd9lGsTHbqxwGAzO/KCCF1qIyAkg2X5aB1DH
AMcWGOkMftsSTIcm2j20hZ4Rye4eDEPQmRQbTbFSYhOajMloBJRGXFeNHepr2wnKA+dfo/WpEZqO
ZjLlqR+zSlg7paHzOrbDkzHaJru5yNpOY94D5qiC+aDGqvWu8fcrfhmAbQtb7NhWItzHaTabnTBm
vuidQnSZ14RNvLFYnDI6S3kPFA+XiYJHKcVr5sT4y/AR4LrBDiINIDjnE9/fh+M/ORyz/WPi+Pdn
YxJUbR2/t/9Tfv4Pu9Muf/s5VP3j53+Xyq1vjDCcF4hvnpVyhp1/nJNt+xsOG6K+gpyPCzudqet3
K7DzzcUXhibOcpAANX7ff1qBnW8O65ulo8NaEP1/zQq8OJF/WcsQ6+b0zAZycRgvv/nXpdBE34dK
KkTs0rHkxPeZhcrVOAX7ZIlvATvJY3FoRLCmCPgJjpOX6M2fzJbL+uEPT4GJlpM6v7MGAvjnp1Ay
DEjH4UZW1pO4DIynCcNcQz1aAVMx1aQn2qpbuaCmPSMLLqQMk62tGQD+tGcDPXaOEMHwzdPW7cWl
s2lxLUibGEjEF5Jh9h4SxIrQBR5d+W4A8YtLFMsCmnH6kqCfLv84GRzn4+mhmcttnDdeo6wnk5Kv
skXdDPkAckeEADSLFoFBqRtdX4mUWKFefJ+cFGu+Srem5Xi5vvSy6bRWkNSLk/nGaBvpORR7xo5y
YZoJgkerN+smPWHDu8Eh2K3HgtOy4rY3lvus6sq6Ce3XGRLKOk9wD1q05lm2n/PFLaIIO0m26sfc
J+FzOyrBfVJRHEcobt238qVjJ7KNs+6aJNSRtcLbHFJ7kaR+ZcGCtGhk9Ia2Xfb9xXs+GmKbJjgS
JzG8F0YIpa5rTlhWTBYc0pdWw4PNmzjVr8Ic+tnfN5f/qivMOLvx//3dZf9B7fLXuVv98RO/z92q
ynBN5hF7gk7D8kJi+OfcbX/TdD7KfIgAJnOj+S+mbpUbjelajPI4Ednb6X9l6ubO9PNnGScaTWQ8
LagBQCIILPz8WWYWrBDzA+sSkoiyD4NirI4FVCp4hwTtTDv0CJsxeB9GbprZ3UyrnftGr9NvEYrv
nWGnuumrpX7P7WJ8TG0lPppEoSCKaA5BM1lYTg6XqXHLFXaeqb1l1CF5FYXDUD2IogoUD8cQrcTH
1I2bbd9jpr60KSqrvKHKnA3QuGKfBxPI3qSr/HxSwxUGGGNF0Ya5IZjIKiBxu5tUEqTyEjEEp0yX
3I06oqCT1VcHDZfKB6nCF4Mm6Q/DbQTm79LeCpbaL3WeCt8wc2tv6c2rXidUogPnBOKKDTc6zlM0
7oQsjQ3yiHJZJEoAeM7uNxH1OnXg164W9jX4xk7N+43ZZG1H79+Q4MKJtEfwDEvdmlzR/yJ92kDF
7UTZx23bVcUKhvhjZsbuw2iO09W4DPGSaX4cHWvdIw8Eep/fGIlS7Yyu1i7rPK/3ncORWCRxfMoX
bcBcVAJXyV7dtjIhAsKZw4ydHqscVTwrlf6tSe1gP2H82KSFmv2WE8Ndz4vugA+Z9LTTsN13tfi3
btEm4EiNT7jYBhZ3MbbratEvqjxzXjStoyzBpsN2dMrHPM4pxuWhi0qSIo+GHtY+orSuF+WaxhLo
ANJGfGFT0LNezHsTOSF28zt7HqkAgJwl98sV+VD1jbWBQIbbLuiydEdfQ4Wn3qY/k6nDXhVnGUZA
nZsAO1OQ6VmpGt4aqZpe42+fr2jIFX60CDmRrpHFZVth8ijEOmAXGlsjyQAW54oe37FLyE7mov5E
k6VfaK5G+0oUDNfEyutN0TTje+sYVBSrQm/Jhyjyk3EqQZoeDHWb28lwqmc4j/iimhPlsahNozWE
H9FZgpKQ4CgX41th6qR9VKUL4ytubUEucxIeR/wZa1ShiYL7eo9r0gG+qI9TN3iVPmk4F9NqgpFn
xystjPoNsUM4pGf9q8w199jn+Zh47fnE2C+HRzqOT8R2h5NdWZLCy6l5CNkG5xiytegTm325dhxa
Pe3lJFqbyoc1m1R4RBE+OoLR4ONqBfYDw0ju61KX+NQ5zdIglnp9bR/lcsrF/R9tMopf3npE/Y22
HILT5Tg8n0/G1nJIZkRBdlgOzvAg9GuFOmW6DZxg07EtCf1iOWeX5yO3s5y+HSLlckVEM8Kkp83X
wH/L9VwRJbYsukaAJyC1Acy6zRAct3Tydt/hk5aMnkVE+UjAacZ2w/ioSEB3Zu46jLQuvxIICMqn
NCAWdKwMmNWWgYHNe0KAJJjW8TJO9Mtg0Q+VuolMAd+KRbQHTjO4iJYBxLIYZgKnvo/J2t66erer
C32+Gjox+OVoH+BCx4OXZNq4j4MctyW4/WsA6cpaPY87ZN2nu3SZgfJlGtKWuSheJiRlMRl3Q808
d56daLi178ak0ny3bHy8ruIiZ8YSy7CFjbY+TcsAxs1TXDa0c1N0W9DRu8xovajcVagPYj9X6gcw
ButSGlWx15Z5Lm86y4uXGQ82HpM2b/K2Xqa/IJb3ii0nYv6MunfzMiHmQmJDUOxpR1mpcWNPVY5a
uYyRJIMiX43NdGt3o1zFS+u40OaWDFk3PhT42jaVLELfWsZSAefKI5U27N1laA2ATD7rpYh2xNcz
XwESsK6NdlJWCfnrZ74E5x0HaOU3NakUb1zG4skyus8kUEpCy3F521SWCm4y99plkA7nPFxXKp5j
jdDrFr+9UvsSsvuzNoftqc6z24ba6kOEG9TXl6kc7GR7PS+T+rDM7GKZ3hs0jMpru2BeG6FVb3Oj
BBaij84KxEa/6uzI+A1cRr8ekAQ6zH1+yj0z84J0IO4Awu8UKUblkQQZHuVZT1iUBRrp3FVLpu6Z
0gs+G7olwVM7gFPjdLwoFkWCCCpqmBkbL+miVziLcqEGRbGdRam+UjVsrEbEjWBRObRF72AZhfQh
lACsa6yO0GRnrBhudjsjlXB6EGSkMEHSjLtIKYVmunR49zcDGuOjMpp0X3Qcg6dFfEmyZio8pQqH
7yK0qoO7KDQh5hOHOyi6DfdNoI6tODWwIG7nubvuyIp5GN2yIwTe1De59u6TScsXiDQRBmuRl1SW
2HMY7V1HuU0nwgMjERVOx3pA0HDRk+LRosPYgYHQ6F3uCyc4kedLtyWs2X0gOEkXMxjQQYIk5QMV
bbpFtwpb7CIa8S6o2EF+Cmnd5qsoGF7RCeRWISV8nPvGflftLHsjWaNcmk190+i5eQeG/kFMBns/
N6hOA4Xn+7pV5q3T2d26wvX9QNS5O0DffE0WcS1K6Oyo0njpBZzSXTdntuUR4G0OsRZ0ayMOjVsQ
QeX1vECfEacZRZLkBuSp9gygdjgBYOwjmnOC/lGNY2WH+GCechknBzTyDWirysfadAVJ/vuoDIZH
SiVbx/h02U302b3rhHLbQRO+kk6r+mMjAXxXwW9OGnILDKNo6zTsOuFFoEhSvHeKDGM4ykWv7N0G
+aXBQS9n+KJkWedPqgDuo7wosKMk9h3qiblp1bQllxUAeEz0i5676lpG6kvQwA1mVwwgWpYnsiwT
bNXxNAWq8ZAtmmq1qKsGlvltvCiu8aK91mwOtsYY1y+jUlgegXx3XfaI7/aQdJvMal4GlfuKu+i3
4bDEssOcAvboVenMaVVPlBzai+bruhNxhTA7ju2RdJ2Bt7XEBm5kNNPQzgQ3U9jZQ6JYxR2HqvRY
nDVlApfMY2eluVxEZ9cO5SVc2U2+iNEESuoLIqJUJCxSNXp2vhGRFp5sgPzrmuXILgwWYbtHQ7+u
TMlGyMjUzeigzk1JYrJ1GF6wzuC1tmtTbodBna8k8SGEwFo9lHNdbFASx9furKeDD+GQclbZU4Lx
hWeR5V6Z5Ty+F7hcXiy8KVj5m9c8dIMVT+STCuhqk+SFC5CoUGrgPsLx8yTFLkEICbNDleaJpxpp
cSFHLfX1lFU8tNUq8qHDfsDK1WA6zlh5cwucn+kKsLVpcsW5129jkeHet+aNCCTfoEMASGDZNfAl
LGE1kQoKdEV8OtTYeO2ylOhamhhLqw3X9FbU5Jo6mDcsMMhmYTdCIhyPQdCABCw0aIK81S9QXcKd
NgbB2j7vP8KpSQ81tl8/jJRmVf1Ykiz7kioSi/WpQzmLZ3FjS76QIAaFyaU6tOr7KO3siuILbgi9
lvk65pFNUMyUY9w5Y9AlVEf2TlS+x12OzO3lRebm9/YYpalxCEwnTo/kr9zyfkAepfi2/RgVZfLc
gpOyl9Qw9RngM8AJhFQWeoMbp7ABIGCtFHYPLcVg0/ibBI7+MRDwJjzWmE/8TPkChizYTFov98EU
jLWn9rTHgYyODx0MhItK8qfLxiqfdT55OnGbDY9Io4jrViuQ/to2tk1JRE+OxUcdCPWijEdnj/lo
5hNMSvzS7qz7GU+VV9Wm9WFkkp3CbM+ox6Y7rE0a4W/rxR2UWHl9UHKZ34ghiuBEkvP2ymjodkbW
Mv+DxF9x6mPbZ3CE0YYmBxkepzurzoy1nZnaURQN9FeBHTiGAbwmvDGuTGvCumUrPJ5IZUmlZ288
4kDDRdbEMgc4qiqaV4kMngav3O1AU4ofZ+30PJjBVZhQO+oJoiF34+CGqz4J48BvsftcTDLU/KTF
IliTHADVZzpWhx1EOlcO38KYBkdSA0kDjdtrCCscxjxJ7kMnA/DH0ZOZqekvp2IO73JzbjbYNquL
II+SLYIK05ep5dGlEvRDDfR07NdWJwEnJE11FwS5aKHY8Ee72TX3aVMXt21IPiSs1Op7HdXqE164
6qkow+9BbouTgXGMtG2BR0nXJND0whUUy/XiaLu5vIM+j1gcBLKwL4CtGjekPl7tmcWeJ+cR9UmJ
BOkcWiliP55DA+41sZ+rNJuyx0TI5MFJhmDrIJCF+EpVjcVY3z6kdTd89HQ3+BIKMbjRUCLoh8Um
IfJTrsa6mL3aas2JfR387raKK3IykTm8zZz6sOcpGKDqcpyuK3shRxRuFt/WIbxrUc0w8qGUa+vG
UdS1ZlOBM6RGzLZ7Tk70f8X7XMdpCI+XAXYklWoJ5S1zyvkBe07A+kq1+OX0iZuGMNPpMeVWoXHl
D8JnaUZ4ZCrnVUYh4bbV+uwWihhWlZnrqiaR7pGSpxpwiR5LTr5+HLuEIJJABV9NTxfz53KQVc36
RCocOm8hFirtHK7dqRpsGLk0ClVPZYtJ8EolmKnjkyKlcMECg9N7XwLK8LvIasTgYUSYP5SpEMO1
6irJzoroaY6LXpkeW7Lm4/08KAnfr0rLwNted6LRbWTBzsbkhZutHocjL0ntUGURIir6eqOWXer9
79zom8holfES0Nk2UOzqPsvy8fsXcflfeG/O+ucXM7NwFvCmSU8qpzLUnT/49gm3JpmuDpcYYMyV
4mqRp2pgF8ccnhpgt/BFy/Vtn2gHPTU3ilFvzEhdOzZSaTezRsLk3Ctbl5gjLqU/y6/8ovecnxvZ
DRUNEnrdmTn5JVOQq31ViEAbLqWsL23JWTHYxf2f5DN+8QOdXwDCOAtHFFsJWY2fRSUzaUeG3n64
jDWajvm/pWSbwi43f0uS/50kCZ/1yzX5h0jAPsvigg6gn1XJ8w/9Q5V07G8QRTTwkKa7mP4XX88/
VElX/WZixnFInuAV4iJGsPxdl4QPKywX/AhJAmbqRU3kq6yN/u//0lmbwEmhhs21iAMIS/sruiRk
1p+vU3IAGqkTPkeusTTeuYtu+eU6ja0Y+UZtosNYqeByBgnvlJWddZSVjdQD+dRYGV3i3sm0ouRi
qZdDG+sdk7LFhgFyV6s5vapOmVmHebYNkot9OQ9eK8R408FiNrYqPgHlJnWT+pE0FmgPnPAhtkWQ
B+RaMDJwUs6dyssCphWvy8UMJISGvZObAMPzmv/H3pksR26sWfpV+gUgA+COyaytFxGImQwGg0wm
yQ2MYl5inmd/+vpASXUzUyqpa3+1kFISxwjA4X7+c74zNuqgDNXJVZGUTHEzzDT4fxPG9GIs6Slq
g2oABaHVv3rJ7LzzXGZSC95gEyq8Cit4R127nsmaWb6B0GTeeGbHwNbL7duR3NMqH/prSykN4UF6
NFds5DDIwgOJH6okme9hR3TnJjTza54wzd44U6kxsnSn0FoVlh5y2kuqa2ZVw44vX6OIlPM+pNX7
aFYNM/7I3U2xyZQZA2cJbM/CbdJGgNW7EYO7P1ng8SX2p6+kSk0cV032gBUHw2gkX0O6LO6scvb8
Qglx6c1kcSjN0o8M8xLZqvWp/3E2Gp4K/IZadhGOlp0xaV4tnT2tlUGYWFWTE71T7VDtpEPRFwpW
ejLynC4He6qvQ8OiTuYgDm/ZdsrzGBWCn61X/Y0+bmqzLM9B1eQfyWB7oBvlvG0tKowRwtqraXvv
VhCUiDo0HMAlrFc2bNsVfPuvniQ00KBQgkSzjnAiYC6As3tIGBJdxeRNJ1E54yVu9fq+SqNfE1NE
b1Zpjz4PjRPS1OxbgPdXNlVNPMkr7X4op/wha9IcxQuwrSlSGIq8IniA0/smS7qzNjF7AsDXfkkn
xYyrNafzTP2UT9QXB7LFT6qBp/H1IQgfleuATc/chbaWkNznyyYJPqOqMk4Cu/Fx1vtvGR9/RyIr
u3eGAs4Z/WDe1aFg6941JUiRJkiQ36lZO0sNSTOpeKKkdFnslNYXV93kinbsvrsBq0iGPjNXVSNg
/3HZ35aTUC/ogBQ2al0X4f2KDJ9CJWwEQgzSr9N03LFxh5VZ9ydbeO1Rj+zbYWhr+PnghGjZcRPc
JhP7riIbAPRwDeLOgCTaB1q3tlX3pPFEiFp1pS5S3wbOSQ5LlqEunuexTy6RaO60jn6IufF8L5NX
9h7ZpnCr97ZynEOelE/zUvtLZOA1d5psCym9m9d5bBIpQX0qlndq/qaFAcRpgzZh1etfZU8ueJi9
YF+Ng3Y7krzbELkP/USXLyyG7Z1JVHuroYqTQAgteF2tfJJ001C65rQIl/Qga8LkttKODlu2FQUB
L/Sb1JveyZtdRtcUG9+j6uKbDs/3igDCai7icxFwhJDE5alMyn20XDBnYxVv0zGZ1pKt0BUUYXZf
uVZ4oASYUDunsgO5wOk+nzK1K7qUKj4e2DuVTkDTmoFuCDEempm0hI8AOd6PsnvqgVDvtXomtgBX
Db4i5xc56g+MLWTm+bXBufgyB6PIYTzAYWvcX8u6tDa2rbzHhF3hVsJoIA4VB5dZuPGdFbVvhaxQ
a2qgBio23uxqwC4YNXr32jb8yvRZVX5TZeYpzBj+6qbFJa2H2XrIYT9kc5RdZpbdVTSx3kEhpiXD
KeZX1Xv0kwasz0PPNRjP0/zqzRPgN6bX9UPdTA+FDgwQc0h+V9K9AJ3bY196Ca3AOIiKMxHTEslm
L7OA6rUqKQ9Vit2ITWKX+eAFvWuXOB9ViX5LOpySx8jNaL9xIUPiTeFYhYszLwOs13k/cXCGXcEE
Jba1raHoE3PNLt/OEQUOLO7ImRNJf6KyhtzPQ9EdiVpFPc8WrX5PNSpgoBYmlFJOEYfyu7SBw7DC
Se/u0x4B5GaSjX0/8cB+EE3ALZKOXHooVYP13OJeO0Yqh/4HLR0nF1d/jJG0DtFhtcCRMCgr51pT
c8ghwdCbY0li81jPgcbUPCnCPZyOw0ys9y7K+uyBRipB2JsY2A78Lheup8bopXJli9VJ5nsDt+wb
sVodtovbkJQK507ehIKc9MqRFXKYGvvgMFScdEcxDMOKCkPtvmJp/yhSydYczvt42w1te5kns8Z1
R99BAx+wqMIVJUlwh+mU7r/qgajf6kaPX3gm4wMY8/62FXiqgsHyPvQp6qnrA6V11Whj+KrBRjrn
OpkiDihYkoT9zSo8DEdxJOqeipsh24Q0Lx6scjjkrLbrlv3D7M9Zs4wXA15FhLrIfeqH2bpBmsq+
aYmeBMe8N8mt2VU83ge1tJ94jnibirnHtmfEiZ8Hv2iwNnBUhIcGmN97yqlGshiBVqKAc7hMDoce
uqsj7RKTOaxWpsibF8r90rPIqjDkKu6ksza9XB28vk6/YU5Kr9VIrUcL85RzYxEcGFjlPshxbtYK
f8KdqsknreEtMss36XoEgAMW5bYCuvBijfP4r8CN6ldX0kBTaAkHXC30Qm811bN2bIxkuBQW6w3B
tUZ7l/rc3sHuJJIh6Ira9w7FantHG6tXL5wKMG4q6A+VAdTHT+KkRjpx8uRrjRlJrtxSdPjUmL5R
qiPqs91V2YF7ju4JEFQVJmXJCZ+f3NsIp9FfAq8L5KaI9ZSYyKDBUc5kfA28St8xyHIIGfVFsgJW
hmlLRAi+ljEwYUpN52Yeu/powMb17Urq/jwQncpgxK/A16j15DYSs5ZV46siwETpqCdXRlvdG33b
+SAZvJtMG3q4JwH11pOTVIfWkRBL86xoXtIm6RALwx7YPaXU5TMBwarYdHSY1ABra/Uvmw3UbaAz
fRKm/asMI++LExX5Wxm25Zaw1ZD5LPEBmGXS99qaSlRWRAaz+iF2dOfWU9J5Hawm21dRRd2zGVrk
mGYxi1+dkTlxFxjiyeuiCLJVLibcww2jT6hz5Z7sPH9MVZ+6e7p/5qubBvWwnszIeBs8zDBVYVWv
nM67e8vrGIUlk6m/9IoN5CbUx55rSW8X2INjfPNq5kqbILdD7eiWSfBMJ2XxhZyL3eLojKZT3/Yz
50pNo+qpIRdOxj89JGF6wcgdP9eFcw7nwS+jfKAjSIO12TNcmjsP04unk19aPCVezhjS8irzjo4c
beUaobMj6EkQyWoG+avnEO1Ewa3CJ0D3GG2TfERcNkBZzZi1Y50CqDA8t52psPuo4GDi19wpaXW+
AjWx7XW9v4GGgLADbAnGTQ+Ev7cdynSRnldDW0DKs7vmS4gr4VdblsF2KAnWrXg3CQZVoGRuI3PC
7M02C4xHYCHpgCdMJK4fmXyrdI9xC4fPYlVpUcbSInCeMzb6mgVT9ohAFoG6IRrXGEF/0zDTQYVN
bfeUNrm3DnX2iPmIBZsSuhYscN3v3djDUoRDPn1uXUyfK+bGTAGi2OqCTVWZ9oapqDqlmlEdR+wf
N/yG2Y0p4/g9UHG3zeOuozCyHrahJ4pDnYXCN1P1tZoZaa8N02je4Cg7F1HXDMf0uPmNYfAfV+A/
uAIhNriY5/7GuFN8i3+KzPz+OX8ckuUvjkfE3QE9jIHH+bcT0HV/AYzADkwsLSkcdr/z7hC1JxSj
645jIbJ85lj+OCM7vzj8j+XTfj9a/2/OyMgpfzojYzbkq5HlMW2XUPCPZ+Se01qsogmgi1CTT89k
9mYllIbSFqbjwosU0xoASTNVy702jOs0JBprR01+q+wA7q6Bl5DobTx8czCw3KlgKl49PaEdLoRc
Sw0x9U3+VAZcw4UqXnMrEFQNGeZdE492t0o4od3irHEVwcic4U/rZfYutt0HwhLZFYj0cKcPb3nZ
cM9wsARrpTcvZRoP2loNWaE4kFTTG66ZfFrFQFQUu+uQAuaJfMWE7c4J001l1+mvEXdxiGkhX/B1
dFVuSpNuAjztJFiCzOtvEfkDwdoClMO3GtJFm6wktLZuBImPVeImYldT0ICBBWLZDRU0g7vhgRU7
K60g3YDZAop+1VbVS9np6gw7TV/3AqRc6LXjO5PA4kV2MY1ObGbmE2Op+n6ukvDNjExOxolZkoTo
tzygCDzz5FxPsTueFfV4F7RQvNWjOwEUmvPR2WVTnJ5dkU/3MhPk0OfOn9vy4DgjjCwQROuh6KmT
lPNuNGPnYhDqBmMu8veJNCfbsdy92JbB1KJLugcxjy3uV6hHcpzFPlCVkVHZyUTP6iBCJuSzT9QT
xsFBtUZ9HCBipis9pN2RUUHt3BC+MIt1o1GjLvKqf+gBFK+S3qD+l5Zy4xl8fPDcaYzPqtGiH7Hw
tJtRmZhRCg72pZrlepygEKnQ6L9m6VzVVIPkzc0YNPWJQdTwATRKgXGdOy3124wJ5CCLbEMEukiw
q3qM0gyGN7ccZ8kMwV9I3+qlwzskcmDtiL4i/JrQoV+ThCK4pc6rrlZpLcJL4YJ33iPLxlcIj+Kr
GebxvacsvpvQnebBqPD49HUkT4aZcEiI+jLacxQOEY/Kyje7od6PszFcwwh6nU2L4YtWhM2ROLj3
LwwbTrO1dcb0K0OMbkzIvfauCD9qZHIeltpzEgr7EsHBxDPjBvAlQPml77IqhbeAEmh40Mn0epAP
MFEZxSPvY/qFs1p0caakvW1B6x+dxhy8jVGOOJiCAsCsPYe5z+VaPrqi1pf+XvLqGpipG6MMJS58
2UPzLvPqnCCnxi37au7y56kwEkmVYIhfl5dnYpBQHb0h1vlHWRghvSKTN8yJjWXCA199U6CCFR2b
T60jQj5iRAoGyiGv8ziI+RhZUbKvR/tikFvi5O9QWCM4nFEE6D1MGXfPpgWy8RIEjHaNDFqq7/Q4
69ZpZZa4VVrroe+tfknUGN26k3O9jtg0niXH65sO29pOUue4ApeVYbegl96Dw7pxBX6XhvvlGrR4
oagRGLIv0+dxFaFCTy5wyhXnWFlxmH+Qqh1zjriOXVhn0yB6M/bNk2QLfa+l7lJpv5yQBUflISzs
23I5PcNWM/1sOVFXfT7fo1KYh345b5fLydud2+x+bAT2o9/P5fE2EF62ga1AqQLHdyorY6Yg0Rm8
BHogJ3ydo/6QHBkz8ZWEVu/6RQ3wkAXsRR+wEAoSAlA4/vWVQc6aL7OoCYuuAINPHoJFazAW1QH+
SnsXI0R4iyIxKgqzqITUbgntBcyyF0o6EkaxaBnEr3mT529NO5w6xWsYdPop+RRADC/Vt8CGv0yf
6ggyievM6CUIJxbv2Aa976ovmkqAuMKx784ek+TSIbswHmK4OJ/IKevbXC8fhhjMYD453XpchBta
bgff/FRzsAa5eycyUgw8iD39b7oPClCNA+nYCJCbizg0e+6wMxfByGiJW+Oydjgueml0bEJHxvx6
lXphBNfeEvaWW3s0yOj38mQvspQeNiZmmEWqood8p1mFtqNXiauJEdV5/lS32tIYVu4iedXz7F0Z
VDEuw8iS3aeLOGZ7zTenjCAqxqFxUrlXb7SW4dO6siYg0AOlNPnK5fJ7dGh496lULP16kePUIswB
3p/PdMZjnBqM5otKMWZrFl4T04vvLeLo3BLIfA2qF0oK0h+GpPxhyILg3lqEQVybVI6WJN0Eb5PH
2cNPFyExm4K3aJEWzUVkNBe5EYoWkbBFgqQ1kDCYsI/tIk9OPZdOoulfrUW6tBYRM0qmAEoNP6mZ
Ou8jR4urq3nOmrTkvBX0HmyxsWcfdhsUZzVu2kUsHTtoj6tmkVBZY7QbQHvoqjWcyqsF1sqvF9kV
Cq6AroIU601t9C4/9VmvbCGNpP2VizA7e6WeXWhhZYy4SLvxIvKS47w4spWQFBGA80UKzlzh+eTW
kIdH49UaGvbHtAc85IuIbC1ycscge9t+aswsh4vejMlnjau62M6fejS5h52xSNQa0u7Rasd5X7jx
dLA7HpFTquyDRojf+E+0/Lc+wX/cJ3suO8u/2SeX4w+5cgqvlk/4fZPs6b8YtPSyc/5hh+zZv2Dl
WZAADthhk4rjf0+RxDJFouZLMmJaNsjyv6dIYKWEvey5gSXgVV8+6//93x9gC+1P//49fIEK0R93
yMRuhCWFze7d05knCTLv30+R5rzryNrFtE3X+XTSkpZieOAl10lY6be8GNRh/NRvsFGg5aSfss6n
wPOp9QROq104/6IAcewfLlJ0wVOquL1P9SIWRR0+6UP5qeYEBev/mipXpCUjQFieMudptrrxvm8q
wUQfsAu174mbfRsWkWqoe/cpmsoE8exTxeo+Fa1iEbfQag7RIndhQMs2yacGZn/qYWBV7G/uIpIV
qGUh1bjnxJsG6oxreUXwQ1Xrhyr46BapLdSG2xRDFkpFEScvAJHrNxmEw9cpJAxqQk790IRAt6Pr
u6Z2eXIuFfZktvyzaLnTw+lWOY0xYjyUFI/nmnZfFglOL2fIw/OgmcHB/tQMQ9Q4RnSlkDdmlKQJ
HnUFPZrjbfSmSAHtMztoN9YQRC+wlMJpLdzc3bXL3A+4N6mC2YiiO3YM6Ht9Ge7jMQt3NLu6R0JQ
w04vKebxocvbDzkg+XinigiA7jyjA6Dumz36Mv52ggGy9L7Nho7bfnYbB294NjCg8JpubQZpfaT7
CKZKa9iKsHtJa209eadGMaBYJovFSvcq9wzPzuPBPzj9dXDyeh/OEcVXmt5yCgncbu3FeQbbktD7
Q52N3dFwXHREc+LF8bKsW2kg9e8MjFE6YU6V3MX2XFIojBvxOetJKJL47lyGbyWWiEgtweAgdDy2
nTap/DAfE/BYRXOHiRRhZAJFtcJdiuNvJB5PuLztjl2Si2hlR1N4gfD5AT507vd6p+oYrIwoP0it
UzQgRkVPBMig7r1o2HbsA4LhT9SIJ4dBFPVGeXMiDgQ0hjfoBRwqxgZpCDVqC3i1ocBM1GJrlB4H
r4n+pztFEV/yVOtpMA0AIN24pJtFMSDaOcYQX0fYPxfM6rORfePdNUcJhauhCmo1yQLH2I1O5rSM
z7pN4P4cwg/wYfdjPpHdgOVoBK87L+FWl+9BoZxP38CDbIH2UyFkWJQwGUOxD2BYb7USnY6JmA3b
zHSOCNjpts3TnNsbMPdc4hIm0btyCqQa6eEwb/UqBwZlBNskSheEEWiuePL6VQNJ2c9S42R2Hv4t
WlOhrskrnoY9eGvrRlUyWM96g7KvF/OeoSSve08xOUZ7OQd+4TZcgbKo9bPGLNT22xaUPCI/DspE
dUczb/JNzOgXhro33vQU2/sj6YxdbTH2WJFrr092W/dH/Ir5dTYKCRyptK2dnRQkZbz2XkXcmGmZ
fChXfDE0EhCZm35zm1L6iW1HtLgn7aPWmxmA8slZtwVKVTxZxgNgLFYtFzcd5xLGJ7rNqAnrHbF0
ivPWDAOwxvXpBQvlkyebbB0qbmythMPQhVcbF/EmL41kTQkhkmSsD9aK86e7b5SN8Te1l1e7HB8J
Ska+zkzt4JRSbczMxqltJubVrhZ9N1MArWRjHXD65xubPBMMLNn2txb7VCimCR5UXGBfRSbls5Nb
iR/B5mBgHHE26jvnEY2lP1WjnU0sUi1rCtsUFP+Yfsh3nc5oRI40VHc6wAFGP2FyUQNrY4oZbV8q
Kfc9eIOb0dC8iRNlOG0DU5GvK/R8PbY0NmOjq8+ffRMOla9IgOabTuHqCjv0sKVsTOG7rLsNnn4d
2xQvyj3F3EgmirEmht2MV9sUCTcqmzDvPQZFz2suBmZM8dRNa/oIi5uYKdodNGJMYTrQP3rtFAcR
U9/oblX4cLZ7cElu/sxphEYWSJozQLmie07IN5lWj90Z1MidASOecUeoP5JdyT7aWXYvjhHKB6ee
inuIbuFmZka6zQiJ3A6qg8Wny3YpY9CI7rhmxqIbxf1DLAU5jKgVb4LOqb0QNYwCCnFvXaNq95Nm
GXdta6Wkq9Ez2nycH0IjX2KSVDqeu4HeP53D2k1rYRvSI6r1BligOBNdlswsvDM8euXjQIvJgvSO
C7nAdZgxidAXSYdUEnSROupZRQU7khH2oCz4EuFyjVZ5ZbWvbP9otVfaEN+YQ9ruWzOoW4ZL0695
16drJSr1KAaBaB4kDgTqLKZAxKnbL1jdzRuFMHuDcD5gCLX1hOutjq6W3RsPpLRMurOSyp9pU5zX
9txFXyv4Dheh6LOJ2nJBVy2rPU/06S1KcVaLaGHv9cTaGNYKXJKmpGSEq/JoNd19189twvlcGAAq
9dpeNrczR5hUf6bgNiv2pEaa+KvkLFBwaCntnidRqsPNUGWEP7bAIb/pDWInC/yAsil9Ut9cCgQ2
QTpzDKZxx1lFZAopbWlGwOJQu3ejnj+O01TvYqoZN1ykwYG3MvMpZMnuxaIkgcQ49qFW+TWN4P8J
gP5/7Y8ZQv19vdQ1Kr/96/8c2uyt+Pa94+r3T/x9n+wYvxgATqk8/sMh9d+OK/6X68EP+M2JtcjM
//Zb8RlsrW32dMTNF5n5dy1Z8uWkpS8cJ4P//NOu+O92ycQ9f9wlo5PT9k1GlZ8BMRtXzY+75LoJ
mcV4uDk1B05Gwobngeu5AyPuejzATOt5zIdFo4NqlPQwSilZOeijc4Z2jX84p+rVr1qZ33tDXlzY
5TxZNOfEoD/rZFtKsMWqp3S0IcKxlrPmbBNGH7S7OedqcYcwn78k09i8eSK/Jfd8K7SRxuQq8LvG
8tb9mOPbpm6VbFr80et9fM5xtK1rpypIhZc1OoGrVpzc2e7o6lR6+sU2WrCGzfhWTuO0slI63STh
NkpJPtoMTYvU97xxSvfsiGk3xg7p6bD4YOJ7O6IIBpMVES7v8UOkt2BbLjKZT3rIR9FPgoQcv81V
h5++Vu9Wlx6zwXgvHfu5nlvAqEGGFBCJr8yb93Hj2ivmd2g5baAQZt0zg9jndMjeHF0ZWz0cr3qT
3i6vQJdDUcRk85FUBekcCD5bkVGXKfIx5YHEbnEYh8dQjFe3mOy1a9IM2GTe+0jwakeN3j5EmU57
szwo1kWQ0NQD6vqSbo2PZtQDiE2nR5sB5FjJ50jArJyyt6ZO3sjxnh0MN8CksQlIfqFRwqDt5ovM
eK9m0W0hjmCbkOlRSeokpi5iA2aixZslL5QZNcByWBRXnqlHtAZ4JCi1ASp0FUPX05bXMsrfcKdg
oMbZgr2sZAnme1UE+DdarS5jq186E1NRpE6GSyiR2M+pcpjEDmn0ITI+zDLi2zSdTiZvzt4tPVp/
Yn5DOg2eVNAFq6yz8Y15QvPTlm80AK8n5CcV8cfkWM7qqZE1hZjW9Ai3lRNOQTtw1HQ+Aae3Yhi9
Ddm+d5zSJ2qS6VaKmvic1s5zPOm/Qia8IxwLvxBM/2x2e4X/a19PwyM5oT2FSR0XqtiHOe+Rprto
mt3Qrfpenexyjnh68H6CjRBHoKjeZlKosTUG4FXV6k/Qjt89QV1HjjF81UFpQg1/rJv+UU7ZR84w
Zg2+B1xXPj2KwIhWadxV28xc/IbY2hjhxGCLl9fdKOwz8u9zWRdkW6V1rmiw3DJa4UnGexNNzNpH
YSPpN8tWlsuRxvpzZWrVKxE8sMeUF/kNzvt7wYkFmTRk71tLaw1HcNjXzjwcMQsNh5btwGEaNO0u
jeZsU6sqvyu0aiZ/kw3HPKrbtall4r0zeJ6j/twYblrhTphKzqhLNRtsBxqdhA/3dHwLnJIhMwEr
JkcUIBdP1Ak85b9xKiX4UEoQwBdGwVkW6WsjiNmkEzJmZM/sBmK/6mZo+HLCoNbYtp2w72oY3i4g
TMCz5wwyZrEgMsmgPpULNLPtLWsz0H46FXPzXhQmoQAtiTYZbiOkUhjTippNIs69b85lcDE6/E4h
yFaoVeZ7abDjbOucbeegr+3JNLYIZ7xvCJKrXnEZUpukU1Ii3TsMnP2OrRUCYuo8Lyjq3qzHQzA0
H9QknaSd/kMp+WKq/s51zirOcQfGCMBu27Fwyvy4imNPwQ87puUePia71b7uFvL/mTnPrQoMe/Wd
BPQXJneePH/6bh4PNPQVHc6k/RM3wJO0G9mzU+xRGej0NdKjSZcHgCwW9L//TssU86ffa0ECOnwz
3VwGqz/+XqPjTCIh57Q3u/TNC1gNl+U4ARKFr58hwoE/6b85y39Qkr5Xjn7SjZbXUoDycmwM0t7y
zx+/ZygKqloQUfdzZ0Ubqx0esXMRahVyP2qMAZffl9PNqWlZ3f7+1/3UpP70+6LhMkA2wA3+XG5A
jmukbcMt9m3eCD8pGfjNtHIvy8UpKZN0T133+whhFf8gVMJkIB/UMDFd0c71vhBUwkKdIJ7y1BXW
3vNyjWgo6EF3PI02y7drQ0lMJddqmdzS2rPNreFKEcmTbkVAaCf6Fl3AilNZejuLWqKXkITDWkJF
+AeOzF9cQmxg8QSi1eqWaf70xpoZUIASLMw+MtutLPULCbpLrsi4/P0rupAt/3QFwbawQWwgUlqL
1/17FdAbDRfUy3KtYiU9UMh4mY1YbqhihpFne4nfunTRcNC5p9PmAoY4v4+WXgmpwo96YF1etipJ
ygYC//OJUAepx7F/1Dz7zIBpF7ks91YV07EREoqvJ3N6DiHa7/LQrBi5zPGp15v2WqTT09Tw2CdM
Lo9d7GIDtbvyJIv4g/AmFUopYOIGxsJu0pKPoFRLb9oW4YWHdyX20QxmgEHamlZ03F7VdIK3ka3R
vy5kuBdqOF+bdO4rnfDz2jHYY/39C/kXK4wg0+E5hu7SGfAzK0Q5WlnjJi72aiS9ynZiYmWzcMBQ
KC72f/+90ID/9J6hEkveLZoM0Pl+fM8aBvz0Mc7F3kqHq2zjY17+04L5eSf9dKc52BUwVvB3D1fA
j98jjuiYy3Sdw5o3gHSOJ3MtA/W+rPSxEvOua4Jjaso9EN/zGHgRUcjsqE3B1zZJfnVtLEZmPjTA
ghKxHxIe4pHH6lTN+a0BWV3RgLhxApJ6mUBxTCxq9XpdtTdZDOLDrb64Hf8ZyDUdonM8rzOLfYth
YNauvbramg1ijcDytWPetsTw4w+r4BKs4/R2mNJjaoXz2rUTNqhItGg+ML6LCCC/3l3Lwow2UqjT
P7wnf3HH8l54JD9YhyWH1x9fsMKsuqmc82JvoFHSjp0TjONgDgwp5XeOeAVitlt+Nrvn3LJhYLc4
phXWEhown+DvFxtSvv12DJYghm2Ufh/pz2OCuuvqDr00g30Oesde94F1jmB04OVgJapKcnNOMj/p
5viuWhJFTvwwCXaHGLOg8gN9TyP9aWYjtqqCqNqJbNx51XgNOfyvkobrU1YsfK09oGVrgAJzTCM7
01JPXtUMv7Uw/4+Pjr+4SXhmLH8ZgqHDJ7/ru+DKGNYObXGIlaNb+GxxJkAo/DhSJyRZhf/wjhh/
amnhSeXyFGZZM2C2/OmerCUmRBOU3L4xqak1KNP03SA5BjypPIP3R5VckmrmgIQZCM9Owg4wzG7h
ADDCLmkxKwuvWsf0dG48WyGtZW1HWZYLO8a40Qb3jjhuu6aFLFlNRSl8UbXvjL+vUzafgG3wMOYy
C0X6FozLLhXLa0JIlI5YP5kg77NdBXSVwPjiLf08Xio5CT+2+ECvAa6qdXwGfvwtXHCoQaqLDhPV
nJ+HIGBEJXUHKdy+fnyMSQ6CFmUOq2qOepYaH5suBCWJvOmJ4ZHMyqXW4iMjDTyrTu9jzZj95Q+E
a2sMDssFWfXD1pAQyZfbqJ2sc+mMj3a4HCCsVON+qmC31uyW9CC5neoUAn3FR8M5ecaywC3WQRpA
xnxvus4fe15gKmVv8V/na29iKy4z+ZxEA3FaSeywtPYDCVgNi4DKlxFLyA0Mz+vIoXhHnADRMhy4
MLk77LG7zQzrNWrH4pga1nkApCrMZiZJMu4mSr12Y92UJ5edfdbJZ7OJ/+l5bP/F7c1eBzMt8S+u
qCVj9v1zMqOHvYY6l+9bZ34v2uHa6jz3GO9zvOO2XvZfn0ftErl823ns9D7v+SLqtviQgNkkfFqd
Cz/timSDh5ZaBUI8ftaF9Rr7WrHxpn7eE+uixC5OyRSE+ADqgiaPWsu826rxMK6GPBc7FXk3BWv5
WjnibGqsMUk3Pw2C7ZbeCFxWetyvp7BD4XTZWRP3MHkeRgK6RxKyzYYW9dgNrKCN2V0blyOp12e3
pA2u0lr6mjMqquImFQTZ1SmPxkdK/FwmEhqSbzm/262qtk3VXR1OB/s0ts8DDxEOmf2jQDBcdvOd
88fz9T9OzX+aQPP4JWT4P0+gT5RDvP2YZvztU/6YQctfLLYljqVTCEYNnsF+/g/Gmm7+olvSZKBM
ppBnFpvDP9Q1Npx/ODNJLxJrXHj5bBPR2v5XLHNsntwp3+0smDvTmeG48FgsjhH2z6cjStTZFIST
fYJIvhRu2o4x+jYHlbFe961WwTJ1MEfju0pzUQZn+tcZcjWWruHNUR3b5ocMCI6WEyK0yTNvNDU1
Mti7AZoxzsSBjLhTZ6o6pxHQdmdLk1xOm3pHxW404ZF0mL8B5Ib4sKWGPLdvBlm37xwt7jsZO0Qe
TM1Zy8h2thlQHqJzdehXppofkNKUccMyTL9FDfNFr1dsnRKKm42m1W+KycgsyhV1Tu1OQ6XmPqvd
vr5ARksfmjrwXtpMCXwxjLUMZOwhqU520URYNmfvWQMrXvItZlttJi8z4x1pLr1YiZkSYO5d9y6t
C/uldpzR17xyfAVawEwH18i27Gf4BM0iZSSDCZeoFBG1HF2pVbtU5dkhgd7zardW/Wy2AkOmUcbe
e+m579k0n129AWdO2fd84G8BC4Et7mIr1jkfOcamS4S3nnD+8TFsue77pADxSom27ndjOBDeqiAG
AB0uGTrIwKan0bCGfaGp/NITUXiaohynezOPO7Km873XmvOR0dPi+YwZDWNT1+J9lCXxN64H6z5J
AcxvhtLU7gC4EMO07Abiy2RgnOyKx0g5DLndngIKggfrARYBE2e3M2+lNZhftTJr5cquTXFXynAB
bTKQzh1ycUNsqFMGW2Dw435BTJvQKrVl3jBCrtuKUah9JnkwL/2+6lWb8wo8dqbtgBCog4xM9Y4h
1DlErVE9KH0Ozr1WlzelFvb5TiptpuVW/Rd757FduZFl0V/pH0CtgIkAMH3e8NEzDSdYZCoJ7318
fW+wUt2ZVEtqzWuiWlUqPoMXCMS995x91GACUhmczlIMd3/8J8o6Z4guhlw4C4SHYCKoV/XgO0Vz
Sqo25KGGem7MOMjxBE18jrcG0iUTugJ9zawd9Za4LVN8e98m/rOj/s2OyunCYk/68x31qXuJfp5V
/PiDH/upKYh9YDPFCKZMiXqGyuj3/dQkRkLRiJEmc3BPOCiBft9P2WkR6yLs4WDx+8bqLvkRwl6C
ExYr+T8bVbxXZD/vq5DPbZvTruB8AjPTXvbdnw7X2BXjqJy9+eIX2oC+TTbNPIMEGv1Pee7YSMKR
h62HMKzOLWK938x5jjE588ie66I5NDWp8FZVcr7soRnlcLbuo3mWt3lltoLgK8TZAXRYKGs9qeoo
TohQv4eUNhXs2/7AFOcpCibgIYc+RwWtwnFgBgwWxLjxgUvkp7JJGlK4GOqU3hs+4jnuDyO9nmk4
hojsmdgFLsU9rWCvHh6qgYv8YBQl9IqK28/Zhgmu8jPX0rFvcApNa8HbArStBASmfEFnhs6C0Wxy
h/TuMYuvgzyP9jVPE3s9Fip4LHIretQdk3y+FH1cRi+vI5Xao0dyW72uQK3cTdg/u6mpj1rG4S4q
ieTxcZ6smjYP6KGmzA4ZoNow6girdTnZatcqTgk74QIE1elIbNI4iqE+wyDJCwggBZ3GKEwH4ziN
5QjePzVCHiazCTJmI8I0CXeBU0nL3VvkPPT7IRA44Q6mCDHvZas8Hep0ulcZ9hd4SG1Z8Cvk9Izy
4T9umP/XFJMzzdKv+fMd4czL9N/S+edd4ccf/dgVPNCzLj1f3C0I87iTf98TPP9f9JuXgxecBg+h
LLfljz3B9hlTQsBZ9gAF/EhwMvt9a1AgKOizspOAkwAM84+0fuYfGkYwTSBPSDYIn8Phx26iTWZa
4+kgPA3Em0BgsE33bjRDzVOv6PZx7fqnQbwmxjgdqxquGg5dz78fyqE7AAMY9nZt1nv03IzMfrqM
t//enX7uJUuL7/jzaZCGPF+O7VRYioAk8dGnM7VylqnlqaM7gIy68RG/3Hhacfrj2CSpovryITYd
w6EkCRgC4SAwqgHyFyKl4DevKMy71pRe3Wwrwujdz4Q8hNe4k8eOI1xrfs0JUFENgIuKfJFBGd4m
kwkcOoT4XmsAi+sM7zBS8W8ckRYgJsxsdLBwluB7m6doHkLkCkaeYBeWWY0Zvc3mDeoHBOBYSXzC
HXpzsdwk24kkOs57UdNv/dGzb7Wp+ie/rLLV2NQkinGmI6i6H5P6NZ9zce8ENkHWg7OEWrNzI3/z
IFCZuyEgCOcEQTFLd2BHCcROYHLcFUQuIm0YMd4Fn6YgNPZNrJtTHSbmvu/t9lssooadFsiHStoz
1KFTBV3w0X1P5fanee+2fQfKLBpOk0FMWOxqzmAZvo3rpVNyVRDzbcRQCbGDkP1tEAIuljRwI4Yl
udFpFn0hg6hyV8TyjBcDn8cdzk2wAW40t9sxHghDdvWD6MPsppn7GIQqwTKgQJQZ7rzUcF7ZQpOV
X0XEk0qQl5zVRazuBTOw+wES4DoPvPxWDtoFNYntOr0gJWrtpyTE/DiZRnyjdb1FXGYxdM3Gx1mI
aVVE+AYnVck9tKJiV7ldlK7NRvXrFtngVuMNPUx2UG0BQhkrWwtYiqIqj2j/xrVZh+qOq16fwa82
u8TNxCmkdXXyTeWdIlNk4SYoRPalYmL3WLqIzeqRB9A67Q0kjm2swXZY05U9CPc3xtBqh1e13uJ3
4nlBS2mdMeXbWnHZwfaNBmen6xHTcJVW0UvKsl/RxJjWHSttpTkH3gsXLhBcouEsx7bfYiD2sYOQ
EQS5kYbqCOpUF519HxENgqNLW6uwiSOWdJO7wW5EFkRTAC/3F8mLrMGMcrr2/H4rafO/MJSOoOzN
83erDoNLDTpg401Tc4BigAGOHHn1lbO5Bs2BgeFoDSppNuVoz9Fad5AJ9pzJea67sm29lVXnLpGj
fp0hvLT9eUPoabh0bAPjUU70Rlak8nVHH+fS2a8kJIWJ63gcQIi1q9zMoqsQXdoZKgBXj8G5XjvD
oj8d4OrOliQk0Qucb9hnR8Bt2UiQ0lgVV34GYY4xZJ0u9PlgZ5c+hFCPDt2KmVSNzZUKZNijc7NB
o3b+eOcWGFr3blqqY9o1T3406ld30BNhUq1z9BVJlYhQ0fVWxKtcsxOOX4cIgeyq8hR44jzUhblJ
6Ybgf4VyOYONaNznInD9fiNhMcAkgzo4XOMQc46TicJqBXvXxTc7oAS4mku3s1b+PAzHMlSlxK6d
oS9OkJtCiClVQ68ntG4wf413qhlMBF1FNFCkFm12Q7puhdHNi4j6KofSQAtnwgqp0BleK7YDejPw
z8CGZPknSqP6Pu7trtxOmYWfu8YXZdSLRcpd3FKM/MtH4j6NbGP2ZG2IxVelWKMQIRe31aBlcxmt
KCLSakyfqsWV5S3+rHDuwXJUI0q5d/uWbNP0WxJ2mLrid4MXglh128ZzZnwBEYQFbFrcYNa7Mcx9
N4mFVcMkzVm8Y42269Ocm+PXEDgswBEUJebiNkOuuNGGMgDWLV408W5LI67AOUf+kOzccWgepF1i
YGNcG91xMLc+l0Me33P+zM1D27ThLdCtCjjR3KUMftyofS5nAffZgb8g983inAsWD13ECMFcSXMa
Lh3uRQydAIMJTbA97BYp6rcbY1oceXKAnYFvrBve2N8xuBnRuKtd2J7K8HmL0Bf6CraFjWTHTo5N
ShRXPeIEZG+YjsniDoTfYPIPFh37PDd5ii+GhIJycQZpOLP+u8UwkbgNzXfjoTtbiwmxxY+I8YcT
8YDW8Nx5Sr3/bAfDi845/QWktjZfcjDdbRupb4mNhWb0HGaX9WR/wllWHRPaB7e+HZm8a/7NwmLH
QpTkH0xGdZUEbP1aZlfh7AW4J8uj70IQUNKY1sz6DGYOENOrykmuZwkQ3qGVwB/oybopuNFBbywm
TrnYOQGgW5s8mnFyNfwj9oTxzKi9vmssezo7snaydVtFmEQloZbDYhyFi+9uGlgV++Vc8potBlNW
qSQc4t136rx7UOfFjtrCN45WPE6bs+0tllZpR3hXzVa7Duk7BlQlrG6+vZsbI4YgiP3tk0q6rtjW
iznWeffJzkyAF3Ht4p9N3r203buv1ovcke6at5je3p234A+br2D1008c4fi54LU6yXBjCCe9n4V6
SKdAkoK1+Hltp8H6R+SOfWnfHb8Mcq0bxjgY17qofEYg0e26HpMwrll+Lxi/eIcNOymebVnnvCbW
YmsxGSNux8HmLtZjr27Nq5btjLtosSaH7y5lzl04ljMPRCQpT1b6gqnka2uYaiNn08ZlmvjViSg0
w6U48wzk7Th+ozW5QSNDpbLO72HBd9flwsVyFkLW9A7LWrgP4apZGFp9296H/sjDGnLfBax4hLWZ
W+wqxsUiN9ieMDuhfAJUI3MHT+JC6woWbhduwPrVYyaHFlMb/gnDE3BoNAtA8yER+ShvdQcKauGB
ee9oMH+hhHXvwLCKdA9I64Z2afkRLnZVm1pCCH1HjTXv2DGOJ81n6x1GNtgLmAxGAuSfd1yZYA2Q
5bJQzIak4UkAVqCoD4DYnYnUqyCCygm4BdRPZnsP00JFIxcWQBoaCXX2mpSNNvIXYm6psuSCRCCd
1mztOQZSb/rUWH59j8HVfa4DL9mXCscpEqMUrogZLJAJty72ddtgSjHCnAo5MjWPjNqlhIupL28t
gDL5yatAbYe9CzW/EE68zkQojpWXZGJdlIOxau1eIYvBjWt3Z+XNFuaL/zR6/l8oQMbWdLT/vKy7
Kvu4/QPm4N9/9XtdR0ARpRPiMPvfnivGuj+6PT7NHib+pIR4xP1Y9G/+t7KziRNl9OgrBCOujzLn
fyo7ixf895DYglvD0egfddPtD5UdM0+aPbS85QJUcP8gBSDQbOzL2GyOkoXrbZLEMO8J+dQXb4iJ
oq8Tb5FfuOK1NdzgkQhqaMt5EZwMMvROLc//tZu55lVJetg+dcge55mSYf3kvP7oVTmnh6iCdVYK
sq9NHJY3ZmH035kbm1cTOpBPxKQRb58Td81aD/CJOPB1C8sdNk2N48QMRTPuu9zQB/Yh9dAX/fQ3
PM0P4wSugENDz5FchgXauNTXP7e9UAM1FKpVdeSoOd1ipvL3nFloM3Xd8r343D8tkf+rZP21YH1/
PwYY9P0Ymyxqj1/fzzLwUBF9WR3f88+nMHtd7CFremM/ROV/Oi1nkfxcGi/vRH4sHiniWmgtfGzo
afT1mqc7KYUo/TcW2zcnSYjeJJ3ED/Cinf0cJcH9P/56LvRL+gUsJg9U669fLxEW3nFOn8cePSxh
CYtVt8U/KDf9JIkM+efvJulwAM30gK5+VB+FvjfGRZ4QDiBGmV6KJtc78KhYqvrMf/zr9zIXzdRP
DdLleoKx5k3IfPZJHPrwy01w1iMybeJjHU0ZXqSIWn5T1zmqgMbEJ0egzU1POX81tulwAFnZVdu4
Ve0//s5SoBECnEJHyGU0+usVZsLrznnPibHu05wHbTu3GxUGwaOvKqzwf/2l/7iG0MEvp2HkD5hJ
P3Z+Ggplu2tUAuVK67vSa9pNZ3AHw2pKI8DrMbNrt/BT72/e98O4nGuNRk+ZJoWyoiUmln3rp2Z0
Sq82DlWVHIuxJoRw4Ncc7X4cV0VMpMFff8cP7+X4pCMziKOPxs9LU/jDezmxgTA98uNjTD2PTX12
ERqJZj6H82g//fV7fdhv399LIibBDYDKB3Xer98ryTtqFM5uRz0j9NqUnBZOWWwPPwzXf3rvf2yL
Ld8JK7fnKzYZlqv16/v0KmsbVU4x2RByIL1zpJ5YIfnCJsSg/yGK4xxuBQgMGN40kIItlVb0N2qd
D2tn+a4IPNnoANpajDU+aBApztK4lh2fYWiZgJpDTb9Bk00X2DPd/NCjnFX2/Df7+fsl/Ok2Xd7W
YgsCbw1mF2Lfh59zCBWnu8CF3A358XOTqPzExGO+rhg87tE3FPAAjSXMeZyn0F0HYz8Px1EV0294
f+vmW4VN95QGBWiIZUgcwJA7BTox7v56Jfxfn1PywzAE5XQA5+jD5UmlHYzI/owDrhH1Smao06yH
OqPMApI7KiaglGCrOSF3mVP4mF5g/MP+tosgOPZp6ZxBmgVHaDj2tW+o1t0RG1QmEMh8d9j/9Wf9
46r1BFeTIT7sYrTeHz6q8AsaAdkYk5ki5hTWkTel1C5tt/3r9/njncjQi5+MKsTjnx+fjbFhcVGM
Nj6iStN3fqyNGOFmKc8MZeXDX7/Xx+2cdYLwzaV/TPg6vfKPisvZa2XrTAnbedmkm9ALhg3uuX4N
gyXFzFiF62oiY8nsJ/erkRfhnpKm+5sLu2hxuRN/Xa4eYzdXYDbihyad/dc7NWsqw+LOCA5uPzbz
0c0sNtPOn+zqGPaVvmOuL15lFCAHJMaBoXcVkT9I0nUDgxi/xblF5nTy+36+xUOI5r6tk6pZ1+hp
SONJc30heBd3PCj8e53ZwdsArOSTN2f6gjkenY1fN+oBqyMq89yT56ERbLgtarN72afqQUWVOHQA
Vq4ioHT9hmw3g9ijUd/NYWD3q4yG000OtfQlC2bxqg2OcagwAE75UxG85Z4hq1OR1xg+C+zzB2BJ
TkurNOqRYLrNckYooV+uCuRRLxG8yW9Fn9tP47vUbAoGJNYtqNC3bOiccZN30FdA9CfRJbS5sx3J
1mI2Q/zaR2zeRAXLNzrLngUqh2Mj5ZggaW2MfcS+gHSd/egIDkOFO7W/eS60/yKp3a9ePTbePZ5c
1ht3f5ju0nKx5QC2MWD+tuydgALdrxqSy2ZK/fDiLn/bUuiCx5Lku9TxItJymfc/+qU9X3jOZJ/q
eh5v3i9vgARtaxWRuKvsOkrJQHGz6BiYobJPFqDXSwobkFwdHSV0mt93Kzw956bT7FCeORnPRYnT
Y12KyRTrLDP1oY8rrt0svbhdN0JEmFpi53PfCFSdViiK2wUNuZhgeZ0xiqMLAMpw09Zu/NoInyC6
oGnmEBK+n+kV0h75AHXJfvKKobFWhsW1zW0rfs2YjO5MTNEvtJkMUnhlmzXAeXN9J0caXeRrN9Mt
48rpJp6RKWxcx4yfM9WxNUE2gTIsoNXayzrMF3C3h4+CSIfI6+KNnkwOMGZOsGYxZKwlN+/0JRxn
0g0DSq951bWDvsulweBoAbmiaW3x8CZ8AbrAyaghfbLAtlB5qpdoDElNnTxWr0yd6bYJQEAcetK1
roG6GPizFpW5CJ35EhpZckq9bOtrGnWof6ab0sjqHVxbE4o3EW91G+DOMcrmjkTi+Ci8pjgzPHFQ
c2bxRlmtuJh2oU99LdTBdmXwGHbutnQWxpYq0svMu60BKLo3uXb3aaxR/BTBBB4xsb96YMNWhHFB
X5iBGqQ9+anGpGk6WtbaRNKz8ydgNTA4cQByVa1PfjzcxGExnxLT30UR9AD4DyXhUzbTFqMHWZSP
/opAweSUpV6zJuElgwO6RCa2uBE66XxtmDld4HjdNBOIXjQy02aYPWfNA8feyTp+UoECltpW1jnD
hSH6VK6rrhj3qZ+LdarxR0VaKBQxjl7FfnTfRvMrKMuXqjfabWIgTZwVJnuLntMRq9aXeiHloPmp
svU8eTzV+sp6zm3npDGGoJiNryMVQ+5x1OMwBOeycMMvHTqpbeTM0ynKcjZgZzkj5dZ8rWLbvgBk
qu8YabeoPgmR0pp0eLeevWrl5ECkfaK7aitsvwNSqA6zWYIdLoIhgPkc2snJxKxkrgIjdK96mfGB
ygydJv1eSz9J7di7acxIqkLZ6J9BItQ3HJScaDOqZXDmiuypAU/6RMtyfJhLyfmhbElxXFWDni+p
q+0FHurunJQkzCSHNDmhgzzSLM55U07RlyYU954cx3t3nOetrft+uzx/MP+XFXHYcVXnt21HU9Dl
TsuOjCw5ClgpIOVm5iySegyr0kK1yAfcmK2oGGlJBjwR3NB3D1VC6YMuCf8lx7ydrwW9rnGgpdtU
Vn7Tiu6Tm2mS+Bi0XTu1BiIewvFLNp0C7bljpgl2oGrTXZGk8laAet0ptw8/d0k4nu1+2nRxMJ6S
sRegzYhoe7aTCa+GLIDsAvdvjGPhN9EJzzswM2uElquHnIWZcHagRMiMu2xu3G0+N2TIYL8XOWyK
3im8t86ZIEeowrQerVy6n6dR+3ovZGyA5ULiTSwA5zGyUw+V1v71ZNQK8DuTKrssq7XR1e6BCto/
+JNpIVI3++Z7ZXnethqT+VR39sXNHXHxgwZ2ueObV/SRC44whQtQLPPvsqAOaK/agU3xn0QObYrG
fDRiEvHMLvNP/KiA2ST0Fx7CMEhIznS+TVq0dy7wvuNUF+3GK8mZ8RRLALoEaLYglPsR/8hOYTsH
BRs7TykgQtLNsc7mgZkcg6S2LlzBGA/qsK6HwNwPUrKw/eKiaB+sg9y3bsM6kwe6+/aVH8LWaypi
YQNZm5vcG8t9JhDSZrr1XvoFbstGU6+HliHf2uvKhmw5Ip720VBYYAtHRkNhGwCWFZN93QuvvBGa
ACrUlqXC/mQkxXZOjdKBuDhk+ywt3K8yVTRxyjo8wy7wStJ8nOw4G/78vaMcv+rssb/rHIOsKLvy
Gakzz+aZ7vhjs3Qm5TUVO/pBxHMUAGZ5ysy54+7qqsuY5NltpWR342EYOth1G/nr2PcOOVrsI9p+
JMwkRp5LGOGXpEfE54RD/poWTE+2pNHWnx2oOjs8iembL3PCKSqXkSxEM3pJBJN+ctvqOeelt01d
Mj7wpSYdC5fw8CIYSQDkM1ryeKues6xnCkwhUUGeTgLQkXi3eC1KpvFImbdpbn0bDZ+0RnJ7INn4
hFUXeIEvjO/KV9cshpOeEqYdPs9AGrB6P0vYJQzeultTDO1r0qTs2XXGU4NNoEnDbo3YuU7lUyf6
wm2/wXnyyLJziil6iwxgfl3cZmiSnK6gTOqMt1pFxWWSlXUdj7J/gro/vDpN7H0Nex+N+0KNhK9M
niGNbwkHyc3XdESKg6Gc+cS8lUSMXA2f5w7GhEAWDsZmgHWZ1MvkckzNNacoBA/W7G66rKargasS
VFA22Xyqbjo4RSIuzhhnwFxGnhmMsuZ8nfW9ItEiLaN+RebkdDCxKJzMBs7lpnOsku1sJoXKsxOL
8FVpQR/yJx4jJt0h1iVd+XXYauMxznyx81NSeSoeCntbVN2p0nH/raI2WqYj2aYgq/Wtbrz4ObCW
pUxHSVwit7JIwWX6fVDCDj7NCO1eDKsy3iykH1eBB3lOFjohPpmXnZzJfzKLeFhZvWyeA7zRHCeF
v2YC/8TBONh2gRLgTup7ZX8KmdmSEsD2GmQBiyrHvFeIlSCa0cUctErcQq8RKO8QbZLeVMC8AAiT
ryYOJxvXjQgkKhpYJdTYoCiccjEvvKaZFRVrgzoZgCX+9lktCXCGtevV+B08vb+nlnfWNUODXYoK
cJ3m6mS1OQHQ8WAi1+p3HqDyNbgRY+MGLGeRTOZ5ljmBXSYkKF44Kntvb8016q58zvZAVaeHWpE6
avVeeEmK4c2oGDPUqMpWahisU0xjd9vSzTrFzZwdfEF7wJoGqEhV0++rqBOvaQcYhhqfpw4HoROI
TAcUbVzv8rGDO9RNyVVq4hEiYXFlc+BaU1QrhL3TzYgsCXb/pA6yIXhP5INHaVIRgeXha+coeDuZ
+I26LEEn27Xfu8Yot5VR6r2p4oX56j83s5HvmrlS2N3pHWgGH+BKSZgxXmLl7MogwsHd+9dQMU+5
UX8dc33Tp8EJJMhT1QQXtlwaRoBMzqrRb0kdfsJcdI/cbl9xmib5g3hnEaMrBnK+cjuyt6Vo1xpk
w8Y3TPlULpnOorReJ9/kYGWEbPKRdcwU3nZ84bukr1AguFjPQvUtH4iXtHK62uAEqQjCse8/a1t/
m4gOU0mP6MTN4hHL9xx+Fsh2iSprvPSEfgeQ8DxDJ4rtvam3Qx1/mYapPZANdCXrJ+ENPcKg2t9G
bfzg2mF0cEc/XTf10H8xrMbbTmSjHQZqmKu+b6Bvk4HLbT6Lk7Rj94tqnYKBUq3IZY3G5hjXivYo
zjDKCdePpn0JxGeLODB18JMpfUV4gtHsony6l5byf4MqBRvfACcxMwv2W0/srcEa7TPTb3KcoR0O
021mNcvrWXWavAA/UyONC7RixxAcj8/4PWX8S1fTSXDbkT20IwER5FbKeejg2r1rXHcgieJNa5QJ
NASfpqlqR0rOlHy4preCr16YBm9toLgBeVdGDBINRMNRhEJqY3klZVHIsu83JdsLfaZlpjGXffC1
DykQAkgIO5jxEpannq5rnnGfvDqYLwYIhzUsYGPbzbUS14kh42Hb+TNlR++yLY0tWk0CvqlOzHga
vifaGm8SNYMiN1O9M0OMVlE6Bl/D3KDJHTqueW+2stsqkO4V/S6EceT4KnnpomEpef0OQkMkq5Zg
pIGjQ2Yosa9MuzlytuelcfEZYGgp0BnPIrFzTZf6CjPrs8pyaxM3HP+APlS3soENbQ7FkXiIBIlN
2RytFH1s3NrByY4kTQH8AhcCW+kRLJOa9/cbKsfYzihHjoGymdmQoLsXrpN/ef+/EPts3QtF2V+6
ib/Hz6QPsOCrlzYn3Gk9NRZdAs8eb0bNsceg2GTWowsF04SLiYVAElre1bv3RjG54oxRptLb9Cl9
4yyPK/yFceTvDZ+PiDMIj5ruir3KZfu5jDu+QJzwiuwjGlVeP93KODO/5L3gVy9SwWcep+bYyGK6
TSfOu5oUwYNOe32Z0Cp3xHzzvRyyqR4rSdlXD1FVruWc1HuOatT2fZ+5zWZIF6N7rOmK0LxkMyBf
kPk67pDSGWR9TAOR56x/oY0rvwyrF5p/8V6kCR1FT5/9pmlhq2V+R0sGNwr8+lCXu47oEecqqztx
LRGEnMtEMyHTkuZVoNPT+7oz4kLvhoRfwNZAYslp0ndR1wLYGkje5PNF8AUNhsc0RSiz7rJ+uSZZ
z5TN5L/yW02Y6gYuG03KtUNc8sUqzGIPS7Tbtn2hLy4ZNDfA6bxNWcZ6pxxWQOcIXtsflhfMEvUQ
Wr5B0BQmdswN9PPdyttMhSu+5II/QYHQHN1i+bdlx9Uy1cSCNW13vgy80BaBly+xdhniS2RKDJ9p
ByQlbln3kcHx2iQmljtyKfhJwQzeNKid85CwmmzNixJcVL7QSiwA9RfW8NRZODN8cwxOQxSUL0Ek
0JOjdatWRsQt7Ng9s8mxC04BiuuX1G0RhdWTYcNeHzKBaiALzHuKA75hgUR0ScsMU07AaBf2fhFb
V9QtzefOXy5vTiLnqS+5TENbWvdjCsri/Ya12jT6Ldd59UJ2B2899e1wyro5OHa0XElW8oz2RRNO
EQo6cl3N3/kN6alsvq89BIN1ZJLxXHXVt0J4PhjDAATjgMNZdPw6XRdws0/cgUE/+3QsCh/789Bt
w1LNF5sW+KXKh+BrM6JlXWulzXMGTf6msFVwkpnNJ++ofOSmYDvcC1vS/GAs6m3ksgpGTFBXspK0
FPBvwfDwEPetRr9nlbhavIYiqSCveQbxQFHFPV02MtiUVKcoANkfoU0Ue4i8xqOmIHhzg4ov7HfL
GmwETBBXVsEJkVkO3QAKLhwjWDqu51L2eSoavuPVtiUBseb0pSWm9XkaPKZQLQfyhlZqFW4jjhU8
GckKuTLbobjGytw/xmL0fqsGJ3iLywn1sCQCaEV+2njjxGO9m6U7hwTRsgIGvw6+JkrKYtU28P82
bkmDe5NVcTn/u/38H0fL3zhaGA0vDIA/Fzpcl00X/dfmhYP4L7TaH3/4u1NQ/UsiXhdMtRBgOb86
BRexA0dYiBQkIzPt+B+tg4MdRkD+418zImLqRwP8h4rdkf+C3UNXnD/zbIu8z3/C4nLcX4di8Leg
4oIdoY2GohtoxYehGIr5qlWTC80OV2Oo2bRg53MvWAg15/ZidEuAUY7FfEXWIecQD//1VwN8Di7D
GJHgUBlXAZ99O4O33oVzzS1VakLdwLBGjd2f6CO7G/LA1LnsC+OB1kC1LovQOAOkMJeOn3oATjA9
JZhm4WuVibE3q5rDbku6uWppePJ65s6q6xjm/RDY+6RGl8TnRmkkQ8yytHFtIo2thUUf1cHdqOsb
5HeINE1BF6wyD3Vb2XBIvBRlhjqZDhnQqKw3UVj/1vNg2vRYxtb50CTrxi7mS9CEcEA7FESD+BaR
Rk9UfcuBKUngMQmt95IGAE84a28UsviMFDXZtqjdNpqE5Gxqbqhwna0Rpt1LY3X2jgLUW1eSnCQ7
V7x/vjQeYB1tOkIFDnPbI7nk6IcdmB52lVpsYCVJ52NVDQe4XCi/faKy21Sjgo7NVY9TaeWIymYb
kTYEckMueVfTasCoB33cvUSmH5AjkN8jhhwp5Nw9nfQDncOU+o0icfbZiBw7FBsrEHsE6uZaRvMn
2Q3zeuiWL1GlQKZ6O4Ct0IcYRQ21zbz+NW/9jU229qkqzPgMMpuOExJNWvfI3LNqJ3VdcLJRBshM
113VUh38wD8BURdrL2XLi3VgEKVHMWMjeSd7tqJTAuJ0R3YxLoQBwySVcvLoJpU+tqiAqR7Z+9rJ
hE6JzHADqt/ZwCZWhKsxfuoV4Ue4PLdUI8/VVEFKNrzjXAQAh6VNcnbbkCEG3jfiRM1YB7Jtlhnb
NKkfy1Z98iZ9lViI9MKB4skgNGBrCh3t3Sp/0TJ5TurO2Sdl0CAIRPgn/MQ41Zb/nTKXLuHA84c1
8Zi100qNLAmvCe/8Mil3fQgRxQphs723NzwTLXabweTv5LG2EvN5drS55gRIGyl91bMzwZjyqi2J
WfNBFrj7tS68lZGxFmLGMRvS6J1DBA5t60QzLq2M/y01my9G2+V0YqdgozDQr9tyrvemxy9ILASM
+wRNe2AnTw30tgshcvnO9l7JGBEnxrxkZ1R0szLHhLiANMWhJRnH9/mQerQZKP4TiFt7pHbNoyhI
ZibXNb3XrufAndWXtiMGkbyGcWsFiPQ5ceYbaQl3i2U3XHWWIW5jSsyt0Gm+NVsP8STq/E3U2ei7
3UQdTYJV1nHoDQfLCo8dTtNzawjoCVZUPfUIk3c9w+qNhXKVQtsfN3LEwS8klvtWJuJpDhxKZSSb
3LlUMl1U4Ryj8Ec0mRYPqWHPt+AXxMns2lES9aFgd4xGShJU5Y2bqcsxNmdoRW2S5nd81P7KNaAa
+cqABBBn+zJV1zDoXuNBkXJaeCjta9xovYfPw9Vcz0q3klyCDAebLd6Qh3JkJOjwRPcbjr7qHoQX
H/tiUKQ7ESnrNPKebmq9HYVNqIaPaUGPmdo4Du5iq/a/9V12TzThbWD2QA2JyxBJbO7n2PieO3re
ZRj1ms69ikf+/61b7EdFhQzDt9i5IZ3ZvIE2PqMrWKHm9QAdxy91GdIQ9/QDR7vpwCEZUikMnxVB
XN0aGda8+CisTVPULKlQNReM3Duchi9+zRDFYy6zHjD1POCeCXH8+os6eAVWMqF9VH8fGH+vXI1r
VzYE3ojMNE8UoOkuyaxhSzgLySddCgHdz71DZIubMrOelWqvktBJjq2cPnlj6zIgVIupw1bHXsTF
o+8PRGc1IwGUhHRF47gegphQiDB7tMz+7Dpdc115NGpK0szR+2eXDFJCIZrbjEyTTWAT601qy1vT
9AJAH5Meqfty7zgAbQPqHvTkXXY1/zd759EcNxKm6b+ysXdMAEjYw17Kooq26KULgpQoeO8S+PX7
gN0zIxVrWaE9z6E7ojskJgGk+fL9XoP+YWtI+sV017FfjqmkREgopOM+YN1IzktOhgMQxQaCAU0w
JyVQ1GHEfJoeqt6IbpvEuow1DiGJ1JmMRZf1rAXppsbxbaFmJkHBNPIs8tYvyPXcBXUFZacXmM+1
EHRTgKQVkQjWtzSRL4PfdR7BGT+LjgQlOIAhnk0tNhy5VDZBTtsNxZh706b9LbaQBH1CpeEXH65K
enLL1sRgK/PvuF3hPGdFG0nndcGGBgUsVJ47twSQUORPEZWoY4Apd04/1ew1IDmj71se+2+0R0oz
bAOFXQ6+s7nsanyPHWQPW6yJzE1gD2Kjp6VYSqPUtoEdPw+oM3eT4jyMbXPRJJDfkYn9Ekpp79M8
9TcKvRWE7Ja2ge3urDUjUyHukv9eoHHA3o6kNTQMGK44I/7Gb6nV5O2jEXExSJizCok9nhyUiG4N
5sBOMTy1NL5tliJNtJjMV2Zf5tz4Zu0O5cImAWdeZEXMvVl4pPUCES7tktDcRzhSXBvoC48YHwdr
synYvTE2mohR4Q6t++YdNGjbqr8VvSR4al+LvrHdJYI9xybaGMcVkt3I5aynuv6HD/Q/5fWZ8hoS
lAFj5v9dXl+9Rvn7H9rQf/7Gv3W1hYGGsEyDyhX6Ddc7avV/OcS42yJ9hO2EQ9G/4vB/xaEGIeSU
2uBf/1k8/3dZDbuYioRSG4tb+Dawi//C4vaYswNZh34UPweqF+LQ2c73d6be6AqiG8aZoOuvR3dt
jlcYMf/2Ns5TZqHKwaE2CZCFK4WW9UOe+hsZEIbWjL26k0dFTNwjtcKIb5zFK/2vd/7/Mcr8oL+N
grO8xJuWUez8e6N8L+R7a/4d9/fTgxyx/+yoMOiMMUQ3HWz1MEaranr7+im4Hs0/5XdGkeMgGTPg
UFGBGDhXHX2RBi9h5ORV7ZlKXv/APZdIb+7b+hrYePJMn/w47DgAJ9IOBKxRu41shFzjYs8JLPth
G5V1/aSHk9DIWG3iFSfxgfTh3lwB9Q6Xbs2+S52orkSLU6JG2PA9EhPATTvr4odx7lTbsR1fYAoG
e6WgF+eUJG85DclxWu91pHej/AsJfIb+uUoUO7xKy3Ike6wrFlaEExMVCmibmtoXKmJe6FckDnAD
GsMrtVIs4JHZvUiFdxAqJkFNwXwjSCTxxChKu8uOxNhHkiHTVViGWGDZ1Q9Lz2yofJlYs9v2qwZp
/dbQm0sDL+ZH/EqNA+eStlVoCVNO1jEoIrb0aacZmyZxkJfIUrtyaKCtY2FwDtImuRN2yw8Bb7m0
MZXkYuDoI3SCRrvyCQ30Cnpvy6DowoMf98MPtyUWq59ERyvFl/bS7hHeKtH0PjsLvIQlROlVBhfn
Ee4fN51h0t7rWuJBCEut/aVUGLESlZ22T64eOSEs59Y49OhGuYLygiFJXxV0wTC7beegvNG0UN35
LYG9tBGR2iE58nEwJ72jIVyK6DSbijBWrqlP3tsG0c8wtt3PeJKPxqS/u9w6vkkdG3+jU6KXNiHZ
Qh3hVWCEWWnbfDDeZ8DZXYRDNXlxpcpFDHcOO2if/PFO5edlkt8jlnayz1yzeYoUMmxTWdkXmdOF
AF6DvxZmjfYYwQ/W/3q8C3LRr9y6rDeIFtUtalEMjU3LCpauP/prh8hYcO7UCfYmnBiPXgUD6BNu
1VXcbjkgEy824/4+KabuHotr/nDtcl1JyLE6pAHyKcwkkj2sUSKkFK7xPcTMG8fldXKv0vxVBlVi
BUZhX7eDG8e7GBbUBqNt7FYoMwi772rARtSmAdy3SL2P8y6RC05W80ZPKRTDIFC3mlH7bz75K4S0
6Ip/rQ8uFI4khDE2SwkxzaOPfjOGtb4ag9Fakmpj7Meyri4rBQxVy6Z+Z7mldesrQtmifBO3tpYF
l4NhPvlZBfyINBF9l9mrkJvo7+2qukUP2ElyCAAI/LcWgh8y6aFoF0LplC1Gyc4vI06cX3SP22VD
UtdFTbLQW+iq2jroKoN0QOxK1lywXOgW7vw+fHIfVtokf6aUXfGy6bEGDgOogFqjjV6GX+4lWbTG
A9D8tPZHBzN9oZjaFivQemuiu31xdL9H6WqGBzWrVK8nkIALQCdBze2ohwcBieCHlhC6UmVddt0J
ObzWQuRXeRe4N2hhxQMYO5Qt9MLKWlaaeTHowXiLC+60QRPq3JJqm7+OoTkc6pG7hIzD9lo2FbbI
ErS6qVzzIilpcmiV2S+x8LfuS1SaqxbutQeA7fRLU9UZoNLmzSvVyQmuJ9WmYFP9xMa+1DJX0GsL
JPWD+sugds8WYVqEhKj38U9zshpP69mEEiVrtkwNuIHkiW5KbgPbthiIG2zKqFlxqqA1VI3qIh0s
JKFhUeEiAqAacBVHSMiiCa1V7GIdBWNv2vPbBtT/xbQfk7G6gJozG1j6UbWMrVwl+SyL3Z1DxbBB
kmdBuAvcndm4tCCA6kk7mKX9YRJRv1uCOUETni6Sq7Zrdazr3T9Nm7Byxg0KNwUXzc5HY66mLpeP
lvcgi0kudJoQt3laV29D1bZsY31ySAsDPkmsYpvHLvCdNO9pXfS27RFQ1r/jNTVtdEjdFx8tiYFr
pbMgM53eUVJobyjAgbdSoPFfDXZxT2NDjBycfPpJcwdDzy2TBCJaD5CyM3q9pj03mRAMEeSNzaGT
gPYyhz9CPfFy14KZ+DQPCbWOxiVNzn7ZjTrQuEjnvnXSNs+2bJsV0DJ/1KiFso6Qal99dMv0JtDv
IF2ALBth8dRHWbZt3S7f0vDy19EEmBYrc5JJBUtAlTOWXnSvGG60O8cGW0NlHJuYQSaqh1Y1YfOs
+2sXTgfNoJAkklpzI3wgkQhrSgvYAxlNegXUGX3h0OvboW0lSYPObrYnMwmo3S6stpspKJPX5iW/
sCqtyXMjOnEacviXDyJkBK6SLT7UUmbp5Ft7sOgNTGXHsMRW+Hs5Oc1Cq+kXIS5UHsrIQjGhSD69
I3AeK2y6jB1W0j8/Gi7J3AzKasu88MkiogfQoBKqAvSyla84W6rReidKJXkaXHwE8ryizVdZytok
qhKKEY274KM9Ox92jQvOp8S0KgeLZqrQ6EwULmynkJbtrahH41XLqnSdl0xwBKvY3TOjl2gkiIAx
1Pw95gzfQatsHrhsTk9MpODWCpUAe9POvc9jWFLY2tNoqst869TCemkpSLGCj3T/Mh1yDFs/Giu6
r8jbtk2mw6So/Xuf+8pjNgfRT20baysHd8F/vlPSSv/XqPLLSkMMG5Wr3jXtRuUhICXkFqE1xJ1U
x+LLlNG3vGsc0K5ebkBtzGfRjcZzXyvGM76V4zUnlbUJq1BZjVGkrGjd0aL3/eJqAqu4IxI8X+s1
Lmwk7crrj7femtyXi8ZxbvQ5VDLPCw6+Jr4wayiKVYElWd4hhQcMVjeSpMMLG4rSOnfjdpeNrViX
xJ7SjVUNFrHtjvuONtWN72jBDkYtrKaPuTwBxR3wZMV7kfvGxUTM3zUhFP4allBAJiC6+QVtleRG
reJsZ0HceHF97A9aH+UKiAiHoToZfP4JPWDCTfJKQwWOjwFZEhi40TIzJ23u+sEoTkZ5zaYAoln6
+Y1dT9MqKkwiBSGUYi4LdZ7L5UQA10S4Cz3thNB5QrJIwrXjG8Ie0RALestGl9GiHyZ5q9kDKHRd
ypvKbji6iZQnDasq6PzJKbOTFZ55PpHwWuiuOZv6nVvDAlz4RgO/rAXRWOZ2Xjx0CD02HRsONRB8
qwsMddqbiq48rAKrR3RIf3QcSBevoGhvUNMpI0HBufLQqCq4Mfp+KmYDL/S0p8muBg1LszUBGaYP
6ZPT4w2NeJkmn5anTypMhnVW0vgVbqS9fXCNjQz+qDEM6huhnfQnZVSIhWLMlHxImesI8RUkMuj0
dWLbe2swxrWD5z2RXTqdSFz54aFnroXWuO0hyi/yRkwH1YJthBo8pTXr8x8PhlIFhETQOL3sWoVs
Kf7obSzQh5MkXPleQ4jtNlLFtEPobWF3Gm3nJ7qxQ6kv6S2G19oU6UCjUXavSzI9oIbm66kMlW1r
Fm29EOaofx8xryWZIq/uRS/QoiSRcgEh7bbDOweoA5rPECvvToWnoGbkL6KDaZbGo3/JYySrVC3Y
Oc2gqTeOUw/rgi7n1vehZeXUJRdw62vUFxWwKhViCA/MJK4vHG91Wn3LpLGyHziG/qClfiP1BoRG
Dtlct1U7dPg64Fz0MBThtKwdJfDYrba8iB7kz8hXATRZaGbOC6BnjVMJzFFCsSt/5QxzNKGAz6M6
LRRWs6QfYJc8L54PBlWVDuZOlhT8Av+qzEEGEyJv11aUIpwqRN/hSRiH34OuN70E+8ZpMXayX0tn
Ku5LZKcT/g9qBVddDy/C2Cpv8zwpX+iWEAWjjxkq/BKuW28jwNBgoa9Sp0x2XT9Oez1yky2Ru52n
hNj6rIqgMm4Np55uY8DL+5J4rTUEWxt6nayxlp8say1tUGa/DsNtSjD0BtsvruRqGu3x+Bnhr7TV
m1tP2YVGCh20idR069VQBGKAgdXJJLlo8jfKe+2btHLnSnO7Vl3Wulkc+irGk1IvuuHWn8Zi146Q
OGIlbAALYRzrWaZCQcfgAj+Amq+4wufgzQiNCkCTBL0bQ2vjQ262wNwojr9ZNfUVjjyhfg0G2X7D
GsjeJyBlz/5oq5jnk/f4pM4npKWRB6GGTujJPO8uwsgxrsKsaZ9xsTE9sLJhn5pBfzEoY/KjNWKY
vKHGxy261r/t6Wz8zBqyCntLM17hKhVYWOBAtNdwVLyk5UncKnJcuAR9bnDXbWg5jHQBH0VuZ2vo
sxo0EfwjrgtlfE9623nRC3vujEwOdvTptEELES9jGjkYEoUTTKUwgxDZKRJD0rFmJ4vT2IvLPl2U
lq3yeTlt9yO3ClRaYsLo0lkFTTmtsGx4UFJoX3mLCR27/ALgxqH1A+idaOVzLWKMfy1oE5Ay7Qrr
GCrjLUEt2UORZMVlO6X6rq4hSFLPZ9CPccJISqdTPNEMSuZxXbKU97FNIWQPRMZpneU8tQoB4dw7
nS23mGGhK5H/CNmgveRQTG8pFeNXqYniMa6S6qXsSmlvSwXHiEXkY/CMm88cV0vEtM5lqs0PhtCG
nKYMFICktoB2u3qI973evQeDA0UOeOdSuk5+Iahsf+SY7mGUaSNdVZLrqejxAWqEkm5bGP1LSFfF
ZdKXQzi3sdprSLLBdUwxtIiNNG7WjmNW8Okt5B81gXis/58Ez2FqwpnmLjo8LiAjttOekN3uNkGr
vDLAmQkIaAQHF6akWp75BxqlxRsY7ncjbobviA7upw65xMaG1rBSYDTQfZ3Y2Utlbg106T0NZmzB
kF/Ud6aaNtnSt2DJh526mfq+g35BUpDiFMY2xPz1Uk9IHF8kdYfnJwG9XhzrwRsMjwZKoloAaSvY
WgXSfuCqw3mCAOi7nxHjXAbusyGN4UItNX3LT9HRpFbtvREZP+3UqW968oMQjfv9pk/glvPexvjK
dadh29cA5i5Q7hZbL1mDr/BShG8/231oPER9gUdVF7FgMYNeDDk11Rha7sZUzG0rQv2WO8gTG3Jy
I8vJ2leAz4t2aK11meb+a+Fi/5jCO/GUSsTXFjE32Hko3GL0mupWNma1DPohv8vxoqLCVQ5ZlrW7
1hmzgx8p1q1dqQHeYpZ+rYW9+KUFxB8W8VCu6y4K9j6pnDe5KcNL3MLNe6NEOYBQiB5q9y3OMaIK
k2absd2u+1Jg9tNK9eD7nUWcJKK9Aifz7Yg7zH3LjrvoJPYzdFfUbZ12D0FHpoO0VWsvgmLctkP9
PXRz24uDkBOLQnDPRqp4mXD7S0o5m5AmONFNUCXUv0X+q2vjPlqlbfkm0NZ9a5y2g2QbIOR6K9Q4
Vi+0svMvnMGPV6AlA5Ot0R86XZHjUnGx/LuO0jrQYQJUlVyIuijNTZXLiatZWMNeHesUZ0k3h+U7
utsQVsKqBMJ6QGX0LiUaHhVfWOieot6r0/DDNrk1mKmeLSmquCRVEHYnDXZaFrnaHMHqKfC+96x/
88XOrKcMwjrZC2S/UhWmK+COH40eQZRURx8WMefrOAz0RaxXmyuIjKdLs1YP1FAWyBkwkdI52g/D
TYcLozDF2qoEQEpCjCr2kl7vKv6vED7ILf7K+qGR7q9KGspTwNJ71HW7Dlf0ICroZzV928bR7AU8
gmJLzkpHQ44OOjbKJI2j+TujA/6MguKPYZsWZhmu9jlmxsLGKu8Vp/YGA/yuVwDjorJgTlZb7uPZ
GSHnJxTcmUcjlkB1oMBYxxpyW5qSOsmuvbEIaIkhQ1xEmS3XaVCmq68R3lND4eZAHJGpY3N3LBhV
G6sEftR4sNAJHmRscGTEvXaltmfjgY4V3A5Ppem4YuA/6TLiEV6tJaY6poKh8jrvLpO0TTyrJjbL
Z/IuqkBmWwIhx78FyRlU14QmwOHwezwe1Ix8DLSLqPHGhLcIV4JTugay405qLL5+lX8SgkyiiBhK
RyE/uylY8JP+hPwTNv+pLJXay8ZQEFPgY0ivVE68S3QQTXLaq9ty1EAQ0ym86lIpz4w/I/F/IvWM
LwT9GyK5ITgdIfVjYJShmgSN52QKAHzOA1rV8Pj1Q84PcTyI0JmYs20Eiucj1pPUOC5aV6+9tgW6
tYeQKiKwhX+d6urkTSMxu31HiCs95nrz9dCn5o/QcQJRXZo32twF+72l4poG/Ahd1DNIMiLxMIkU
jWcg2FbUtFpAZTcXY9j666+HPbX08TGmNufL4jAl/hxWNK5V2BHD2lVM6FvWPxI8O3mBxax1bebv
18OdWpD48CBdN2Yf/GNaGd1uVYNuz3BNaz5UerXl8o+XGzHVZ3aZT5r1ecJi6qob3MDZaNTjFzpN
/35La+qGH83H3Bz97ieJuHKhNKmGHBk6ueVM6mvoz2DSABT/9eOemrSCLDTbMgQWL58WjS3aCakt
BC87MA4mdntXZcAW+/Uop14qn3BuX2FIDdHwz29oIPnujIyt52MX6GOfVoQ7SqgecXnm+516IANe
LnQ+UHk8QP4cKpHwVkY4Et4wVNg+DsV3yym+f/0458Y4epzIxNGdg7r20CheTRZ8DCc7Zygxf/zj
hc78w1+UqWh+CnNz3dgZar2tvZLa9SroVH2vE36wnPohegkVdhgUAOocrIsJJIS4HZSjczva56VH
BKpJC4X15wJdHO1ohlmizilcot01wqZbjEuXBPdWl6kSQ6wv3Xz1t++V8SCUutRRWB0dr72Ka5Uz
oqn3slxSoFjjAe9R+0wp8XkuCgiopmYC7ero0I52UDfQ2qlO0sojEhlf2BJWFpLdSzuml/H145wY
iYdwYM/ii0ce2NE0cZsomsbRKTy2NkQBSnMhRvuhrOOnr8c58Zk029BVjW/FzjUbzf++MVtllgi3
tgtvggVYp68KAXxxks96hjPJiZ8Nmh3coH8b6uiMBaOyZmE0SvzeBbjPjWCRDTY5ndLtcTzo8+lx
JMF8izO2X68qo3VWKmEX3yyurGTV6O06pvu71RtgNEL7AMBhiCV704nLfSskOs4hnK78lHsgGZcC
LRbdIu5VLamjbdzu7T6V10PRgWCP2OIsgdnwQ7Wi6cyDEmNyvPw4wenrwWY2NaThR3szkYWKcPOO
d9qE7bOb5eq11jt3o2VFr9nU2fsuTemfphD9sZLa2JDG6FlbOwvZPQzScqlVZYJW7zHzuRi1EPHy
IrsrB4eISYAlMtqqdYMGk5QyYePeEAtkTkOBBKLX7b0SK4T2GIXh0dseVm2LBQbjxCsgPPsyMeAy
xAlcYsl+vXKDYTnZgVwZbDAub0vHYdKdGvXNnnUTfz3XoCNrMDg4syj5j+aaD2OR6mPkvcRKc9lr
rtjx1aUXxDUaVOmLwft6wM8Fj4DjTRwNAnkM8o4LHiS/fT+UWeG5ToupblRk6yqo20tLlO3Wd4L2
MgR6fcAcOTgTGXZi+VLNqbMZO5wV/Xj5EkHVK2Fn5ZhzjONLbw3a94p+zwOM+fj9rx8Sgge7EVgH
/xyXjvRFuW+OXe5B5aYrgl66Bq7tEGXFeb2zmiRylg0NduJUdED7rwc/8ZzUVagG4Mnzko+dnWyC
woCdcmI0ifjdVkP+EMxWSk481n9dBhjzJqXhj8P1yjx25wMDagJ8WVIPRf/zSLLwSndkxyoS4q+n
KeUGhCmIUdw+PtkxlZiUE+zZpfAKumE1WQCvIr4ZBtPaADz9/NsXaKiCB9M1A4Mz8/jYCuCP50Za
8VhmJjzccvKCHiI9nSYVyTnDuM+bPYNR2lAamDS0j4+vCm5IaHUZT6YYD6FQnnF/+BlL8RAM1pka
ZF7Lf5YgDMW11OLR2POPQwwzEUYjSdyJh+vHWoCVuoWZLuy0nzCmRiyf6ueq0dMjYq8JjW1edMfH
i1HaDn4/iVdp/T5xy9di1B5EnVSI6awUK3r98u8/HYX3HEGFZxzd3j+PThMzQ8xt7MRTum4/pr1n
GMlNZKlnhvlcMBqqifQF31Cb6uMYUOgdlcg7frTXK/rst4QvcCk5Eb9+mM9bJaNoKsUGTmnWJw8s
BOgyh9WfeLUA0QLpQbLV/bJz64AagIa6My3FWJzZJef8sU+zZN44kI+Sh/fJTszPJgS2IWCCa2IT
NaQuMFxeJqg4Xbr0iAGIHh6JO1jgR5GES5z3S9peqr1tZRXsUvrIm4GyaBrN6g6dG+ZdZUlxMJcF
1azxhRZnPbo6HmoYbphnfvuTHwZfPWachiT/+MNASQhTOhupBzqdr+PRjfeKBOf8+sN83mH5MPAq
gZRcHfrjUcmZGRXHSFCkXt7aGBAXvacm2oNjt+eqllOfgkBkWJWWZXGHPZrNdioI4M7ZiCQam0Tx
w520VLn5+mlO7UAWJYCDqa0F2DG/09+olROuoDLolATyEILx3uaYwl8DyWqTviGH/fsqmjsjNFGO
jNmC9PiGirWUhWk6S3RM/J/zu6sj65DV/vPXT3Vq8cy5IzaUXC4Gx654sklybSpYPGlkOrcJeTwL
zTd/0mwpNnVgOj+GFANL0MLmzFF1as+DEWtQV4OUfbr0AJ2qoTD6xAvw/m9zBYFysCnjpzKe7lmI
Z0Y7NeG59uhMdm6Wn0AyvMagkOIM5JVBmWwzy7QPg47pydcv85MdIvaiKi/R1jmOBDTno33V7XTZ
mUDuntMN6lMUqsVGgXG88GPRp/Tm7OEx1pxi2RVtf1ONeXJtprbYhg6czgmPCBrLcbnSKiyckD/D
x+i6+NztVjv55m1u2KxMgc/k0XKp/UZFmZNx2kiDNkFbvWqtS+KbcJpdZDvPnQSdsMuQJkYuoqdk
6Jud7xbfQxgdkzWbmwyZsQNFchfWqJSkTvAcX7/IE2uNnjYlqG0LwMXjAzG1+R0iSbk95NPPctLa
jVpCpvRT+Cvj69djnXgd2gfH2JyBWqruP9e1jrmbSnYepb2v/VQBHFaZqb42Y5p7tktMKVB5e6bC
OLHoNI2OHRUNJ9anEruv01HWQcHjxeZLGAWY3cHaoY9RTwuBfOWxqodqBRuj9/7+WbGldWdEigLx
eKc0iByMaqcpPO5q11ho1KDS6QE0PsA4JngaHTM4U/ue+pKUbMAA6FXRrs6v4rddk7WCx4pRFZ6i
BtVy1HpYCbloDwOeYh7xaefGO3Hm8IDUUIKDjWLxaAWSmWuEUcGrlX1A58JAl6RWRbUSMGLPPNrJ
oVzMpRyLghE33D8frbTRvmQ5VzTNLfJbMk0wQ7Fb6yLqNO3M9nVqjgoW1KxDmJH+oznaQ4nLJ5AB
r8m6B0zz3k2zQsXI94uC6uCgPfvryxEbGKILHZ9f2ifHC1CT9Nr0ZiLJXZ/g+NnDXd3VqxIc4MxA
JzZmIHVkrwLkGRnH/JJ/mx/lhBmG6nMFTAPzOZBy60zVw9eTfk5wPS7V/hjjaE64iIdi5GSsZ6wR
FwQklHscIM07vbPwaEyHhreo4jww1OWqseLgsRhqYiRMerUdCQmAfx1syDyi02tIGHBC09BcYTYU
ibbeT4YRHnQ3IDZhxADBL9V8mzWQs7jdjktosP4uNB2aFKrEC0SbzUIJjdDuJjeDbJVriBmLrKm3
ak86KhcoGdyQi0B1WMzeS8Tu3ITSDrda3Yy71ISi2Yswu+qVuvecxH2IiqRZ8oaTTQZWVC9CiIIe
5ETSSIepXPtdaEIWTobLwhDoKSMUcl+/3lNzk1Pc1pgnYg4B+PML4ixYtaPF3IQm/FrJ9tUJyxtD
KBuRFXjWEAb09Xinlh01N8Ue8D0NoaPx0D3nlQjG3CMZZ8acrgc92Q1tfqZ4/dxWmwMFaGxRmwDT
uUfD4OcXilqiaYNEfijLqIYz6Pyokkea0FcQUlDH6t+DOj9zZRKnxwWl5Y1yuT4uyNwSl9lyMMFE
inF6CSXpt05tKAeELmq6hjPDHacyM+y+kh5tNNlvNLdzNvJK73cmLH8zHpSdUDtlo7VGvvQhhjLh
yi39TjrYbvxmauT9DBIqII6PwcptNQvsxZ5Wgebf6wk2Wc5kVguMRQzCyCfcL2J+H5zVync0H9pt
/JEVI1F5o+ji/2eTuQybNl7bWIM9VcI89ylOfXGLfAdCJIAZxBze/PseEamNmeVJn3v48450lxbj
oG4Tre3PzKxTe9Fv4xwXRn3ZZ2mBq6znmHMwCXjDkuS89dfT99SBaOHgQF+Bfhum/38+jFoRL1rh
iurRdHKW4+wIohLjlBBwFTbjGdHZycHAK7mzEF/9qey1ajajPGWtKKFFVh++ZJhpbmCAwqVuozOv
79RGYAH7c1og2ftU/KbjKKwYFpVHxOlBb2xriRHhc5HW720EZyG0zrxJ7dS8mHveXGChENjHfZqp
KVPeL3VaLFPM+iZdQ7hdDzsdLH5VCCX0jLLCUKl0xV2k+qE3BogagiLKr5zASTZuYYyPNpIg5Bk+
saln3sfJX48NERgJ/NY93hgH6Teo1ylzhqp8F27wFOr9fSrgkXw9o06Og4ofoQukjU/FQdMrY1jC
x/O4iZagOe1rPirDqujqMwfpqbJ1To4AYpn/9WFN8ttZLQYXBQfcS69FMxI2UFyH/FAjoI8d7YY4
8ocsdc8AFacm8G9DHhes8WSkcPTUzCOWc0sq2rtrpJDbrX1d9GfuHOLU/J1zbsCiSbMBS/pzZbaD
Y5STtDO2GX38jj3BryFyrSVOk84S+DZYzvZbZG6q+TqqZq2Bos3MzBrSH86hz8Rmh89+hWlsp6NY
QNWGzihs6/tgcknXyNMUzXfjbKQ9OE+Oya6JX2wDYUppJMmSM7RZ6L/UQUfOgt2YLNXvcdFdQ8Up
14RpvUdOP2DxIqJ1l436fQnpmsNeN8/MplNvwZ2VukAczNvj7nyalk2To0/wJgw9pnbSFq1qPOPN
dAFm+txG43BmwFOfeFZmQZSxAVuPX3sZa1irUAx5UYWlV192dbn5MP8S2HH4i2bmpH+9YD64E0cI
L4wZXFd0lgvXzKMvHSiEFltOmnlWNrnLcOiseyPU+mUuRvMiLNL0CbthbL4MmJMfcgEnxOks6ya8
X6H0bZUB5+ozr+HEe6fYmCXQZC9xnTi6KLnW6GStLlIPZ3ZjHdajdZWHlI1jXDTPMdksHrzItzMv
4gSICSsB1Gfete1Pd99AmlPp96zoZvKhsorA2EBIFZvGr5stkSZiwUyBOWniMk4A6XKkJ4PywjiX
9CFO7GGzLhw6BpE0NNr0P9eeCjXCytooQ7cc41L4oWuIBM5ycKtz84I3Y+/aGDYyEiu8eFJAZE3J
6KNi19ffDuRxb8bRx83tI76pndQXyuJ8Gw5MKRRTCYY0rrmFkv8+QsZmy+7XhhWHa7jCxqpW8tYL
rcrG06WzV05woReJuE9ELm9YtojQRhbCc+h07j5V7W8qnrtnLuannp8OGBp0e+7QHwNHwG1x2rSC
58de4p4UALioloyeI00JN19/9FNDQbyGa4AanWPjqACh6UTcz3ws4fEfrsrKmdV8skz2bpgGz1+P
9fHdjlfajP4Kbq8cg8fX/1yx0m7IIi4HPV6XC1JeR8Rek6Ft/bLoiTBItQutUP3bVurDta4rwUFv
FWwBRVpuS0xC/qnq/8e+4Yx9A7Q8hx3nv6wEVq/t6/96/wiQu37N3v/P/756xR33Nf/5u4PDv3/p
XwcH25yj3ubGsMp1EnCAjfw/HRzc/6D6gHdEa27G+Zly/x3vTYeXme0ac+lOK/u/HByE/R/UElyv
AFsNm9NQ/I2Dw/EpQoycBUzu0GKFRvOJu5qrCPKzMMH4INDMiYAgI7+knzs+ZmScInQwz9kgzMvk
95nNgDZRJ5xY/OafEWVc1UMCia3Rk5JyV1V6tH3WEG1/+wi3//y837PBj2+DjAIhf+aummyNnw7H
lk5dX5mh9EZ8abaDLqtDUtQkrdlGuVaVIV1oGGatjCpW7prBlo9fD0/E2qfHBKbUUSESUs43Pr4G
d92ImeRotxjsWKkkXiCcsEcLkUJDlLiUeljvJSz9ZosOgpCAEg/62eM9olJq6LLeY5OPu1SBmTWX
5jDCTFZDkuRMQ7IZ9YQ/i/ory5YiVaZ+IUvEwSiJGywkodyPv0AWkjsRO+QkIEfyQgMNtG9b1R4E
v3pBTTxu53CVaFEG2gjiUbG3LQBcJ0+tpPYAJ6+8rjEIf8DqAEWlwCtisJry1cmySEXn0Y+/woYn
6vO0f8LCadw2scwvfQ3LApR5joaxm55fhr4K/B2N5Tey/PiLg4zcywY3zDUVuX/n9mR+rPqmVIsd
ryrPiI9V+bs+m6/Y6kTb4HVpN3hXIE97GIsR70lZhDcmygxgGReSGSoy9DV2VB+KtCeRtJ9FGnFr
YzdtwQyahIwAIrJhRexdvU86vTrgZuvvoeTIrVVp6a6CZrTWRNs/xdhUP1XxZN3zdfQ1jBgSYnTi
MDpLVj/GgqC+wKbaiYZ8fIS4WnwjRZsvU7HfetZsr2EP2H6KNncvLRLHvaoKx18D+rhHteavjGrd
PFsINC59GRg7NHvaQ4eF/3PcDvmlLAr3MssoZlZuXBnxwshQ7yysblKhIKclxnu4rA15r68JHEju
SitE7UKIDDYIRf3D8PnPIIEguAzwRQg8rPkRmxhdRUIvy9lR2nFrRV26Kxw+7miXWIN1Mf7JjYDg
TZAssX0lolSQC+I1bKz9t4rmJ3cBFD6iDMLqmkw6k8SQoH9PVLJKc4S2YGeqyqahFd8jWfVPtDum
K7fq+VFitlQjlH2hSZ7YHZTy2k/mxa5U5o0SqD2UTp7FMmJ30br/l73zWI4cydb0u8webRAOZTYz
CyB0BLXIJDcwkpmEhju0ePr5wOqyqcq61tV9bZazKmMlMyMAONzP+c8vkjIckBOVwZBUw0+yw2b8
wExxEwueRAR5LBCVmjcl5tol9p899zXHnNctfDskrTXDpG7CYBdpVRTdO3pUfzB8Xq6qMZmfTA7S
PbkTiBCbOt+RVND90DPHeCSDesQbES2XoXFv25jnmPXrrV6XaFHh+DyTJI/l22zG2CjxJISDhkQY
rH8SYNVLEbvRqWjzl1Fre2KWmvIm9j6xJcecNtVKJ6FBLs1j0tqvmA3U301EK8+xydpEcpWnexNV
5EaI4lVE7kCygqtIKrNZlKth7JTwoBBUd7uoFupGEZ9y43ejfdPPkfFYpa166W1HviJaY7W6yOMb
M5KvFkqSc4Yfw8PkrfEoGoaToVeN8i3GuBWan4W3md/4+ebr4ryEl6CVrXY/zarqNlOaLVegtO03
RRt+P8vOIDFmdfgzOgOVeZGVoTPq6aGTposOOZrSPSppotMKR+cxlXnvrhE/9XcjReiLY4CLbsS0
6uvOQdhtfgN8NXLnZZDV2H2kTS9eUhRZeXwYrKUS0CwXrdpCtBv7q7keI/s0xlYv7tFko84V0/xk
YAoQSqdPqsCwJ2iD9eLsWIc2LnmA8mSzTB1bU19d95IUFZSB/klo+W2nt9qd1It7ze6vscssd2jH
7LsFS+nAdknGaOyYhI3oGjt5QnnA+A6xuSTH0syfWgaXW0KR+20v5vfUI69JDP2PPDHLo1bFHwS4
JccEs7ygMnp1kaQwbwt7mAieiLsfBnrTbZy256mrox1sYwO1Pr6cxtzgi+LaMSSGOL0Wi8CU3FeY
UzbIiJ3MO2k5Ro5pUVdLoPyoPsK7gaWsTaQF6GgjyjQHkyyL4jNWC8k+YIgkm7RiDn1R3c+Vm27N
UvPPGe4dV0D0I4o1Xlgk38Y5neGp974XE0fIgzSNQT/qBJwcShdhseosbytHzQyVhUHaUK0WJzpE
RVMr9fNop/6hj40Hq4z8HeBKezEq3yq2Jvf+o1Xj6IQ2bSnMxYVnSOPRDQekvOTUGSNxVhFu9S05
BpWp93A4fQOU1Me5zI6cGmu/9sOSY7+P7ZgzjwPc26EkxS/OhNiZVU59z3jWQNKatztYWwn+qLmG
K7M3vXoEHgajlU/nalqlRUWev6BSkjgrTs68J0oJF34m2t6GhDjYJYOwqBAtZkGGSagDbozuEZzR
1DczmwhmCLky20DxXl2JolVnUqfwvTB18whnot1YScJb1W6xna6DCsAFI0ADY0SnmZ6W0cJmdfUu
YAh1GIuNNWiSmAxneVOFboO2lcujypREjt/6h2mx/WPZR/NtmlvLZoj6+pSXSoSOWaD2cvIhKMY4
37bCEnduC8Qso5V1EDcooXXl7WpMRbfaGug12ta8Eb6VfXedGJm8Po87Ec2oMv1B29W4mECULe8K
Q+MsxxzqmKYWkR8wJzexFvvPuOwY+yJlxTuWTDDRm0jKHiNxJUH+iJYZtXui2Lxro17m0xqhW5Ah
5uNzUjtN+VPE9TXyA/fiT/DeQzGOBGIU8MYg6ST5lWoX46iYttRhmjjNuVgi66XP3FkErj1CzzVH
Ut6TmcyjMDMy/adCSVhsBLykaaNn+nBc6toPVak1+94o7Jex6FMcafM0u4gubj9KK3MI6GrFwATO
qIzYfkELqKOYylsktLKChaJNVb5zE3t4l5khw64Y17pA1XdI7ooNZP1KbvHnSM/atPJ2USZnLsuv
TI7w55uLX7dSwLAFOAwwwkwRKHtRG2aptG9mM0oPS1Kpd1PhHE4C05yvzwZb7LVEyjKLc2jNcMvs
trr4mPKxOavuh0fEkmJWQgu90/OWAwf27/xJH40Z+6xF94qpA+8A4XQXN9JVtInt1Yw7SUsibJR9
s2A/ca9Jpbjc1MJYkbhxJMZMgsKSIi/ZCGdS75PqmW7hJ1wj+ud0hhZdn34rvurUNB4Ri7c/FAZe
3sa0E67PKFc0aZpnc0sZ6jxMRKS3SO/rGmOLQeSbLDGLI8B9dcG4czkIvSWpT45sxk0WZ0GpCJXZ
JHbL4e6XUruvYr9/Tk0rvolLKo3KdtR1vHx9C7/+bmmrrQm+luumTOzbZ4d3WJD6LuWJX9fGLdtg
9cNSDl2wRtonpzYJiE7MRhSUDV9n9ZzYJ4bWPycplu+BgU9uRQJJM+/j0pnP+kDKXtIP4yZe9aCS
YusFnmkZtvNa/qIeenG7qcCOhEsA2IF4VU7zJ0KDdD8tkSQ0MPWJgxhxtJntaLV5VFaBaMyv/4bt
YPxXPcQan0q/xFz+LzywxiQcJ4617hBrZn2KgHDXctitwjqrGxx51vLeqr3NwIN5becG0fhYcbP7
zv67hsb4FcNeQfL1m1ik5PJ1fhXm9dKSJS7u3UGkVP4hEiT7xnU6cxt3eM/gJEqEjs+d7WJ9unVj
aNdZa2M00MnXOKpYmJVVn1prmM/VqOrvfS/EDa5Q09NIxf03SM1fcMr1y65aLGb+sLP+oiIEvcnd
QbPag5auIW8tGRWz4kXTjSy50bDn3XAUscCMgRWPWRCqA86pNWdMvmWKutnFjOdvAnG/8Ng/N74Y
o6OZWr8UBPVfiWkxsmHTT9H7laVF1hKchVUT29eXZdSGfdP0yYatednOAE1kkvVUUJmieXWT9TWF
8XWfjaI+IanAQjCy5Q+VFu6d58SInTuM2CKtkXVQd/bfsbPAUv/SzMIz81beKy5H6/D4zyij3WtQ
emdEUhPi73B2U4W7bOnPO0m4H/cSZrafWO4nFrLDAdOseKcZ5hsijW9481gMmymXNHuMNz3M/Kuh
McXLoDDWwHE1P+t6ab2acD0npGSqGs54WHgElBj5RhdkUqQTL3TJVnKIfczWdCNBND6V1KtF6V8o
IAl3maz5DH9l3DQ1/G257jAm5nX3Q9w4D5rtzkSRxjqC0koILbBa9lgUodS9oySsvGcDI3+Cmp1m
mb4kzvmlRawrpMGPCo37WqvjmFrfVfC22VOQ2W8E/lzffVxYsShPAcJJStmaU6Sucyg2l6zHqnkg
nBRZfDI8x0Qfo7KwzeIVr/jcOXXF4g6XOhpjblJKbJ42td20teM80cNeWVGBf4OV9ViWYOyntQJ/
6L4yn2WEYVtbW1iFuM5SxMeckmYTLev/iCjoo43eMqwJoxTC5wAvzjPPTDhb3AOsSXEaU9M3epJh
IEzcxhDElS+3E5swHmi44+7dCfsrbabIp53WUTXSiLSeaL/pWI+EeEzYmFITjRmWPgEkU0Pj5iVC
vc9Zn++atEv3/UB1pecjK5J8l26TVE7/3KXFq9vQPxL7qV68sbDSTTOvaYTrvfNXK4PTsnDzOXS0
e3wdrKPBwXGXW0O6j+BzVqFndwXu2Z58m8jmfBOzQW1oFqYZ8NrmO6vzmls6Ue8y1zrmLSNNv1NU
7bcKe/9vE24WR31iN+rW3q5K/CJMSCEcQ7EUExlMxdjvjCUujzgx0bVUrhVQO7l3pdX0z7pB4CuJ
JfLNbpt0jwBvPiuD7hlH6YUToJNG+83MAJTqulDXhBlhxRAJdpMuqryN5XV0RpEQCOqlvfCOtATA
GZig8IedvtQfspq4K+VCxCrdYWCnYjkwR69P+LiDypkM1ILJX4/QpGS7tGcXAKg06+9Qob2LMQKz
YBboX2JDNad0dquLE3PjmDnO+4pYhlB61fDMKJT2fpzTvbciQEwq1XWZgw+5KW0yQ8nl0+MtXbap
t6iX3Clvh8lV76Qz0W7rdnxjVAI7mzFhQi34RyttLZzXbz2JNenSg0DWhJK532W2RkyZ11d1Wvd3
Pc/xuQYsebXrCcvRpsyw82Bmt+2HFGRkbV7TCVfsTTKJ+k6vGp6MzChFvs5iVeENvWI98zmHVUZE
XjOC61hYVACscnWFO5+XGIO3aQBd+1qGqOQpJOIK98Gp1+YrEYN4WO1c330hPpXF8kGLVoQOLlKk
p9IFYxyVHgpBQVUw57z0kQNBY4UHtFjjNkDLdkMAR279CuQtKS56uQIQGpPks/FIAl143apwmmOK
kXG17/Ri0CtdTfl9raBAEd2U+6vdIrbTEru0usdhCm8rHnE86gWhuVwRc3sTEGfhFYRUAQQXkcIM
tKMTydoTk+ZnLEGM7IxxW+EXGaLEx4Iyx0KPgkdvAL4YqjLzARHEwKv+vlgCoMzuxvoDqwCCi/Vu
fqqwvgkisymO2gquoGhjW6OjJzdqRWrWALHAo9QgzXFJ+ZdKE7CnXtjiLIOP/8Jvvg7JKQe7rWQi
iH3Vfur6spbLrsbjK0qKpbqFYPXb0iRwcKcE0FAljeheN4rqoqSZb5CoeBeva+vv0gBDIxwMTA36
bnUZkZTcDIJOK4z1js1dM9sfaNbk6xRT7DR67V9Gl31Wjgm3MLEJcNfxEcXWI+8N9HIlUI5Ded6R
QHRZ13PdrNswwqWWVPECRNJPXWrevOGvc4jO5xQ6zWOyot7UJespQIP2angsCbH07Y++JqYoMaL4
xiWee2c06/rBvAg3InDIwuFyohX9+ipvPR+EFLen/L4cB1AkQls3DnSwx6+zweiAgHsvTm5ctnxw
J0DUQbPFDR73NkfF6HuX2qcMqefcfBwb0nj8Ep9DhzD2o6AdDhOHSAbl4E+W9jxIJPgkdBZ6dcFn
trrYJkVsuT6DhPLwpYX0qHbNIinOR4PdjFTN53mkTFY5+JyOZf0jQedstuxj33GnUy9IaAixYsAY
fkGCQwdo6WHxdoqrZCTLifKzZTdRIW1Ovltj4Xe1nChOOpqdkhcbXxkLFFQWvBSzPsjXwsRwvRvB
jK00olXoKJwtTA82JuDylsOexfO1zU4udwPkiBRsKeJvdPUzyapmufYTBIKfpsaabhtAmyflUrVr
ywhkMbQDN1Nne0sG3qPctzi1nEHR41msNU2P7qcRvMwspjI9VsKuT6MqABHXrRLBlrltciu/wckX
818ntUG98Pe0ap/zIQEy4Z1sQKcRZcxXSDdQGtVu/9Ndk507vnpQUeBZRJnShJCtpd6xi6PkqNul
OGYVL1mq0uQGk8/XYbC5a4urWUfTS3hVhpx70BU63dAw1t+pSjIR9BNRWAFuQT51S2+n16RuscmO
RO49SxlRQc7DvBl6HvjsoZ/JTSD1rx+/Xsy5zDhiNBJxP+yRM1VxqByrpZtucaadd2WSpYT/SV7o
lKoydm02GWaN8Q2iKigWi50uV8pZ6MhGd8YkOv/sxSIdcghpYL+AYpegVYHL7f24VgHzVNOSEeHc
7wESuOKROPsMbxlPvJCqmGDaQzHbAahse5swqiAnsfLURd0/eY7/f1T5d6NK5ISM///FqDKtqp/t
rylOv/2tf84qPQaS3trjIZ+1EJn8YVbpu/8wrTW8yYN+D4vU4bN+t5v3/8Ekj+4GyxZkB/YfU5ws
Jpw+GpnVHAdNE/4K/4HdPHT7ldDwhy4KXwFmh4iiVmLYKqH8hYJicYCW0DP1c6VrMql7KhFH21BJ
RSDHxqS2OY70MpitAStpouIMwGewTLyUCmqmciGRgelBe8XLJXwJjpEt3ybijATxoMgvN2NrvFMz
x0/lxGmfxo79baBwuwJu7W4XaBHRLpUZdH+JtJq4ev4wHJzJV3stS5DSdVl1xhtgOZQTvtNNZ71r
I9jbWWemADrumN1lyABnn6w86t1Li70m9X7hjD3VQWmtLtzoaAnWnjAYk3pAT71bZiCVJW/njdXo
Vpi4Vv+CAmIE+OyZ4l3lVsr5VTcwmHc5z/YBtJ7QF8usZA4JJUqfjGTGKCihwgubNBucI1Nnaisa
xgdH9Oaxdbtkb04Zhs/+vMWieZ1C1ilyrcE095mZPs5sjbdO5kbZgV+xrkDEopKhCxt8hy6hCRqB
P1RnaG9Tjke6p2flSC3tauECMLxFBe5P4cBut1kSt7a3i9Dae0Mv7CvChaat0fWucex9v5bnbvGj
56X03Afl2tFj082md2yiztI2WavsgqNbtHWI32H2fWDvgVhukpkLMZh7oIagxgDs5PiyOHfK5V72
JaY3nDARg7R5Hs/Us7EXarFKtkSyLPd1FYtU30e4Ch9yAxS6ayBrmd0Ih4ioS/LuZiLaRVRnO48Y
kYMglP67Wiyq8aXVlke/cAsRdPHopgeh6V7xnDZIC54Yt0AL2PYVFYy2xVPLb9u92Wez3h4pMSrM
DLLCTo030pCbmCeHYaYNUXlbtiI0KRivsckdt5MeYTrpV8YxHRbs7iKH/EaCrfNcjlmY2qCrQtYl
5YDfQQACzQhWNwKs4WyTIQRWcSCVzIEqzX3MJ1BY2zzGfXNlr3aey7iQSyPXUPh6zS3aU6VGJzev
dpWTt0+altxNUBGCho/ZxQuBPOUwvxj6iKu0m0a7aJgfyGhq8SGH8QuKl13qUtOPyhb5rotq8+RD
Egry1mi3rQZXtxREsIi+kLvRk+Crxbwc9ZpX03QK8wmP5Neq85huGLEbYOmthQL/tZ2s3K47QZQg
Ticd3xvZFKcGX/tz7bj9ZllKjCxACTBZDluhetKZFfdHY3RSalUY15qvEQ6fJXi+Jj/J7vpOm8vA
IJIK/rdO7Sca4Ga4IAAZ/RxfsKKDX8zgek/38tClGs7KMjWCwbSjUDSZccu3z86ZPWtNEE2dOuJo
1f+kmphJCba4ObxsB7xhiaxS1poRChGgro/VaD/UVnGPK/1lMaK93/T6amP/mDpYOuqtf3Lj8b71
KU8W8l5B7rcxyDNuh0noDeKpreu9N09XGSMg0IR+2jWqwCE7WiB3ReLZseCq4+3Xboyy+FkI2gGz
GvEXx0v0IdXg79aGEfod5RFAEZtg6l0Jha1tVuIhBPpjBHCixR1e1tW2nJoqdP1hZG0p6IQ8D2dv
tmRoaYnfH7ym+FhcaElMS/wTnrSYXDQYaWHqkF0nfpdx9EOU4q0w7uKkvhvwbtQ8LmqR1fVEGvBb
se5meR+5RDBlrXZWyhT3qVk7J6m6JOSBNTuizvwXt06+E/jABMScPpOuNA6x22LGktYFLqGrWkQj
fK2fU2vbsq3fdbiakr7r+Mc8c+8jp7kbh07fsU2QK59poxviM919Y1/pN+bgRkOgrC67zsyeoNwu
7/Y6D2qny7q/tmM7uScJzr9qJv1+abQOo268W2OTbAm/v5mncoe1H87pmXLRubf3JLqyuyQrhKdn
O+B+i68nxVsiUqChhNOhxokjNzBuyLpHgrmcnVku0cOYE3Ok1U04YZj65GrZkw3gFRTa8NYu/ncn
ZubEvJd13Cvm7gVTL3PcUdYfpZPtfTMjoxPiwLVpxPV+9JqPCr/JLUHB7QFi7qNCts4CzkGuyqQY
znY96teJYd33vroUbfLs5DjWmgCQOvTugJ1262j+q/DHNrSEHebrXqo079ZrrX2bZtP9xKPDkXxA
n8Y26r3mUWx8L7Cu2jQW8UWxRiSV6Q7E0g5b7GhPmGZ0O3uozXPDaDOoB4WrPYyBJMznwtsXU78c
E9kdOoV1aBrleyriNIx9pJIpcysOsyJcIt8NvBG4AcvhXnxgfdytjavmXc+LLu6Scm3a3Ka+Yiqk
hfM4YIqf2ck7+nkRjmZ/mVICnKqxeDLEcKiY6/nDwsGa+f7WbLoHIjyu69QtP0hIwkNk/p65ebEd
uB7Sp2UeQsZNz8MMPNWUxk6AzZoh7eJyPdFCg7dFpJz3S2Kc7dSOdzPhbEHbx9ZLJHtF8oqB+a/W
dBhUejk701Ba1W2sDSRByQZYhS44VPBLcBK0s41hGGpX9aq/mOAfYWqa6uCTHRZElvaUaON6PAOq
SodAQc++HnVkJFpVVDd6rIZpI+ZCMP6bl6y/rzLSAn2SFU/TYD2JSVfvCKHwSo5Kcix2GO7TRlqF
gTJOCAlCxTlrbofO/yi14dZI3DTsxNjdt3Z1O1aaFtY5Fp8zrp05bMs1m3WHiaQ8MYr/5rVwzacU
c3/N6LYGl0fab1G/sr2Kw2jM0Vu2GM12hBN/xMPH3GZySPYOLVfgYYEclrngYtvhxY8RXBCqq11h
LZo/K8gPBGO23qeDWHjT26R82YlVvEnPnR/cUXOCvPderNwmJcwr3Wdaw3SjRY4emi5Ri4BIejCN
+srQhQFrWZPcTGJ9iXhgWcAIlAbWAxTIfL5e3LTltsx+qCZ/n3XNvff9avhmtQMWwH1yTbNmb2Y4
7qTdKAMQNEVAGS6qEYHSm+LcLoukqe+JVW+r+Mowi0OXR3kIGE0D1PvynrRtkhRpAPs7+AbeYXGd
+pu2+Acs+6bHoYVTTJAAEeg+s80LbJsfde59sDsXu5qhx4Y8kv6JRMuzU1n+XvnNvLGJEdtGyuGA
gIG/gRYNSoBBXxUSrW5eV7TjIR4JNXluLe7UXTtfSjH6h1EaE5PE+qOIsSEhTCRlzqYG44ENsp22
Vm8R5+B0Y1LsRRW3O1GKnMOr1aqXmoCoM8ibvSuoBZ/1sbFm0MbCw5JOzBaxDpbxXhW2847FM/P0
ZU1EiBJy3o2CgqHnnptYQNBvMuYT5XBy+4VQTSLtKssk9Az/dd7bqoGBBma7Kak8wgRqXZygCjDA
Is9NP7q7vBziB5ytu8a4otAKS+DOxl+Ojjn+kJHj7Gu62k3ZKSgPIBrHiDz4YJlsP+CQ3PPUTnYm
8FBPB7UppMxANPvXoRNdaGKsgyE4AY12IaOgiWrOv1zCqauAJCJF9LNnFAerw90kabLhVJG4FDXW
dZZk1lMqsHsrlOOd06SU56yjU85d/2Fekl0x4CUMDVvsdeO9LxIKpgy4JiujJ5Lly6CozU2kCWsD
/ofA0m4CDyu8U+PM1datkT1UrLuSKXQAadkIpVapMBXDxiNph+0EAAMDv4FhATyIJU9eRx8bJAr8
HbFKGrby6mmSzLlx31EgzuUZX6x5g8y+3NCqZCwPjYFj7CrOxEIepRT3PgL2PbPWj6Lqn6SaIXI5
ZNKU9ClmZ4MSjBVjcdVtlJjxHlZ2c6U1pEQ1i2Y+Q3vBUbgoy6epwz4Zm1qOuhmHwszAX9ySmJCR
ngEAlEn8nwlxKms17SAmkQwqo/RH3hgbsl3IdoAkuZ0KJ5h11JrO5EVPrlFc6qQX143wu7Cvq0+K
XyCgpN0ahAWGiZabPNLhZmJ4iUqiL58akWHrK/p4V4vK3wqkZRTdHp6UWlZcQS5b5XJ5uYO/W187
XvSutw2iP0y79mTXT3f17Go7vyUeeC5cqh5D+Te6yq6rae6v4XWFpcQBfWmbPEiEPl+bsJA0PDiw
ApAWxJNhCFzfHS+eRRoi/QZsjBfTW95i5exdo+0vtLkzNyPfjcVyjLx82C6ati+ST82rMZtwWv1i
tJk61HlziysYhJeE7TGpvRDoTd8pRXs7mI21h9u4N6VtBFaWnRmbcoBm+knPvSdwGJQK6fI2uf1H
1MfvUuasH2nd9d2VK6MnOSykbExV/KppDIJ6EEagriWMLfey+N53T8lN4/tyn3M4BtC7IPkBIGLz
qxsXIdRdBoch1NpMD7ue1ATimGL9Oo8kaZ2Ldgv3YPCCvJwWjoQs4nI5CepA11SyQ7DYHhtW8Ovc
JD8tSCeYWY9zkFhmS8S5gFEE4lu+FCQhSrQKRoknhIkYbZJWQYEnG3cDj7O6Gzuzw0hnqvEJcPJ9
lmpxEyqTIVgo8069mKORwiEcbJocVT+N/RqAyszuSFWdH32yJ/bCr8ROzUt8HvXe2eGH+zg3sEtQ
M934Xp/dVqlmfNpp25+XJHVOUKaag1nMa+B8NO9IRGoeRTWjZmrMN3r47CqvBA1+rN8sSzyAXMr4
Yk2uFfaQxK9Qt8KlWRB1W5L5aoY/+m6AkbnrfBfYm2FhZFXVfqgssYknmE8ljt9kGnSrdzTkvooI
0ljg5+OozNqaSRHdOEbnoJGY32Gu+aD5LqhnwR2jqCVyCSkgzr5HRNJI8cfh2iglZUWbuJzF/itc
a7LqPNfaZGUyBJqyK8qgZtmMOf98649EY9Fk4QnOci2hGplMF9ElhBKK9y6BcXekbjy6ZZWFRVEO
u1VjsWU3x9++tKttwXA1Q/tMM+Xd95km9rTCIC7WlL0MuY9bOQG4+RVHNafQSLdwPbf+GQmYFygE
6kQ7uzZZImWoDbQf0jDrszu3OvO7Ij20Oeb+TUNoB3N+/dzldXdqpfVZL9AL/YIcIXoLc0mvDXb3
LXlc5W3W8BgJxQ0yP4caXBRjqI2aETgy7TZ57WnnUWS3qUlSUS7Lq9hxn6Xnt3vq6xrRJMu/Jee5
MvQ97oSE1Xc2vQzy65WRwz/l9WaQpt3PRao7R3ZXsyIKpZmjzcKoHJRhTYewqrAEjQ/GLuHywPtB
+UM9mdiVbT06JIhDtwxjbIqW+TTypob9ytLR+4490jYa+ITD++Bm79AccBypb5l8Tse0nc0NLeSZ
LfoZ/VIF4W3a0mqxkg2MebuhHcklSPVrbNDMvTeNwCgLhy5A/bFRxv2caUcv67fL4OQhZJzKp9FZ
qm+10IBNxnH0iE41Htk7703yzbiiodvmX9kq3hjGDe1gp+noWBjwgAhsjCgdTwnEF+zzq/eqk/5d
Fms8SM/e1wDdG2eylifPELfYQEFNVYbJCE/fYezkBoKQArRXEr6Dw/wPCr2bPZZR8tMz6ut2Mc+5
57xZhkmI21tnlPu+8z6bdY5AWvG8xb2HYLPS39RZFRqZyjZLPXyqDtuCQstfk1pLtrUwV8dPLcxN
YiWKxQMrWTI/3lQVWEBiLJQtWYTaMLttEjbosO0bZwoVcpAb5h/mSaOmV8EU42Y1DjTlQz03/BIn
uRpy6FC6qrdVO1UNadEuyL5zVhAzmRqE5DGWFGJ50e9AcWLM03ryFhbDrTmh57q/oEnGRxYOpR8g
DmuOaVFHtx67WhfI1mhsgsUIJfLIrluc7lETTtnuSq8F+W+0fGxCy0iA2hx6hJntw+zTXSZ8o2aY
zj2yIwXmwNRUv/Qood7bfHLzDnq/34JYBF8g9P9rvH7/U66Km/Z/rv/wB8UF+1zS/e8//9j+9nP8
U65CnT/9sP0S7dz1P5v5/mdL5s/vOPT6m//uH/5T+vN3SLxOVfovkXjyRt4+kr792XXtn5VDX3/z
9+xX/x++6TlIG214p4b+x+xX6x821shY73g2oh3bgrLzOxpvfumDMAMm5XV1OYet05J5kvyv/yGM
LwwfayxYSMwDgfd/vwu3v4Hs3EBuL/fvnz//UWPzV0GcQW2IFZLBhJZvt0L1f5A1+9ZMfIfS1MFL
i88E0s2e/IsoSD08Qf5wd/7NTzJxE8J4ycF57VdFeEH2t1iJIwfPJOaJvJlXVcmJsyDpw//8k/gM
LJ4w3sHSe73mP1xT3GnR0qhc4Z2d9yEIzk07lBkg4fL8H38QlD78rVfVIo35L2rCAbDXl82iDoSy
f+ZF/hlp6WfGf/87H2N7YnXj+KsMqUME0yb2pGCHjf7W95D5tMx1Q7r2/8atY60iVcSqEzHbrw5C
sdJLQQSTIqi3bC6T3kMEkCZsjCr7m4ty/jwDYk1jYQKTn2HTOqT61QrCHUrULP6oDsk45ihk5vs5
np5J73pWw+Bt/vUd/JX4+PVhFv54wFNQCX81IdUMW/JuSpCXGp6gy1D3kHk1dYaWvukevNFUNFYA
qvGfWwlxlV+u5F9a619fLxLD4aXBIz5AApQPPREgge0TyIeZtvU379evmryva7Qxn1jJfTpv9Z9X
/dJnYKfwO7G1JDm47NW8zUw9evjXd/K/2C+wrf+/n7KyDP/wbq1ax0FDXnPQ/ImgyGZ6HsqxOlWM
dv7zt/hPn/TLzkTblkikaSyQop8pIrK3RcLG+TdeL/2vF4UtnuexMlxfYHC8rtU/XJSMStsrpSoR
6ppyo/SBDnZWTNkXUc5bHwHcxvAbA8jGtg96A+SUFZYPq0BUJxSK+EKNMIHIt437sEES8/FF6Ga4
ZtF66Maud/PPmeHrMV6M4Uq5LRCEWlonMH1ZQz3mV+YkKrcQ7kyEagRjuVNd3s2Nb37LXVMe7YgS
ZWBqsxkZSR4il1xdOVf+fsxYz7k7EbHbzj1SM+ivcIlrWB5dB/zf50W1RT9ePZApJ04EX40fdcQu
TyvBdyed627OhDyPXjtkDCW9RG5nUejvGYl+4Hd8Hw1l81sZcdH50Kmd9GN1g6RGbjrsonGIsKIo
C4y+8AkUsTp/75D5t6t1dClZDbdda6i9Sp2rW0o2rpJEmhCZoImUkc0liVPmYiQwEfY3GTt8J2QX
DgyiT8BIdBRwXc6G3tF0lRAPPL/UQrfAMiZOBvs8xUb2GnuyeHZG2o+6tdRL7ZTmt4hrV4E7wlJU
pegXvtMQYSXrgj6GljXzroMkwyzTYFU9tyORp9BfyjtNS7vXiFtD1Futbpw++9QNnmlP5NG30ks/
p3aMHjpnkUd6SL5928rzXKxs/wYsMebd/j/sndlu5MjZbZ+IDc7DLZmzlJpLQ90QUqlERnAmg8Hh
6f+V5fZ/3N2wGwbOzQEO4Iu23VWVlSJj2N/ea0dlTqutPz+AlnePrOgqIaQp9jornZhjgMANYo/1
SWQQ+GOUC3GTOagO0s/qL7R668aidnrvjyXUIduYENR+PfYlUuKJVtvwOvf5ygrBlwDeioZkN18S
VJbsKVxpAEPrEcX3iD5CToRTs6G9VxK2o3lwpYyy98u9IK/Tni0cnhGiVKpf87Q10M0tRFmA5YVY
Yx/vHodTsb6EdP08kbOovlBfG/SGjFM3+aeY6G53cKUVPTf0dzw5tKLLhNohjw41gqoFIkauaYub
sff2kEmBL3EHilU6Fx61ym3WxJToGZfrfPQ8dD2vnWuuRqKRMqFBRiG+o/ZSyUU5VP4MIjPT+zGs
5XsEI2THIFWfQdKTrhWRLveDTmccLJF+Xfu12HvtqGCIGb3Nibh1vHW7EqPt4n7IphGxqbA+INIO
n/bKu+UaRHA25eQN33SAlJBJ1+PuWbKGYklFUMA4ffJxMRPHmRhHWAU/CS/Piu9dZtenOaVOEP3O
TopefqEERxyxfefEB7F2lNwuG2MZcAblBAlvqFtFu8zKiO49fkKjw9ZH3QI21hAvnJdH6aPUPYV8
eTvnP+s28g6MlnC2+rm/XrvW+NoOi94DF2PcF408COsU1rRdia+BQHDcGRT+DVbJTDL7qUbUk3yY
H+vOPqhGf4z5Ik5V7WPYRF++YisM7vORl5I74LzFzKfPWvXRNkNR2UGFRApog+IltNr1irqnXbXi
lGN+3KqkmgrGHcR1ROyokoeaVXG+yy+j03qU0a3DoZLADG99MZYYnHSb4timY33tWd2qCTXLuuy7
rcvf267kuxiM8DbEEPFezjS1OlpZ0F8mfH1u6pzmkSeqYEH9PkaEGM0SGUbDpNt6w8prVIVdBEZ1
pFDF6JEDqOQzkpxi93vL7zus3eW757FQ9j3rB520AfIjlb12j9yeBh22VM8Zw3sqN3t8uFTpUFXE
YzhGfbcvzWrcSC7NSWWPzcaf+KN7LLIHQYsYgTtr+pED/WoZ2VD8N1BVCKV824vy1mmpS8wnJ+SH
ULW3Q3c5Vzd2c1VaLQ8TV+NRxJXloiXz7Yg0wtXnY3n8teoSF39TRWj9vIjxsb48I565WshuStxI
b852emHewcBEIsMbyqMH3tsNRB4SSuLsxGOIvO8QDBKNVvmNYG90uwZpvZnNoE/wbSD48BNGizD7
HsqyXz/pNkuT0K/rU7qO1f0wsvYYGavHhJ0EBFnFdx41486RANKyWosbJ7XNj8ga1RWmR86jzXgb
FkN5GHxTowaBCaqizDirXtw6wtGvhpQDw9ZcnVMcO5SZTgRJCYSHCxB6d7W8wxqJFWN3V91S6pTe
lQVjY8oxiUJ9NdmlQUaJb7zPz702s4MNN5xK86pLlOmA3Vu4SbMtZnsW9w/Da0Yml2x6F6bM0RB5
+UwtZX3qa1YcswqJDptWe6G6Yn/8xyJLPzFGHX4GO+5eU1z4MynYEI4c7TLzeIA35PZ7bOexjSl6
itUQyRrXecliJrnkdTwiMqoScvIFLoHOjGgeDS4cQ4qZmDN1ax+XrSMYW2WdMpkzTt2lDdr+NlR2
dZo6pzo1gTJbZi8EB51yGDejBe+oxJA6N4F/tUz2XK1sPmXP+lcFU/rQ4SsH81lIil5doav8NMnI
oWyWenIdngi4NnWc+qODMMlZHLhMvFIc8jUsEmUhRML42XpEXi2RBccZNzmx/yXqL55Jz8T6O7Ou
L+EFXZKoXqm72g/oCJUulbxkCjIJFCjvXTJMo6XJX1nD97AwC7K9c/k4SWcm2W/5KJscrokdtsyR
T3Upi41ozQ83HA+tlEjNi4NzygP3Yvu8Xywc+t7zpHG2nNogFh5Ul0mUvex5T20nbiS5rbEM1cHu
gFDPXfpe5F6xDaAhbn/FsZugs14B58w3I3s0Lv2sZxiFFGQkOMTWG17X7EdWBmQvC2swMIPPEUdL
wziK2TPDXZBVrG8ILiz6GacTbksuspoLBGzT8hc+FGQTGBgunv4b6MVfqTEX7EXIET7yCD/h7Pvj
YZSZI7LvYJYHPKKsN/akz5TWmAj+PecExdHyZnEu1gR75VxRRH1zxQvvXSmnYlBsRX93UYOU8q9m
PYhEfB4UAljVNBD8hWMfZHbGO8DnYVb+PJq4eQvWVBwh73U5PqQL29x/vmL85WYYXdCPNn+SxXkc
Ws+fvgBXe1WGqfegOw5hNe32bFBsx3WdN1fMI5t/YHH+rQTyV5Te5Q8MvAuHCwTyX8DAdc8Bx/UL
EOphx4SCVaLZiKFmiij76l3RhrQtBrRt3wunu1/bzkSvNyMkpg47kvdGklLF+05Ns97PA/v6f/4+
/sqH4vOBoiUPfSHQ/OVS3lKAQnPeWBzyqnJPox6qr8a5TAsmNQ1mFWcuh+2yLHmRcmmpG+1z1rQK
PnFrcdAGaPDOUaY+hYzGNovNzXMQLaCOchm9K9cG51H3ssdbP0RbpTvRxops2iG7VIM4MxfXrRtU
6aPjmu674wOZwmq16n1oWME9FAM24HSZy2dTCPn9165Y19TJJdNa2H8HCrMut9h/sY5enkbgkbRT
gOLxiHf/6eHIRjgR7F7FQcGqpbx0aGI1g6ebHPcVy4dB5wfuwZA8687r4UpQG/PfAvfpbwOQB3qC
HwmP6Z8+AbjXyYc/J3Bx4FL3jKy5at3p75aBvygW/CkIFXS0UL0EDfVPV9JRjDr160YcfJfDs4+O
S8GCr5KOPCmtygUV5Ivk8oCVVr/+5+fN/ut3zBEFJ3B4YWX/tcNqsQpX9+WUH9xhylLCNKSVjTSN
vlcjR+OhmbzlNjK86Ll2l+ciWrovxknTVi3ayxLV1Lm4rLe9irsS9xjh0pbjpFv0B87fxLIIb392
qZWqo5EC3/6HbPB/W4k+ix99MzRf6o/a8y/l9P8I0/8P6dWgYV10jX/vHH/6Ob8P/6pT//4rftep
o4sYfVHjrIhlJgC69L+EK1bj35BsYT0xxWGVvDzy/0Rc+VjDeQkoE3J5/WEm/q9ObXu/hWjbKHvs
H8HFdP7f6NQW7Rx/fPXxkQM6ZSeyXT6Qw5/1x33BVIahu6Yxj1Nn9y/acIN4KJcf4WyXzLqMbpsb
1hDP1Gw9BHRuDUOrX30tOxoVjMcObg/mQmJnDEHXs9uMxnEhfJZSgy3zu7HujPcxCJqY7LjJzTZM
Sf+h3GfDXR14i3PvuqKwwcjWpRUcsT6F9g2roNl8G7B4jBxhirVx9i1Xp/Yctr0ZyMTUE/NfMixa
VbSfpsw5d+zuZoBVcer77huZGuXNcVBXpYUzZvbtuLPTSG2JprnDLi9dm4o0/F/MnmRdEO7l6rws
0VYQILROQbPYz+6SDTBcqbFoiOWwE4R7eq0W7zgCMqCKnYMbI7V0MYxRx1ZQwE3OG4+IdJ2GnxmL
aLBZ7WGGbdIz5dU+oItAmI/z2lPGoPgIA76Axr4C27gOiFNRfpVKi+TSpAJv2GnqkzE1EPPjGN/I
Q5U17dtcA4ePKVBQB+654XYiVvDG6uDGxIpzbk7iMbuwNuN5lOcOh/tB2tOzbISzB6PEWZFrw6GY
shxDfJXlL2IWU7ZdtDgG4Xxu3P4KbOX4QuC/xnY/3DnVzPiz1hHpl8z/oeZ04to+va3gGfCDRCjl
aG9z8TxrxYE9suSJMouPTDT91kmL8XHFIhXXq8GAka/UQM2IsXhN+yHIg11oU14XRQ96Fc/4m7+a
UqirlWUwZim+WfOOCfuo3uCYnyqAOIdCiXZDe+lmxv5LDw5X7fYi8fXdesdtpYkLu3huTUPg/iIK
iOvpJ5KOf678Nb2bosaPB3OG7jNy8BnIlxfLiKVbExmeV31rS8fnPg2VBmJ1SRZY59fpWPbnUJHE
DGi1OwbA04lTEwAaScphX+nCDzHael9pT3xAgZrJXi3Llliq8ZC1QDtqmf0EXtbceoZ69JRAM6iW
cm+2FbcXIk8XFcKPR2H6eHwWD3eCN+5U6LlH1oV810M52AGCcBOCv9Fe+9PPxiuqo8pR7lLWjpi+
MQjyYIY+GsdtEo1xHt4KrvfIZKTaNBz/h1rhAV4xAHqmLiFc4jQJ7fnJ8nD89SWaeZke17VG2Bpa
SN/KePGgXsZOMctT3nmMsVt0EIfJ7PdxDeCOqFgWE4yVQXc+UazFLK4rXYxXvq9448c+pBnBXY0v
Oi6pHdQI7F7ckFzJNljA1iVZqtk42IU5PiyWnoLH0i3aO9+0mel3aS9uWoYNO6cR4TYN0mBIrHKU
TwMoT+6jxJCxBjf2qR6xgUEXVfxpPFgFeL5J/RhL6AFmqvWdhNCWaC7XqAcXJ2I4z8snuQHT3GaB
u5xGBUCSHMMyRXtczWJOjMU356Tj0yICD5P6srqOcEQ2pe0OB/eYfy1yiHjXpohWBtfsWuCSoTe8
DR5Pi42TiUgjlzXzKq+jaj+JsE0Yldt7k7JRYDlkvhaJfylvWCVmFODGzIyt56DGOe2lEKHtnG2K
p2DfZSmhjHB9nS03eoYoMN+U0njnlXrBjQFdrCyabYVZQxl4mqVJsrIvbXlVG+ITGnC/EeCEnqte
ArPxW0+cbRKSFrHD1dmsVmXdddjoutIuQuRDJ7pu3RL4TqR2XGb1tR5F++A6kfEItj14tytPbBDY
umStol5Cx8kvnWyzDXuMaPaOIbl59tOl2ZJXGzaZUuoGy3Sz5fepd41hLvv+8tZiXPXvyeQ6ELsI
tRhdme+DUt/RGSW2Yhlwv5q5HacK5wD8ULAOHNTuJ2d5497gHVxdRT96e7gP8LpM8UD4/UB2/NUn
jh8L0zS2GDqPLvnqDflWx4mV1aqvtHHdrTSUccWZPN+FerQ2tblG27aZcf9mYbaDGcB6EC43YgoJ
OBqmPi8ikjGlmMFG1DPeuEHyagX2uAUmlu3ziAwP8ewwiaQcuYb3+wXbFGuwOkcjq9bqQOMi08OT
qOb6qAoXKvPUe2AKp4cRORmnF+GjBhwYAZwmojMHntzSRcfe1GmC39TEtxBVPxZwpgAZHVx7lmEQ
LCxwOFQNZpYotIenSMho46D0UA5aRuRNu2NkRKgIRvs1d8G3SgTNdo0I75tDS03DEq2JgYN5m2OH
241jNYPQ6j41+chSpeOVBc+H0IvXJSWTjVsukua1TWEONuNF7iahzOPqef4Bmy6h8LYuIF/Vghx3
UeKx5u88FrJEHylY7zr/+7qaS1yHgbXNC/UdMb+48tqUS+dSl5i0sKth7rGueQYGPPMYhEkmf1FE
Gu3mdv1OpVKJqQPBlaIBLz2nBKPtWMuLsSjKPqrWmtArFViDwk6TXFvDzeSGms3dJrdiZm+N5X21
UfcTaavclR4HBj27LxUoEYxbQwfIid9q7V38JuOsvvrRJbQwoKC4l/RRAFjyjoo+eR/ZTXs0Ga5f
a9oLdlNQfB+r1NywmDas2kK/ILOxYSjnESgwmlZGDSMBYNZ1X5Qfdq1s9Ctu16Nb+TupgyWpyf3s
BrlW13QSXg74Kzk5Z/kYcmx+mnqbeIr4DECZCgzVXfgMbXG9K0Bz8IWujGEZuWA85AtD5421KuQb
r32hzrASw6cuwOAyOebyiDH4CGATXxVkwvtxKKc7D23yLZD+I9M1KAJldkMp13BwCFs7QPWA1HgD
LsU4F7n7LfKKKZk9v4fcFW5dcM520g1Bxk9aTziYumqJhc9YKcka+9OrQWVsFn7O6NtWc6stgj0m
8HOmbl74HWXbfBvN+YdsU3W7mo4htxcr4UESQbz1Kl9vsR0RLXLNFvsinrAksvXF4OZ5PBFm9dCF
kfcwkRAzkWG1wRHDblFk3aH8wmRPRTwvasbPFA2IkGPQ+/u2tTxemdqniakfopWRE3fPzZI5oM6X
kYGZeY16IV8H/AEfddaduJ6l60Y2eZZ0mfNZ+oP3WPvC/mFlEvPV6voRdYBinI/t1KDXCDoWxs3s
LfMPswzLTduMw+M69d0xZfE869xgaFD7d6tfX0FaU8FGsx3MB8tYJY+zr4PPNAsIEdFtAMDQEy8e
hmvGSMLb9NVEOYdw2qRtWqxmfRdU20Y5zUMPtkAkC1/FzVwwG4nNtPFipixjtln7UFUbPQ/LbY35
ZJ9ZvdyloD93Fvn6bcvn2qveN/bSI6W474JSvLCaFS9sceNrOc3mYyFVejBlII6mN3HiTUkd0ZCN
mZKwV8oM159KSI1CLgjUJP2ilbh+ZNi8ELk5EasUZXSyO/gueTVbBebiut34OjO3K0bhe0VU7gWf
9fjptROFM0MTkTyS6hZJsP/WOB624GBopNo4nb/BBsnQkdPV+hz12Kkl14dhesoAREcJ96Qx2jB0
cvzYZUqityQ4VXHFXLqqtmFa+t+mNFz9V2ZiAnBcOLOzhqMb8SL2BPYWPGnZ1kWmuvGdIn/TweQb
HFbGx3KtGV8NeW2cgV2KN2bZ9a5Pw8rdVCv0gHGszY0MZYYz3y0MmKrVVL0wnk3vNf/qYa5YXvsq
epwqzsZD3Y0fdVU3GyMP5M5X2GX7miNpWetOxarS1ZOVT/jCscPsp7AquM8P3W6pMDk2WVcmrbGW
ED361ttNVj3dl7hM+423kjKSWhRbLS1s0fU6xheL6WEM5uzOBpWzPISB7JvbOcvJN9IoZHb4E8PA
Z6j5WcFFWchEQvmxmdtx3BThmDER6ib3sVEZMUeWsYUMST8cZJRXdAnJRa9X5ewy8RmkRYayxaLn
DDnr6Iy7nqOT7xxUTjbYBg1BABGKT3DoC97FDwQgGDwGYPZroTWDNR7hXm7tMIP+QMCMYKKB2BzT
cNBca4V9ahwi62HuFHcBYGX7FRbPRqvFOHUgG46kdCREL0dck2MSSWqPwVcFFQHSRYHbuRdEjvdz
1T4NNDyLN8tyaV8htXVWvI8wPNbV2/hDGP5swjY7UAXLERz2BAke0QfPq5zMrfBZnbfRUILqoLzq
3eRgfcVkw2PeXN40waVCjt/2tNqdulT6tK9QWqqHaQJ1uBJXSuzKbRlBWk4bWzmVfFkxYEM0YRSY
HWVQc6EvHlxJzNTtqo3DZ/w2cIrcKnJ15IMtuc3Y6zicd8t2tnsFaTM4GrCgNg0X9weViWjXF6b9
7rmze6iKvo3TgpUJykJ4ia/me2bimtka8BdmJIwkEF2njzICrIUn/NaZ8+iTwfSt5pPEvTKhWtr2
Qm1s2XGUGrPrgivtjALuTluem27XYlHZQt7gfsNDacaWFPl2Sqt8G5Vs4+mMRxQGYxs3EcUXhiAe
YhDgSwhbYksOidYk8FCWxJWOs4PZVMV1FBi3ylmXB7pDDxdr55kAXZ14We0wdpyMclsupFPb1nfP
aSoEC21HPos5lVsMLPxjyzSlzMnA9WUFqkJpNp1puc+VGd3oGTSkrIV/KCBXbO3SZMGk1fgkTOsu
DCtiIMMwU6DYZu9gXeSmbhaCc63VhTfkZEliVGaB1zkljlFGzltGDj92pgGptxJ59Wa0w1vnBPgW
dLh3vRl6TNPqT3NmYyUytR6XCsiMxcVTQJFQY0xmoKTJi5pyGWT+BlTVO3iAfKv5aZFJnV/bkEtE
hqi8dp+1LF8HiQMff4PZbEdVkyaYHaL7sADiUkTpSYrBey9gf8RVZmKacRbLTIx6luW2x6U7Zu7c
XROErHlahmBvmUWQ2L0rrkvYnHfoD6a5Gd15DLcak87NoDhvA5O0N91F/oGV3F7wgiVDcZA8mQzN
n1PNFU2SPj7gfx43k9HZ95ClUQTa/ofKZ9rlKxLyJqw5HOXjJs+X9hi2PjlqeGEnO6j0PbEbYtOi
++C+xlFsqS9OAMg+R1J9ugANNiwvWl0w13o6OzAMnzlKPQmju8TbVXCV+86UdPPKwREQZzqt3UCr
sdHDCRm/Y9c9E6dzUO7tZxoDikRql5yC3yOgM495yWeLeWHX1xsmJaC1UOafMLZ7gBUL+6pe8msi
wW+E5AdciPlj71tfDivpblo4HdWw2B7zxn5zLoBgR9fu5+CV/cbMemfTGtXzzKDzq4XDCeSmDn0V
o3pw+AYwiS3arx6g9JpgEjIJ3LUN8SBhe4GwpjVpn2iZHkgir7iqwzRFdlLTtPPg1goO/5XFHWf2
9sXoRA+k9z0iVo7XALrWGH+YZV1i4QvvgG8W/cmuOUquIpu56qQXq3obnAvptbcaWzSzycIgmEKC
Dv++veJo0mFJFp0S1ZakrB8e+Qf+r6IOv+zMfnBlw+IRivwUtWZxWjw2V8uZfqRFO3b7wiiy7ewT
6gsChtteOZ9WERDqM63nni0pKS2Ftd2+aIEwq5IlGoMYgV5f3glOeVTP7G2PkzBYqF/RJTBXB8pq
DoHucCMRzuSBT0rmm8eC4XcaDZx1Sq/DDhWcWkurHWjbYBsUfnlqPeS/LjKHpOaon3AyxRfldtd9
pu8jOXyakNo34GS9bTTX9wCk6w3CTAD3hihUYMB74O6CgLhWxu1kuzRmuMOVSo12M/U+sVu6gfe5
SYkZxkDrMEsuZ703DscawiPKBYwNEpCf7ZRG96NhIsOlk0jyZvleZBbKmVqcXVD0IpYgMFKPLCFW
qQIvHhjBRI7N9NMbAv3I2mfHjGv6JDC78dR3iFFQGmnAMtxz2YdE+B0hMEVAEDtEfn12VTkk4O5c
kttiisYtvQUVqAAzp/+Z/RGEVLMDH96+D1bTvOGMdapNYazrDyZK6ZxYS2G8N37VQwoCsSfZ8PoY
4OVMKSCDrKDgihREDIEAYWen3nCzrVMt5GbSklcra6t3IpfhbTM56XlV+fjDEP5X1lv4AKLcGE4d
MvT9Sg1k4olgqknzmtO3cPbGO9umZOUGFAPQgSmomj0qaAXoCbMSBIPI310IA8HGL8S8aW0BektQ
bbsTLZMw10yNG0v0nk5oVwSSneqnJfO+cULwHjHlNbusW9SB92DZ+v0AJSgKn6eQUEab1/ZjZpZt
MuTObWgNKQO92khIGYaJRQfFJQRXFWRabA41NNcirXZK51ecIdRMq03fADEW/nhya9af2MdjIPdZ
Os0XkajM4wktjDNN5Vugr1fJ8Q6okAdjuemf+9btrrouDIlqNUFkxqOJxre0Mk0W1oU3v6H0+2YS
nvmk+Q38Dcm29WUsFG6vNkgRjRCoob3VAFuckRx0wNNDjqud1H7qahgKbdv2GzYsGPL9mHFiWiYV
W7aqQGGoy0mIVeatgg3y3e3zkFd7lOrQYlXE7zQTtRkwd2K+MUqwj6EzP3pji7uiNgs6hbmGAbe0
DYDI9pB94tuSRD+wkswbNDVMx4Wei8ThRduuHSgFDvRcvKl2wOk0m1W70Q5VWByvQYB09zALwW1g
bzm1sAc2+MymfSbS7n7OtP0iJSfwDZBxmCK9Z93h+LHI/hOPeyD4yX7KWtbcwfXQL4YrxpMDkGoE
ZxOF534x1As+fPOGnoNlbxNHpRhAD879QI/NA8Qari+AIaMraB72x1KSzAYSoh9t20EMne2Rt7Sp
WVZjvKy1zZkxzzfCG8hnBtPFuzZOqIKx00eZvEHhV+wnUe+UV9KiMW6n/MnjJ13Jbar6TG7mYrhb
M+xEsb+09tZBhnoy1yA7SZelsi7pRCiJubyl1qU+l3QKQAIEJpAR0FHjTIruZfQ9+CAGu27WuGxm
PFIbLjtiSwOf3LdYG00QgNVVT6/iUU+m2raDX1wzsq4JfZKkuG4AnX2DxaNmPHui2pCWh6TduynL
iTLu26Jrb7xlCg9VbmXbQa/tnnm4m4DR5Ckx+kmdw7JyXlFvDTaxqX0yOd9d92Q6d6Pi9I+cGaDS
GPkDXioQ39QiINo3MsnaoTqPBOcNTd0pi1N68HNPYeVbLVgDvBqOtCng7Jxjk1vhXT3783HCDHLy
jYB0g58Cu1bcOkZOjAl6c38awG2cjT4orvEhf9ThbEH8WMydDJf3DLJzAj2Vm0EokRWtFN9J1y/P
hnDSXdBb+RYmlwN5ww33uW6HRPeLfSzgRKHOFvViI7Stm9yZrQ2j8yBW+N03hrn2b6KEI89VgS6t
fvbJPpFKvQuDBh0YVlIJudnW5cPs5WKzgB7cSA9AAnqWLq4NckqTx/gGjdXipNHkOwvQZEw9xI1X
rPzvZno/EF67pYAUHVgXz9FgvzoZi7UH/l+4INBRSt6juvdjjGBiM015thmMEi9OYDQ7m0nzYXKr
vZvJhzWEtNK4npdEVHLEWbbeOrlw4lJ2L+3QyTuG4CQg7AMHK7XXq6u/GxSbYGoyXmEymDtz5YQ8
d4bYt5qNeg7H9wow9P00dvdjQ5IzNpuQrd26XATz0rilnHxJgD/nxw6+5jXG9k/XCMYzrSegkFj/
Y8EYDKEncl+pbADTXs3Xum3nY192L79msf9/bP13MSvLMxn0/vux9VkMw+U/XEn/dXht/+PX/T68
DsPfqEy/UNAc759cs9/rmSLrN/9XtspmOv7PqTX/+HuayjF/o3QusLAfuxGKpRf+N1NqOGp/HFK7
JAAiXBOEMBwncs0/F/RC3eq8AgH8WElaVIIMJirASy43awVRlwOkeVCdh2/ZttTFFffreqovPTsN
yI5vK40BHeftCzqe9CrXscha4LEWqQ0rUUAlDBajfVvbokeeH6QY16tUBMtIBPGyTluK6pYA5u/F
iZ7GS06V782vOpZAhs6IXgCMuc+daIglbdsPnUFktJcp1dPTRN7hwnD91foSaDc9Nd6Mo9xHL73m
Fg1JOZ3q9t2J6nWHlQrQIdbo4zKijsd+7oIuOJRLm439o4WD1DiFhNktovjYAz515mT+buL+bD8z
PMjEthqzmTENOQPvLTcjLKAXXqbKr1AOCzxFE6b26a6zA64iQRZOjFpZqcNdUyxW9jBxgdyBhq86
3tKswrJnD1qZyFam4x0t9/JvZkBhg9cZSafe+x2zywwENCOOJScgys4VZBtrCleHM1ThW0zZ48pP
zcDHAYZwvy7ZLSJ4s23goQLiCpaOtSPrwtcVHd4gfDrNW1DtdHX460bx31BLNKBG2embgHT+kBRm
5hxK37HwGxMsmVLc9n15H4VRua/66lJwEJakGnZtr0NJ2aZPrJfwded27V2XFzYPTBsA4WeWz9gv
QrLzl/kbmeHi1czp0g7KOk8cynQTJQrv5+Uq/RCCoOZOMXcb5Ptol8PDPSqQ4G8Mw8n35jnmtqCv
jyKq1clNcb1ZVvmQ48m817Oqa+4VWYAG0lEdNPnciuvjHC1PYGR1HxtRNHx4F/ZrBc95w/VecMvx
ia5MqrriND5sh9ZFJl5FCXgA8aozrHyfzU30w6dfo4S90cs7bfjde6ZxvZG1XsybaAnZ9tgwjRPE
ZH7VYtbmfT+AA5tohnl27PJJGq395kNKzy5b5Q+BSezZD3mpXLxfO5LT7jFjlk7MbwYA7Uw/U2YN
7ytm/23UNox4dJ6pd0hKW7mK/oCK6cZFO11pN/duS2zLO0evzKF9fG+HPnOLYxNZPvOcwHrjfBXe
WEFNC4o9qWMkCwi47hIlo9sMT8PYZLfO5DWHwqmcK+qKmIPSE40ZovXQ2nLrBslQvnZ1Lt/4iZb7
eR6dq7FZy8NY18DGaXr90WLCTpO0z4KT6J31rvOUhh+BZa8SXBvjtOUguEhVMcQyoJMZ1GKdw6V3
7qPV9DED8kocyrlPoaSFQpxqGB+3I8aGa9074mXGVKBjZ5nMc1tocVZ50T2N2Fgv06D25BTEGIxZ
RG+AoyT+al9dcYqgQXIeA3ni7LfaO6vKqztcROmxJWCyVyujclNGIdYG7X15Gru8G/jLyyyZ9MJ8
OtZFiwuAqRgEVGDlY25yqbmQAuvsaEft1eKZ7MCRAwPAHT/HGknVKeryYGaMwWoPMIVlDXD1RR3s
7NykKnb2uw9aAMYrk5n3jsONSPzane5lA+Ejp3T+0PSjc58u0/I6kmD54aWWvucLSW/nph1fgJ0x
bnenasN7ojZNNUtqXVwOpK70iSeNTfGNvvNyz4+dt8W4FH0HRftJpYXar2EFqGVOTQcBgeNBV/Xq
jjYxTJa6Wi4lXjrn5O3ZX6udQ6szfa4/i4mjGbbLEwRpfSbmdcfxJLqxGzt7tUPe/9WLut1MoZOO
zUUwoxaFeY5UEd0YQArvl1ljL7KGJbpumku0o5xvy25sUep4UU8In7ivYWlVCcYC+ACFlZ3aBnpD
FiIB8GXU5xHpHocvSw0phSvD9yRTD9d69Bc4ggx/jTQZOn/5kctpBsthhFwmxkHKw0B05YOLF/xC
WZzYS6Jt2jX2dwmd5H/YO4/lyJG0y77K2OxRBodD+WI2oSMYDMqkyA2MqaCVQ+Pp54DV1VPJqj/L
2mbbi160dScRAuFwv9+95x4zpKR9bcfxI5Ob5j5kaHRBMsCpDTYfePuU1p+aolNQtXBc9WQy3pg6
QcMkM3GfxSXgJH493rkYhunbcrKa1mlYk3gpnOFkhHm/DxCYL0RS5MnKrGLnx3X9NDBVuWWOFWwm
ymH2Mh6jO55s1auruvKL3xbejyleDp9u22AvUeE3QC/JwiUGWUSuZcBbfzWNjbPhiNHCVOJ1rpXR
AEUQaTIguGb9W0U8IFv31iBBQ89GcmL4Xz8FXdFuUdLLo+/kMeKAm6Q/ClvUOzqQ62c/LFx3a5dh
/kWGob8v6jG47kTgX/V+gcWcveQxUj6+0ZScwmTxfANc1GaX1jYJgPl5c52KCd2cQdOpLg1SEq0B
9s9OwYJlmMaMvuieaRImN1iB0IKSiLkKi9DQ3VVh459nQ03fTdll3ZIN4nFNujC8yobWeIwix33F
ycvSg5ZmM/wwEvrihpYj8jwHwbY1/fIGZKS8UBbOWKYga5j62SRWSeD4e6+FRcQ9McSkCJRB0kFE
5ZpMgv+WmjOt6rF8w7VeXhth4Tz4ML9WwhzleWgVWn84WbfUHJtrWkSuly/wVGdS7Oe2I1lRxEtX
nnVNHCU5hhbGVo1x47YMLfnJ89t+O3oGtKy6dPYG0jASjSu3qCLWBuZIszFKWR3BxmG4oGkKTVdn
iAdtNXPi7dWDcGCvFnVj7cxIi0eClJENlqOyb9OgBs1s9aO6y0Iat0jclOvBlGc/0ANfe26bAGMh
UdnueFKt5W8Fmu53QjtWS2AB4lbQ1syMjQRZJmuYlgdTc8v8s7pNp6o+YEG2DiNlXmswzMZ6GGY1
7wOhvWf2AtbjKFXCfNqhccPPje41pyxyh0L54tSZtzUSdSctagx4f+ZyZiGgebBY8nAZtAkZj0ob
RxfCbLym41kHPLTr+Wtc6ZxsOCVEJ6tDiSh5vE2chbk1sRPmSercBuxNdwJ73lUH8xyZ2Ndewvxy
Zv8B9LW7yLCrNwTynuifzW/6obcrpDrT3vO8K3Y9NnTShBAoDHSugwUW/MYT3shTwYtf2aC5zEwS
pjD1FBwYdgTAOlP62zyhRXp0slCsubOzW+QlcKzaHhPGwWbJ9hUVfYs0O9y7GhFjmOVwdM2puAH2
Agcyk67m5lAeBKk5AvSUWvvUZFmBMcxmemSnWlAkYQ4PvZmFn8y0zD7ZFntAGy4rtrSgrm/wZqqr
GSMb1jMnOJpe1eGdNxMJUpYROa7xPjjiuwaKM4YyOSUtJFuohSLu2GKq8gBiI2y+SyKsDcP1tJ0E
RFZZUwXZo4qOdFecnAxIpms08tq29XRRNbwrlcbYokNcd1ExzKgJbfgyAxNLbPcxdAnvdFZ8KWLY
Tpm0TznSx2caTq0VnbXZug6gxq683H3Bc2kdJ8MrVv0QyU3dwTWv5PymI7rsPOPOr5gkqqh3N9ks
4OPXQPDKthj2OBjImJHPGjkiXMWZyLdZEn7ia5G7jmjHGiBIt5EZmxsji296O5bXWMVeRQP7Ecck
5940zTZp6oNcyjM+mHwAuZajlvqSaWHpEYMGDirBHPq7CKHvBNvtJpps60lqPGBrfyzztekWmtE+
yM3ZGOc1tktMXgywYEDme3ydw2qOE/k6GdYI3wn2a04IVAWOdzO6Ubqu3CK9pgozfTMab2t5QIXz
tnEPFdLYCU6YeR3lWbzpQzSi2dc85pooPsaV5++mpp3XVUN30GR3w6piYHwpjIwne5pMN47Jm0v8
bBvPbc45odItzCVgtn86tf4N/uKjoR+3iwXbFju09FzKrj8Y+qMASkvc+fExyRuOdcZI6aSefVZp
hyqZB9ss6q/Uq0PZ1x0M+V9f/GPAfbm4a1qWKX1Hwnf4cHGA2ZrxcBUfxUjN6JxoUPpxFpHWU+n9
ry/1EUPApSTMA8mY1USa/IhaiAFOu2MEm3+pfim2/EYmqPpTWH7/9XX+kpNaLmR7aC/Cwpfufqxi
SstpAvjrhceuAs9FgNY+ut175Wfc0hGR0luJKwf46GTnb9USY2JVoanBCKLlcA2+sNj++iX99Sv2
MMuR6aZPnjOttxjY/4QR6MzWj1Ddw2NNzdC1ubSVyQSaI44PhUfDxDXylSQr37OgYvb92v/Vj/5J
PwIeQkLuf9aPLt+H//Va6vQn8ej3f/Qv8cgTv9HDbJFR4KvD2QHe/k/d3h6/G5vWZAq/HExT/9aQ
bOc3kki+QxDJE/TVLN/2H4Qe8/+Hl//xt+u/3+csHY5JRM11P3A9RA9fzzTD8tj7yBfrtAidG6mH
6jJnwz9xUj6qV8u14ENz88LxQMVa7vA/3cF9YxozxuLi6MlBXOZ+Ehfaq9TTxCdw5iCu/sNfDNdb
UiMkS3igqb8k7/QCfcdDwPVyYvWrAcN5gCeRnHM7gsso2oC9nhzJ6g542x7/dB/8zYr8l2Cj47Ir
celL4tuDP/bhzdaGiZmiQQmZybV+y7McD1Emev88iRkwcjCrJ/LN//SW/+YjpnyPSnEARdxrHxeJ
tqHVZ/A9JIpcjLdpFrXf+iIHuqBiPd6GJumOX7/Nv1zQRSo1uRx3L9rXxwU5MZnmMx9Vh8gIyitv
UUymqAVQ70vjswx69/XX1xN/+VxBVsn3hJziw7U+kn2mRphzGIz9oStHkimdGzQWiMTaZIc12JhR
pi4WFx8gFEbzVNyjHRRPRVV5wzpy05lJntd49xQGWN1K9w6xFSSU5ixGNb5Mlv8Pd4Hj/c3rJVvE
b9/m2+THvjzR/nTTF+wzSLm33cHxZGhToAMf/qoJM7PeheUiv9T4oU+ijKYsXDWtIx75DU73tLTC
hzSRq05x48sj+yHnLZQNsw7gTNxLTUDWP599cRlx30Sn3rTwOyCjiUsOzpfGz9SZBbu/BiHY0DF8
ucma/V2FM+fCpMjQ24698VVlTOM9UJLxNsBEg/NZ96XzxWcwCRaHMUUPhrrGVa+lM966rBLuJibX
rRZrjPEMNV6REteW5pYLwA6xm2zwgS+GikiI79ylDMmJf0MD56yjevtuLKbhXJhRhrbicCTulc12
9H0h0BMlz2wKm/HWQG24VWmNUWUEmE39q4UwDQ3+6GJABqLY90sdmuxvTSLY+ZowAssXQoLaAot1
3nxtjvd0AAAOzPugwqLSjvcGcuEj1iN/E8+xg9vIsYpjMamRMXOLiu7aomz4ZJ3xvrM17xThCM9Z
hqd8rYo4eIK1mupN5w+AJDo+R7oA+dy0LR47xZc2+7V6GurZeXMNIC00OaptjXQnd+jPLU750cDE
+Y4T+f1ejRKKq9eRjIfuOk7H5luWAI1aUaICdHRiFLdvhj7DMqOnFL+JF8T5Ma2Nmtm1S5bu3Yof
PUf9oJ6Yb7ELaFMsj9ucvYuLLd2138r3mqaw4sdfA0tRUH+eqoyuRNrSY+6MMQVmYaOgwhSc+PqX
WSzplYkmtN61+Ej5dRO5GvHcYG9O53rXd5ovSWHlO0KIiXEqQJO+jwfS6ys/BF3x/vnbY8sYs/Nt
bO+et1G+ETXrulDm5f3/0wYB/MrJTFg35uhg8F7vIq/tN0Oo1K6rF1dZtPw83DaF4tU0SRBcIdZB
L+iboYOxOfrqHpuo0GQcfGl2cIOxMF/a2m1wJWIdtcYHdvUmBp+gHIN+lyWotIE0+AcF9GqCfqL1
IBmE9D9Ep6ahwmE/mV1CQ19oTJTpVoUD1ad0HIoxoq4NztasJoQgeNH9ZNRk1JJmjm8HzhTDc8PH
H+2bouj3jcVJbDVzSiQP0BsEXFJYQE7v8Dk3j5hRo+0YT3h9CuoxacRe12SmjoOscY/4ibzQX4hy
ge0nUNN41YYMx12UQxoWcO1iWJ0utpO6a9Jj4gVLfL2posldIY0JWMtRez9ENdpUy7Hxc2unyub+
agbq4lQ8XvX0rh1sHxVp1eHApi2WcauPL+Jb3bBsuoQlTkUcuZfKLFSw6mZ7orZ7yPnCxyUNPZMK
3hcUiX9TcQR3pjFgDG24uRViPzGPDQCvhu5bzwueZNHgAxCG/Ql8KLgnXb8VwqNDgWpr+1DjzV8i
g9RYrgh8cEtNKYUzkeC/4IXqxnsec9zLVkDi9+Aa9NkPM71yHLeqV0e06mlhy8MoCf0cu1rfj/fz
GAVPy1ToUtmiegWbBx+iT4e3sfTDp8RxWTCpk0PrN5PnRM/8sNTkyGNgNvE+9qTEm6dwRSr6gzc8
RstH1wEsFaN2NryNcCdk7jucwmdTPc9NJT7n2jDm4xxB0j3KXCMrrEXVjDuphU5PriXlFwCnjrvV
RXrKVBWcqc4Lb1FeomPoq0cviohgtPqNMNiy+sfiCeAoRBhU8cuIR4u4WiXikyor63NnBB2dedGi
sSsCY5aLr3AT98MRbgUEfTnUFHdEwruyg1L7YIys4mbsLNoUZw7LeeRXm3JsOMf3Oe1s9mTVHmdy
eEqrXAbFhaG5/SUTkv9/xRNLf4IYZAVflD/EegUsISh3M4UsZFvCtOPM36TGmUNxx0eXQwOdWyd8
mTy/PMR2gW4TSeb9vKW9JwDkrycraF5hFbMXqajoPMuFdpSKnq+1xiuyjansYbGws1BftN9Mx0km
/sUYJ/WksbvnG4MUwjeKZNTZCRyWt9SduWnqjjulCbHhgDlebqWO6rlNGJXiIpESqR5xLdb0RPF3
eotXQzpPnSGPSQlpWLEO5h16wMrzAWzHyPQh/dkFt+AoSZO7WYUzJLRS1nsGVIcp6lkHCaJT08MJ
0j+rKsMoBdMyWxgtLFoSreG2klzedYY627+jnkrNhWUw22/zlLDgvy+BXtQFess4bLn1BxOy15Jb
KVZdNdhnAqgmuTAHGoJujeZbgS0fnU5q7ghrrp038MfjbRMTHaCtJ8Z0OVGiFyGeAZOk3pMjyv73
lyUKh3lDHSXsJALD4PHlaVb7OgPM00/deNv27H1znFoETzLUFWuwXDwy3UQPzzVwFQuLtlbl62DV
FeV0Ts+rjvOK94oPlksWmjbRe2aKGXIhEAG6j1ZZFNYElzDh9J6H1cl2T13aJLSA1M70EBil8+pG
goV10kZyRm4khgbINqFHpBPh4+Ah3bBuZu7ZZoDasC564iEjRXfCOmr8aHWt9lE3KPzY/IrFJjY8
9WSN2BIxVi9m31q14lHqhTYRLgCOnfbsFCj5GC+faM3oBkzyxGO9q3wmRrlmqXoIlm+U9nW+pi5f
uGYNX6MhiAki/s0mjBeHMUO8zXxKvReYpE3mmEelNzy4Mja6h96FOQ9hHx9K5N9nqa9cHlWVonqX
R2M9xbsphS0uPiU+u2VIQkOLQCnYbjDBcraxaVP/QDFXjHuM+frgTtY+N3CcrzzmU6cUg9pFUkm7
jo1o2vKfmnYKR52yZK6u+frr+xJb4jElb/MyGio+GW0YUG4d8eiZ/PwQMtVcTSjeu6wbHN4HwZLC
RKc2PXUF4ChY17m8Iw4YbyRw350wQ7GBNIY5bBzrY0m/4ypsM3FPR3KAP45FgtgF0r1I2ZG0bp7+
MGLbIWBYBgdclnm8amswM/wCByCYxY9CQ3PI4DuM9nDkvmZj0NUmiZ/KJPs09ZvezAlUTPlh7PC0
sjcOHjDTTruEh+gmqSO6rmz7xjZb+5qpaXHHt81zuRizE08+nD7YFBGriQr6ubsNVXbdkd5cAbSZ
bkzMA58qw+1edWnJSwm0tVzL0GQDOQLiUllBOOdW5uKenR/F9cZg/nDcwDlJiWgJS8tSiVmsCgxv
gX8wkvk78T6+EEqkQ+pRHDlEm7wzSf+wIyDDYfAEblYTsyxWkMhkheB5xWrYJuVVV1sI7JKZ/3WT
YuZd5RGrTexq7sgZmGBAY1QWNbdTOiTxmnzUPx3FP+poPgwgDhwwX3Awm6h3P59KEHsTek0l5FDn
fdPfj7jo9bLx/fVx7S+nHy4E5QMtg2O/zcHt5+uoIGq7pGyxbhQuizEMBPFYN9rIVvYoFrj0cnR5
Xw5/fd2PYhmXXSBHxPc4mcKQ+HDq4kieyaQEaov7331rDZCstIJmI8HFiPWrzIvpHjDk4lnpl13u
r6++sCJ+wshwdWVxKuYHzov4iFeZCDVmg3DLw8B8mCgeTP9Hf1l10fZZ7VtSnUvQWXMsWXbelu2z
uL+/hP8qdv+k2HGnoZX9z4rd4vgq8av+pNj9/o/+sHup36BjKejO7qKq/1uuU85vnkec7ncN7w+U
tvmbK4AmLYWTEgV8ufgf5i/3N5QRCxFIcPNLwnb/ifmL9MXPdxUcbX6syN5giUigOx/JVVq4IE/r
MDrNjkl9C2A4t29XdhJYZIhdu381w9y7GI5T3sfVVFzmAZNA7ecmhbSqS7bCg7yRtOk8kYcZ05uI
kShsZKNIGN/r/ahieQJzSEK+j6t64/gjPqkyUDZHlZQCnSlyoqs+G8qz+Z79wfR4BlaW3nql9Pe5
qaL9QirY2ylz5zXHqmDTMHzYz3Gkjyl+sOuuWToMwE0bPOcnHh75QPf8lFnuMwQJTj0eiLs1s4tw
LaMOyJ+x9HIUZXBf1jZPwdgYxmNnfkmhobxRuuVfz6kMGOmOfsvUDorHwCN4lwajezPAKgm3wlWZ
uY4CuC4LIu6Qasv4ukRWf3hVrG5kUvhHAL36ezhaQU1QsxK3cVR18EGlvrcbezglqWeCQ2KYw+4u
sb4nZkn/k5OwjwW3Bx5xCt1LaBbhVVPNxleMMbCJQP9ZF9TO4jjF9UuPX+o+YV+1TyO//xRVbfug
8M6zUTJm/cUOvPAF5n6K48eh0QUbEs5tSjHnFVDSI+xXMH+WGTPgd9QSWrKEfquncejwKg3PDGfo
bOiK7AvokJbnbkzIlSfW19nssnNs6htjDp1TqtvqpIN5vqoCvOyF4zU7j1STtSHMwXHUnDpLr/CN
pC90SuGp51Pq+Gu50eB+w8s9CS8AQJy7vFHOJqtGBN1ZxA4RCceM9nDysseysKNnOBKM1DDzEe2a
xhJIA0KPoGbLMSsa6WRKHTU34LHWdndNCnUhv5SmJFEr+mAXzTwosnDC4TY07OWzWTKDddQ4/IgT
nOjrapQYgousmfdVEhW3sUvMxaZs5xzqciYMOoFm1H5+XUElPluGFFg/8oHWt9KeaIFgcB0+ATm2
sA1jb/lSj4NN13DlQKXISB5BTM4PMywKUsqeTcuJX6BW5466C4OJmJVvbKsoJ9XLfsXVzoWYb/+1
8GR6NDUxm4EcDOnMpptoworGq3mmS3GXqLb4pMokeDEIHxonei/rZKsKT3yjZa/plshwBwRmoGKk
R7d8bXFYUplCYvZOEA74rCciiaoaxFuqJZnifmqn+4Z2ev9gU33TrLTPEDm2pmalcol9KGhp9V51
gZBPsjejq9qM7C/U6bCHwcA4hcTHcIhVBLM+Jyjo16kzTiZmvFQ94s8uyU9R5br00Wc9OcOwKXd+
VORvThipT3hFvxjmQJy50pKYtjt9dyo94Q4Qoiy2gR8UL0nYNWKdaQJxfFmFfm09CpRIpCdk4IKy
3VAbx4i8xfJ6jqyRRqhW32FZhC1Sx/yetQmCYWLwtvWzagYegHVy7ruGLW8Vb2wM7yTx2vqUlsI7
OWazECeixOdzwG9VEkymMkXiPzWIae37zI7vLTii+zI203FjqDawt7anzVcrjWACkw2EOWBWxO3R
yxO2aVV2DCdZXyB2dBhlS9neaz+2+WC9PHkGTltPq1q0kt5dfLVHMh+UOvrGUH3G11npg21gqoDS
yQ4cH1pzY7Pt+Vo6HmzdRiQ9lhXyu0k6A/wsMWRA3LXtfmcQ8f7sklH5DhlkeJ3sQlxLPBckYQfw
HCvpTDpYq0DWjMBVkG6oW88hLQ/BMWLLaq2FWT0Qrq02TF+HK+2SkM+ztN64hXeyq6mFbFtgEo2a
jGl2HByB2IRbsrv1nkDKI/6abt9ohvUxo0gioYSHEQnSqaAStHe3tTnO32YAoPm2F269KWWHO7OM
MPxnpp/cjAvnt7uys9otWmpQhyp+no2Q9qCJOX5qvvhTirmGGjTMxO0LQmOT3JAWN1bsrt0bkQzB
bhaZvnfzzLx3hRfesiyOTPDT+cj0/YkWmOK+Zuhy3xFUslZmnARPnPuKF5Q9nxo2bJSnaArTJx8U
MYvUwM/KB0h4a0KLvgWYjp8KmNAaS6t9UYA41zRYUTBIey3LNo88cq5TfOks1VH159XYV5o8vyTK
5OW6qbETTUbFUZMZFT91fN8rwaH8XAtePol+69pxioDQ9dwGD7av3WMSp+T0Oyq5SMbSPSNnAyaB
EXb5HnBNecbBF1wQeKoHgE7eMeSNf6X2Eg7rpJ392NbdDgV8/oyfhnTuXBuET0XGkQgBZ0URaLet
wZZs09ZhPWL2MV9Z7ewdQVdQMDYkt3XW6ZVTW/ImKNFYWGRT+tjnYOkEta7ZlYblupjthUXblbfh
7MX75fN81OUoziqZMbOSW9gntTZu0rTvqYuyBoqrwR18C1o7PsQj3UccqseK65jtdJqwQd5ZqR72
qC7q2IuuedJBmd/2wukPCwEHgEdXEqqrPAWaaQj7eDUTgt8Qx4lAB0tFrmJJTeFBl2oNtQ16ihOb
h6TO7JsuzQnWeWo8NjwYob5aw6VQ/lezjNVX0UgLvFbj1C8xhXmfzSFIj01pVPtCRvAJ4p6lhtsv
4iFtZxKN2jS9Xdwn6S09o8PnyvOGTdoK99UCvXRjTaCk2mhZNImyWfF+HgaA3yCprPKBycFLbBH3
2vYRO/iruqk7sTYL34pwbA7qNTaC9MGhEqe+JXIXAxjxVE35qOumzjpPRA1ZxqUtbV8pUZhwANoo
rpY2bD750ppBl9ThhvybP+1k5Hq7CrjeOioKnLxJONzNwqJhuNVZkx+61ohenEo68Zvl8hNHb0tN
Z6vRTMNFK1tKfq6FGHHc7MsQwHt34pa1UCk95gRG81YH8yt73/GZUuTia9KP1pNqO+9R1GF1quv4
sS68aZvLOj96dVOtvQ4gr1eO9242v7IA/rDj6C1p3VevG7ovEmwDmURNC3rjdK+eMpIDY9Lsljz9
lkyOcebLIUdGkQo23rb+IWenx2NV1XBTQBX7MQWPMVRYLDx30hnSad11dlSvKiJm4aPvdnqbz9Z8
F+F7Q2WAGpkb/z1CfX9vOPqnI5TkqPGrI9Rieji85RUWJ/39p3PU7//yD+fD+9EI8wwlQn86RnnW
b46DEQsTC+eYd3LjH8kZXA/SdAXpEYDA/6os+sP1YP3mLqUxSlKl4victP6Tw9Rf5A8OcpIpsg3U
ELLNR3cPXWQjUQtvPqQFzWtydnHeu+HTnz6Uv3EAcFL8WQVYLoKngtAO75O50M/aR1v2RqVIzh1w
5BKi9BoydF7vrRkqtv8whf+L4MClbD4WDwCfZzrvcMs/DZlLCjRqRonzYezjdhWT37wiuglkitoR
9tJxe8iFNvZA+2yyfKROfv1O//JxQu4ExckyLAQ9Ux9NADRC+87gWrhSi+HRyr1nH+vsry/xF5/B
cglHWUSAl+n/R8FKa2PqzEDUB0cMj6MjnyCiwKqwYFCYc81d+m9F4G++OZAFH787HBsYv/Dk2Bh3
lPkBkw1BHV+uapoD8Y/6RPJDgE1XRn5KnSA/Zb39yX7Hq9thvaDWJQMKeLQKBDvoEXDsDXWkiLbg
eUAv+OmRAlrQ7X3ZA5CDL8Z8vGkWvLtVC1DvOXtAzV7iSDmi/GIlxH77psX87XMUWlgkT1OjUBSB
BSxJdWzUUQ3wR0ap3HRE9J+mJNDIh+EQrvC86Ghj1ypnepWFz4jzoAZyghxkwJ0bB3DGvesAMept
CmS7ELdi1xeCMagKOOp0sA/ZeDPlnecj5t7rLjH6nczzH7aX3Zex/ZUe7zvANMj/tp+fKnP8HJJ4
4BKJuzUc/mYukxnVewaGsMTtdSHQzZPhu45UffSS6KaiFWwT0221ta282w7l4F5GqpUxyrvByQrl
k2cIeB5RDJG4ofodSs53SX3J41g0JElFkpDWqsPH1rWzdeena1P14caD4U95c9AfiAcF28Qco+ui
cdZdRKFIwHznyiHWlW4HGtqndThMoSK6lHTjLiZ5/lh7qKwRXq41xB7vXIEeNa+KSgQC2qXW7ieb
AdlzlPb6pigFfweWovVYirS/ynTcHUzpcK7VGjapVaOUBDmkgpJZ59Yq6nTHfoBbJCdpCmV2WidD
QUSXI/eujzPzyS5TjDN9DX8xiq3utYvNWoRrcxJng2D0I8NWmgtiWPMB1vFNxJSb52Qs1HGmyeAc
BJG+q+ZC3zLJODM3lq94rttHm/LkAz2F4lqM0j3kBfcCG4F417XFuC9y+Rql2qFkM6bkNvHkeLCb
WN2ZCBB7UNf6eg6N8nbp2LA4z14jVlY4IarM3OkhqV9L1wnpSHErHB6jE++1srsr/OHUes2Rexuj
MASBZB4UtJ4gmRES7UgjNp7O89iHJzsPGGBUw101pZ/omyZV3ScGIn7RX2G+TVdxhILed2x1jGAQ
e0uyBeR8kx0AQtlHp2rqqwmGEFPs0Clv8onnBnc0c9GVQXHqnQzq6a3B4r7O+NGc+zAxGKe7Fthx
RXFkZlCCk+QMhzDre5varLlamEqKHBUZqHVpjcEuYLh+Gg0/eIUsB2PUDxVog2C4GmkWYP/DRNYl
OLhvemi4ecomxLJhmnBmHNe5k6qVdLMBLFIkzstGbhcsjTQl9dHg92ImDl4E0FI+K4EqF7ateR9z
Cj9Yvfzs8b0afhY+pKXJIcPjk6aH98R8DXcAbKPVbBvtJhj6lOZVQfn8nFwbTU2hLkLMpqjnb3Ho
Q7WKzHRa+UHYHwMOHZBPzTv6h3ctG/9DYjBBL1EV9jP1GgQo3PqTFobHprwZQC3SnLNDmJNvTZ+B
A40qd8t0mzog+YgtQq0LkeJwK7y+ue2MSrL1NP1jnA9ybwoYB2MfWduIOWe2cuxqvgRZ2pLBCqrp
Uyn87MyCNB/FqHBNWw5jGVQMXC0Gc8OgXGdVgKxlRufQBzPCAwBd0kTwDEPmcVkuikuT+8estz6l
OckvKxDIJZjk6XwxOJKjPgYAya7DIP0eIFdxcmq2XmfZb51pV1/wG/U3lc20nRIgfnssCe5NPCXj
WbnAbOh50oA143RTDvPwUo4DDJ1Yc2WTYMW0zlx+QOCax+SHSozsWdDH8YimZN/JOXGxu0MDFNhs
mhX0RImuFLVblxQCvxN3/JbnE2epGgBk0xQ0+3jJk0PNy2FSZGjWtc66tbBHe52gBi9TumwPctY+
Z/iEag5NcHrzxjcO+ITddV17Xz0hObz2THI2deAkRz/xvcesGcW+oLUbtZeUvtdPMbhZm7paV0GX
ikuaHZiyHRwUmBs3FhQAGGH42Xe2ND1Me0hTfPx9NH4SrFwbC6Pjjg8pe5Q+MQvHFETEjDa1Huza
3brUVTy3pHg/jz1FRK525+emkBv6nmDHJpXWl05ULR3sCXceEtABkZi6EpebjIfnD/g0ME+xVe/I
RzZHno/DsU8ka8bvzSSUsy49JdbSWfL+qP/vnOQfN/lisVb+e1e0VJz+q7p06VD9P/972eSfvuvm
+/TzDv/9n/2xw5e/YWl02XvaGIiV9NgC/ysY7zns8lnQPOYfy1SE/+WPiYn4TSLceEvJAd0DjOf+
38TEp8106RfkfyFwbzI4+1A2+qvyUU4GH3ZxysSC6wAzgSrv2fwcft6BW3Ctcgmx+aB6WBfrQst2
S1ZAp1c0k9HwZuq6fwhBfZ5KM466Yx8X7V1UGX2+T+nQTdda91mOIUQRhAo6mig6MuVWNYbrMKRw
5o6cHDYNcm3glWuWGJQQWrgEARqmDcHjaBXOCz/7twwJOuRPPfb8Ph/atJzv8Mw+IkTTd11wIFiV
bgbjyxEkQzT7p+tuWBLx/JDFfeOSWmuBzryoFJWJfG5s3RfFkJ4aTXlySXXc75GSwfUgwTneeKGQ
g+pkQ4j7gNq2bd4Y6kdj6dIkniLJwvQ5acEQjKxmDpsSuu9Fi5ragNqzG6C/yweF149OKy/6wvcf
rw3cX8RrRa+PDiEpf89+XZUwgrrjDHl+7UkinZz1B+YJVgHSduXmKlfPfTLXIUgX33zxcvABbtXD
q7QU8WWkxAOipj72BjU7s4ARACqc8FeDnWw9xGiLIBAVxGCGGRbbnYYDjk589sA0vBmvXScJA7Y4
E1duJ8UZ15Ay94MjsqcpzahB78NOvGiaQDGXjCZ/Lcuj8cbHsvNjjga1HmUdnNJojL4ZLJaXisHb
/v31Ncur4s7W04qSS320sNUw+QfbDLQIgXFn6q7Yd93U06VUzewf+ZBRZ9ttgUINUKCNLR5b6OLR
qmvTdDi7VhBFhyAT6XxwGzKnu8jxUkxB87LdSIIZ6LlRpqfZxomvbZ6SUOVYKuPQeoHb44N+qibf
3HOrcJ5sc+4Fv0pPSdc0G64ek7JqnBhB23EeynzOnjC/Zw8RmvwLrp3m7BdSPSZzT4KK4J+7YSMq
T2i94VVQM7FJJmpAiJE4VxxZYRkTPUU0gsPKkYU3mcwOiG5A/sWefDbBdqduwdCo1l2NSYX8U0AV
8u1G7bPMkj8GVw7E+nQOdlxIXHk4qFBBd/gn2uiSZiV/S9HyuXNLF7fR2v7dYNHr0qPwCfH6PsjV
dB3PA+wkHiGbuTUDAPY5eHI0YH+P+w/gfRbJJypA0n3ujxDcUpe+eHJyce7vU2E2D21pvzhtBg/U
Mf8ve2e25LiRbdlfudbvSAPgGNusXziTwZinDL3AIjMkzPPgcHx9L2dKKmVelar0rjIrSZYSI0gQ
cD9+zt5rv4LEUcARpxa6aDYuxrKdwCuWcbQMxEp53i4NlmjNTLhZY5DCcRYFqJKxVHWIy4v6rvcW
QssMAWVCKWzqqWOdkJohdbTbeFtiBDgsvjdsbWIbTth5NbYZg+9aFq54npkfr9C34FyMOq9fSUZ3
KwcpwBqJXspNRZNyVw0Tasd6cChnCTBbj7I39m0j+mv6oXTWA5GDNpfuHTo7m47jhAvZ9HuUr7SM
iVoLEAqdi7BNARHOpv95Yo52HVlW/FV1WUZnqD52gF43S6PZGp7w5CpDdp6R9CIANpu85n1p4Sxv
jAzJ1CGuy/YRelyTMVWFETQmk0DHmlfLMwZpILbIcW6QiXcERzb1i+G5kKVan3g6zOY1cK2YFIJt
BdOI3IRicDbIYvutGCusiJKFwiJjS5qojD11BVy+vk/mpX8N+fzi6ETLnB2bsvZ7uJBxdxpx1nL+
9cZllQMoH1YllQ2fH/nfekn82lr7VdOtu8JOnogQMxdO2YgOkaVnVxNjbgXTSOcIZrZHpqAH44g4
xxl6XQw/WpWkK5lEVKRgj2rOAjc1aadP2BJZ/Ecbnn0o50zwK4qB9mywdHddkNM5rTgx1qQ13dNy
ZVXqvTF6u6wsbT5Ev4Rzieiz5gm1rQUU5eUpajwWLSwoPKGyRN4MF89k8FRj7Yezwii79qr9HLM8
EyJmOzwO0n6gbc4vwnw8bzDl8k4KTSuXppyYp0ojrG4ApqqbvsO2RtzBMmwZBy/XXWC5V/+US/9d
T9TSTbW/Lpeuf57Tr/UP5ZJ+2a/lkmUKrQjxXEKpCZiiLfp7uWSZiE4wT1L1UBb5CE9+r5eEz4uo
bYDZUzV9Xy9RStlgQgL8kDxY2mT0N+ol94c2nkkamm4iEqzrcgaglfh9udRmTgGmuMrOKChT9e6A
yyK3xPEHZ2sCnGCxE5JzvzqktPdL41jbSQOWkbZtdahlau6ZI6iPDo93Ce8SjNl8oSTPhPr9zKEG
rbLnYylpDwAiL0zlvJDKecRKu2je8vQNv1zAguHJVjHdTooQeIHhrZkag38/1eNkiS0a065Rj+KS
Cu1JuDxvhZBFqvSJGO2nTpqpylPKLHY9Bz4nclDUikzjeHHzOTkzHmmb4DGxUZlKcnRwD3AoAgtK
9w4CQNk/YbjxrG0Aw6gwX9PWH5YR0fsU2EQQmmVlXhHQlTN+NtuvAB27nd826s61i4oZtJKA2QJP
GctPTYVt/fqfB/C/ewBRUf3lA4iIOvmf9XtHQE71/v1DeHnpb2cW95PjcshwAk9PIS5P2q9nlsDh
cdLjCtOi74uVGgXWr4cW4X2i+sNZ5wamsHkZz+dvMi/xif/UQvAnQo69ofu3JhN06388tNB5FiLE
22wHrBi++P4p9HPCuRnpZQcs/1rzHWoU0tLHuC3sqSNKd5gayP6B6SfeEe0X8aNUESTieQur/tqW
XoYBYWHz2ZLEFLcHo6gtCZccI6C5MjGDfJQpAnwVJc4Rt7p1Q4uCQG9nRKqobNp6BZsUZyECgOCc
F2g1c9ITLiTJc4iU6q3SnqLGXBBSThlstRW9zOBsJfRWvvnPCNKu1nUV61Sf2g6avV34SbfFMKBf
IiI09HmWqjtg4eELpTu/WFIsMMfrg/khngl/K1NrfugyG3dGXtJ2Ec3sdySDg30GHNbVwckL/f6j
BwX7VFTaNmYlMEtB/+Araxw13xGqirwz15G+qybUhijbjruDaQnrSa+D7749z3d1bYwHMSXieZEo
9yuBgakXJpYBr+ytm9hu+fz4u6OXzCv40UxCwZ/6WDN6prZL/5F1KVegcoBupH2BojNqTe0e6PjP
LhrXEgfRu4q1FH0klEgPMHi3suC3mSK2n7IooZk+Co88Ki+c+dROzu8MctG84VnisxMLimp9lKa4
8Zy0vKoSHx14jrgJpgSwcpnO11mUTkdRh4xTtR0DEbS+nt4caYfDXOJl477mT759oYUZYwRA/oFq
ftTf8MUJwFfa95+JSFUzmnydW02sAjp4oDV5eo9zkY9Qq4yfAl6DvwZ9gYXGLUauC6on3mMyE6OE
/tkxwLsaPl6hdiiZ+Te6RfdK6euIXVEuVOuEl/2SRKPWwU5V+KIK+TAsvbtTELqcdRFhtuO8kd37
Ex596DatsW6s0n6qEJ6/XTw+tVtyo+ezM0Y7pN38pCWy+SsCX95bom+iwRTERtNkYhYzTNwNdtfz
zYZi8MX2Yv3BtD1CEfZ9hNdonLj5yG9INtHE1kb8cTN8+IDy4605NNZNAi1MbhAe8AXXGIuZX4cx
how8a/BNVBkojnUO9hJtDLeox9GggqrE0N45EC4tjkY2YaZQUvC+02XEg1AiVcTFFpMRjcmKOyay
xv5jnrWUkcAwvrtJ3yc4FHFAarNGIAa8oCBo3+D08sOG1kxxotjhFnkN5qhpItRHm5866Cgvl1v4
4o1Q0Dyvav2wZ/omjTzsUlKMXBJJAOvdHPMoME+vr5yEKLgduVshWDTtnxnqBqtMUwTa+KgNo9+U
3JdHgjMchppU+ygu2vbWZOFgb2zfFh97Ses2JX320bOeHHRtL0aGZXTVYH7iyNuSz110Pg+nV+NK
Xhi67IvElRNjjZKPYxJwn/YzX2h7MSYyyeUGI+PKWPf5xPW52C4vlh5looRYMc8TR2KlwrOsi/C8
tB5f4ZAqfkLdWMg1C8hTwXr0+0TcZe2EvM/oesV6Gi/hBvyxfwAyDejzYjFqZwNDVWJ00F8IzViJ
uYvlbunVCN+fh4KBcUc/YIU9ZX4o7VpCee3n5hrlJgF6quVor3iWL+nQQZUbOKKJcsXayfjmiIwm
2GQDS4bJTPNpgPTLFcRv89Bwo6P1hJ72lptRewiZiuxR8tlPF888MbIIpIIE89pjT8Cng0+CJVIs
fOA5z7mjjBDhzaawMbpG5rI0p7j2MbgIQgCTUxll6T4zye4eHRs7zCT5loo0ct771GZptiLFPcXJ
lxtceQtfa9cTPWsifcFbW1lo90dFaDpYXPhNXYnbtwS9BvKnx/JNDFbzJmmJeZAOW+smhXD3BKqd
95OVpH9vp1B7AHyrqNXJybTXwabb+xHnJMGmicvdDbzrSeh7rwNYk105zdgdRktrti73vGM7vMgc
+MwE7+n7f0R8fTOmU/hCTYtbEDUPv2KSVjvcT7AyZ9hREGFX+HuCDQ0DfT/qrI910wbhC6A7vshv
S1rWWxg18PJwK7lR0I3HLOgR67QMN7ttQzPtzvF4uooiZ5gwSi6vwE9weeLKKXBeJCRhgIOt2yXw
/FlZa+C9HuCnoH2xUlFVLzKOVf7qAmhP14WjVylrkkSTJ4P7HhYYsLKxLe+tZLRxiFUfiEfDY9c0
ejNoTb05A7YEUIXh6UYuLgtZQf2Am4weFOl9CSzGBMFSog4sP6KUGyseKSFWcc28cu3VS3hVYsmE
SuVHuA0RJIXF/ZIVKJpT2mVrwEvxC1spWcgDzQpo3iZPTa59zlT3DLUTlhg8rdJ2s7VoO++jrsqX
mmSdUxjNoylXKpAzdYjonrA0ADjUG1HvVcVTquLmij0muLMq34x4dglA61r6Ca1lDTc4/uurfizi
9RTEyXPqtzhvVRX91A721rDr9tyj2F935J+YPnREuRpLqzTkYRjUsU/G5srPQoYzd0hc6zXK6ldk
s7uG+eDOoHt51zjTKiv9h8h2aAUpXH0Qm32UzNERvWrJqprxhDsezRGcxPamgRSxQVW9VGsfSz6J
uK2TET9klwcLPVSySp0mIEQsF7u8sqeQgJFlh75QntyMtKo16S1qIsKC2eFOearwDyG3ZbeO+xGp
su0nIXnaznIbzIN/6rOQbS6dWy2ka+hsSOsZ6SWwM9OrbtMlD06+HXH3Qt8HhBrU2zjIGnoZzYxt
PvfHq26ezGvoAsjUe8Od34nUzZ6VXz47md8W56Ltnfs2BzJuDL0M1s7ShVi0xPRLr7rwCzYA5lAS
jNbCTbZtXT/dBHSKdgpV6sGc2mmj5qGE6NDMydpx8AyMos+ugy7J1DXXy/vIhqDaLYQns4+nJAum
8jkMIaPloED3fiR/msDqu2nmf4FTpR4SV+ELJth0J3Kffvrgdvc9/BrKn8rbunNJOtZoPxnoj0GT
9f01YQsLoXnKXZNJVO5qZTj7KJwY0oeps43b/qkNRyQNnUdltO3LtibaJmKJykvqE5k025i64TSW
nXUCVmEc3LDuj3k4OudaAI7jopH6gFoBsxnt2Lltg60RcmLMWLEQ0ZT5nYMQ1KfqNJbcumUTQMHo
TNUuhodwLNAZ38e1WItKkKbIiXAf6B1CKJjTcxzCfsj5wvpUGW89Sp0NA7HwmvjQ+zEt7Q1UVPMh
p7F9rlUxPNuzbZxV2RRYCwKf10lq1y/DVDCzjmybCfBctTCshvpzpmFTGFgxbHB/42y2iWY6+FIY
NyZC7zU7rw9nz9mNvqs9dIRmStP33428xB+oe5SWXyBL6bp+Z/jcNqizpblSyzDuzShP1i7shzWL
PxkTaEn2UZwMx6ki0yGJna0NlXZtNWahVyvrqLJOvEediXUkqvv5MxXxluq6oxJMzWqjctJjBmQ1
T1HLisLK35UER4CwZ5zhHzDhiX2ZoDTobearriwseSbHBN1AI8YsHFlIsFC1m8E1HyaZF4DTyRpB
7e639Aof0sgicM7KSqc4+Es/AePP53hH7km7AZLRbCL4hg28uIhTfh2LaD94icHC1BGIEwAqfTGY
QRK36EW2R9/XSjZdg+I7S9otTYsaWxHPRSoG+dJ4QXFc4PyuQrAMZO4OC81R7RsnK2zn2YX5LOM5
4BYXZe0YJxwSFH4spCX6VJIm4zMohhv6t/2rgYr9quyCa9JF8L5SDTyWo01zX/ZeRx5VGA2nvMU4
+tp7zWgeiSkIh5PRWos9Hli1wh2tprGVMC8MKqeYg1t0Gw2hpJpFbLRClFEHb1FbsKhHWSYbxfKt
QKwyacKtvvczONLu2i4cA1x+j6SfyZZrjuItSEp2XaKHAY8GKcG6O5rUbomLoOPPkSTgujXdEqjF
1NnYt92RGhRZLdVWJXsKEW9y2JtSbMHqRF7p/KBsaT3h0y3WZSspy1FN/Gp6+zr/3/hnmIwFs7nq
f4hzuasZxPX/7//84JByQovplhPYHKBtn2O0/vd/kMEh9MFLOaTZIapDLNFlzbDrdXGWsf/sKBgx
O6cMqUZqwA7MNwhjSvd/aDn8yRv439gwenBIF3kj2g4mbN1i+8M7kIln1Ys9xAd3hvsC4qHHSzuG
hDbeEDmbxBSbUbNPRZrEV0MTLRXdrD66iavBegrM0bpBCERV+dfv6k8uC5NYHGOU7ejZ/B+EiJUY
I/r8TnwgqIoT2czuD4GipibVkgGU8DaVz1guFEfGFDdvf/3bGdp+r4PkYvDrPf1/SnAcbN9fk0r5
hFhNC9dEFRyFkD0rtAM9zrSMLyRRpI0BTgjEU+5HxtHS5XflAM2Fndw29q3jKbrdRMkMhDsP+gRN
6FWV/XLBtMiKRKT/cLn+5EsE42Nhj2UKbcKX/OF6TWGcGgLpzaEikglfhprHXsODkDl1MGPaNU3C
auuRav1eOrl6aAd6FW3CWT6t5+6hrNr/4Ce1dM/nj4ZSerzUQI7AzIoylm34+0touKj+R+oGxp9M
f/HsQVwZaEm99LR4ekY/+vgrbbv/cCBqHJuJ80WFza3YW3Ae0zVp5foMxpX96+9W/Nkb8xw3BJDH
DIu28fdvzAfIgtyxTQ6NF1OhotuoNR9Wys4nOCgVffXYJEXgHAkHZcWYaRznp8mxJwA7E5j4RKNr
TJO51AqlJXWxNXCMJVky3MbOQvmexjB0CiLOqOF1rweCDE+2UUZ0S3JIBuM1APvh49uhFOUR5J5F
dwEq1cwPSaQRN4yg5ztdx72nFdi+aiEkNNcJ3JyA/vpy2P9LcGBhqAaJatE3cLzwR+hXYhltqibf
2IvEZQ206wW0TDDqo06FNeaJhT88Q5majMeKqCmmVGXC21KA9h/n0ONqxQILlA6qLtZZ4fCPXCz+
OvssjttLe0jY2j0su4wuDVL7OD3U+GvKdeo3U7yNp7Y7LEojv1w7p3nj5QrZUcCB4OPyYf9Rzvwn
5Qy7C0vYvx8F3YLy/a7//O0Fv/afA/OTy4JomghjsH4gl/59CET/OSB9lJWH+QKrpp4P/Us0Q0fY
ZhG1fI+/0WT+vf8cfKJbbHLLCZt6zgKr9zeGQNaP7WefgAmkOS6aMSQcdMG/f6IjacQkOrjuESRA
E23sbMnB9zfRycWethbKZUaLQGXXdJx5iCWITkQZNm9hb87PbkVj2PGy/tUE/vNKxJG9/cOV/JMN
9setjHdnm3x83qAtPO/HhTBkHh+hR3OO5NjV7y4BFHf4GqtzdcmSaNNC7cPGnNZ9UyOq+evfzf79
wzIMcBY1EQM8z0TQf5kP/HF3B+1Ja3xMSbWNo89lS3glD2AaXuchY1u8kK5/RlReeVwmz7+anTB9
tugP/zQv1fLhjz1HqWZR4hQXcb/NvbHYD0U35luAJN69D59HreHhu6T4lcPZakSzc8zGAck2am5h
iaYQulJ5m9gKDhZkeMxGAdUhshwQW+O4EEQcwEdBIzh4BD1nnv2GeFLnuBO6xbIHoA/8z5YRyvjA
MJ5ccvyFNNUG4rOJBwvDBGdhwuE+dcxXA8kl7Df/aQQtTrLz0rLs+F5T3XQOBYSR6Iqzq8V0UCzH
awLUxCrj5MAYzpdTu0JMmqzJFiNomvjszxUIcndlINs/uzKLcM6q4TWQJNuvUhMhwArFqI4QcAPq
cZGrnUwKD1M62hbDsSX5hxgMHvQx797s09TaZHHL4K82Peo53+w2Ae2SrRxFl+4mMWOVBCHtAVoM
yP0D0OyBtqPT8mSNdbKtBl+OR52UQVwX2dQPM0qPZG0J2eN89Ij7oW0VBasqGmjDr1yP/s/WiRdx
hRScRkccp7YkXIRjCa04h681M5yDO9m2AXSd0l267mc/UwG2Na+6y6tuxnXY4q8eXTYup8PoBhx6
tnaozLtdNyDrwAZPsqsdgOJK7GmXm+kOy+W04UkNjyBEy4cFJBxKsHrMTksWZJvAHfx3qGnNYSnN
hdjRZjioFA/0bqAEhWmU2VTvNLDmYT21Vb9HLGVdRUYAcTywAHRl+hQhE03A9t3kZ0ea061F8Lq7
Siu//JmdDoYZuCGxQshPFDcK7pa8+GlxxcrzOy/b8Ow9AveCWjaiIQfoQ5iyJx+tDq1Os2r9qp7W
ESOReJ3NES6DoBlysjzZmIPV0GV726zlB+3Q0gLUhak6WTUMWs3rvg279B1pfNEcwoo98Lbvodou
4yLww4ts+qy5guylrl2/LwBfRoIexpk4Mqs1hq9VNGYkRYdDiy4aHVC6HcauMrY1NoBrOHmVYpDr
DyRoTZTEj0qA+z0gDmJ6bESV7glWXRlvSEmPm58YADCQRkGumffKJXUvlrl5QNeWsBUM1blLZNqg
Hxf1e19Tfumai1t9Nusjfff8wfJZNOOZ/hzRV2l1my0jWQZj3YZrww75bZ3+bCpBGog/35L0YPpI
10ZO/zqkXuYQ4Tvx7ucYx1JbI5tLiRujleBCZZpsyqjQnWg1JJIHeYsiaDagu83jFzPrRvM6IxSQ
EJSIfj80v6Z+p6kbugR0Fghb9FIe8snp7NBz2Q7ZRS1nDBNYSXt5KXphAK7PpVh0Sm9kRwUOe8ex
1Ls7jhz2T8GUmvwth9uHix6kf0ysW20tcvpcxXOR9ugV3eod3EPJrdMt/VXdLd5N21u8Y86otbGT
I2e2lWN0zb4N7OKWGRBcPq9ObWCMVjbTJok5B9Q1D1YaBcVt5xZtuWa+WLubgA7skaiAAS8wwVzl
uQRuSV4J74B7t2yYjoKinW6ctptJ1xNuNG6qvvN/oh8g0felHdiFIiZiGPeLpwggTDCdr5LWl2+1
ZdQ3iafQPyOJq1dRYBIDQ4Nmm8u+/tJbwzNqSu840e1ytSpN3o9eIYqNgcl12ge0flHuBym5MXYd
Ii8ja3xnoS+7TsQU0d8xVHVOCkm/lDarx+hqdL/igyRvZRJWsqtJEc/s2lhIDXXnswMd8ipKpuQ8
+kvXr4aWRsTcBo2LF6WzroRRkB5Di8jHABshYGKfWfjIIYmyYQuYyGpL34a62euw69rGHq0Gv1L7
SgrABrCAs27DOh6TOOw6uI5Z8PtS9K//FI7/lYSBiT4Vxb8vHO9+JnxQEQBSpd8LGL698DcBg4MT
EmkAzGg0QQH/9K8CUteWzEgQUV9qRF0e/VZA2p/4I7JhTRuxkFZr/6uADD9x2kUSYQUWPFZd8v2N
AvKbFe+Ph9XA13Jw3zJth2IWk+X3FSSZiP1SNqY6oAvKiYbUoaUE4UpxY0dzHerxmSXWZDV25U4O
Xhuu6Ml2R6iU7LtLi8JonRSkgOL9Ggp3kwDaM1aIJUcW9K8NWci3UmsGS2WZG4IuZ2u1gGUEW2P0
pC9ZisAar7AbZoVQG7c+CakDEzVATFu6ecvewDX9wuCvOymtYKSuNrc+6a/PkW0wkHCQKmy7i+yR
uXwLS0GLIc2LMNK6aCQvcsn8Ip2sLzJKUysqy3GONmNSHVJ/SX9Geh1/lVqBOfOaz66qs3FDYJZz
JkcAsaZ1EW7SgeiJstF6zlorO2kZFVeTVnsSgT1cTxIFqKW1oJEZIQuttUKUkinHqhWTKOlqBems
taSGVpUWZQkQD8gkgkKtOg06LjNmHtq8iBhNHdlEEoZWqtpas2qHXHlH61jJDinvBq1tHbTKlUCy
+i7TytfkIoKdtB4WLU0D6BCNbC4T4pIo04e1hqxAMInNrfI9hLUdrr8Msoz5SkE6nEcEuL0bD48W
NhcU412EQNdmqg3vTOt2q24UL3OR2zvcOMGeGWGGwJe8mGu6YPj8hJmvyxoho+tO/QNxsUG29S5E
Ns1m6zWlzQHX5k93paa39RKIhQPQzSFivF73NZQ3mm7jm6XJb0wr59upzwiABA1n9MGwdi+0uARu
nNAEOVqGEUDHrLqHYuBcY5V5hWrrbWh25hukp4qkF3h0aoRM5xlueZDA6szaGtZ5nmUPZOuZt6Nm
2kXM749sTpgI2I9LR4KeJrR8E12IeKGG42VET+xGDcyjV/KV5FVjV1+YeonG63GTs/Jq5F6v4XtM
d8XWwmK7ISzdgeTh3tfcbWTzhlfY3whl1SA/ALufF5Q9q0UD/hLOiitXQ/9kD/4vHvFGWiMo0ULD
AWkSxsdGAwPdommuFR2ek8+4c5MZgAU7a54YUGrY4NRy31wIhLOGETYUKasRIOsmu7AKOQ2x97A3
PRCq664AihBQtPecUgE5JA95TncU/FKX0NbiAEPM5AWNKL+BEpUBw/jRtnNXPrrk3uJOdhlUWS+W
w72wNd0svfI6079njBklr7OzgBkcrawgDCTUoOQC8QG/f0pvcDXbHEyJYiPS04KP00UCyRFAZ8P9
jPOuyo5S6xVXRb1kEtm6uTjVvmM+MT1OaepIXBmXAja+VLO5MKfsLc+Hbqk24HAqf1klbm+vVeOF
y2bqOdJw4krj+K20UnLss8Qia4X0oxJgoKzRR88on5lpWems6Y9SkQdYgJsKtjAWhzw+qCFw3sa6
ksNXPw/JCIRqiyx+WhXjUJ+oKwFucwDJB8HfPCgWgKcIPsXPB4v4qcqB7qzNlp4ASdqdzUndsOZv
p+1/Wjz/scXjeuyq/36nvgUIVlffN3kuL/lN6Wt5n+j/hfSOQRl4Qk8ifhUZ0lP5pHMQAnS2IfXi
H0MfPPZoGBvgD343Tf2GP7A+hRTQyH/pO9BgNMO/s0dzE3zfyeBJErAfaaNQDiBptH/oyef9uORy
DNO7LOcIEK5pOgNA6uLcuw2jxnHuHa/t+j32ZWJ1oiikkbWSU+oRFTrVcr5pEcgikMoh8PeQdAbx
kAToyOZXl95mbq491CErFIf5gcralHdD0ZofpdmgWQcQX6XBmthhIpptqgMekjqx82Da1yFZ6iW5
1acyq6xfBChfvLhMCr4YGtI4e0F8In69XdV1TO90wJHush/u4wXulwgLE0BNyomzEt44rjhulzmL
Z4ODiDR449k3jS8BcT+bUvvfccT4N15C1FyKyBj5jJMe/ckdf5L6IETjJfRWXeUlDx3woQRH/6zu
cMVH4aaxZdltRcMnpt+yDJy52qLZgI6GssXuDM5GRzJJ70uKOvm5xxKZ3bg2iiLEkv5t2pn45RXR
cshAPIbaAxhoGHvhHMIVMpEsPfruoCO0Mcp+jlRdrQwM7mT9zVH86DsiCld9rUDFKt7+MfWi5GqR
MxNX2iIuq+9sHuNKTNsQkTXGDoai1s5n3En7JhXNq+o4J8dxC2038KfyZPQVelLDDRrC0KMlILdH
+gSrF5qJRZolxwR/TqBXZBwcOnzTvnqjzdNi8O64s9Y2x/d5Q9D7vAErIziA0s0vjSz5xe8KkM5x
mh/61Bl3MhbextUGFXow/n0LdItGPSPDja2G+j73Smqymlgos2yte8MNJcFdJdhix1cAhjrX+5CQ
cjYzD82Nj6kC94OqywRlt6KhsWsrozlTACBLMKvR9JsTflcZNCjUkaySsMZ0mOAn2pvNnZO3SX1c
qtRyVqZAn8LCGgBgRVnSO2dqLIJNV5zYgyBfNZYjnE0JGUncj33Md7VYk/8IA5kl3zfmsHkpusmH
nFD3JvEXITiRztSqTjHP2sFix2TuZXXUQZRu4uSjbCGE0d/3c39VBAoazuQy6EB5Ndc3vRGk56ki
qtaLKvlul4kHna6X41YBXVbHOQbEqKsbYqRhYpvJQWWFXSMxcQprNZDxZ62JIjKGg9mV/q6K0/QO
U7m1rJN2wu5Td1HJkx0FqCtEo9Jh02Xaxt5EjI3Oy5KS0GYbDv53dhqxaaZS9xkro1tWGR6A+M6r
0FStO2QH/vW8lPKGqEZzT1jSuEnI4WVXAhiFacwnC6Qw/JSgybqYdlMUFQl1gOkxmS0C+dlO+3o/
hHMLCcDsH4BnZcs9Db6vxhJWPFOGV8/rwM2UezPUnCl2dHPKYRePqv48Q3R0VgFCjKdlCex670RN
V+35QzSTWBWG4cBKpB7hYMz10XY9JjA0kyAwFmZiSzAU6DFF3XS/SMN5dkfAzyJ1++Vxyu2pOUiK
EOxSkZo3QWNwsu5783qJMvveYaxGUrETZuU2i1nN3BE2VK7abL/MIjhlBoSzTSCNeT7PlqTjygxs
2fCb8n0QRP22sOIIGD7fVb2LKZc39uKIe4OcWjAbY1JsvDCzr3ABhVsRZMxojVSrKJ1ktp6axUnR
8RY233NOqvmXrvWzd1x1xrPoiumNHvzU0d51HJ41Z55wcpHrXlqeMRy7OEZXi5Si33pJH3dX/AcO
iglD68s4HTYKmVPADPjkICLC6aAwEzbmKlMF/c0ZK+PapkSDxOh1MREKNJzISu9EvY2GUmI/R4+L
lLaumjFYBRUsSEtB8kDn+8qQ14NKcxFzhmShH7xA+veey7EwHpDpDHYCGCSki4voFcUXYAYIoHju
54cq6p2borQpi8qOGJ9r2dX1NYoLL9sHbS0+t8P8GfEqGqzBS5kwWmlUMDSbzAGE+ZQxHyybEnyj
svoHgM9Zt67Zv+J7StyoQz/lFGpRh1IQL4qqzYEbEZ3QS8ngxglya/dP5+O/6Xww9Lf+cmT2WI//
xrzx60t/630En1x+lO8RVAVmyGZ49Zt3Q3yionERGJMB/O3f/GbdcD/ZTKZhf0B8cmyGa//qfNif
TBBQrk9uER0QbUX/G50PTOrfV1UOIzrTNanPAC8IC7nO950Psjvp9GdpDYbJp40bwueR66pKgdVj
OdqRqOmMtC2z4B7WLjIPO63SG85C9WYqkgC3NfR7/ACpePX6RN3hjq0ep96LfgL+RKoAKokGddfi
HqBu0jYGW+RepQaAdSzorJVyZgvdDMYMdiLBUEbYaGFguOUMlDOWcMVpXNqi3bZhSl+wU0pa+CM8
9u1lyqpf+nJEXuqHytnlRu/cJrRe73KiBYmxnSdja7aGACALEY8xkFsRHioSO2FO2GPwrJV3bYOi
adaDzdI6lkLQVwjEMZxRf23nooVPzGMWYj2Ohp/5LdAlO6dipkXwbS+YDLQYNH2vUN+U+YwLPJLp
6d7nW7i/7iE1AVBtkeuVv6R84QdSIAgkIs0Xyu+SRh+L57btKkcw+AqH1+fn8s5enYbeeyXN/CHM
TbJ6CEu6lWNUPTWMw24HHPTqam7n2N04CK+owhLOwbRSCitiH2s5Ti5JE9zPOe+r9RouZGZFUalr
hgjqbDb7pK8vzU9WHAR3UYH+YcW4zLQ2UYgin6pI1juf8N2Vu/jHuSmb29xqwzsXtlpyzpzQPfRc
v93EMODMabbdL0mihW+hvZsvYRMk7daPqE6DewP57U3GlITUksCF6IWCvoyInY2YdR4RF4qTUaCa
Z4RY3+Zdi8hg4SS+9fzMYlGnC4EObHQ2KceC/rAY5cBntsQOmm77RS5l+9bRFH6lc8fmHy6t6+k+
cP9hGWWwxXyF25tjbHg/U8KsiEcMH+0uje9nvEbxNpw7OnYu3BqafD2CAxZxpI0MCd8DJKykhVjh
uWmEH+9GZbLjz1mVHiK/HZYjRnpb7dNoNM42Mj2JJ8EvkXKjoUM1STtsAHxMj2AVy2Z8YBzm5udE
zOh6A8MSK6vzvOeKvt918k3BRuWKnC34pm3zLkK3GKoOqjfjVw3cRRCnLuK4VuvkjItkDrwN8rn8
IqVD0qR1dYEfBLu4u+jtCFUxhtNwEeIVF1Ge3fTI8Vz+1wG0RLcHudp4VLLrKYqja78sp6tU6/wS
BH8Ekcfn4iICzL4pAu1v+sC4NP1q42vdoCuY+qWLpjFrVWGk9YWmVhoOwiyO7RLLl3Sw040RJvU1
Q9122yNSzLRaMS0ahIuM/KyAwWQiX+iUxd6Bx9t4qrTese46pI8jQpCGsTGKSGjKYGG1StIYSAn7
cCvew0GZKUJKvJjjRg3zfGWQqnQkWNvdqLB6qJfgPGQ92NjJ6tdhUM8nmWbj1p/TYutAHF4xn9pT
Uxkf7sJKU0QdIbPLfg6sbK9SChe6sf4NtotH7D4wu2Kpp5Lui9Vp2MLIsQ18c31LcsiDJeBHT93C
19ajfY0dIr2n/8/eeTTXjWRp+798e1TAZ2Ixi+96uksjkiVpg6AcvE3Y/PXzpKSalqhp1dS+Izqi
QyWKFxdIZJ7znteUJM1IyEYHqHVb0Lz6yq5b9TlfxdnWbvwOD5n5tJC88qYOJ3mbT43a4kvDzLVU
050zxt7BRAQjMknxZw71OeskZjc+aGaKJ+4Bd1S49Bb/yikwAMHPq2mh0Op3TSxIeC3FrW77m2Eu
YmZp6bTFLqo/djFdco6W+6bv4/k2VCVGowyIGLp0R1oMuc/iNT5AVAIdjQMsZx3M8nTT0ABOEy7A
qN2wQYczPorkvZl77RKH7rAQEKUxom02JQnZf2K5NZ/sKhmecihFLIzZOib98mXsw/K4wsbeDz0c
y8lx4/deEVgVYfIpuaW5XxEBh6fixRgyUjp5lR9c1QjSDgTvgKK1CQKMlqSMSxnDO1osS9yPbRod
M83RRKJsdhwCv2JVhFqcCW2vSQlmkpnvZZcNDzTo8XPUEZXkBVW8pzlLsWeT3Ye6KRoa8CUr3rbw
jJl8Tf0mzlx5qNCLHBs9ISOcY/vPqE8sZI2oF5u51mcMVJurtZvJbCBw6d7jL25UuFi3ihgnAYfK
3joRBH/Cl8Mz0JezbMZlKJzLYMmT66ioZLTByLhD0ZCNYlu4XmNygDK982coEgEWWqSvO97ZwzeN
4UFKLL1FM3cUdEVH0Yri0uoT5sdtAopgjdbz0NrqT1Zc3e2ycW6vbMzhwzhv7hc92GcvL+qdxJEM
RgfLwMcfZHHVdnFSA7UTnz0p36KbEPlnT/nVZ3joxrLZg5zONGMOOAdD9GOCE3ubr12wM6XxU4MD
/kMaFfLTgjp630YdIZmx+96Kxi9ZVidvmQFhQbXW9lb5wVPtBxasd4XpgVeQoIVfCK9SFz8lvX9c
vPx9HI4fpdsFR934A1o5zEzoe9+u0xrthrJxd0LgKo9XNLNH+wJbFHgpjtt+TmIxIXGziHGBcXya
iF1ptq5e/T22mc4dWYT9nva0uK+d8FwnzMMxlxn31eCSt+aChQzbOe3ndq+cSp+TdYj3aKw/jXn6
uDY7Sinqi0zj9TR7E9xtlFo74nVwzCQ4GvZz0JlippPbwWfkuXDK7dM6xuW2KB4tN2xQaXX2e8Tc
8OAyKT73Tv8wTs4X7Pewl82gr1viXY1SZtcFpDAthS0uozXWGPyN/kZ4uNglRMyDvF7OdRGzd7bt
HoU4TVwyead8WasLb2ovsLygXQidp2xei+uSNb+pYYocnF5FRzcf4LrY+bGfyvayGZY3vk7VwdFp
vSkJfiMoT39C8uFvB29s3tDnk+GjNPc6rrx1V671tCeebED0oqrDMmKZ11vyY4z7C3qT+J3dBd4t
eBXcaRncd87Augo+Vm7lAF6NJHXjG3zV1tPXZJnPoppxX3EQxwJy7EYuCV2smk+yZfKk/NbfZ+RB
bSYZpkcqFvFAlFGyYw6dH2gll1u3FvEdhs2XPQ+9KXvEWfY5XRVJ56JliToyAeVYCA5wcufstfkT
HkLhQ7yk47Gds2DcCLduHsaU0LpcEciDcXgQJs3G50i/tjoVYpWhnwfEaKbY7Jz6lvl9svXn6Ap+
whewkFPnVoTvWfZtPKtbXQL1pwOggxK4iVXv+5LYcq2Wx1mNd60z3A5WfUO1BtM11CvvPXqTdR0J
U8I9ECN7XvNAYtu9C+jyMYkUfnANIUleh1VXQ+3tN+4KSQN3k0rfuYS1/cc24/9kJWy6N9qtfw+k
f2v8di9FM/w08v7+D7+3fRFoug/BOMD+1+Qkm+Tgv+B02//DZmbtMaLyxTc5/18j7+CPCE5kBGuP
7JWv5mScPUP6X//Pd//wpZl4hx7MatNJ/pO+7yv980d6NrmudI+2zbCb0Tu9pqEF/8D6j2xFlnDc
WVcQY6Z7gH9SA/0+uKhKXexFS2YB2lX3wStDSCENDDyHTfdCOpKqpmjmRzzxKzAmQBenG+QJd+4p
2KDXqLco93CZDOsUf/fkIWk9jPOGCfzJMPJ8JIVjcTejisQVJ0GRVrgMnND/b4FNIixZjcOgXwDa
dH7pvhlqPLnb1jVJCUl19udJPYKCU2ML7HnWsS8/2RYws/SeQEq+eO3QbbA9u1+jlSIT185jN+O/
v/HysXrIYDFdooLGglOgZdksXVUcJ08zGizr5XrFjOyiSsgJyCEFXvrMfg+DGtk9MD8LMYSy7XMf
Wu6CvIlQmGmhNwJm7jxaC7teTxqdyR7yI2VW0AXXdi9PwHcPrY3hrzdEzk1VOFd1vFS7fIGFl0hw
oyLF6RLtVnwYEPBtWTDNXtYO4YVJQXgMohjcPfstD6u60kRjHkRgCUYNebiNCYHZjL5oD4tLkMNp
qbE5ZsBOZ1OU+k0XcPLPa/pM2+o+zVUQXiy+mN7VTkOWAWS1nQ2HLD7jt+Xa+7LBKhL6Ar6r9tVU
x55+g6NagWNINjfS+oidgsM8ERampRkCq5yyvG6U3tpBg1LR8oeONDWAz4fOq+U5SlAP7mfZMQjs
oWrNxwrCxMlF13sUVU0xBogtbpcKHqMlBptTJLOqdNhIrbyJtKksuBZFjwGRQym2twpNFztMERts
PvrF2VqZClhw6hd8h44glbrvb5q8zKwU2ltD0FZAFzYpESEqInu+vhRxPYT9u8aNg4des+UXHNZN
ZiEN7ClU8/ke3mR1rLtGiuTWE5o00wPMUnvUR5/62dSMtHzh02yPyn5jTSuTHRR3eVlFaIKhUrgH
O5CSpgJbr4a4o5s5g9HfHToV15hjlrbzJ6rX5X7G177CwapGTOhmDoluhZUwh8BjPN5ao0I8ACHf
ek6LAC9PmFHUf+TULTc4hNnwO6OOPiXpAGg7N36oy5RUB3aSDiIjkr3nOKiL6mzlq+tsKyDaWz3N
IVGyCDzj7cgEgSwV5HswSZz01NSltc80QsztLMcVLl8q8Gy1ejz1yYhBctCF3vsu9d1dmVTJbUd+
321I1gmlb9tuCUSs5yMXANJsK+PC2TFErkvYfisDi1D19TNgOc2Z6BzT0KxI+bEHcfCny3PiPyRy
VtkKC0xaDYKhyLAEO3TLA+IZZLc8cl1UxFR6w4rw2Diz2mqgVhL1HRyy5Cggq6XOFNxG+ZQ8xmW7
XJFw5AaUwIn+Jgr6z2T5bybLnmcb0PLfH4iPcMA+K/X584/D5e//6vtpKJ0/sK5B3/b9UPt+Ekb2
H+xJHvIAuGHeN17YXxBo+Af6HGzufdcGPjXn3f+oB/w/OCDNyDmSwT8OKUON9AoClW6EQW7kY6PC
kBp+2s9HoVh7whbnoL6wJiCf9jgBieTTPrbmGU/DCuCBA0q48/VgZJ6V6tadY6SfOKyIU1f52SYO
YlXtwXGds+qQi1KxF/vQSEiTJMTOe+4ZaSTh8pb9qutgCQXeS2QEqK6Roo5RAM5l5KlEkX0a6xbB
qoeHAvzlZEdgbrd1jLAV0eaIW4Ztg3d66F51tKhDAEyDHaeEMJUzY/LbTmJoo6qLkY0RI4HwMCqI
9vYw2dspz5Jbx8ht6zUrH10InfgOKB/iDtP45m3qjN2RwCF9iXWyQS+wFPrAzA097/JV21sxkLlp
IME/Fcinr5dc2w/j3Lu7uhT30+hEN3budTtZ4clLFCTqUto6PAbHaVdkNB9xbvdH/DPq05wRxmsk
yE3biIsePvshJLFno2mDbmsRXSZ1sQuapbjDxppqHJeUjbPOco8KodmMBbLnHr3Gfu58ewstxif1
ZVEXo9LWKbY02GGRWpelqts9QQaMEZkq7RRslBssNiDLddJinD7P46NDgO7eRd9yncRVcPRxbDm4
HSErGMvo+3Zy1Y0gEwUprPsYGpn3Cvy8VzPqhFgU6l4XNCgz+vxDODbLzmoRi/tGNj5Sz+Ox8t6u
MnV0WtrQcUrw8Xaj+HmSWXNgAww/Mb8t1hvAxPwmgdvFaNUo1pcF8bqsymmXgbGfaFf7A6HA8Mts
KIESoYmpHpCXGTG87Ov5SwLKedB2jZdBF6P0472BELHOqrxe8/YphYH0xKR2fbFQCjAK04F9g3nn
dCUtesQGmgMOARGq8zYBS8b6E195I+OPjaDfM9L+Eo1/+lXtb3l+d5JjU9wvTWdd4tM53bpVH135
XUZ736KD7LcZEKw4jRaubIdeGYEo0nV8BrSxHADXOOS1cSHQi/EVNdYE7leXgs4YFmC6AOikI1wM
mD7Y9bZ0sSr0ZgpSAlUxQaEtzzaLq6s7iNon5I3FJiVw7KYP3Zem7ER83WF0kV61TvlnSBrUA4ZG
R0QEjnWhstGP3WM5gICIzRTNdfRR+5if7ElK0xyWi7pToyurj1FN/PG1XxPQJIfxKSDDDQ/FMQUo
KJGY+LEiDK0fEXWXdXQ5N8JFbRAr5OAt429sUawqJ0J2nZJT61PMPLnl7JPjFcBNHMggDkVDcLkK
pLJgd+SuTdURct+rCXvWOMyZJeyJB7CxZ+zmYWtjAHHusEgQf1Jn4BO8V8Hq3NeUkvGnPO4UbgU6
2rDDcSL6Fv53dO2s3KDA8qcaSTvofafA39xkt9pDlH8QVrxaJ1lPkP6DpiQQiSyFsdhNYw+L2rTG
/s1MxgKp5W3wUqDjYqVg759cOOlgT5u6QxONLMX/BPo+FEdQdObQYkVCscO8mOphYO4Q7eug4CM1
KdlwLIyk0IP8gp2WKlE62sRtHdn7+MShYNy+cSPF7Bg/79zbTFlUN7cCnlwTbleKF2+4wkojsHGM
xJYnEYvA5yitw1s8vJdDYDyIbLucsFUIuMfbEHeYx9IENlK3q57KsMdiQFfRfMQoL7ypI7+7KLKI
934J4l3wNQXSHT1xxFgsPWISL4+NiYus3fJaf02Q7J2guV5MrGTctgK6+0DWZOlLYebLJoNyNHGU
AzqmS4mTBOy33LyrlJlOEmb7Hs8F64DHnv1GlNiUhi50ya03Iygm1bI+Q6dvHuQkwjMs4+kd5HuS
MnFxu1pRS2/Krnd22Eclx6EHN9toPZb2plJ6/dit3QfOqP7MtBHDV2TJ2wyZg9y4dme/SbQTHxY7
l0+Bn6h7n6Exh0NdYlsu1G0zSOKVrdW+nIhW/qhpWe/W2NkpESYXbJ3xCbcG+20hnGyH+7x8Nznd
0myG2G3JUeyWK6GFvsHCTm4wyyh27bzmwFse6GbXIGNIlgNgh79ZBhuu7eCl8LDyyfP3OaDWHeSB
fI9f9VFhK/2kRTNcrHiTIgOu9THABxFGj8MkSCsYGjONyi3+VkG+6xdXXmFS08LO9tCG9Fj7zHw+
qlQ/2LgOo7kEC+M7WAIzFN202Pt5BNOTL3Bo8WOiEJ39lK1R+289vGE4C4OofcEycbih13E+M1Bo
DsEAHaEgUeMUqs7701r4PFykk12LzdEhz0De+nooz4U9d88j7+ENOHd/h7VPdE0CeI3VK+6UQJOo
2L10OhfkB2AmXYanUk/vO+ln16ufpn/GzCvOcexgLperkEoAR+TNKAmCaCrPPqsFHsk2482/C3Kx
HKHT9y9S1BDOw2Lngene9wobko1fyfCiAoeEm5TqK4fe9cOMjmvTLpW9L8ieuMBB9s8YmhgIG7A0
DpCk5Vmrt2cU3EvqboK469jez2nT3Sx1tCLSUHQ1nP5EXxCxsfNBifMNOW5PeFdiUgTBiPGZj5dR
ZDFMVNMS0koGNk07HFdyLxOXVJRKuiJEEx86ibHBnaX2JC81fuA7kmeCF3cB3Fow80IFZufsBD0y
l4q3imGSeONhNkKON8bBWZI+qnBts/v/MB3+L0wHxzb2Bv++vP//5YsqfkK6vv2Lv3ijbvRHJFzM
Etjj4Ib+C+iCSQoGZuMT6waQ6yGJ/o+0Q+ACCwD2lXcQeDAd/lXdB/yVceQGAvOED9fzHxEcjDT5
B5zLXI5D9eYDc4HK27QNPxf3sAXXiohz/3Nq6zb/gpNf7Nk7KnurG3bDgNzwOTdpUwe1evjKKLUG
wceFTrK+djAqoEdvLUJfNgUlI5OhOkLXkDIq5o1+6m0og+u299tQY8CCR8VkbTEp6ozquBxX7TGw
HJV7i7SgFT3qydaan4gXx7eszMkxkjuf/AzmBpphpTxS9GddsFmyPIj6bTmbDJdDPeWqzbarSmN8
5H54kP+LNNkwWn66O5EdediHYtMbQq9Fnvzz3WkU3h+D0sHnVs1TxDueiBSEv0csU9xESRDxkYuD
jvJLF2I1/Qicyfxt66Zjz/epHUxjnn5/SV9pvP+S4sAtZmZEue1j6gvlGKzz50tiGrxUjeqTTyAm
QXHT+lliPObHjpFeaoUZST2VyCB6mLEH6ZlFvrRUcrmNfPqlWdQKo0KMTKsvS5uog3Sv40SPO10u
PIr9MOhUP6d9GFvLPtRFF5419kj8WBX5iqPGxvBKRH8jwzbyoR++E2kSZg3SWgK0RtClDQnnB7A1
Tosls4qy/mzPGIK/CerMah4Q1TT67vd3jzfq1QchkzLh8YEjuXmv0yPWsuoijYPmJ4w5mBbu2zIu
fCjLNm/44oncv0UEGBjAkqAta9i2TiKmhwLCRv7l91cCQvD6Sgx9icZdUrb+kmZPugvshSUPP01K
9uE5IF5hwGC9sjyBmJyRRxD+05sckLLGVuIh4yJr/LVni+UklmhK4X0sRzKA1h2WLTT0jIyw1Zr/
5rPMIvz5gUKY8hGlseBBIF7brUCCKosWUsqnxUngCX92mbKn6UXcovXGvpDRF0Uh+hs8QX5/W39Z
STDfkfLzP5dpgHydAghlUvVRXqiPi42xAPRWwpQnTOIsYrT/5ju+slXwWbWRQz68DAOSckLsH35e
tXlDUNg8udUnBRGLZi6L4vqpdAf2KPjfSZy0t0ukY7u6bjLKCXsfTGmhn3MlIM1sKkwaF3jRqKuj
e/BqXMK36WQK6WJKermeiAvxq/70+/vzy4PB7MBMVSRPhyyW1xsazsPSXVy7/liT1c5VwPAp8i+T
syKpaXDPa7xdXE3N8LcGPL8+GJJbGF9LOnDfZazy882KLdQIsPatDzpArae38O4yLHiEJG6e2T8E
WFWeeE0K8bKmJalku67vexLyKmtxp8es0jNJ06mkkvsAMmRssggDXq9wNcRSZfc3d0m+fj25QEEB
xmuCRzs426tnG0BLgg3dNx9gkEM13uQkgeg7GAs9i0rDdlqnY6RaFZ4tL854m1TN7Mba1iGZt9iJ
QuVdP7IAq/xLqAjHMcefX+iZIT5Ofl++bcAQnNldgmVMwrcKsXWMpr8SBSuVcAXF06l7upxhx+AC
UsEmxeuTLRrPqZQPdNellPdx2g7LO72aEmLTLTrmXgAde2zyeIKGXX5w/Q5vz02HoB2+Yejn1edw
RjXmMHOJlb7j9Y+CtzU+Ovq5103ONTptHtHWO3RqbzGZRT63H1F36Wc9eGJ6nPounB5Uzn+Z4dPn
7CCbNIXZDZ0ghafTbSovzchnyJlB8KLHkt/h0RrneZocVtrRmunDDFWp24SQe/kRXORVFdLNLOlw
P8zC8FPWbsnZglUP/3uFmB3x0VY2R/w4rEnzaVaCdOvs4dHbvetkFkyn2J+67Kb0awhAMyBkfZV2
pExejssIpX+7yNjsfDR+znolJ5VyWNrxYM5MRkxgNCeGXwOSsMYnwac4ff8CAVQAvipk5sj4I9ix
xQ0N7JrlxzTJbGJlhRCl2jPKCPk/bHvWKsewpMj7v35H13YWApMsDrJ0y5KDsbzxUm34jSOcDT56
aWklL5k58Z0wwzJ3FUBo5s4ZGQc/MM9DWlzW2IvA6HFSJkjQcyxB1ba2cchtaVfR8fXY6M1yaYin
Z+JXNDWLBiwtrx4wAW2EOOSeCfzctIAqvFNTHUWsmsTtS56Zh0UM/4rWLBaHIRkKCQXRXzI66ApK
NpGZC4F+JS0auG/8RpZ2yD0Bw5TlfBETjISoB32Qqd2YTXn8HfZ7pfkSedSGy03nxVNNOjm8Uq5Y
uBO7wL4nfpwvw/DJrN/e63z+lEiv86bLSE3Yz+waVCS8CmOOmgqaajIIzq6ebBUuaeXb8x/nMTfX
4kcpLf42RA+5flxlV7BSPE12w2kKcSHJCDjKpKnbYlSw2VkRghoQLO3zh21EujyXBYnT3ONuqriD
AHKo8zZaCrPmSkpADM+Gxef+JHZolqgprafHVmIf+dg5eOcMkPYG9gZKR02V4c8Z7/nar+SMwD2F
QfWSd15vXmk/Mr8U9RDdPDMe6kaTmOx406PICpe7kDaiVdi/LrbKqxsy7x1+YdfjeFluNbWYWdVe
lvXDri0i7QSnRZbBgj2v/RhhWBVNO9TQwuxMaUnreAht6xBgYdx6h6HAaJ6A7lRjj51g+6XvgnVd
WP5SSXzn9lE1Q2OhUJib8Byi2CWhMLWN7msLU8rLbhsYbbhaUKubJ0zsDfjrgRm9miyMnm2T37D0
3QDzbimVsuarIlbo1oGgFc+m84F5g5daOTVfpo5zvALfRHjw+PW5UU0EVhtiGT2XezZitpv94CVw
qbZJOzZRtBmp23GXwdtxIIaJAbYJrpQF22z4UQMYgTux2a7GDCNfoLahZSYXKk2uC2hYjjgPhMGa
xZPlZksRw7zC5y7I+OJP+G0o1lDsZTjkXDVo0fi7zgX5Q3cQeGyVMOa4SztG1g64ymJbztid1Ry6
bLmMLiHh7mvsDDkLmrVCcryNOtvsgiM3n5VrZ208THBz2pmfpIXp+LsBIyT2pcKequU+GnJTEaY+
WZnolfwl5P5BvmV3mLiLvAuOOygW1IRiY22wPtUdYU9yTVjpslSaCwePHvlo38FsvT2wXXIcTWsr
OOWrOIDEsJd+aQ7ZYRhJnN8ssNQai0O5X9kfVpla/u2CkxsueWxRWFO33VDzlWTTE/VOtr0psWyL
KO+P6JXpRr73Iez65ubMTYd9/bHo2VUxf0tzXEwvxlzrHsIn/pMkG851jC5vjLs3MRai6xUi+ZLd
flpnwRWLfMa25IAeTPBik/FEOX2SOMlxB78v6yqbzd+tPnIid6uzxRTOYWMUXFuF4Z9+hgnFZGvv
iT7qZ0hBZcI4XVgYAg5bX8YMpTZz6oj27GZsuzuFneTASEU7a/jequeyf2NXS/mICUfEUKPvu6y7
DHG0Idiwmcb2I1IeaCJ9Uln+TcyVorKq26x7n7Hn6kOBX075yc9L3YOyI4d7mUkKmm91ZAFNzth7
NFetF8ytSYaro6Dddr7nK5R1M2qnMz58MVBiWNmVc+2VHKv7WA6otzqeETTEZpGdzjmFJxyctslS
TKak1/28lgBO+A9FxKtb6/Aucp3RfxOWw+pj3NMBtFvYTrtr3GzaiO8fs07jZLgYUk6ycit0OWu9
i7IS1sYhdnFeuVp4OcZNOBTEFJEVeZgikXg7QtoX/Zjkbtpw8IXG/Rialtx4/sCEfcU3rVk3YTKo
aGc1riCcBTdLxIqYz56E6w07CPmzvopREdlHZyZygoDWxamhS4hSZ9s09gLrri2ayn/Cbgth29Fu
BcSBfdTYy/K4DIs33FhqqK0HYH0FCa1mVW8CKOQ9cOmU1IZri7dRe5RLkOgFUxnRhrtogax3jLMB
6374k5Jks6hoPDfdCixtEKg6VS7rTyn0tWnZoVpYu894wnjEU42CsRywswoG+zjEdRcA8hV2gLtV
XFlFeEZFbBVwZ8KWsjb9nDIDguBCshxjsmbnBMOqSdj0Bo+ZRe/yZXJSK75W3/ZaxqHzwFyhwQVy
bjJzoLaQZtvgaV6DtvV3bTz3MXEFNokPBRZHIqAai8FX20MPJ571j7KPEI9j76Ed41iBbW9e7o5g
ZM5aDnBeh9QPzQ5XIb9hK8ks8Oz4gDBsThgxeKqd5RVuSBYlKSPUiaMnSKucU2aosbbQxxUziCE+
jEFj6hSSi03ngChBc7WrP1VldBy7KgvfItMk4JkBH6YVxOxaA1hDO3YB22SgFJW9LCzu0hGVD1Xw
bFO7WYgh5pa9LJcYvc+4W83xzBleoUncT04dau8U+W5JSVS7tseegm7R5otSl0jwpiCoerMhVqXL
GY0LqU9pwvxv4Aa1tTAnp2Q0w5X2SSr4bKx3RKPfTD6enOW2QbXLL7MRd/IuqaDpuX4V5WafLEjM
5kdwO4m4ojpuldO/RH1k6tUonthtXFypwg/z3NUNvsG5qEnEzSeOxaFtTS1Vt8KULGk0mHs0NHU4
OF9GQpaKaIdB8jRC73JqcIONaOOFexvZfcDtZw/Hk22P7xVwT6gqc0p9P8EwROA+YmlhEIswms3V
O15scSNbnJuiBpZ+RdMBN4kba0QU5gpGZeFrfvrrTuiOV2gztp6mIhU1dmWPTQWtxt8VWGtJsHaL
hLLMQOwst6Ba4uBt2TtczLfHyIHpOM+0f+PwKLuYMdbBQ/DNMxoVyqkeGnExzemdnnM7jt5NBdo8
4mmh/VfzhU85Oj1quIB8KzTABnzq+3HK0osW5hi/y4ZZSgk+u4hbYUGFHYulAq9zlm02271A91Iw
BCPcJTbV/ATlqQ9ONvkfk7zThC002XUYC5vrWTW2WKTWebged5DeKTIfS6b8vCJEKBrAq847fiDG
jpBCjYgHysPOMQvMi3EKdI+dK8g72CXfTtd0mhIOzbGZKVS3ntdSBYZeb+rNITTrMS5zk1Zncwfy
L7EWOOhs+e/mp6lKen1HcIzguHRSrstFsyBMaYiXYGKKebi4XMy316MYAp5LOc4ND7WHYzFU197i
Tcn7Sc5J1hNEg/6Yt7pjLZTMVqkJMOTtfbN2y9qN6hus6BMmCkmppDNe8gsqj6J2blae7UhKKp9V
656vYLdTZsAKSCH5DoMTWr6E1ND+ZerHzCNNuhjbgc1lnX3v2p+doUBDG7iss8p2TROYtwEdmw1B
jQcCd5HyksaT5zysgWZogrfteoWV/7pMx8X1uuJlSp2FmxJ/q3xUYk/UGqqRPd82W6KCwuB7Ryx1
jZHeYUkSm+6rTjqPPyX0LP1+tSxr+YjAoNN3tgUdZOulbUo7MqV9opjnhq03PoYa3ay1tWakRHdY
dpumG3cmU4X1i2OafBH1ppBPWuwQH2MVJzw1o4qlXF8kcmZ0JFNQU6NEQaOfuetmx9VOR8970YkW
x2zTP7CcwoCPB9qDnc+vbdmTw1ML0W/As1AsLP2TI52UVqWQ1FHfXr16IgXTxJtUEdK8tWsgp++G
aVJmYdSzwY+s2FvNkhS2nOtb21+wkOeGYJwHMTqyBm4kHpLmFadbTtqbMCx8I5qdc0zf03oZ78NF
aHUhcVsqT1K59BQcbJZPfeAtw8TWGZZFw6+J/AFy9jHvalOJurXLLr6FF2C6RsJcCt7SDu0QmxQF
/xhuFciVW+6jZDJd4LfGooy1uehGL/OabHnLVkbegyQP59KfZM5Cp0myWf1zWtc80swZzaWP9cJJ
uGfUHg/DnuGiX9yIFnCEH9QrK2ol84S1NvAYLXghBTaSNZNiiPhMBlKvLl48ErH5hXATzc4BJ8gU
ulhBmlX5e9Tof8GMSBLD7Z2BDj6wrwFW6CMYV6AO/LDEg+kzp9Qi/WZnwZ4osXdg7skj/f1HvkbV
gKkk7alv4DxX/mIDjntALe0hHD4E4WymN9+WRgl7h6Prn34UZmLUuMZCFvDcfsUCc7FN1BPoxIfM
j83+1IS+hzhhYbNmHfz+s76igT/ix/idAVN7AXaUcM5+mUop21HlXBbeh8WrCJS6GtPKZSUi80l5
DdO+gj2DVqVh0xhRyShAlKnsZLltkb0hWYGoZlA4Wl6z93zbmb/PPuqezEBKJLQBnAkihP/8T5F2
o2LDECGCKUQ7Dj/vZ6xzwY0BqxARvAwZ9mLpngPKtIUcrrRQv79Tv6w5D2AYml/IJAhn39d4N2VU
5tYUUC9RKr1xPcWrzOdnRwvziqAWZIr8N+vg9QjF4cFASMStl2kCsXmv1kHfKU8m4PcvrZ+aPWpY
eNnuxoyd/SFxI3NmxRH1PsXEyp8/ly5OrrfsdlVw8fvv/nrxMzWFJgBIy5g0cJzXK3ImnAer8cR7
DyZB67imKSiVhB3HDvj7T3p9l11EmnxbDwsfwdj1NXhdUBhKD2HMezjdorgZ2tK05hkcGQ751DVV
4+8/8GfTcYYm2K8DOzPkDZjwAR/9vIKw7NRsJmv/vq+ZE2FeB9WKbY5NceW5xn0H3XyTZgnGJFtR
BCkn4+8vwCS2/zTBodSCamd7sFIRxAae+/MV0CWmpdOKGnIzuZ31nlkWwgdQjzTCFuNr2TL1qSmN
Q/JjeOjfQXELQgjtRRVi+p5ezN9uToWok3sE9L/yFjcIcekWdClrjgRVQKBXO+kNloTR7xQDu7WY
A3NYEi/UIIVPY8zbUkiYzNDz3SBGwCNn7pcZSkoBRLeXFPPucJExWpbwvgvL1FYKZzg2C6t3BV2M
yjpznIdtRm0jlGeO+LbtWy5LfAPoFaU9u2ZRuKZoyuXwteJzHVMsxzlcNVAblRCGvpVJ3oNMutMy
GZClRqRw+fvb/8uCE76LVzjGBnBzfl3aI50FQim9vmvSzqNmTVpEhc0u0oOpAL5D1r//SPPe/rjl
mq2WtFhmNBIugDCMgx9nsAzK1qFTcn4XJWRventMsMPiJpDCLYieUTZXgOA2GmmiFic2RaFVovn8
u0HR62/uYehgs3Nilm7Yza9drOqwq2eeZfquaIA/L8moGqont5jd/tpVw/n33/n1IsebgEgIkKLQ
k8wrg1eLHKpnkqWtUu+nrs31M8whsyzyvDWV1e8/6lWOgPntUiBqsokp5Vz4xUgimRe7LOvJfSKv
y5a7GPhySA4JMCqdbpbPnA4bBt4V/ycAbFiXS+BFzzRrAayjFlgXCIaWx8zv2xn6JjgCxF4q7Cyh
Q4G1y1uRNnlqYK3FMjCAHDDcxc1BhgYmLiqmI48T8nq+nFUEnEUY45lJkTMhQKarcsYCf0LLYh8t
D3VjJ/63pNt/G+by6n5zD+BdQZcnMR0LtV8mpgHGkTg1jsvTWOXmZI4bRhUF+TUkSTz//n6bYNcf
17N5pmxe8M5xSAXXf72e54aosNbx40fpN18/Cyvr8FxM5HhzNLHVswV9m72XkHS4C/VSG5T0+5/6
aTQIAa6U3NzAFwbPpBds2encSsUgClaRI/a5VryqIROstirm4+qNNEz7oo5pjzO8MmhLvg/+mBaZ
IZJV5i7vjpa4AWCg1FTmgesg51Osr9Nx8Q2amBwQ0GFnBal5krlD1YLN2sTG3+yGHrcMOqNvIzTe
SNZuzsyDcy+OQTm8zepUMxDI72+p/PnxEVSNG4r73+ydSXPcSJpt/0rb2yPNMTmAxdsEYo4gxaAo
StQGxhQlzPPo+PV9EKq0SlLZolWv28osKweREQAcPnzfveeSSU0wG2uhLd40RWuuYHBJEPiWDabz
JWkKe3HoGPZepm5lUeOPQDlZk3dSbpwF68pCyU6EVfYIRHLRw7p9QdMU0pCnqUVFHXX1p4Dza3uX
Te0Q+ZE7GPuY6LScVtu3obKgkMgGfKVPL0d+GOygPEWAqm5YkaKZ03o0pGuN8PTPM33k4RjAmbXR
V4PNWlM1TB+1WcPv1iF1Hv3Wa+4sVqV0a2WaeYOrYVh3lao39MSzRzgB1hE3Gl2CpOoo55XpSAuv
07OvqCbsk5pCXPWwVsCAmFXjPBisz89VVOq4+sgoo4SBxg/TcFE8jI7ZP8amCTnBFRA+1hp1uydS
a9uXTKuaj9LCLEJtqseJ3Cdb2gSq8glHkpM/jV4M6NvKh2NWlJuO6EUKNlGSfO5dCTPMJV513Y1N
+TAnPSUxS9ciqn2a5QspLlanxJ9w19qv6DMtlJt270cTPsTUaeONRSbJTw/s//g+v56sGRC0lZnM
bLYKlsFG4c2AKCn/OLW95Bo6YrrzjKDA1pGVXcJjE/LTO8Pv1Qv988MchHLLMs8e7u2OJADuyZnc
K16kcHI0QpN40Avqq6s8T28GC9CWP4VlfqFF6KTv7Md+GfnXy0SrQ8tmcaa+WRx7u/UAsjT5C5wE
Dq5mVpFjk5s6wrffX+T1N/17Gb5epWUYCA8gTbIgvz1ETkaeGgNamRdAY7wzpsFyAd8NIul6ijLn
vjDy4D4GBY5IPbO9am0OVZzthtiW6ynrkH0h1pMfGtl4x0KrnU+sty37pD7rHvOczYvRFXm1Mjrd
usBDLX7kvemeC8qzl8FQ8FYXDgX5eLogWS3F6Zd7jGPNySXVm5RenD4CuBGNp16SMuxoJfTNVg9t
8SymzvRnnt87e6E3IjxuybINYBvEfcESbLzdEoA7bifLVfOL1S83P4rNaGdiZtxP8/Rc6F72ZGre
tO5Jvc1WdaPJvVXA9F///snYy2B+9WScRay56EF0hGMYjV9vkAiPyGkfRM5L2NM4oJzWpKvJtcEf
of6du/Vg5dPeyTvcfLFW5XR7yhx+weTdDJXETZs5ofYBfqy1N2dF4Qz77NccJiwhmKl2gyHQOSsT
cLuZmw/UQLMPxFhn7FhpjCl/7ibaLknZBr5Tec4928ah3I5W/EPJJL41HVwCKZXifRyW1Yfc7rJF
Ndz2f6os6j8JcoMuWuGyQMhJH7em0Y3QIEH9PIw4mYBz14ILgEfnrQbyuDL613VCI4Q18SMQCvcM
WsX6rFPVDlY0HaDY/v7mLvfu7b0l5I09qOQ06xjL+/c3AWBPSZjn7gQvdWzZt1ptJo9VbCriHutC
3OojZ4l3PlF/LXxlVDkcs1DdokfCGoBc7fVHgjrPmpyl83tSJdaRshlslaBX2olCZbKlEdEx09th
81LB6XmMw6k7x7EnLtrgmdt3rv7XocVWk+nTQOKNEle+ufwG9zEcFFyEIRbkjHN7GXwlUgG4QZ0r
zJrCSKlw5CWi786mVrhOImnvQf7hN8hGzyMJFnfwuiml8yXusmEp/VJCL7Q2ukll3O5r05xuJdEX
h9B2QmtVOh5hJy3OZ0wAlYAD0+hu6bv5bFc7jduyTdJOu8EWSHwHpQztfKWXqWlkOUtsMDPhyOoN
9CZOzzltXnaUZj6EODCyhSQzAq4ZaHo+2gNHU/Yi7cfOmIpDlGdms2ow6QhGIu0iHxdge2d6cUHL
FUXdREeTvlJHMHsIENOpbsbKQzxfxhXoMO5fqR8Qp4zNTsjQ+Nw1Zfylh7f8wyLxjlLPkATvFb5+
nX8YKR6iOaRrZLL8UtczDTqh6TSm311JfYAkNLxBqDwUXUMeGWcq52Vu++AgC+1PNSRjgXp0wPr+
+0HyTwN2yR+ULH2uZ1EbeD1gUUq1OFmc7DtxLKpfXx+InMFLnuNMgg6aB++hbop+C0IWHgv5vU+R
2+A4gvOqP7zzZf7hhV2sqgK1pYHW8q1id8YwNWA/TL6HjpAfa6m390amaWuHwu6JdbG/7bO6O1ZW
kR+yydRvusJhIXOybrqLiUVCkFyMwznWevMHyvnaJg85Tj++8y1fnwGWd1yid7V5xdFMc6h8c8uG
PFC5V1v9d6redfiJnQWgJiqJatW3Yrg15ABEYGxn6RKPa5c/olk40I3w7Yw70ynbR5s0obNwxvST
0Vg9HRJWgW2TNBm3O0wc36pp9/580P/no35Q1ff///+eX/K4WMcth5Rv3StHtE0R+28PeP3cPf/X
TyTJ7XPOT35+hqCHcuw1pdv8+WN/uS2gdKPKteVfYBEqa39hRaB0/wR36wYb2b+IIt4fQhhIwtnG
Uqm6Zrf9hRSxIVPaOnGrjB+LN07/T5Air/fKsEk4hzIGqepQ1zB+eX0XCRFt3l5e8gGThV+AZLug
VobAh2Sy/fq3G3P3c+X8n1NTrx/G/tFzBEYRyeUar+eK0J6WzIvOukSaqp4KcnsfFHiIxzTuMBlK
Q1RPoXCsZ29Aofi/+GjKG8JlOpS/nLvR8etTV7K7xH/NR0MjI5MUOc+0cXqJt9GddAMkdkPSexuQ
pvHONPl6YlqunN0DR1TE/XRi6Bu/vnLDRMQDdMK8ZLyZse8ihbzGy8/VMS6Xj5tybFS/v2Tj9V7i
Xx/KUCGJk+XbeXs0KSrCqcLKMy423TH4KzAyjVwSTssOxHtczpNnKyZ1Cc1aD4Idh0v3Iitqp5lG
voxfU6bZVeR/TPsWSlmwmefZemZX3NZ+YCMeOA1VoPR1PC+YuxYLdsRevzDNd045b6rO13snQWFQ
A1zOO2/PHi5SiX5yIuOioxR4TPsM8GRGTWjrtpP+QHNv0QBBj/z93XvTUPj5qayvkg0QH+y9eWIg
9pxkshv9kugDYaDXPFu6oD9EMtUXGNfTvW1V+i0bbc78KurfC/j99cVcSoBsGrD+Mm7eviuD5xUw
7yf9co1gRQlTPSmvn+7CodbfqTe+WcOvA4WoHt4sGoXUWN+iFALloJ8TvX6xYm+614jSS7eIkdnX
BabZvgCst54HIZe3U+S5XzkjLwuh6RNQ/+g9d9M/XTi9E2ZL0sqwlbyZJAxLKxElBuLSA6epfcuB
dXo2ADoMZMWRqvr7x/xPL8kCuOC95H8c5N9schGVCzJ4B+PStLSFC1T+s4/1Fb6ZI6hsNol1MIe2
PNV1zCj3yJa9zQdvWlhf4DtXQOTKkyaH6T6s7YXhw2763KWDt9E7SfZ0NNQjvzXhLbNd2sZHDzZN
tv39RbxtTC6DlRIYvjudpcL7peKBFS7oXeXplwBYQ72dnabZX8cNRILqqcG/48NBZ95Dz3PO3RHZ
YwzqzG+VV+9RhWPjjlOrznbzOBN6qweifXEbMd3//nv+wyyIX4SiM54+rGJvK3VYJvpBBpZ+sWeH
G3K9zTrdjiddBPpDjXDnnZG9rKB/O8HReRRLTDcwLySYKL/ffiINTyMRqWovCNbLk93l9jM6quUv
Jvj2XpjTXWPKVgKLDFBpUHqAozeiyvoYEzNISQVDyouJ0u6OGJd4J+hpPsWmxcS5jInrLWpZNSTh
K5F3RlIETpK40zPZydbBcBZdLs2id+pbP0+B/z6YcllcCc+ZnicNGQoRbwbt7KaeQ/5veIF3r3yv
UjPSakdLPgBQUN2+GEg7Bos/JN3asEH3Yyonx3jrkZCQrDJ+t/DVVEFASoxhI/LO2ZKaDcc/km2v
+4UeqkXJYQfzWpizF65ENGqfKo16/JoKNSLbkR6f7VOYjSCOGUgzV8mSG8ASsEQIJCTAWW5VXPol
XMBt8+Rs5G55yzHIATRSNqJfVWzMv+gkdpMDqbJvIm31dcY+IEILO88IoKchelE2tOdjhzljHXes
30dqwDkZkWZS3ZHGCo5gumYgWEscgs0GHuWU42jVY19kybg2A8f56Hn0Cld1QuIIyvyhhu/O+RkF
m/RU48vOcP+kU9q4fkHfCFkKVh5jVfe9Be2ohm91CCi/nY2wJ9KnGoIjPSIP8u6g975j4Ym6aCNF
ImhHS82kbg2YLzmqhOrOCfOs8bG1R8Ga9rf3GEY9y27KGHEgBgLBL5W3oVwM/oCtAe1FAEp8u9K2
n1vPYptQuMw2bAGZiCnWTPdtrPgx5SDepJKMkM6l5I9Bn5wi50yAatqzMuuRThDF/DOWwrxmVEiz
rM9oj0muCH/GWFTx5B4s2ky3Q+p1tKdRSq5CIxI7ERPN55n5ogC1CAz14lVZl9UT4tr5i966MQ1G
l7AC9gF/kqVRwq+o2x0H92BrzGb5FRM7ni1Toz4gq+iFgTJ9D/sgAQQahcVaoOVBZxh0RCKFlb3O
dWfwGVi5MJcQ+2lyV0ilSJctuxerFpJ2UxxWD5rtximEM7eFHVsUmZc/OAPJDB4DIFOls86d3F1g
Y4qeiExXtHxQ4CPHNkYD8TKJK5pON0Th4yRhMdW96osWDUCycoxmRbNWtcrdrUbe6y6bCZkq05Q7
XUA8P4mQJjOzvWY916QJkDqSIQPFcxtknyat5YmpoGNRUHRZ/MHxlliIkrkiRvwNUNTVl9o+1DBI
18i5nzywKrEv9ZmHGico9ATEufWI2LnCcd/y6NOBKTu2wkvvuHPnz0paz4E9AqWOBfvVLnOZjfLR
fp6C2XtEr9a+tPNC3+3JlsBf4J0dK/c2eRMBNK15Q10i8FCbIdiy+XKcONB2YwR8RBvhrlOVl6e0
SI2HWtjLHyoz79x1kEAoWzhBsMosj4BSXe/4N8iUuSaAGfotWD3+xexgG9m62Bqel4Y2haDM5E80
kZ7cgnZhivEQbJzDJY3cw6lyj2uNRR2U/AQEhjmSPZx7DmwWUWp7zT6g6f5Se8utXMAnD23b87fX
b5v3PeARTDjTXcm208CzEKu7+roXSTNpNR+KPKUnHQ76LVE5+u1gsTNUxqjDKZ69DSGU6r6POW6Y
NLuA3xssz91UjWu17B6Vwb3Xc8VF8UrySWk0tC84Qab7ZPm7oVFVuwqJSj+IdLCfaXx6G4oi7UuV
sdrWXlg/JSkweh/libq/bhQwKhfqOCWZfL5iEsCo8WhrvgwQjOTFMjOHe4G24wCRR9yCRNGomQVw
IzA9lWeGEc/OWL5tUdYsPG3Z7Mline5FItiEl6DcN7aeVk9Bn7GaK6w5zSagzfks25kmAPJI2m11
2/DNB34GdXY5EuaO54sY9+sGp1+2KumcdC8/Dz/msvVRCaEj68xWFuxHLa2J5ankgpUh5o1YQdsi
CxhP645lhy9YGSClVi6mhATerh78SRQAH15cXyE9sBGyD/ht2Aax8pABM15ca6Tp5LU8oypw2dzx
j164yCRRTTG3lctRBfw8Am2lszEQ0jxInvQt+H7nwOWUJ3PQ5D26PqVWwAP5tkOP0HQcWXG7ZXja
gHhvRYj2epVai3M/GdiuWghc+5tqDLVon0cBZ0BdEiBCEitN0Q1JWnwZsm4JPLVS7lmnu97jNMTO
Q5K6dbbpahHv0KcwRrIos5+jfOSewpPk+q+TQJqZBNTFZAD5GYCaM5lL5qH2eMMquXx8PnauDy2e
7VinV0+JXpYntEnNnu1+vSfmm6caG/R0MxZy7sPIFtQr4uCRbuN0N2GieW5crBmpIIJxY8SzBuDS
5o1vGipH9BgZifDu9fY0xkwBts4efaM3GZOPFdZhe+cRrDse3HJ5QEltMTUZZVDv80b34L3PE+Em
HEdbRGw0/laGu+Q0GGgdPyqR2M9mkugPhuZyBvASjiEWsPWH0US6TkdoiVlgngdHoGKvepKIQ2q/
1kc6cMsVshKxR24lMxAuHfDIy4F3HrXqCWEOr2jIETVm6sZ9wpH2oa/5l9SDeSzdskubETHiHVlG
53XZVLNgRFX0TCm8Rlw7JWLvXBiuBmrSyNdN33OSWe5aUw2TRxygTp5ws3ydSHIVKf3v56rveF+L
iHjnLC14rWZlBmvHnE34axl4extECsX/lJfLsFxmx6htSKSOGPLwpdJgusdpJs3NSCYTgdh2lm9s
r8/s+6kZSW8uIEfNSH2E/WzBkybmKQ68R1qEHFuz3jqkAOLLDQCCMTvmg+Snsx5p0ke6ACNDJEi5
0fOyuMCjWOa+yUi0XRnqi4msGsLlSG51nFeinDFxvQE/56Ll4D4kBvPCMrE2ocOKcx27AVacEKBP
ha/TidWfxA0El+v4tIw+2IH373cQqRc5a+8yRNDNM6DsdDgi40Dv8XNA5GPu/qhwOg5+3gzNXsMh
tMkW2lQoqaVcR4WkCjuvUpDpt5I0iZ1eF/otNhVuQtouQc+yKHRMhXbBTKTmFHtXbVCEwFUQz6t4
uSBtzBl9REpnfmON/DfFRqhZc/bUb4lthEu6TA42Ft9xrWeIen2HptS9gX3H3GJqm+76pGS2N2P9
A6Gi84WTOoNaYPTufbrVeACWIx6Y2zSnK0WGgt8FZIau8Lhxl0xn5LVZFiAq56GpyK0aOiaFMmyG
YFtrrsd01S/fNuk7XjOzVnxuWKnpHvN3sxhZEcp4k2LjZ1/b9AqZAl4Bq9PWiYWem46DVmHwILd5
2nf9UEQf9IV2dyiWIKFGIOPi0NjxCWFcMtqFHszNQ2f3bEJCLfUerxSuAsIZ1+t4453VG87H3p3y
D6CVvkVaoPmpl7R7QqzBDza8O2MaJj9CExqfY4D2MyVHan8oTV7gieURMBIrkorH2e8oeXrsUJR8
TBPFfY7RcxC9NM7TTqOZvRW4mQfIUbDEo2HKDzCVkhs8Yrrus2rmB072077Qgen5WVUVN0Fplj+8
KWO/II2JyZBN5hJIbpBqN01tJ471MvkfkyCkEEl7lz1Vb5WcYDKIV5i0qMJQZevJFglG7SPWLh5P
k1f8tfZ0bpJpz9MdFUCkCSZEf9BDzEv1wB6H/tF0X+PSv09DyOzYDjFG1AiXrgflNGMUjPi1l09d
Womi4evhiKDYZJTsD6xg5JtO18UkiJi3Z/yI6feSPSari1d5m2RZw3WQW4+BGzCCrgfDUIRFhXoj
wafY0CB7KJG2Byfqac3eiUrvHHuhdaCRpN+Gk+3hCOzaF3D37lqaxKxwBuO5QhNg/STqh9Gah8xW
s4yNh4FP9q/zJlQJJkfk0eZG1QXvRLbsN6vAc895Qx74OqgoX42ThdQjm0aSfZn3mppXqMtozsaB
RgRBaW9luMzM81yyAnG2i/aGHcXfrUGK9oQlkzeuW5CDdlp7Z6Lklx1GTY1EY2XOU5xtB8ehS3Hg
wDZ1+5bzDXmFfbMDU9OjXTIMl7NKZz+LlKYP8B9KdjYGeZ86D7fEIX2MWlNgcJLIJQuLHJR8iKhY
r+eamPvKnngf5nCZDq5bZptoHhptZBBjRBDbMM0ddyNVZ2z55OgB2N/0aYrkfI4sFX+q+jAlVdHx
mJ057cxbFsTewViBJQRbWKXd0Z0n1YjtNGlwZmNOeyO0tW+LMvol8fr5e8au8keJHIjt9piFqMyV
cdKrVpxpf5W7bAmZQ19H3lx/zZ6ra8w6m7qc6qNtTvEt1nssB4mMP+dVF37EmDZMfp8DHUxbEu0I
2VG3nlkFnyL8aN/KWvGb7Gv4XXwNwpuxzuG7EOGo+w4KUEh53iCfrtWZ/+vwvNfhobFAC+5/Rml9
/t52//UYN2H8Ji7d/PmT/2ryOM4fWMEknVBdXyK+Fu3fv5o8rgFIFz48XY9rr8WgTvVXp0f8gfZw
6bM7HnpPlIH/JuY6f6DpkEJA4hHWlcT1H4SGoQx/VQzDjoEqH1XpQvRFMPKLXjxUmNaLJIwObe70
p9It2MoURtWeTIWhLrNwxANMNfV70sxXKkdvQUJPvAaBPe7TqNGSTRD0zrbpvOYjtQScumbGthGk
6S7yNFZMLNDlqZzsekvgdAe1Mo3sA+0Up9n2SR9A0NOsUa4wDmQ2FAm0QYNHhqFdIVHBX38EiEv8
XqNCoFu5G34iS4IopQFNio/E+gsB1o84MAK5guKpPqFUpFQ70vGOBw1gAP65SziW+pFWHcKMiSCK
DQt6NvizFtT3NrTQMz9CHlEjnGFXldolDqqkXUdTMu4bsybub0QCM7Wm+AyZfDglplAPRKOaW9W0
0R2MS0lYyLxceVak7YZuSgwBPIEii9sVDsyo8o9hZNtbw5yI3Wz5z46o9RPr0yciauyFKTncuJba
urBUfA3zPU6kEoUCOKLuY1olzl1Q6uYlsAilYprhDLwtcS+hccbdtQYa6q2Ao8G+ZVpfSSw8a74z
KMG2s3yrBLxnaIABg8n83KdptacsSTWAPG00+h9Cd8ZjZyjiO9cOBgHfskdrVWThbJ07jV3NqsX3
iY1x7kgL6fZQVrtPVquSZFXFs77RBhzSVqKw2TVtYfM87P5MJua+S8QTGU/2uudaNmnQPQbYI4/e
2HxSqbIwzoriKypIddSjylnlWPihdqpNqHc2UdVheN9ahQl+FBLUjZvk9W1WRKSqeBnG9VWFQf1D
2LfyLjW1gPRxcPhBExgXDGjJBn8uGQBz9b0zgFetisXCHNRxuFg62+PEutIk0vTxD03EnhG7kuky
APepBRfd7L4AJi4w8DjpgWyOIDyNHSDSy8SRpX6Gm9x+xcBMCg5GsovE7HxKMPV9TOHVoIEt+jMu
01r63ZBzy8Yqb256Q3xlte1vtcrQNsYovqM1+OqMI7SJHLb/YUjIwsxiU3wAPqW3a0zB7pNLafBh
1pYUkyHINrIOsh7gad/ne2H1dgJYFuY74q5x/BqBYRVrXXE027REnEzUWxt9BQ3X2NgOBGKOn4O4
DOWc+amIxLmqqSTDg1PBZaiMu9HWn+bWexIN8hqqzJsG/2m192RMtcZyorrZDTDzdyI05Gc7cB/C
oPouOB6QmgX8dNPQRWJHyb7qQ5RZFK08F3hJJI19yJxzz28g/ddsI5ja8cnF+HvANk8sHc6siEUv
bEfjpvXaOdy5wdSEft9UTznStP6+6ZTDV2q3idYHd2QxlaumTgmNB863bhdUbC+8HdTa6JCCJq4v
xgzxd98HOjB/OPjJKTVFQohfWxFHMRFiftPaZrBxzDJC4xPom7rqxpV0UITolXQ/I51Ex9TNp0I4
2h4YQLRLXZb3QBrgSAK2t55Q47awEkpfU5Z+Qfuu1nlSjyc3dqjqdURPU4tis0P4xSptEvtCUTrd
VJJgJDkSoOcOqYUaMa+PSWpiAul7SOVIH/1Bz8ObcSBU0F/YE3Q/hH2wO7e5mUSnPY7E5PTZqRdk
FudZW1EsDEs2yuiZtkl1kmr6ArhXrrGBGwcAS/PG5k+dMluUN3pm1rSbLI20qRoWIqVxwticQ0q9
j5mqqS+m15gPUNph7Up2JhHqrdHHuKjALQel43tZmj7NbH1W1uSMJ0CNxHo1w9csdaE6DH00rWh8
NluqeWSYzcNtNofqB1WUgf8KyieyQ1gHTlz1uylov1mBJP/Nwc+6imShr0tD9IcgV7jaiSpGKNR/
ZWGBf4tIbF/M9chbGpQaLq5qHPENo0f8ZhSsNhs0Ue0ZsKO3HUL9Y0hrZI9CTpyojFZ+U7jJLnNQ
zEUzhbKK0xaOPhc/a6l8aC7DHrCQOAjlENnopdFBjhY4QdppJ9mNYsWK7W7bShjnnui/01Q4MYW6
7B5gBlrvNnR2i+rLRVkd/+ipPZWU4l1rxZbO8kd9yCibGzXlHtKnVrQb6rVY2NN6uaRaGgAAeEVv
oipkO0g6kZ9mlbacfL21bcT6EZtLsB37+jTleb0R89S+4PEHnpFXI+2BrDpTq2CH3lvRoZnhh2PV
RzbXUC0N+02fjn/mudVvBBWzTd+z3OhNdHCbNoTYli1gFfd20IP7ri1II8sNuB79YF+QaubbRmtv
Q5Xc96LVLmOU3E3c12MwwStvRHYbOvm8nWRKENIUI6ldyaGVW3smodsC2YNmdOg7juiT+mSl1ONw
U4/Wfd3HoTxSWKTgploRlhuDlZP4o3gy8dgKE7H8ysLhLTaSPofYRAESx495LDztC3amCSAW2u6Z
EEnkwZyFC4JMplTPCPp2Ol1X+1oPP6Zp6WBbGGa2Mi0caNoZlLv8Ev3MCuBYUgLGbfLvqtQne0Uo
SP3BwMATraukmT+bVT99zsF1HJ0u0U99XbS7WmlQu+GdTYB2FYUPIdORqT8ruAdD1O1VLkjVwR+x
XxARzypxgbOUfXIcQPvBkzKc/N6d+/gIG6VdYwbZQM4ct8pww5fa6LVd2432XQsBakvQCjgCovqK
VV4wveL55wYRBjhtgf2Gj8TVVNArclzaFUWTlZdj7IubmZRkMZN9NZa9Pq5Y3WbOdVZlnpqqz6NN
ZzSV3tJG6z2X89IgQFqwtq1cFQFob52esn3KQVtBdAixfLRDfxCR6k9ZlGoHDRc0G79A9BjLTMv7
oNua7Pyym+t4S0aatyldj3ZjZPZynYa1eGrtJCIqPRHJxY2a+p7i8djSXlMxQkzP3rUQBbcNKov9
rEegkVA1DGIlVOO0FCVU9znzPG8dtJ5+Bm2S26uMh/9lNmNrSwrDzuyCvl7Fc9fTFSpGun/U7hBh
msMeWM5Iik3chhtz0sgZQnUMfF5zauLLcJQdrNgSn4neS6AzAYD1Q1TlnI6VVQwMl07glu+6L0ze
88bkJp1KT/8T6HvKi80Rc8UTDepVlgrFSbNJscx2faJWTW8bftdJupSWjPIPBQY13Zdp1G86O7qp
wOZsvTHvzmPv2AcZuZXyUd/YlxZIGm5FatM7a+HEezy0ows+ZlhnhaVepsCNvnrsuT8RWeOcAgso
HZrZwTm3BD/JdRDqoXeTC9v0DeV86XKz/awCqkQytC1Q4HPoG5MtDg0tVNKHwDc+LdwHXCYu5bIY
sQVrieHdZIlS3w0SqKkKxvoz82l8jEdNp4RgyS+welpFzkPuBFutjiN3DQCc6IIub7aq6Mz7Xi/N
DdbuYlXSv93QXPN23pT3G3saBmoqw0h0Yzjet+DzF0Hl5Cd2CoSenJtnwhanemWUpbXV4xKZWaVX
zaY2hs7PyymGZdHVG01GcmsMKFgRLk1nJEnzLUCh6iNYKrIxmc+TH2Wntw/QebIvoS6ycG3TtDiW
ilDt2MnEET8QOifG60kA5biYc0fYq6hIaKdwvNHwfK50x6o26Nt19v6C3Dg76P3SAWbH1JwX21FW
9i7JtOIwCfbiFRb6h7LJTLqEzaaDjfMhDulWJ0k+3CbIM05MEsOaF5CXxSHyoMUmemOmDawgrSbQ
Ik/kRll6TnDQoOpVmbe861AET0jKg02Wi5oNVJd9i1Jpz3sHjzjheb38MXTl+EKQUESnJfOmm8Ew
JnM7Nlb5U0Xyf+f/d8//VwHFb87/cfutBAdUvNKFyutP/evs78o/rjIxDv4YKl1PIH3519nfM/6g
oAU+mIg4mHZEhv/77O/8AUWAzgGSkMWpBDT7r7Qcy/iDIzroRuSflCcoHfwnKs+3whsPQyneOMPC
VmP8yldFmBilPZXyn80mbDvTna1TLZyVourZNbQ+/1Yg+Qel5z99IMUQdJ6L7kbqbwQqIIWMyqhy
+wRMAYTMMAIhWdRrMnMZ5qw87wh9Xpc2kG9xgbg0uF/IK91f/LleIjnSIJc9OWUkn5OltXhtVrX2
8J4wb1Fn/117w0fxqJEEIkjEeX+1qP/NFNJEYxT2qW6d0qUHHztIVTGXU5qURkhVdaYn76QJ9cql
Ufv7u/oPV8lIIpvQRfTvIep8rSIda2YOoTXWqTWQpRVutcjw7IICN+2z/B3Zpf5WPsqFLrgLMPA4
rwF6vHmGE3QXtkGxdYKzyAc5FR2JFZwkmmFD57DQFshwoiPhSLQ7VUOTnBpoSdtyItDNF2zY39Hq
/Xr51MIwFCLkwkFrvWU8kHxGnzsMrJOL34MWZF4viqyUv/zvPktfBIgkTC066zceQgzQIouIHics
cURPYGntC2fr6b5f2mq/f6rLfXw9oCS6PepytgMuHufC66ca042j/NxbpyGIfrQGQXI0MP9TVaXn
8SEIvK//zyz15mEibLOczsis0ww6F4TZQDMT5pDmw0ajJ/f7K3rjTVleRylMTCnYqhft+ltBqRuA
Bp6xdJ8S7C9kAC1iOR0ii1xlTVs9QT+lIyoVL+kiOFVRZx7CITDfcQb/wwiWgkIZQZm8qkuT4fWd
DQzyqQMAQ6eJ0MajmRZU7uqlNVJpLSOUxme+AaxAr07NPUrm68trLwpoZpD3FOj/NHotC++ktzxp
NPCvv0yaeQRRpRUv70Df+NqnGgu0gXQy38ON/9NHSYrJKGhZWoy3I2qqXFrsTm2eYpvb63khr6yW
QRv1XcmT+P3Dfj3VM33jP/SE41msLByV334YFCmym+pKOwZoBGYySajnFFhRn+YRodJQKGaH33/i
Euz6tzdm+UgHb5wwqbUvD/itmr5KZ/ywOnljgqP4zgKbi/68aad7csqnxYbKc712AznwoCoIeaVy
1IMnRyto5xHeRST60iy7ziA/pR5qRk2xCiJSyKjoIsv4/VcGav/6O7Pw4w5eROxYOugbyDePv3Cn
xJo4wB3bTOT4dKJ5W8ZS24Y6yDKoiTlebp9mYVMGfgnqQW50ftmlQVyRb1SS0XkO8oAHGYAreJnN
vHuZjJSh+7OrvdBeojWdIVQYtk6bl+AiunTXpmcmUVaJhB/D/mweHOhUDbFqhnkYjaR+6hbVqhta
5rFJuIErRb/3jrAXtEQSscsj2QsaXkwvqPW93tr86taJmnGNBVdiOG1AZa9C4GtylxU1n7EIVK42
sLp2ib2zBgs7H9VKUvYAQcA3sWihotnr5p1Gy00er9rctgtzdHiNXkRHTqfdCyrS+glimVEdsRmr
e3BkaMaMTkPrUaVh/FUnhAMg2mxKDmwj+pDHOkOoWHSpfAa8wmi3qEk/Kx2HOwGBywo9INzKkUl9
q3BT7Yfaqe8b2eU7G6qB78QhmajMv0Ti4iZmhbmqj2BR8JIuKTdWgEzBnKzpPkMu/KgsI95dBfJX
6fi1Q93NBvfHGwPnvm1DuIsD0rLKW+QAuUQCqk9N+5LmoWGs4Gx6m7kNdNN3VUOAUKX4U4R7mQeI
/fyWfGm7zx33jTQ12rLXVa5gpSYHSWbQFPKoSfahNZGvoxxnaVRHEhNZTg3cOUbLxuSq0b+K7wQB
HfcpatppkwkN2dBVIAU0llFD1dR+dmTK3aTWX1H+KF1V+IMIHHm8tpI19C3trgVjnu0A9fNlgFyk
+QYkbfvy3+ydSZPbSJKF/4qs76RhXw7TZkMy901LqkrKC4zKpAiQIABiJfDr5wuAVBHMlKqnQgfY
2MD60sWUAwhEeIQ/f/7cilEUYwYv6+XZpnHUe38E8XVWmxsoGRD6YC7YNEsC9Gk7hSEjKehopHz/
yBQaoF04eeGIDkW794nqsBfloPG78xpNafo4IuagTxNaj91RY0h8qwZQuEtaNcwt2LSU7ESpGxL8
qemnpd5ol01T0WlOQ234KSrL6NFpgvou3ALOgZTHqhDjVB1CTyW9DsK4vFqGgkqYhbsd2nFNXMwU
xNJh5zRBNUEIJlpPUISs7x1KDm82hh8nk82aylZAKSB10lnTOmrqxzUKNmdF7CfJNWABrZOYk+jB
E7R/gDLioAHqFRsIA2n+3TEa+rZpdnHvWmYRwXNe0XKwWOOZpo1gdRGl0tQqp+DjC0p3aXZOwzjr
edfYdPaiA+wtVOd0eS4KOSqa8yXBjF600UUZF/G9S5qiogVf5j8tBQPXjnPQc4LpC3iI3o1a5/b2
wkEO+msCw4ZgPmmeLFJm17qxIXdCGW3zFIXbNbEwvRAyIM10hhRxOUXwPXqiIhlBS7jl2WytpPaF
OIyC4OzgPM9EicHZljPgpOTwck7TKETt/AYWYKx4HwvQqyvKWZKrVUqz+tos6oW3jKszfxSMPtRu
vPkSrEtjiqx3PkkiKmZX9I2ZAB/M7dxgfUB0myGE70+LMlXPN4Txq9QZwT+DsEza04tjQmkalAEy
wz/Np7AU0DKYpGC7S1o2ZLA8bznpOpfU89fmDEnwihyix42M0PVmiFmDlSLNAi0v82dNXJO62cTF
52RtbZNpGWXnBfkqmGLKc2hn8Rc3DDQaL6q78wzBw1kR8hz0Sdh8YFdqKNXEvd9axraaJEuFL2pT
hXAL/yB6r+RF8p7yOib1yOJENm9pgyNtxZLIBLXzLE5ybXVDMxiBZKF4uAWxwxsuUwWHFDeu+lgr
DVNWyWGypjYNQ8+cAtDnDMHDHYSqeKvAIYeK20yh/sdfPRXCbMt4QXc5vUTwmP3YKUwPDqNmkK5N
Q2FN3SXZRVeHR6UEB7MkxtuinnqfoVe1mVkkTh+F9sl2WvjmFpahQV1YSz5NEqatwDxE+hiuzlct
3lLRXfp0L1T1WItp2eZnyeYJnNBJvtdJaQhqcQ7ogR7cWbQyqgU1Kdvl1FyPzD9dy3OvUt/NLlEz
BSOOdsuAjJm68r9lZT5fQas6M9GbXU69GvfxJSRvNvoUNChiXjqaD8wNW2ZqhWhS+1W1vVyN0Luu
EfX6TCXDxp64tlF9Jqe8+QhF8bsWNl92mqE+rHMN4ooVUuiuuTSLNIpEe1nm/vKlCYLq07Kw+XKs
+NXZFl6WCxXRrpACEx0lJtsws68RKc8Q4axCGoJnFn58uqbDWnWZuzvlxtjG9d02AzyzGpoKTdLN
uiB/y1dYkXODZTqKaHh9RnO28G6XpsZDQ33Ow1Y1io+0BdhO01gljVKOwjOAWP1b7FrlTW4lwHKm
pwXWJHP0YEqO3gd9byp3stmGuAvXM2erjWNcU67wzaOL1acqX66poyuUO1QWzKd1Za2X0zREr81A
Fhfqc60v711IM3cpua7rEVXl1sQvl9lcC6rkZmOTL4wCs7ih2f0I5a0826QXKi7vfMRhtpxRRal5
E7QYbTBsagEfrXWSXJYRjcmTwPdulbpoPuS+gqh1uay+oiSxJWeRZUZwvQt2O3NK67wRElFe5azv
rR0EtwvXL7JLotzR7cpu4s9KkGou/eeLTSSQXgU1TibPfcUO/10tt9ldkSQot7IR3kSrbBPOEtf3
yD4iDnbl49wu1oanol3NyWI0XZZ2+WGplaDK0cozE+ZlmH5d73L0VuvQvN0FGm4UFoBLJ7ykjCpU
ltLCIxEba3e5XTfmhAoq1TlzQtvAIarVItaswjt3R9sGLiD8LsPYamd6aDWXWWEHH7ONuv1cqHX2
B6X6xlm5a2iuugL4RKrVmBgKtDcSaisbOZ/KDmgh3PgvFOiwD+VKXU69URmEM4Ohel82xCk07bbT
qUknvgfqw3aflbQa3ZkBLQkmgb7Vz52RntoTKkHN821m07A41gI3uyiYu9+90N/9mTh6/lyZdDCu
rNwKzhWI3tkU8iusyxV9mVL6pMDbawT8P0t9qpku7Tz5bvq75ftsRVnBpKGo+lqvdn4Mu5zm9fRM
3NYTgxI0eoVG6cMohBeuKZaXz9yl6BHc1DvEzukggSJsYeTOzbpQYHEbdvnFh69OWc2yWT3AC0ON
wSOT+xC5IYojIMEjCod1vloIgGRckhgLd8UfO3+784wugv1/LPRvsVBQsqPQ5nW1O/VBVLv3kdD2
3+yRUFUxxiQgaApJ2awChAKccSh1V1V+Epxt1FSQaSBsPZCgzDEUKBRP2PMMUENBnTqUuytjMD2b
gjfUXWFJqdr/BgjtYy1AkQqyCwThpqoZVNfrInI+Au+8olID09tW98XmZZmFMz/8djQabwCf/WLl
1zc4gejSHe0Ikx03cFY4TmczKdx5UN4HLiTtl1/fqo2s/wKOuBfACugKdGY6p74up6zVTA1Njsl3
KzMk9uZoOtLIZNQQrFBmMZ9oTrJ0EN+jNQN1XYmWjZppTFVHEF1TAbhdbl6o7HLsJeQaw1dc+8JL
l4KMGBWLgANvsLktUiMbGTcKO81ViNi8lz46KwV9bIp0vcd6m58D8JjXGenT9yvYOAEBhLeN8il5
G1iwemrmE620RuQDq1J385lJqzt//WnrasuS4jvycDbns9ghxxnAqcwmUaFdpwRrn2tqvG9Cb1vQ
jrSsw+qcZrahvrmxc5rImjuLjJC6NqunUaxYk/WIBqMTQJ50qti0THwwaEDU3KAo748+VRQqGdEZ
euSeS+1ZThf0nXdhE7hmF+0X+T/jNfYvIhb1Wdtj9EOxSOuPi4x9NjtQC8Wv7+Mgyh/jf/ZHvza0
187o/NBzTAWoeAII7L3sCqvzaDH8eKT2eX9lIUS8OC9ekOXQ3bGpEIUKOZj20v/1LowjZMban0cu
ChvU11sCkGuv7oZHQ/SzQfj1+3Wj+eu/6b3BT5VHcHk8cy8t1T7S60E4MXE0CNrYpoWUSMS8OQgi
bWWARyFk1g0CKgjccEiDAFoqOwjGWBPyfA6k1/bCZx/PBJVtiUFC4gGUWFyd3MuQBgF5Nx5aaiqQ
UKTmHu1e4Nr2Ol0POutFETIw+9/ZuYY1Fei91H2ZTgjyF07h5+tByOogqUH5y4/5fjwVbHNsoMtq
6BT2tVc39wY0FSALcTaSmwnqmGwwClRIULUXo9obBJyGLtpLaoN7e+hC0lPAGPNtETqh4Wh7MZzH
b0+6nvMh2DqpuPYa3CAgtibSd3JzwB4biBpyhNS7UcDxH48Cew8rQXhNMobtNTRvYPL5JAdBt8ea
aZBEQvvmrYUAOXQMYCfE9fajMLRBQMmqc9MSLtEhvnJMk/zo24OgCL0x8m1WdxgZkC9EUY0smtQ6
0Hl7hbdTBfXmeAFQzCPy5aIkp5v/wzseGrYqez40jDHvp9gAnN1bnjhD6oQoXCJvSdw8tLmPEL/Q
hpL6/JozNlENJ4Q+8X8UbBkOfCxNgA7iGtzkp4GL6L8h9fo6ZWno2zqiJ0x7nZwEHJ1dggDKADdp
r8GNAqJ6ruwi0HFwdNvjbNy9pDj/H7sC1+Zk3IJPdrdIhhckUXIjfSpUxmBi6IeZgkPHdeIKHHcM
SQnlROevozOTb0DbAY/nyDoEUANOAwi57wdBnDGO5wIBMwdj+H/ufrIMb1uAiyd9RnbwfkKHWtCU
xHW6Ihy2DdAT8JVurnTB6YDmAn5B+mxgcAQmDgBcfRtBYo+Ab8qCGOwZGclu0fxAbo/A+yH8Tx+z
U4dgshQoJdYOS2V4mwMt76RhE31MITVl24dgmbc8dgi2CKYBFHAY3VLpPNCAlgIEXkd6iyQJI9QT
kW/pFvyJW3RVgmrRh8/ZT4bBuUUNHrr05sCCh4tP37H9IJyMAlskECKN9WgK0F6Dg9CguAgms5RD
MMwxTXvAS4+c//GKsNwxJQYoStOXp72GNxcUzvaSoyACR+EXzZM5YFtsCiqH0kNaYXheUSEBJvn2
gMngIgQG9j48Ojkg4BVRXiWxsB/nAblDzgUi6yu1BDgl7mXZ3z4rq6qFJzB5ewo1xNUdyIY0CmBb
ssgR4IHDDEBu+G3wwDHBkdmBheR7ew3OHaJ3D51Abi4YFu6wbYq0j5FPloJrCBEXJp02uJMBe6L0
6+MHUZUBK0feqL14y+PdQMDpFLaJuHGwkwB+newkAC0knUJN1tvJNXrTgbQw2tTDtLcakiugs6b0
+3MKBibXOQm/PQvcMcdH0VZguEkVqEqyswAIRScQgJPz5ijYgKkcHmFFdUvBHd5c0CkXkhwF3RhT
CSSkyfdz4SRiQgZtTEMDBsoZ3raIKFb3UP88ocLZiNMfpbawKtrr5P3JMRMj0B7zQEcY3rao00pX
dhYAqtKiRlQdd5OdxXW8L9jAiZDXqObcz5LhjYLBJ5IcBUNnLlCRQ5puv+T7owB4MibRTOPi4S0F
IlnpMEEBFiC/unf6r3BEkmx0OHEEzNgNTwdiD2hzpKu6PP9IJZUuOjmTsWovvvXxUoCJhpKnAFv3
JKzBjQJkXtH8TypmMggJaYRH8fx+JZzAiQJIg8+qCCJWe3WTb0hzgWih+zQSmwObI95VaDB2b3ni
FpkhYyJUAor9gA/s/WXBIx2HqICNaIe1cLI5OsJjkG6Ek9eNz+C2BZ16cmn8wIR2yWKnGVnnEU6C
JrJMyIcCuR8doVh8Q5oLBiXMkh5BoChgSIDn+1zaySi0vEwbUBlR1fZW/9H7/wd/9IPqPPWD8KUl
OQeL7C0u9M/+4EDvff37ntp79fJf/xIc5t4fCs5zd+9Fy74W///fPa5i+4mPfjx88vY++3++f8HX
t+7d6/BWh/94GSzSefrs1+0P9f4xuw6G/x3Ov8038+OaDvwQK/OvJ3nVIPHHXvA3hrP1iV2BP0vb
TekpF/UNtzxhecPreZTNs8Mjis/YcQ5lLU/nYfA9Tk8EhDsSm7TtOIzT+Ut8/NQdM0zeMq1in/Pg
uch7xlsSqqzx2SKcV/N0cWy54/hKW6bkTPTxfBd/f0dFS7H5FvQmS0cck73LOaMevPQM7zlJspYv
FjFi033LHd1H1vIlIx4ExyOu6q0ilazhq5e535uAakdPk7ZL45ooDvorsqO7SJuOXoL5iRfpKCTS
luOq//E6/r6s2ZvXvqkje0gbxkDxvK5786LjDsiavo2LIHs1zF1KWtb23TyIet5jn96Ut0tx7zx6
OR4OsroilyVvOsvmz1QsL/K8N6fRKBJZOWn7wbMfLOf9Wqou1yNvmr0gi/PezN5nUORtZ1nA/5Kk
55v2SfvfYT0u0lPTIvchbTqO8hMfIlSQXHnL94tvKb3e+qPdQfWyD32/KOf9fWufFJU3XL27nG+S
zA/62zr2BRPnd9i/XqTZouep0OwQ0P3vMH632AXPvW0M4wIR/x3Gv8bp+mCpjQ86sFnadJzm/rvp
PI3ZKfvTpcNxf88NZvP16drv6lBkzT/4QX/EO+qetNl1yImkH9Xs2cLSptPF8rRctcWKZQ2/X0RR
Vofl/CRMQIFRYLGy5j/68cvi3VX2am/r4D1Z85/i4icTERBVSAT+nhu8nojCPMCcrPlHRn+RZYve
kWIP98jb3vWjyj2wLGv3cz73D28ufArMLIHLyJr9Y5Fu2NkOhlrL8Od+gyN8s40OannAy7IP/eec
fYeuZP2lCfHAUH+D8b/rAfQD0flnUMmfv9IYlrX9c82OX1p+C2n6gUK+xp8Ole9v/bM+uCb+4jlc
zNN//w8AAAD//w==</cx:binary>
              </cx:geoCache>
            </cx:geography>
          </cx:layoutPr>
        </cx:series>
      </cx:plotAreaRegion>
    </cx:plotArea>
    <cx:legend pos="t" align="ctr" overlay="0">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_xlchart.v2.17</cx:f>
      </cx:strDim>
      <cx:numDim type="val">
        <cx:f>_xlchart.v2.19</cx:f>
      </cx:numDim>
    </cx:data>
  </cx:chartData>
  <cx:chart>
    <cx:title pos="t" align="ctr" overlay="0"/>
    <cx:plotArea>
      <cx:plotAreaRegion>
        <cx:series layoutId="funnel" uniqueId="{C363C6C4-836D-496B-BFD1-8B3A4A04B8C2}">
          <cx:tx>
            <cx:txData>
              <cx:f>_xlchart.v2.18</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6.xml"/><Relationship Id="rId18" Type="http://schemas.openxmlformats.org/officeDocument/2006/relationships/chart" Target="../charts/chart9.xml"/><Relationship Id="rId3" Type="http://schemas.openxmlformats.org/officeDocument/2006/relationships/chart" Target="../charts/chart1.xml"/><Relationship Id="rId21" Type="http://schemas.microsoft.com/office/2014/relationships/chartEx" Target="../charts/chartEx3.xml"/><Relationship Id="rId7" Type="http://schemas.openxmlformats.org/officeDocument/2006/relationships/chart" Target="../charts/chart5.xml"/><Relationship Id="rId12" Type="http://schemas.openxmlformats.org/officeDocument/2006/relationships/image" Target="../media/image6.emf"/><Relationship Id="rId17" Type="http://schemas.openxmlformats.org/officeDocument/2006/relationships/chart" Target="../charts/chart8.xml"/><Relationship Id="rId2" Type="http://schemas.microsoft.com/office/2007/relationships/hdphoto" Target="../media/hdphoto1.wdp"/><Relationship Id="rId16" Type="http://schemas.microsoft.com/office/2014/relationships/chartEx" Target="../charts/chartEx2.xml"/><Relationship Id="rId20"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5.emf"/><Relationship Id="rId5" Type="http://schemas.openxmlformats.org/officeDocument/2006/relationships/chart" Target="../charts/chart3.xml"/><Relationship Id="rId15" Type="http://schemas.openxmlformats.org/officeDocument/2006/relationships/chart" Target="../charts/chart7.xml"/><Relationship Id="rId10" Type="http://schemas.openxmlformats.org/officeDocument/2006/relationships/image" Target="../media/image4.emf"/><Relationship Id="rId19" Type="http://schemas.openxmlformats.org/officeDocument/2006/relationships/chart" Target="../charts/chart10.xml"/><Relationship Id="rId4" Type="http://schemas.openxmlformats.org/officeDocument/2006/relationships/chart" Target="../charts/chart2.xml"/><Relationship Id="rId9" Type="http://schemas.openxmlformats.org/officeDocument/2006/relationships/image" Target="../media/image3.emf"/><Relationship Id="rId14" Type="http://schemas.microsoft.com/office/2014/relationships/chartEx" Target="../charts/chartEx1.xml"/><Relationship Id="rId22" Type="http://schemas.openxmlformats.org/officeDocument/2006/relationships/image" Target="../media/image7.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microsoft.com/office/2014/relationships/chartEx" Target="../charts/chartEx5.xml"/></Relationships>
</file>

<file path=xl/drawings/_rels/drawing6.xml.rels><?xml version="1.0" encoding="UTF-8" standalone="yes"?>
<Relationships xmlns="http://schemas.openxmlformats.org/package/2006/relationships"><Relationship Id="rId1" Type="http://schemas.microsoft.com/office/2014/relationships/chartEx" Target="../charts/chartEx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20782</xdr:colOff>
      <xdr:row>12</xdr:row>
      <xdr:rowOff>41564</xdr:rowOff>
    </xdr:from>
    <xdr:to>
      <xdr:col>2</xdr:col>
      <xdr:colOff>221674</xdr:colOff>
      <xdr:row>37</xdr:row>
      <xdr:rowOff>6927</xdr:rowOff>
    </xdr:to>
    <xdr:sp macro="" textlink="">
      <xdr:nvSpPr>
        <xdr:cNvPr id="45" name="Rectangle: Rounded Corners 44">
          <a:extLst>
            <a:ext uri="{FF2B5EF4-FFF2-40B4-BE49-F238E27FC236}">
              <a16:creationId xmlns:a16="http://schemas.microsoft.com/office/drawing/2014/main" id="{6A588F0E-553E-6D75-8998-0A64278AD060}"/>
            </a:ext>
          </a:extLst>
        </xdr:cNvPr>
        <xdr:cNvSpPr/>
      </xdr:nvSpPr>
      <xdr:spPr>
        <a:xfrm>
          <a:off x="20782" y="2202873"/>
          <a:ext cx="1420092" cy="4565072"/>
        </a:xfrm>
        <a:prstGeom prst="roundRect">
          <a:avLst/>
        </a:prstGeom>
        <a:solidFill>
          <a:srgbClr val="FCE4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xdr:row>
      <xdr:rowOff>27709</xdr:rowOff>
    </xdr:from>
    <xdr:to>
      <xdr:col>21</xdr:col>
      <xdr:colOff>526473</xdr:colOff>
      <xdr:row>37</xdr:row>
      <xdr:rowOff>0</xdr:rowOff>
    </xdr:to>
    <xdr:pic>
      <xdr:nvPicPr>
        <xdr:cNvPr id="68" name="Picture 67">
          <a:extLst>
            <a:ext uri="{FF2B5EF4-FFF2-40B4-BE49-F238E27FC236}">
              <a16:creationId xmlns:a16="http://schemas.microsoft.com/office/drawing/2014/main" id="{A5C37873-6B81-F2D2-2E2F-A57A1B6E2AD3}"/>
            </a:ext>
          </a:extLst>
        </xdr:cNvPr>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0" y="207818"/>
          <a:ext cx="13328073" cy="6553200"/>
        </a:xfrm>
        <a:prstGeom prst="rect">
          <a:avLst/>
        </a:prstGeom>
        <a:solidFill>
          <a:srgbClr val="F8BBD0"/>
        </a:solidFill>
        <a:ln>
          <a:noFill/>
        </a:ln>
      </xdr:spPr>
    </xdr:pic>
    <xdr:clientData/>
  </xdr:twoCellAnchor>
  <xdr:twoCellAnchor>
    <xdr:from>
      <xdr:col>0</xdr:col>
      <xdr:colOff>38100</xdr:colOff>
      <xdr:row>7</xdr:row>
      <xdr:rowOff>45720</xdr:rowOff>
    </xdr:from>
    <xdr:to>
      <xdr:col>3</xdr:col>
      <xdr:colOff>190500</xdr:colOff>
      <xdr:row>15</xdr:row>
      <xdr:rowOff>7620</xdr:rowOff>
    </xdr:to>
    <xdr:sp macro="" textlink="KPI!B17">
      <xdr:nvSpPr>
        <xdr:cNvPr id="2" name="Rectangle: Rounded Corners 1">
          <a:extLst>
            <a:ext uri="{FF2B5EF4-FFF2-40B4-BE49-F238E27FC236}">
              <a16:creationId xmlns:a16="http://schemas.microsoft.com/office/drawing/2014/main" id="{BEBB5A1F-C2CB-4625-A534-CC9469E6BF9E}"/>
            </a:ext>
          </a:extLst>
        </xdr:cNvPr>
        <xdr:cNvSpPr/>
      </xdr:nvSpPr>
      <xdr:spPr>
        <a:xfrm>
          <a:off x="38100" y="1325880"/>
          <a:ext cx="1981200" cy="14706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bg2"/>
            </a:solidFill>
          </a:endParaRPr>
        </a:p>
      </xdr:txBody>
    </xdr:sp>
    <xdr:clientData/>
  </xdr:twoCellAnchor>
  <xdr:twoCellAnchor>
    <xdr:from>
      <xdr:col>0</xdr:col>
      <xdr:colOff>0</xdr:colOff>
      <xdr:row>0</xdr:row>
      <xdr:rowOff>38100</xdr:rowOff>
    </xdr:from>
    <xdr:to>
      <xdr:col>21</xdr:col>
      <xdr:colOff>304800</xdr:colOff>
      <xdr:row>12</xdr:row>
      <xdr:rowOff>0</xdr:rowOff>
    </xdr:to>
    <xdr:grpSp>
      <xdr:nvGrpSpPr>
        <xdr:cNvPr id="3" name="Group 2">
          <a:extLst>
            <a:ext uri="{FF2B5EF4-FFF2-40B4-BE49-F238E27FC236}">
              <a16:creationId xmlns:a16="http://schemas.microsoft.com/office/drawing/2014/main" id="{6BEB86D5-84E5-47E5-A145-63C52975CE17}"/>
            </a:ext>
          </a:extLst>
        </xdr:cNvPr>
        <xdr:cNvGrpSpPr/>
      </xdr:nvGrpSpPr>
      <xdr:grpSpPr>
        <a:xfrm>
          <a:off x="0" y="38100"/>
          <a:ext cx="13106400" cy="2123209"/>
          <a:chOff x="10260" y="38100"/>
          <a:chExt cx="11145804" cy="2156460"/>
        </a:xfrm>
        <a:solidFill>
          <a:srgbClr val="FCE4EC"/>
        </a:solidFill>
      </xdr:grpSpPr>
      <xdr:sp macro="" textlink="">
        <xdr:nvSpPr>
          <xdr:cNvPr id="4" name="Rectangle: Rounded Corners 3">
            <a:extLst>
              <a:ext uri="{FF2B5EF4-FFF2-40B4-BE49-F238E27FC236}">
                <a16:creationId xmlns:a16="http://schemas.microsoft.com/office/drawing/2014/main" id="{1BDADA55-F3A5-44F6-7953-694B78B4CEB1}"/>
              </a:ext>
            </a:extLst>
          </xdr:cNvPr>
          <xdr:cNvSpPr/>
        </xdr:nvSpPr>
        <xdr:spPr>
          <a:xfrm>
            <a:off x="10260" y="38100"/>
            <a:ext cx="11145804" cy="4953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b="1">
                <a:solidFill>
                  <a:srgbClr val="EC407A"/>
                </a:solidFill>
                <a:latin typeface="Sitka Small Semibold" pitchFamily="2" charset="0"/>
                <a:ea typeface="+mn-ea"/>
                <a:cs typeface="+mn-cs"/>
              </a:rPr>
              <a:t>ECOMMERCE SALES ANALYSIS DASHBOARD</a:t>
            </a:r>
          </a:p>
        </xdr:txBody>
      </xdr:sp>
      <xdr:grpSp>
        <xdr:nvGrpSpPr>
          <xdr:cNvPr id="5" name="Group 4">
            <a:extLst>
              <a:ext uri="{FF2B5EF4-FFF2-40B4-BE49-F238E27FC236}">
                <a16:creationId xmlns:a16="http://schemas.microsoft.com/office/drawing/2014/main" id="{58E22DE8-6056-4A67-E43C-FD2217AC32DA}"/>
              </a:ext>
            </a:extLst>
          </xdr:cNvPr>
          <xdr:cNvGrpSpPr/>
        </xdr:nvGrpSpPr>
        <xdr:grpSpPr>
          <a:xfrm>
            <a:off x="68580" y="647700"/>
            <a:ext cx="2130506" cy="1531620"/>
            <a:chOff x="53340" y="647700"/>
            <a:chExt cx="2130506" cy="1531620"/>
          </a:xfrm>
          <a:grpFill/>
        </xdr:grpSpPr>
        <xdr:sp macro="" textlink="">
          <xdr:nvSpPr>
            <xdr:cNvPr id="26" name="Rectangle: Rounded Corners 25">
              <a:extLst>
                <a:ext uri="{FF2B5EF4-FFF2-40B4-BE49-F238E27FC236}">
                  <a16:creationId xmlns:a16="http://schemas.microsoft.com/office/drawing/2014/main" id="{DFEB3F34-2DAB-73A3-7581-886FC1B99A6C}"/>
                </a:ext>
              </a:extLst>
            </xdr:cNvPr>
            <xdr:cNvSpPr>
              <a:spLocks/>
            </xdr:cNvSpPr>
          </xdr:nvSpPr>
          <xdr:spPr>
            <a:xfrm>
              <a:off x="53340" y="937260"/>
              <a:ext cx="2118360" cy="12420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27" name="Rectangle: Rounded Corners 26">
              <a:extLst>
                <a:ext uri="{FF2B5EF4-FFF2-40B4-BE49-F238E27FC236}">
                  <a16:creationId xmlns:a16="http://schemas.microsoft.com/office/drawing/2014/main" id="{955F33BA-3E66-7748-70EA-E5840AB51366}"/>
                </a:ext>
              </a:extLst>
            </xdr:cNvPr>
            <xdr:cNvSpPr/>
          </xdr:nvSpPr>
          <xdr:spPr>
            <a:xfrm>
              <a:off x="67046" y="647700"/>
              <a:ext cx="211680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rgbClr val="FF0000"/>
                  </a:solidFill>
                  <a:latin typeface="Sitka Small Semibold" pitchFamily="2" charset="0"/>
                  <a:ea typeface="+mn-ea"/>
                  <a:cs typeface="+mn-cs"/>
                </a:rPr>
                <a:t>SALES</a:t>
              </a:r>
            </a:p>
          </xdr:txBody>
        </xdr:sp>
        <xdr:sp macro="" textlink="KPI!$B$17">
          <xdr:nvSpPr>
            <xdr:cNvPr id="28" name="Rectangle: Rounded Corners 27">
              <a:extLst>
                <a:ext uri="{FF2B5EF4-FFF2-40B4-BE49-F238E27FC236}">
                  <a16:creationId xmlns:a16="http://schemas.microsoft.com/office/drawing/2014/main" id="{47D961D9-EE4F-7372-2E19-5432A8422A6A}"/>
                </a:ext>
              </a:extLst>
            </xdr:cNvPr>
            <xdr:cNvSpPr/>
          </xdr:nvSpPr>
          <xdr:spPr>
            <a:xfrm>
              <a:off x="190500" y="982980"/>
              <a:ext cx="1874520" cy="2971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550A2D-14DE-493D-A4D5-749A5647B021}" type="TxLink">
                <a:rPr lang="en-US" sz="1400">
                  <a:solidFill>
                    <a:schemeClr val="tx2"/>
                  </a:solidFill>
                  <a:latin typeface="Sitka Small Semibold" pitchFamily="2" charset="0"/>
                  <a:ea typeface="+mn-ea"/>
                  <a:cs typeface="+mn-cs"/>
                </a:rPr>
                <a:pPr marL="0" indent="0" algn="ctr"/>
                <a:t> $22,97,200.86 </a:t>
              </a:fld>
              <a:endParaRPr lang="en-IN" sz="1400">
                <a:solidFill>
                  <a:schemeClr val="tx2"/>
                </a:solidFill>
                <a:latin typeface="Sitka Small Semibold" pitchFamily="2" charset="0"/>
                <a:ea typeface="+mn-ea"/>
                <a:cs typeface="+mn-cs"/>
              </a:endParaRPr>
            </a:p>
          </xdr:txBody>
        </xdr:sp>
        <xdr:sp macro="" textlink="">
          <xdr:nvSpPr>
            <xdr:cNvPr id="29" name="Rectangle: Rounded Corners 28">
              <a:extLst>
                <a:ext uri="{FF2B5EF4-FFF2-40B4-BE49-F238E27FC236}">
                  <a16:creationId xmlns:a16="http://schemas.microsoft.com/office/drawing/2014/main" id="{DC8033FF-DF9A-5E2E-E5A8-A928F8F232A0}"/>
                </a:ext>
              </a:extLst>
            </xdr:cNvPr>
            <xdr:cNvSpPr/>
          </xdr:nvSpPr>
          <xdr:spPr>
            <a:xfrm>
              <a:off x="144780" y="1844040"/>
              <a:ext cx="195834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rgbClr val="EC407A"/>
                  </a:solidFill>
                  <a:latin typeface="Sitka Small Semibold" pitchFamily="2" charset="0"/>
                  <a:ea typeface="+mn-ea"/>
                  <a:cs typeface="+mn-cs"/>
                </a:rPr>
                <a:t>YOY Grogth </a:t>
              </a:r>
            </a:p>
          </xdr:txBody>
        </xdr:sp>
      </xdr:grpSp>
      <xdr:grpSp>
        <xdr:nvGrpSpPr>
          <xdr:cNvPr id="6" name="Group 5">
            <a:extLst>
              <a:ext uri="{FF2B5EF4-FFF2-40B4-BE49-F238E27FC236}">
                <a16:creationId xmlns:a16="http://schemas.microsoft.com/office/drawing/2014/main" id="{457C7CE2-2B4B-3D52-339F-A0E788C5E81C}"/>
              </a:ext>
            </a:extLst>
          </xdr:cNvPr>
          <xdr:cNvGrpSpPr/>
        </xdr:nvGrpSpPr>
        <xdr:grpSpPr>
          <a:xfrm>
            <a:off x="2276846" y="647700"/>
            <a:ext cx="2119894" cy="1523999"/>
            <a:chOff x="67046" y="647700"/>
            <a:chExt cx="2119894" cy="1523999"/>
          </a:xfrm>
          <a:grpFill/>
        </xdr:grpSpPr>
        <xdr:sp macro="" textlink="">
          <xdr:nvSpPr>
            <xdr:cNvPr id="22" name="Rectangle: Rounded Corners 21">
              <a:extLst>
                <a:ext uri="{FF2B5EF4-FFF2-40B4-BE49-F238E27FC236}">
                  <a16:creationId xmlns:a16="http://schemas.microsoft.com/office/drawing/2014/main" id="{DF5840FF-7188-4A25-955C-9B6C7C14EC63}"/>
                </a:ext>
              </a:extLst>
            </xdr:cNvPr>
            <xdr:cNvSpPr>
              <a:spLocks/>
            </xdr:cNvSpPr>
          </xdr:nvSpPr>
          <xdr:spPr>
            <a:xfrm>
              <a:off x="68580" y="929640"/>
              <a:ext cx="2118360" cy="124205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23" name="Rectangle: Rounded Corners 22">
              <a:extLst>
                <a:ext uri="{FF2B5EF4-FFF2-40B4-BE49-F238E27FC236}">
                  <a16:creationId xmlns:a16="http://schemas.microsoft.com/office/drawing/2014/main" id="{04BF3CD8-F1D5-234C-29FC-65B675655C07}"/>
                </a:ext>
              </a:extLst>
            </xdr:cNvPr>
            <xdr:cNvSpPr/>
          </xdr:nvSpPr>
          <xdr:spPr>
            <a:xfrm>
              <a:off x="67046" y="647700"/>
              <a:ext cx="211680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rgbClr val="FF0000"/>
                  </a:solidFill>
                  <a:latin typeface="Sitka Small Semibold" pitchFamily="2" charset="0"/>
                  <a:ea typeface="+mn-ea"/>
                  <a:cs typeface="+mn-cs"/>
                </a:rPr>
                <a:t>PROFIT</a:t>
              </a:r>
            </a:p>
          </xdr:txBody>
        </xdr:sp>
        <xdr:sp macro="" textlink="KPI!$E$17">
          <xdr:nvSpPr>
            <xdr:cNvPr id="24" name="Rectangle: Rounded Corners 23">
              <a:extLst>
                <a:ext uri="{FF2B5EF4-FFF2-40B4-BE49-F238E27FC236}">
                  <a16:creationId xmlns:a16="http://schemas.microsoft.com/office/drawing/2014/main" id="{4DEE5B32-1AF2-114D-1B10-65A7FF1B4B99}"/>
                </a:ext>
              </a:extLst>
            </xdr:cNvPr>
            <xdr:cNvSpPr/>
          </xdr:nvSpPr>
          <xdr:spPr>
            <a:xfrm>
              <a:off x="190500" y="982980"/>
              <a:ext cx="1874520" cy="2971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D78041-11EC-44F9-A1C9-57F18F10EBED}" type="TxLink">
                <a:rPr lang="en-US" sz="1400">
                  <a:solidFill>
                    <a:schemeClr val="tx2"/>
                  </a:solidFill>
                  <a:latin typeface="Sitka Small Semibold" pitchFamily="2" charset="0"/>
                  <a:ea typeface="+mn-ea"/>
                  <a:cs typeface="+mn-cs"/>
                </a:rPr>
                <a:pPr marL="0" indent="0" algn="ctr"/>
                <a:t> $2,86,397.02 </a:t>
              </a:fld>
              <a:endParaRPr lang="en-IN" sz="1400">
                <a:solidFill>
                  <a:schemeClr val="tx2"/>
                </a:solidFill>
                <a:latin typeface="Sitka Small Semibold" pitchFamily="2" charset="0"/>
                <a:ea typeface="+mn-ea"/>
                <a:cs typeface="+mn-cs"/>
              </a:endParaRPr>
            </a:p>
          </xdr:txBody>
        </xdr:sp>
        <xdr:sp macro="" textlink="">
          <xdr:nvSpPr>
            <xdr:cNvPr id="25" name="Rectangle: Rounded Corners 24">
              <a:extLst>
                <a:ext uri="{FF2B5EF4-FFF2-40B4-BE49-F238E27FC236}">
                  <a16:creationId xmlns:a16="http://schemas.microsoft.com/office/drawing/2014/main" id="{CD20FCC6-2C18-A06A-4B46-63D997B7B456}"/>
                </a:ext>
              </a:extLst>
            </xdr:cNvPr>
            <xdr:cNvSpPr/>
          </xdr:nvSpPr>
          <xdr:spPr>
            <a:xfrm>
              <a:off x="144780" y="1844040"/>
              <a:ext cx="195834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rgbClr val="EC407A"/>
                  </a:solidFill>
                  <a:latin typeface="Sitka Small Semibold" pitchFamily="2" charset="0"/>
                  <a:ea typeface="+mn-ea"/>
                  <a:cs typeface="+mn-cs"/>
                </a:rPr>
                <a:t>YOY Grogth </a:t>
              </a:r>
            </a:p>
          </xdr:txBody>
        </xdr:sp>
      </xdr:grpSp>
      <xdr:grpSp>
        <xdr:nvGrpSpPr>
          <xdr:cNvPr id="7" name="Group 6">
            <a:extLst>
              <a:ext uri="{FF2B5EF4-FFF2-40B4-BE49-F238E27FC236}">
                <a16:creationId xmlns:a16="http://schemas.microsoft.com/office/drawing/2014/main" id="{B047E5B4-A70C-CF3E-7322-78771D466AC6}"/>
              </a:ext>
            </a:extLst>
          </xdr:cNvPr>
          <xdr:cNvGrpSpPr/>
        </xdr:nvGrpSpPr>
        <xdr:grpSpPr>
          <a:xfrm>
            <a:off x="4501886" y="640080"/>
            <a:ext cx="2119894" cy="1524000"/>
            <a:chOff x="67046" y="647700"/>
            <a:chExt cx="2119894" cy="1524000"/>
          </a:xfrm>
          <a:grpFill/>
        </xdr:grpSpPr>
        <xdr:sp macro="" textlink="">
          <xdr:nvSpPr>
            <xdr:cNvPr id="18" name="Rectangle: Rounded Corners 17">
              <a:extLst>
                <a:ext uri="{FF2B5EF4-FFF2-40B4-BE49-F238E27FC236}">
                  <a16:creationId xmlns:a16="http://schemas.microsoft.com/office/drawing/2014/main" id="{8905811A-A040-0B71-7872-F42437ADFB37}"/>
                </a:ext>
              </a:extLst>
            </xdr:cNvPr>
            <xdr:cNvSpPr>
              <a:spLocks/>
            </xdr:cNvSpPr>
          </xdr:nvSpPr>
          <xdr:spPr>
            <a:xfrm>
              <a:off x="68580" y="929640"/>
              <a:ext cx="2118360" cy="12420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19" name="Rectangle: Rounded Corners 18">
              <a:extLst>
                <a:ext uri="{FF2B5EF4-FFF2-40B4-BE49-F238E27FC236}">
                  <a16:creationId xmlns:a16="http://schemas.microsoft.com/office/drawing/2014/main" id="{C61AB27E-2D3D-4B8E-A994-3A370541E752}"/>
                </a:ext>
              </a:extLst>
            </xdr:cNvPr>
            <xdr:cNvSpPr/>
          </xdr:nvSpPr>
          <xdr:spPr>
            <a:xfrm>
              <a:off x="67046" y="647700"/>
              <a:ext cx="211680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rgbClr val="FF0000"/>
                  </a:solidFill>
                  <a:latin typeface="Sitka Small Semibold" pitchFamily="2" charset="0"/>
                  <a:ea typeface="+mn-ea"/>
                  <a:cs typeface="+mn-cs"/>
                </a:rPr>
                <a:t>QUANTITY</a:t>
              </a:r>
            </a:p>
          </xdr:txBody>
        </xdr:sp>
        <xdr:sp macro="" textlink="KPI!$H$17">
          <xdr:nvSpPr>
            <xdr:cNvPr id="20" name="Rectangle: Rounded Corners 19">
              <a:extLst>
                <a:ext uri="{FF2B5EF4-FFF2-40B4-BE49-F238E27FC236}">
                  <a16:creationId xmlns:a16="http://schemas.microsoft.com/office/drawing/2014/main" id="{7634F971-B219-5386-820D-E1A13492E365}"/>
                </a:ext>
              </a:extLst>
            </xdr:cNvPr>
            <xdr:cNvSpPr/>
          </xdr:nvSpPr>
          <xdr:spPr>
            <a:xfrm>
              <a:off x="190500" y="982980"/>
              <a:ext cx="1874520" cy="2971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2C3C2E-44C4-4DE7-8E3A-E0B84A4AC054}" type="TxLink">
                <a:rPr lang="en-US" sz="1400">
                  <a:solidFill>
                    <a:schemeClr val="tx2"/>
                  </a:solidFill>
                  <a:latin typeface="Sitka Small Semibold" pitchFamily="2" charset="0"/>
                  <a:ea typeface="+mn-ea"/>
                  <a:cs typeface="+mn-cs"/>
                </a:rPr>
                <a:pPr marL="0" indent="0" algn="ctr"/>
                <a:t>#  37873</a:t>
              </a:fld>
              <a:endParaRPr lang="en-IN" sz="1400">
                <a:solidFill>
                  <a:schemeClr val="tx2"/>
                </a:solidFill>
                <a:latin typeface="Sitka Small Semibold" pitchFamily="2" charset="0"/>
                <a:ea typeface="+mn-ea"/>
                <a:cs typeface="+mn-cs"/>
              </a:endParaRPr>
            </a:p>
          </xdr:txBody>
        </xdr:sp>
        <xdr:sp macro="" textlink="">
          <xdr:nvSpPr>
            <xdr:cNvPr id="21" name="Rectangle: Rounded Corners 20">
              <a:extLst>
                <a:ext uri="{FF2B5EF4-FFF2-40B4-BE49-F238E27FC236}">
                  <a16:creationId xmlns:a16="http://schemas.microsoft.com/office/drawing/2014/main" id="{141DBB3D-3720-6AC8-17E5-95E3DFA48A7C}"/>
                </a:ext>
              </a:extLst>
            </xdr:cNvPr>
            <xdr:cNvSpPr/>
          </xdr:nvSpPr>
          <xdr:spPr>
            <a:xfrm>
              <a:off x="144780" y="1844040"/>
              <a:ext cx="195834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rgbClr val="EC407A"/>
                  </a:solidFill>
                  <a:latin typeface="Sitka Small Semibold" pitchFamily="2" charset="0"/>
                  <a:ea typeface="+mn-ea"/>
                  <a:cs typeface="+mn-cs"/>
                </a:rPr>
                <a:t>YOY Grogth </a:t>
              </a:r>
            </a:p>
          </xdr:txBody>
        </xdr:sp>
      </xdr:grpSp>
      <xdr:grpSp>
        <xdr:nvGrpSpPr>
          <xdr:cNvPr id="8" name="Group 7">
            <a:extLst>
              <a:ext uri="{FF2B5EF4-FFF2-40B4-BE49-F238E27FC236}">
                <a16:creationId xmlns:a16="http://schemas.microsoft.com/office/drawing/2014/main" id="{0C36E494-285E-F123-395E-1E7F88CDD5D8}"/>
              </a:ext>
            </a:extLst>
          </xdr:cNvPr>
          <xdr:cNvGrpSpPr/>
        </xdr:nvGrpSpPr>
        <xdr:grpSpPr>
          <a:xfrm>
            <a:off x="6719306" y="647700"/>
            <a:ext cx="2119894" cy="1524000"/>
            <a:chOff x="67046" y="647700"/>
            <a:chExt cx="2119894" cy="1524000"/>
          </a:xfrm>
          <a:grpFill/>
        </xdr:grpSpPr>
        <xdr:sp macro="" textlink="">
          <xdr:nvSpPr>
            <xdr:cNvPr id="14" name="Rectangle: Rounded Corners 13">
              <a:extLst>
                <a:ext uri="{FF2B5EF4-FFF2-40B4-BE49-F238E27FC236}">
                  <a16:creationId xmlns:a16="http://schemas.microsoft.com/office/drawing/2014/main" id="{8EA34D0D-E1F5-1E26-C2FF-0C42B2C0E463}"/>
                </a:ext>
              </a:extLst>
            </xdr:cNvPr>
            <xdr:cNvSpPr>
              <a:spLocks/>
            </xdr:cNvSpPr>
          </xdr:nvSpPr>
          <xdr:spPr>
            <a:xfrm>
              <a:off x="68580" y="929640"/>
              <a:ext cx="2118360" cy="12420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15" name="Rectangle: Rounded Corners 14">
              <a:extLst>
                <a:ext uri="{FF2B5EF4-FFF2-40B4-BE49-F238E27FC236}">
                  <a16:creationId xmlns:a16="http://schemas.microsoft.com/office/drawing/2014/main" id="{58ECF0BC-F4F8-683D-29A5-070CF91EC83C}"/>
                </a:ext>
              </a:extLst>
            </xdr:cNvPr>
            <xdr:cNvSpPr/>
          </xdr:nvSpPr>
          <xdr:spPr>
            <a:xfrm>
              <a:off x="67046" y="647700"/>
              <a:ext cx="211680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rgbClr val="FF0000"/>
                  </a:solidFill>
                  <a:latin typeface="Sitka Small Semibold" pitchFamily="2" charset="0"/>
                  <a:ea typeface="+mn-ea"/>
                  <a:cs typeface="+mn-cs"/>
                </a:rPr>
                <a:t>NO OF ORDERS</a:t>
              </a:r>
            </a:p>
          </xdr:txBody>
        </xdr:sp>
        <xdr:sp macro="" textlink="KPI!$K$17">
          <xdr:nvSpPr>
            <xdr:cNvPr id="16" name="Rectangle: Rounded Corners 15">
              <a:extLst>
                <a:ext uri="{FF2B5EF4-FFF2-40B4-BE49-F238E27FC236}">
                  <a16:creationId xmlns:a16="http://schemas.microsoft.com/office/drawing/2014/main" id="{AD7F1AEE-450D-4015-91C7-E1289F957AD8}"/>
                </a:ext>
              </a:extLst>
            </xdr:cNvPr>
            <xdr:cNvSpPr/>
          </xdr:nvSpPr>
          <xdr:spPr>
            <a:xfrm>
              <a:off x="198120" y="998220"/>
              <a:ext cx="1874520" cy="2971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A5ED0B-F8F4-42ED-85F2-BA4A1101E879}" type="TxLink">
                <a:rPr lang="en-US" sz="1400">
                  <a:solidFill>
                    <a:schemeClr val="tx2"/>
                  </a:solidFill>
                  <a:latin typeface="Sitka Small Semibold" pitchFamily="2" charset="0"/>
                  <a:ea typeface="+mn-ea"/>
                  <a:cs typeface="+mn-cs"/>
                </a:rPr>
                <a:pPr marL="0" indent="0" algn="ctr"/>
                <a:t>#  9994</a:t>
              </a:fld>
              <a:endParaRPr lang="en-IN" sz="1400">
                <a:solidFill>
                  <a:schemeClr val="tx2"/>
                </a:solidFill>
                <a:latin typeface="Sitka Small Semibold" pitchFamily="2" charset="0"/>
                <a:ea typeface="+mn-ea"/>
                <a:cs typeface="+mn-cs"/>
              </a:endParaRPr>
            </a:p>
          </xdr:txBody>
        </xdr:sp>
        <xdr:sp macro="" textlink="">
          <xdr:nvSpPr>
            <xdr:cNvPr id="17" name="Rectangle: Rounded Corners 16">
              <a:extLst>
                <a:ext uri="{FF2B5EF4-FFF2-40B4-BE49-F238E27FC236}">
                  <a16:creationId xmlns:a16="http://schemas.microsoft.com/office/drawing/2014/main" id="{1B81BA81-6954-3364-9B2B-1641B8288712}"/>
                </a:ext>
              </a:extLst>
            </xdr:cNvPr>
            <xdr:cNvSpPr/>
          </xdr:nvSpPr>
          <xdr:spPr>
            <a:xfrm>
              <a:off x="144780" y="1844040"/>
              <a:ext cx="195834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rgbClr val="EC407A"/>
                  </a:solidFill>
                  <a:latin typeface="Sitka Small Semibold" pitchFamily="2" charset="0"/>
                  <a:ea typeface="+mn-ea"/>
                  <a:cs typeface="+mn-cs"/>
                </a:rPr>
                <a:t>YOY Grogth </a:t>
              </a:r>
            </a:p>
          </xdr:txBody>
        </xdr:sp>
      </xdr:grpSp>
      <xdr:grpSp>
        <xdr:nvGrpSpPr>
          <xdr:cNvPr id="9" name="Group 8">
            <a:extLst>
              <a:ext uri="{FF2B5EF4-FFF2-40B4-BE49-F238E27FC236}">
                <a16:creationId xmlns:a16="http://schemas.microsoft.com/office/drawing/2014/main" id="{2243ED7E-50BA-E61C-5B62-F5068ED22543}"/>
              </a:ext>
            </a:extLst>
          </xdr:cNvPr>
          <xdr:cNvGrpSpPr/>
        </xdr:nvGrpSpPr>
        <xdr:grpSpPr>
          <a:xfrm>
            <a:off x="8959586" y="670560"/>
            <a:ext cx="2119894" cy="1524000"/>
            <a:chOff x="67046" y="647700"/>
            <a:chExt cx="2119894" cy="1524000"/>
          </a:xfrm>
          <a:grpFill/>
        </xdr:grpSpPr>
        <xdr:sp macro="" textlink="">
          <xdr:nvSpPr>
            <xdr:cNvPr id="10" name="Rectangle: Rounded Corners 9">
              <a:extLst>
                <a:ext uri="{FF2B5EF4-FFF2-40B4-BE49-F238E27FC236}">
                  <a16:creationId xmlns:a16="http://schemas.microsoft.com/office/drawing/2014/main" id="{98105ED7-4E4A-6B74-3A71-5FA11939F212}"/>
                </a:ext>
              </a:extLst>
            </xdr:cNvPr>
            <xdr:cNvSpPr>
              <a:spLocks/>
            </xdr:cNvSpPr>
          </xdr:nvSpPr>
          <xdr:spPr>
            <a:xfrm>
              <a:off x="68580" y="929640"/>
              <a:ext cx="2118360" cy="12420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11" name="Rectangle: Rounded Corners 10">
              <a:extLst>
                <a:ext uri="{FF2B5EF4-FFF2-40B4-BE49-F238E27FC236}">
                  <a16:creationId xmlns:a16="http://schemas.microsoft.com/office/drawing/2014/main" id="{8931713F-EE6D-4F90-D977-FC9D73633EE0}"/>
                </a:ext>
              </a:extLst>
            </xdr:cNvPr>
            <xdr:cNvSpPr/>
          </xdr:nvSpPr>
          <xdr:spPr>
            <a:xfrm>
              <a:off x="67046" y="647700"/>
              <a:ext cx="211680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rgbClr val="FF0000"/>
                  </a:solidFill>
                  <a:latin typeface="Sitka Small Semibold" pitchFamily="2" charset="0"/>
                  <a:ea typeface="+mn-ea"/>
                  <a:cs typeface="+mn-cs"/>
                </a:rPr>
                <a:t>PROFIT MARGIN</a:t>
              </a:r>
            </a:p>
          </xdr:txBody>
        </xdr:sp>
        <xdr:sp macro="" textlink="KPI!$N$17">
          <xdr:nvSpPr>
            <xdr:cNvPr id="12" name="Rectangle: Rounded Corners 11">
              <a:extLst>
                <a:ext uri="{FF2B5EF4-FFF2-40B4-BE49-F238E27FC236}">
                  <a16:creationId xmlns:a16="http://schemas.microsoft.com/office/drawing/2014/main" id="{CF5206E6-51F0-24DE-90F3-2929FA6FDF1D}"/>
                </a:ext>
              </a:extLst>
            </xdr:cNvPr>
            <xdr:cNvSpPr/>
          </xdr:nvSpPr>
          <xdr:spPr>
            <a:xfrm>
              <a:off x="190500" y="982980"/>
              <a:ext cx="1874520" cy="2971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D25E48-8601-4CB5-AAF0-25539C618E51}" type="TxLink">
                <a:rPr lang="en-US" sz="1400">
                  <a:solidFill>
                    <a:schemeClr val="tx2"/>
                  </a:solidFill>
                  <a:latin typeface="Sitka Small Semibold" pitchFamily="2" charset="0"/>
                  <a:ea typeface="+mn-ea"/>
                  <a:cs typeface="+mn-cs"/>
                </a:rPr>
                <a:pPr marL="0" indent="0" algn="ctr"/>
                <a:t>12.47%</a:t>
              </a:fld>
              <a:endParaRPr lang="en-IN" sz="1400">
                <a:solidFill>
                  <a:schemeClr val="tx2"/>
                </a:solidFill>
                <a:latin typeface="Sitka Small Semibold" pitchFamily="2" charset="0"/>
                <a:ea typeface="+mn-ea"/>
                <a:cs typeface="+mn-cs"/>
              </a:endParaRPr>
            </a:p>
          </xdr:txBody>
        </xdr:sp>
        <xdr:sp macro="" textlink="">
          <xdr:nvSpPr>
            <xdr:cNvPr id="13" name="Rectangle: Rounded Corners 12">
              <a:extLst>
                <a:ext uri="{FF2B5EF4-FFF2-40B4-BE49-F238E27FC236}">
                  <a16:creationId xmlns:a16="http://schemas.microsoft.com/office/drawing/2014/main" id="{F2492FCE-E61D-2B30-60B6-ADC50C2D9D03}"/>
                </a:ext>
              </a:extLst>
            </xdr:cNvPr>
            <xdr:cNvSpPr/>
          </xdr:nvSpPr>
          <xdr:spPr>
            <a:xfrm>
              <a:off x="144780" y="1844040"/>
              <a:ext cx="195834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rgbClr val="EC407A"/>
                  </a:solidFill>
                  <a:latin typeface="Sitka Small Semibold" pitchFamily="2" charset="0"/>
                  <a:ea typeface="+mn-ea"/>
                  <a:cs typeface="+mn-cs"/>
                </a:rPr>
                <a:t>YOY Grogth </a:t>
              </a:r>
            </a:p>
          </xdr:txBody>
        </xdr:sp>
      </xdr:grpSp>
    </xdr:grpSp>
    <xdr:clientData/>
  </xdr:twoCellAnchor>
  <xdr:twoCellAnchor>
    <xdr:from>
      <xdr:col>5</xdr:col>
      <xdr:colOff>117764</xdr:colOff>
      <xdr:row>7</xdr:row>
      <xdr:rowOff>160020</xdr:rowOff>
    </xdr:from>
    <xdr:to>
      <xdr:col>7</xdr:col>
      <xdr:colOff>512618</xdr:colOff>
      <xdr:row>9</xdr:row>
      <xdr:rowOff>76200</xdr:rowOff>
    </xdr:to>
    <xdr:graphicFrame macro="">
      <xdr:nvGraphicFramePr>
        <xdr:cNvPr id="30" name="Chart 29">
          <a:extLst>
            <a:ext uri="{FF2B5EF4-FFF2-40B4-BE49-F238E27FC236}">
              <a16:creationId xmlns:a16="http://schemas.microsoft.com/office/drawing/2014/main" id="{39A630C8-94DF-4667-AFBB-97509A1C2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7</xdr:row>
      <xdr:rowOff>137160</xdr:rowOff>
    </xdr:from>
    <xdr:to>
      <xdr:col>12</xdr:col>
      <xdr:colOff>138544</xdr:colOff>
      <xdr:row>9</xdr:row>
      <xdr:rowOff>83820</xdr:rowOff>
    </xdr:to>
    <xdr:graphicFrame macro="">
      <xdr:nvGraphicFramePr>
        <xdr:cNvPr id="31" name="Chart 30">
          <a:extLst>
            <a:ext uri="{FF2B5EF4-FFF2-40B4-BE49-F238E27FC236}">
              <a16:creationId xmlns:a16="http://schemas.microsoft.com/office/drawing/2014/main" id="{DF54E2DF-BEF6-4E93-8E72-3686A21DC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360218</xdr:colOff>
      <xdr:row>7</xdr:row>
      <xdr:rowOff>106680</xdr:rowOff>
    </xdr:from>
    <xdr:to>
      <xdr:col>16</xdr:col>
      <xdr:colOff>228600</xdr:colOff>
      <xdr:row>9</xdr:row>
      <xdr:rowOff>53340</xdr:rowOff>
    </xdr:to>
    <xdr:graphicFrame macro="">
      <xdr:nvGraphicFramePr>
        <xdr:cNvPr id="32" name="Chart 31">
          <a:extLst>
            <a:ext uri="{FF2B5EF4-FFF2-40B4-BE49-F238E27FC236}">
              <a16:creationId xmlns:a16="http://schemas.microsoft.com/office/drawing/2014/main" id="{4BCCB7E8-F743-4490-A124-F7982ED2C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20782</xdr:colOff>
      <xdr:row>7</xdr:row>
      <xdr:rowOff>137160</xdr:rowOff>
    </xdr:from>
    <xdr:to>
      <xdr:col>20</xdr:col>
      <xdr:colOff>228600</xdr:colOff>
      <xdr:row>9</xdr:row>
      <xdr:rowOff>83820</xdr:rowOff>
    </xdr:to>
    <xdr:graphicFrame macro="">
      <xdr:nvGraphicFramePr>
        <xdr:cNvPr id="33" name="Chart 32">
          <a:extLst>
            <a:ext uri="{FF2B5EF4-FFF2-40B4-BE49-F238E27FC236}">
              <a16:creationId xmlns:a16="http://schemas.microsoft.com/office/drawing/2014/main" id="{F42A4DE3-0323-4169-9308-18B0733B6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568036</xdr:colOff>
      <xdr:row>7</xdr:row>
      <xdr:rowOff>121920</xdr:rowOff>
    </xdr:from>
    <xdr:to>
      <xdr:col>3</xdr:col>
      <xdr:colOff>45720</xdr:colOff>
      <xdr:row>9</xdr:row>
      <xdr:rowOff>83820</xdr:rowOff>
    </xdr:to>
    <xdr:graphicFrame macro="">
      <xdr:nvGraphicFramePr>
        <xdr:cNvPr id="34" name="Chart 33">
          <a:extLst>
            <a:ext uri="{FF2B5EF4-FFF2-40B4-BE49-F238E27FC236}">
              <a16:creationId xmlns:a16="http://schemas.microsoft.com/office/drawing/2014/main" id="{9F564E83-128D-46DA-86E8-BB027E6CC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7932</xdr:colOff>
      <xdr:row>10</xdr:row>
      <xdr:rowOff>45027</xdr:rowOff>
    </xdr:from>
    <xdr:to>
      <xdr:col>8</xdr:col>
      <xdr:colOff>86590</xdr:colOff>
      <xdr:row>11</xdr:row>
      <xdr:rowOff>75507</xdr:rowOff>
    </xdr:to>
    <xdr:pic>
      <xdr:nvPicPr>
        <xdr:cNvPr id="35" name="Picture 34">
          <a:extLst>
            <a:ext uri="{FF2B5EF4-FFF2-40B4-BE49-F238E27FC236}">
              <a16:creationId xmlns:a16="http://schemas.microsoft.com/office/drawing/2014/main" id="{892AE975-E571-4CC1-B4D7-BB24C40DC282}"/>
            </a:ext>
          </a:extLst>
        </xdr:cNvPr>
        <xdr:cNvPicPr>
          <a:picLocks noChangeAspect="1" noChangeArrowheads="1"/>
        </xdr:cNvPicPr>
      </xdr:nvPicPr>
      <xdr:blipFill>
        <a:blip xmlns:r="http://schemas.openxmlformats.org/officeDocument/2006/relationships" r:embed="rId8">
          <a:alphaModFix amt="69000"/>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4275132" y="1873827"/>
          <a:ext cx="688258" cy="213360"/>
        </a:xfrm>
        <a:prstGeom prst="rect">
          <a:avLst/>
        </a:prstGeom>
        <a:noFill/>
        <a:ln>
          <a:noFill/>
        </a:ln>
      </xdr:spPr>
    </xdr:pic>
    <xdr:clientData/>
  </xdr:twoCellAnchor>
  <xdr:twoCellAnchor editAs="oneCell">
    <xdr:from>
      <xdr:col>11</xdr:col>
      <xdr:colOff>159996</xdr:colOff>
      <xdr:row>10</xdr:row>
      <xdr:rowOff>38100</xdr:rowOff>
    </xdr:from>
    <xdr:to>
      <xdr:col>12</xdr:col>
      <xdr:colOff>263235</xdr:colOff>
      <xdr:row>11</xdr:row>
      <xdr:rowOff>55418</xdr:rowOff>
    </xdr:to>
    <xdr:pic>
      <xdr:nvPicPr>
        <xdr:cNvPr id="36" name="Picture 35">
          <a:extLst>
            <a:ext uri="{FF2B5EF4-FFF2-40B4-BE49-F238E27FC236}">
              <a16:creationId xmlns:a16="http://schemas.microsoft.com/office/drawing/2014/main" id="{71E22D94-A0FC-428C-BB38-475414F8A4A9}"/>
            </a:ext>
          </a:extLst>
        </xdr:cNvPr>
        <xdr:cNvPicPr>
          <a:picLocks noChangeAspect="1" noChangeArrowheads="1"/>
        </xdr:cNvPicPr>
      </xdr:nvPicPr>
      <xdr:blipFill>
        <a:blip xmlns:r="http://schemas.openxmlformats.org/officeDocument/2006/relationships" r:embed="rId9">
          <a:duotone>
            <a:prstClr val="black"/>
            <a:schemeClr val="accent1">
              <a:tint val="45000"/>
              <a:satMod val="400000"/>
            </a:schemeClr>
          </a:duotone>
          <a:alphaModFix amt="99000"/>
          <a:extLst>
            <a:ext uri="{28A0092B-C50C-407E-A947-70E740481C1C}">
              <a14:useLocalDpi xmlns:a14="http://schemas.microsoft.com/office/drawing/2010/main" val="0"/>
            </a:ext>
          </a:extLst>
        </a:blip>
        <a:srcRect/>
        <a:stretch>
          <a:fillRect/>
        </a:stretch>
      </xdr:blipFill>
      <xdr:spPr bwMode="auto">
        <a:xfrm>
          <a:off x="6865596" y="1866900"/>
          <a:ext cx="712839" cy="200198"/>
        </a:xfrm>
        <a:prstGeom prst="rect">
          <a:avLst/>
        </a:prstGeom>
        <a:noFill/>
        <a:ln>
          <a:noFill/>
        </a:ln>
      </xdr:spPr>
    </xdr:pic>
    <xdr:clientData/>
  </xdr:twoCellAnchor>
  <xdr:twoCellAnchor editAs="oneCell">
    <xdr:from>
      <xdr:col>15</xdr:col>
      <xdr:colOff>349827</xdr:colOff>
      <xdr:row>10</xdr:row>
      <xdr:rowOff>39485</xdr:rowOff>
    </xdr:from>
    <xdr:to>
      <xdr:col>16</xdr:col>
      <xdr:colOff>471747</xdr:colOff>
      <xdr:row>11</xdr:row>
      <xdr:rowOff>83376</xdr:rowOff>
    </xdr:to>
    <xdr:pic>
      <xdr:nvPicPr>
        <xdr:cNvPr id="37" name="Picture 36">
          <a:extLst>
            <a:ext uri="{FF2B5EF4-FFF2-40B4-BE49-F238E27FC236}">
              <a16:creationId xmlns:a16="http://schemas.microsoft.com/office/drawing/2014/main" id="{EFB4E928-E93C-4B50-94D9-E0E4C9ACCDD0}"/>
            </a:ext>
          </a:extLst>
        </xdr:cNvPr>
        <xdr:cNvPicPr>
          <a:picLocks noChangeAspect="1" noChangeArrowheads="1"/>
        </xdr:cNvPicPr>
      </xdr:nvPicPr>
      <xdr:blipFill>
        <a:blip xmlns:r="http://schemas.openxmlformats.org/officeDocument/2006/relationships" r:embed="rId10">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9493827" y="1868285"/>
          <a:ext cx="731520" cy="226771"/>
        </a:xfrm>
        <a:prstGeom prst="rect">
          <a:avLst/>
        </a:prstGeom>
        <a:noFill/>
        <a:ln>
          <a:noFill/>
        </a:ln>
      </xdr:spPr>
    </xdr:pic>
    <xdr:clientData/>
  </xdr:twoCellAnchor>
  <xdr:twoCellAnchor editAs="oneCell">
    <xdr:from>
      <xdr:col>19</xdr:col>
      <xdr:colOff>604794</xdr:colOff>
      <xdr:row>10</xdr:row>
      <xdr:rowOff>67195</xdr:rowOff>
    </xdr:from>
    <xdr:to>
      <xdr:col>21</xdr:col>
      <xdr:colOff>32557</xdr:colOff>
      <xdr:row>11</xdr:row>
      <xdr:rowOff>97675</xdr:rowOff>
    </xdr:to>
    <xdr:pic>
      <xdr:nvPicPr>
        <xdr:cNvPr id="38" name="Picture 37">
          <a:extLst>
            <a:ext uri="{FF2B5EF4-FFF2-40B4-BE49-F238E27FC236}">
              <a16:creationId xmlns:a16="http://schemas.microsoft.com/office/drawing/2014/main" id="{4B63BFA4-ECFC-4FBF-A156-499693E6BAB9}"/>
            </a:ext>
          </a:extLst>
        </xdr:cNvPr>
        <xdr:cNvPicPr>
          <a:picLocks noChangeAspect="1" noChangeArrowheads="1"/>
        </xdr:cNvPicPr>
      </xdr:nvPicPr>
      <xdr:blipFill>
        <a:blip xmlns:r="http://schemas.openxmlformats.org/officeDocument/2006/relationships" r:embed="rId11">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2187194" y="1895995"/>
          <a:ext cx="646963" cy="213360"/>
        </a:xfrm>
        <a:prstGeom prst="rect">
          <a:avLst/>
        </a:prstGeom>
        <a:noFill/>
        <a:ln>
          <a:noFill/>
        </a:ln>
      </xdr:spPr>
    </xdr:pic>
    <xdr:clientData/>
  </xdr:twoCellAnchor>
  <xdr:twoCellAnchor editAs="oneCell">
    <xdr:from>
      <xdr:col>2</xdr:col>
      <xdr:colOff>414943</xdr:colOff>
      <xdr:row>10</xdr:row>
      <xdr:rowOff>47105</xdr:rowOff>
    </xdr:from>
    <xdr:to>
      <xdr:col>3</xdr:col>
      <xdr:colOff>567343</xdr:colOff>
      <xdr:row>11</xdr:row>
      <xdr:rowOff>69965</xdr:rowOff>
    </xdr:to>
    <xdr:pic>
      <xdr:nvPicPr>
        <xdr:cNvPr id="39" name="Picture 38" descr="gcnvnvj">
          <a:extLst>
            <a:ext uri="{FF2B5EF4-FFF2-40B4-BE49-F238E27FC236}">
              <a16:creationId xmlns:a16="http://schemas.microsoft.com/office/drawing/2014/main" id="{9B9820E1-C308-4D17-9993-65C663EE4AA5}"/>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2">
          <a:alphaModFix amt="69000"/>
          <a:duotone>
            <a:schemeClr val="accent2">
              <a:shade val="45000"/>
              <a:satMod val="135000"/>
            </a:schemeClr>
            <a:prstClr val="white"/>
          </a:duotone>
          <a:lum bright="-32000" contrast="45000"/>
          <a:extLst>
            <a:ext uri="{28A0092B-C50C-407E-A947-70E740481C1C}">
              <a14:useLocalDpi xmlns:a14="http://schemas.microsoft.com/office/drawing/2010/main" val="0"/>
            </a:ext>
          </a:extLst>
        </a:blip>
        <a:srcRect/>
        <a:stretch>
          <a:fillRect/>
        </a:stretch>
      </xdr:blipFill>
      <xdr:spPr bwMode="auto">
        <a:xfrm>
          <a:off x="1634143" y="1875905"/>
          <a:ext cx="762000" cy="205740"/>
        </a:xfrm>
        <a:prstGeom prst="rect">
          <a:avLst/>
        </a:prstGeom>
        <a:noFill/>
        <a:ln>
          <a:noFill/>
        </a:ln>
      </xdr:spPr>
    </xdr:pic>
    <xdr:clientData/>
  </xdr:twoCellAnchor>
  <xdr:twoCellAnchor>
    <xdr:from>
      <xdr:col>2</xdr:col>
      <xdr:colOff>198364</xdr:colOff>
      <xdr:row>12</xdr:row>
      <xdr:rowOff>63638</xdr:rowOff>
    </xdr:from>
    <xdr:to>
      <xdr:col>21</xdr:col>
      <xdr:colOff>245636</xdr:colOff>
      <xdr:row>24</xdr:row>
      <xdr:rowOff>0</xdr:rowOff>
    </xdr:to>
    <xdr:grpSp>
      <xdr:nvGrpSpPr>
        <xdr:cNvPr id="40" name="Group 39">
          <a:extLst>
            <a:ext uri="{FF2B5EF4-FFF2-40B4-BE49-F238E27FC236}">
              <a16:creationId xmlns:a16="http://schemas.microsoft.com/office/drawing/2014/main" id="{264D8A26-3527-4514-ADDB-64B50C97D9DA}"/>
            </a:ext>
          </a:extLst>
        </xdr:cNvPr>
        <xdr:cNvGrpSpPr/>
      </xdr:nvGrpSpPr>
      <xdr:grpSpPr>
        <a:xfrm>
          <a:off x="1417564" y="2224947"/>
          <a:ext cx="11629672" cy="2194653"/>
          <a:chOff x="1273215" y="2192529"/>
          <a:chExt cx="11718568" cy="2179026"/>
        </a:xfrm>
      </xdr:grpSpPr>
      <xdr:sp macro="" textlink="">
        <xdr:nvSpPr>
          <xdr:cNvPr id="41" name="Rectangle: Rounded Corners 40">
            <a:extLst>
              <a:ext uri="{FF2B5EF4-FFF2-40B4-BE49-F238E27FC236}">
                <a16:creationId xmlns:a16="http://schemas.microsoft.com/office/drawing/2014/main" id="{1BF017A7-691E-9701-2E5A-141C3EADA905}"/>
              </a:ext>
            </a:extLst>
          </xdr:cNvPr>
          <xdr:cNvSpPr/>
        </xdr:nvSpPr>
        <xdr:spPr>
          <a:xfrm>
            <a:off x="1273215" y="2192529"/>
            <a:ext cx="4654994" cy="21240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43" name="Rectangle: Rounded Corners 42">
            <a:extLst>
              <a:ext uri="{FF2B5EF4-FFF2-40B4-BE49-F238E27FC236}">
                <a16:creationId xmlns:a16="http://schemas.microsoft.com/office/drawing/2014/main" id="{CC7895DA-F55F-9A10-7ECF-B8CDA3269F93}"/>
              </a:ext>
            </a:extLst>
          </xdr:cNvPr>
          <xdr:cNvSpPr/>
        </xdr:nvSpPr>
        <xdr:spPr>
          <a:xfrm>
            <a:off x="9961600" y="2255273"/>
            <a:ext cx="3030183" cy="21162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44" name="Rectangle: Rounded Corners 43">
            <a:extLst>
              <a:ext uri="{FF2B5EF4-FFF2-40B4-BE49-F238E27FC236}">
                <a16:creationId xmlns:a16="http://schemas.microsoft.com/office/drawing/2014/main" id="{C1C84C66-235C-A34E-DD68-F959D1C09194}"/>
              </a:ext>
            </a:extLst>
          </xdr:cNvPr>
          <xdr:cNvSpPr>
            <a:spLocks noChangeAspect="1"/>
          </xdr:cNvSpPr>
        </xdr:nvSpPr>
        <xdr:spPr>
          <a:xfrm>
            <a:off x="1351548" y="2246269"/>
            <a:ext cx="3387437" cy="29787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2"/>
                </a:solidFill>
                <a:latin typeface="Sitka Small Semibold" pitchFamily="2" charset="0"/>
                <a:ea typeface="+mn-ea"/>
                <a:cs typeface="+mn-cs"/>
              </a:rPr>
              <a:t>SALES AND PROFIT ANALYSIS</a:t>
            </a:r>
          </a:p>
        </xdr:txBody>
      </xdr:sp>
      <xdr:sp macro="" textlink="">
        <xdr:nvSpPr>
          <xdr:cNvPr id="46" name="Rectangle: Rounded Corners 45">
            <a:extLst>
              <a:ext uri="{FF2B5EF4-FFF2-40B4-BE49-F238E27FC236}">
                <a16:creationId xmlns:a16="http://schemas.microsoft.com/office/drawing/2014/main" id="{06371D0B-A133-0CF5-22B2-0DAF6C743285}"/>
              </a:ext>
            </a:extLst>
          </xdr:cNvPr>
          <xdr:cNvSpPr>
            <a:spLocks noChangeAspect="1"/>
          </xdr:cNvSpPr>
        </xdr:nvSpPr>
        <xdr:spPr>
          <a:xfrm>
            <a:off x="9983623" y="2306408"/>
            <a:ext cx="2756914" cy="27072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2"/>
                </a:solidFill>
                <a:latin typeface="Sitka Small Semibold" pitchFamily="2" charset="0"/>
                <a:ea typeface="+mn-ea"/>
                <a:cs typeface="+mn-cs"/>
              </a:rPr>
              <a:t>CAT WISE SALES SHARE %</a:t>
            </a:r>
          </a:p>
        </xdr:txBody>
      </xdr:sp>
    </xdr:grpSp>
    <xdr:clientData/>
  </xdr:twoCellAnchor>
  <xdr:twoCellAnchor>
    <xdr:from>
      <xdr:col>2</xdr:col>
      <xdr:colOff>304800</xdr:colOff>
      <xdr:row>23</xdr:row>
      <xdr:rowOff>180108</xdr:rowOff>
    </xdr:from>
    <xdr:to>
      <xdr:col>21</xdr:col>
      <xdr:colOff>134400</xdr:colOff>
      <xdr:row>36</xdr:row>
      <xdr:rowOff>138192</xdr:rowOff>
    </xdr:to>
    <xdr:grpSp>
      <xdr:nvGrpSpPr>
        <xdr:cNvPr id="47" name="Group 46">
          <a:extLst>
            <a:ext uri="{FF2B5EF4-FFF2-40B4-BE49-F238E27FC236}">
              <a16:creationId xmlns:a16="http://schemas.microsoft.com/office/drawing/2014/main" id="{87B401AC-BDAF-4688-9981-541B2F6BB071}"/>
            </a:ext>
          </a:extLst>
        </xdr:cNvPr>
        <xdr:cNvGrpSpPr/>
      </xdr:nvGrpSpPr>
      <xdr:grpSpPr>
        <a:xfrm>
          <a:off x="1524000" y="4419599"/>
          <a:ext cx="11412000" cy="2299502"/>
          <a:chOff x="1147628" y="4462454"/>
          <a:chExt cx="11538212" cy="2100989"/>
        </a:xfrm>
        <a:noFill/>
      </xdr:grpSpPr>
      <xdr:sp macro="" textlink="">
        <xdr:nvSpPr>
          <xdr:cNvPr id="48" name="Rectangle: Rounded Corners 47">
            <a:extLst>
              <a:ext uri="{FF2B5EF4-FFF2-40B4-BE49-F238E27FC236}">
                <a16:creationId xmlns:a16="http://schemas.microsoft.com/office/drawing/2014/main" id="{10247B0F-306C-C1D2-969E-F6A184A19944}"/>
              </a:ext>
            </a:extLst>
          </xdr:cNvPr>
          <xdr:cNvSpPr/>
        </xdr:nvSpPr>
        <xdr:spPr>
          <a:xfrm>
            <a:off x="1147628" y="4462454"/>
            <a:ext cx="4576839" cy="207346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50" name="Rectangle: Rounded Corners 49">
            <a:extLst>
              <a:ext uri="{FF2B5EF4-FFF2-40B4-BE49-F238E27FC236}">
                <a16:creationId xmlns:a16="http://schemas.microsoft.com/office/drawing/2014/main" id="{9891391E-9CD6-6EF7-4CBD-5D848DAAB324}"/>
              </a:ext>
            </a:extLst>
          </xdr:cNvPr>
          <xdr:cNvSpPr/>
        </xdr:nvSpPr>
        <xdr:spPr>
          <a:xfrm>
            <a:off x="9768217" y="4469246"/>
            <a:ext cx="2917623" cy="209419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sp macro="" textlink="">
        <xdr:nvSpPr>
          <xdr:cNvPr id="51" name="Rectangle: Rounded Corners 50">
            <a:extLst>
              <a:ext uri="{FF2B5EF4-FFF2-40B4-BE49-F238E27FC236}">
                <a16:creationId xmlns:a16="http://schemas.microsoft.com/office/drawing/2014/main" id="{B0548442-BF59-49F7-10E1-8455313275D9}"/>
              </a:ext>
            </a:extLst>
          </xdr:cNvPr>
          <xdr:cNvSpPr>
            <a:spLocks noChangeAspect="1"/>
          </xdr:cNvSpPr>
        </xdr:nvSpPr>
        <xdr:spPr>
          <a:xfrm>
            <a:off x="1210663" y="4519418"/>
            <a:ext cx="2209800" cy="29787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2"/>
                </a:solidFill>
                <a:latin typeface="Sitka Small Semibold" pitchFamily="2" charset="0"/>
                <a:ea typeface="+mn-ea"/>
                <a:cs typeface="+mn-cs"/>
              </a:rPr>
              <a:t>SALES BY WORLD</a:t>
            </a:r>
          </a:p>
        </xdr:txBody>
      </xdr:sp>
    </xdr:grpSp>
    <xdr:clientData/>
  </xdr:twoCellAnchor>
  <xdr:twoCellAnchor>
    <xdr:from>
      <xdr:col>2</xdr:col>
      <xdr:colOff>429491</xdr:colOff>
      <xdr:row>14</xdr:row>
      <xdr:rowOff>20782</xdr:rowOff>
    </xdr:from>
    <xdr:to>
      <xdr:col>9</xdr:col>
      <xdr:colOff>561109</xdr:colOff>
      <xdr:row>23</xdr:row>
      <xdr:rowOff>48873</xdr:rowOff>
    </xdr:to>
    <xdr:graphicFrame macro="">
      <xdr:nvGraphicFramePr>
        <xdr:cNvPr id="54" name="Chart 53">
          <a:extLst>
            <a:ext uri="{FF2B5EF4-FFF2-40B4-BE49-F238E27FC236}">
              <a16:creationId xmlns:a16="http://schemas.microsoft.com/office/drawing/2014/main" id="{EA0CB5A5-1A91-4802-B64E-7CD2919F5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304800</xdr:colOff>
      <xdr:row>26</xdr:row>
      <xdr:rowOff>0</xdr:rowOff>
    </xdr:from>
    <xdr:to>
      <xdr:col>21</xdr:col>
      <xdr:colOff>124691</xdr:colOff>
      <xdr:row>34</xdr:row>
      <xdr:rowOff>180108</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1F4869D1-751B-462F-8BFD-39016E9AD9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058400" y="4846320"/>
              <a:ext cx="2867891" cy="16431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xdr:colOff>
      <xdr:row>14</xdr:row>
      <xdr:rowOff>90055</xdr:rowOff>
    </xdr:from>
    <xdr:to>
      <xdr:col>21</xdr:col>
      <xdr:colOff>1</xdr:colOff>
      <xdr:row>23</xdr:row>
      <xdr:rowOff>51707</xdr:rowOff>
    </xdr:to>
    <xdr:graphicFrame macro="">
      <xdr:nvGraphicFramePr>
        <xdr:cNvPr id="56" name="Chart 55">
          <a:extLst>
            <a:ext uri="{FF2B5EF4-FFF2-40B4-BE49-F238E27FC236}">
              <a16:creationId xmlns:a16="http://schemas.microsoft.com/office/drawing/2014/main" id="{CAA0A8B1-522F-4B88-BB48-EF6BCB2ED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0</xdr:colOff>
      <xdr:row>26</xdr:row>
      <xdr:rowOff>0</xdr:rowOff>
    </xdr:from>
    <xdr:to>
      <xdr:col>9</xdr:col>
      <xdr:colOff>304800</xdr:colOff>
      <xdr:row>34</xdr:row>
      <xdr:rowOff>159326</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2179A3F7-CA51-42FA-8F32-DA47A02FAE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828800" y="4846320"/>
              <a:ext cx="3962400" cy="16223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20088</xdr:colOff>
      <xdr:row>6</xdr:row>
      <xdr:rowOff>142009</xdr:rowOff>
    </xdr:from>
    <xdr:to>
      <xdr:col>7</xdr:col>
      <xdr:colOff>248688</xdr:colOff>
      <xdr:row>9</xdr:row>
      <xdr:rowOff>176992</xdr:rowOff>
    </xdr:to>
    <xdr:graphicFrame macro="">
      <xdr:nvGraphicFramePr>
        <xdr:cNvPr id="62" name="Chart 61">
          <a:extLst>
            <a:ext uri="{FF2B5EF4-FFF2-40B4-BE49-F238E27FC236}">
              <a16:creationId xmlns:a16="http://schemas.microsoft.com/office/drawing/2014/main" id="{10BAE59E-955C-4408-89CB-F15113C2B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290945</xdr:colOff>
      <xdr:row>7</xdr:row>
      <xdr:rowOff>69272</xdr:rowOff>
    </xdr:from>
    <xdr:to>
      <xdr:col>11</xdr:col>
      <xdr:colOff>540326</xdr:colOff>
      <xdr:row>9</xdr:row>
      <xdr:rowOff>76199</xdr:rowOff>
    </xdr:to>
    <xdr:graphicFrame macro="">
      <xdr:nvGraphicFramePr>
        <xdr:cNvPr id="63" name="Chart 62">
          <a:extLst>
            <a:ext uri="{FF2B5EF4-FFF2-40B4-BE49-F238E27FC236}">
              <a16:creationId xmlns:a16="http://schemas.microsoft.com/office/drawing/2014/main" id="{BB066F31-015E-4780-BF24-4D9655E25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568035</xdr:colOff>
      <xdr:row>6</xdr:row>
      <xdr:rowOff>155863</xdr:rowOff>
    </xdr:from>
    <xdr:to>
      <xdr:col>16</xdr:col>
      <xdr:colOff>213358</xdr:colOff>
      <xdr:row>10</xdr:row>
      <xdr:rowOff>79317</xdr:rowOff>
    </xdr:to>
    <xdr:graphicFrame macro="">
      <xdr:nvGraphicFramePr>
        <xdr:cNvPr id="64" name="Chart 63">
          <a:extLst>
            <a:ext uri="{FF2B5EF4-FFF2-40B4-BE49-F238E27FC236}">
              <a16:creationId xmlns:a16="http://schemas.microsoft.com/office/drawing/2014/main" id="{9118D077-E76E-4990-8744-BBF29CC1B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82433</xdr:colOff>
      <xdr:row>7</xdr:row>
      <xdr:rowOff>31173</xdr:rowOff>
    </xdr:from>
    <xdr:to>
      <xdr:col>20</xdr:col>
      <xdr:colOff>90053</xdr:colOff>
      <xdr:row>10</xdr:row>
      <xdr:rowOff>35676</xdr:rowOff>
    </xdr:to>
    <xdr:graphicFrame macro="">
      <xdr:nvGraphicFramePr>
        <xdr:cNvPr id="65" name="Chart 64">
          <a:extLst>
            <a:ext uri="{FF2B5EF4-FFF2-40B4-BE49-F238E27FC236}">
              <a16:creationId xmlns:a16="http://schemas.microsoft.com/office/drawing/2014/main" id="{F1A8FD77-5E65-4486-BFD8-81DAE0ECB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304800</xdr:colOff>
      <xdr:row>24</xdr:row>
      <xdr:rowOff>40410</xdr:rowOff>
    </xdr:from>
    <xdr:to>
      <xdr:col>21</xdr:col>
      <xdr:colOff>0</xdr:colOff>
      <xdr:row>26</xdr:row>
      <xdr:rowOff>0</xdr:rowOff>
    </xdr:to>
    <xdr:sp macro="" textlink="">
      <xdr:nvSpPr>
        <xdr:cNvPr id="73" name="Rectangle: Rounded Corners 72">
          <a:extLst>
            <a:ext uri="{FF2B5EF4-FFF2-40B4-BE49-F238E27FC236}">
              <a16:creationId xmlns:a16="http://schemas.microsoft.com/office/drawing/2014/main" id="{4F308728-0830-4284-AD1F-60103420C065}"/>
            </a:ext>
          </a:extLst>
        </xdr:cNvPr>
        <xdr:cNvSpPr/>
      </xdr:nvSpPr>
      <xdr:spPr>
        <a:xfrm>
          <a:off x="10058400" y="4460010"/>
          <a:ext cx="2743200" cy="31980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tx2"/>
              </a:solidFill>
              <a:latin typeface="Sitka Small Semibold" pitchFamily="2" charset="0"/>
              <a:ea typeface="+mn-ea"/>
              <a:cs typeface="+mn-cs"/>
            </a:rPr>
            <a:t>CATEGORY WISE PROFIT</a:t>
          </a:r>
        </a:p>
      </xdr:txBody>
    </xdr:sp>
    <xdr:clientData/>
  </xdr:twoCellAnchor>
  <xdr:twoCellAnchor>
    <xdr:from>
      <xdr:col>10</xdr:col>
      <xdr:colOff>96982</xdr:colOff>
      <xdr:row>12</xdr:row>
      <xdr:rowOff>180107</xdr:rowOff>
    </xdr:from>
    <xdr:to>
      <xdr:col>16</xdr:col>
      <xdr:colOff>147382</xdr:colOff>
      <xdr:row>36</xdr:row>
      <xdr:rowOff>127183</xdr:rowOff>
    </xdr:to>
    <xdr:sp macro="" textlink="">
      <xdr:nvSpPr>
        <xdr:cNvPr id="75" name="Rectangle: Rounded Corners 74">
          <a:extLst>
            <a:ext uri="{FF2B5EF4-FFF2-40B4-BE49-F238E27FC236}">
              <a16:creationId xmlns:a16="http://schemas.microsoft.com/office/drawing/2014/main" id="{E1ED23FE-5216-4156-A36D-2F34A95F61AE}"/>
            </a:ext>
          </a:extLst>
        </xdr:cNvPr>
        <xdr:cNvSpPr/>
      </xdr:nvSpPr>
      <xdr:spPr>
        <a:xfrm>
          <a:off x="6192982" y="2341416"/>
          <a:ext cx="3708000" cy="4366676"/>
        </a:xfrm>
        <a:prstGeom prst="roundRect">
          <a:avLst/>
        </a:prstGeom>
        <a:noFill/>
        <a:ln>
          <a:noFill/>
        </a:ln>
        <a:effectLst>
          <a:reflection stA="45000" endPos="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a:solidFill>
              <a:schemeClr val="tx2"/>
            </a:solidFill>
            <a:latin typeface="Sitka Small Semibold" pitchFamily="2" charset="0"/>
            <a:ea typeface="+mn-ea"/>
            <a:cs typeface="+mn-cs"/>
          </a:endParaRPr>
        </a:p>
      </xdr:txBody>
    </xdr:sp>
    <xdr:clientData/>
  </xdr:twoCellAnchor>
  <xdr:twoCellAnchor>
    <xdr:from>
      <xdr:col>10</xdr:col>
      <xdr:colOff>173182</xdr:colOff>
      <xdr:row>16</xdr:row>
      <xdr:rowOff>0</xdr:rowOff>
    </xdr:from>
    <xdr:to>
      <xdr:col>16</xdr:col>
      <xdr:colOff>79582</xdr:colOff>
      <xdr:row>36</xdr:row>
      <xdr:rowOff>17320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A73F8DEA-4BDF-49CA-AC81-3BBCAD340E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6269182" y="2971800"/>
              <a:ext cx="3564000" cy="3720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304800</xdr:colOff>
      <xdr:row>13</xdr:row>
      <xdr:rowOff>89455</xdr:rowOff>
    </xdr:from>
    <xdr:ext cx="2268000" cy="280823"/>
    <xdr:sp macro="" textlink="">
      <xdr:nvSpPr>
        <xdr:cNvPr id="76" name="Rectangle: Rounded Corners 75">
          <a:extLst>
            <a:ext uri="{FF2B5EF4-FFF2-40B4-BE49-F238E27FC236}">
              <a16:creationId xmlns:a16="http://schemas.microsoft.com/office/drawing/2014/main" id="{980030F0-F1E2-4081-8470-16B1E08B80E1}"/>
            </a:ext>
          </a:extLst>
        </xdr:cNvPr>
        <xdr:cNvSpPr>
          <a:spLocks noChangeAspect="1"/>
        </xdr:cNvSpPr>
      </xdr:nvSpPr>
      <xdr:spPr>
        <a:xfrm>
          <a:off x="6400800" y="2430873"/>
          <a:ext cx="2268000" cy="2808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lIns="36000" tIns="36000" rtlCol="0" anchor="ctr">
          <a:noAutofit/>
        </a:bodyPr>
        <a:lstStyle/>
        <a:p>
          <a:pPr marL="0" indent="0" algn="l"/>
          <a:r>
            <a:rPr lang="en-IN" sz="1400">
              <a:solidFill>
                <a:schemeClr val="tx2"/>
              </a:solidFill>
              <a:latin typeface="Sitka Small Semibold" pitchFamily="2" charset="0"/>
              <a:ea typeface="+mn-ea"/>
              <a:cs typeface="+mn-cs"/>
            </a:rPr>
            <a:t>SUB CATEGORY SALES</a:t>
          </a:r>
        </a:p>
      </xdr:txBody>
    </xdr:sp>
    <xdr:clientData/>
  </xdr:oneCellAnchor>
  <xdr:twoCellAnchor editAs="oneCell">
    <xdr:from>
      <xdr:col>2</xdr:col>
      <xdr:colOff>211282</xdr:colOff>
      <xdr:row>15</xdr:row>
      <xdr:rowOff>138546</xdr:rowOff>
    </xdr:from>
    <xdr:to>
      <xdr:col>2</xdr:col>
      <xdr:colOff>447502</xdr:colOff>
      <xdr:row>18</xdr:row>
      <xdr:rowOff>205047</xdr:rowOff>
    </xdr:to>
    <xdr:pic>
      <xdr:nvPicPr>
        <xdr:cNvPr id="42" name="Picture 41">
          <a:extLst>
            <a:ext uri="{FF2B5EF4-FFF2-40B4-BE49-F238E27FC236}">
              <a16:creationId xmlns:a16="http://schemas.microsoft.com/office/drawing/2014/main" id="{1D915248-513E-E15D-CE63-3FBCC706076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5400000">
          <a:off x="1245177" y="3073978"/>
          <a:ext cx="606829"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xdr:colOff>
      <xdr:row>13</xdr:row>
      <xdr:rowOff>131618</xdr:rowOff>
    </xdr:from>
    <xdr:to>
      <xdr:col>2</xdr:col>
      <xdr:colOff>173182</xdr:colOff>
      <xdr:row>37</xdr:row>
      <xdr:rowOff>0</xdr:rowOff>
    </xdr:to>
    <xdr:sp macro="" textlink="">
      <xdr:nvSpPr>
        <xdr:cNvPr id="49" name="Rectangle: Rounded Corners 48">
          <a:extLst>
            <a:ext uri="{FF2B5EF4-FFF2-40B4-BE49-F238E27FC236}">
              <a16:creationId xmlns:a16="http://schemas.microsoft.com/office/drawing/2014/main" id="{140C0CCA-53D1-3A51-E6F9-17C1ED46AFB7}"/>
            </a:ext>
          </a:extLst>
        </xdr:cNvPr>
        <xdr:cNvSpPr/>
      </xdr:nvSpPr>
      <xdr:spPr>
        <a:xfrm>
          <a:off x="76200" y="2473036"/>
          <a:ext cx="1316182" cy="4287982"/>
        </a:xfrm>
        <a:prstGeom prst="roundRect">
          <a:avLst/>
        </a:prstGeom>
        <a:solidFill>
          <a:srgbClr val="FCE4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117765</xdr:colOff>
      <xdr:row>21</xdr:row>
      <xdr:rowOff>131618</xdr:rowOff>
    </xdr:from>
    <xdr:to>
      <xdr:col>2</xdr:col>
      <xdr:colOff>124691</xdr:colOff>
      <xdr:row>28</xdr:row>
      <xdr:rowOff>48490</xdr:rowOff>
    </xdr:to>
    <mc:AlternateContent xmlns:mc="http://schemas.openxmlformats.org/markup-compatibility/2006" xmlns:a14="http://schemas.microsoft.com/office/drawing/2010/main">
      <mc:Choice Requires="a14">
        <xdr:graphicFrame macro="">
          <xdr:nvGraphicFramePr>
            <xdr:cNvPr id="52" name="Segment 2">
              <a:extLst>
                <a:ext uri="{FF2B5EF4-FFF2-40B4-BE49-F238E27FC236}">
                  <a16:creationId xmlns:a16="http://schemas.microsoft.com/office/drawing/2014/main" id="{E7E1A0E0-3349-4A84-A20A-1D056DFF058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7765" y="4010891"/>
              <a:ext cx="1226126" cy="1177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131618</xdr:colOff>
      <xdr:row>13</xdr:row>
      <xdr:rowOff>193964</xdr:rowOff>
    </xdr:from>
    <xdr:to>
      <xdr:col>2</xdr:col>
      <xdr:colOff>136418</xdr:colOff>
      <xdr:row>21</xdr:row>
      <xdr:rowOff>96981</xdr:rowOff>
    </xdr:to>
    <mc:AlternateContent xmlns:mc="http://schemas.openxmlformats.org/markup-compatibility/2006" xmlns:a14="http://schemas.microsoft.com/office/drawing/2010/main">
      <mc:Choice Requires="a14">
        <xdr:graphicFrame macro="">
          <xdr:nvGraphicFramePr>
            <xdr:cNvPr id="53" name="Year 2">
              <a:extLst>
                <a:ext uri="{FF2B5EF4-FFF2-40B4-BE49-F238E27FC236}">
                  <a16:creationId xmlns:a16="http://schemas.microsoft.com/office/drawing/2014/main" id="{3960C056-DD30-45AA-BAE1-DFE680221C3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1618" y="2535382"/>
              <a:ext cx="1224000" cy="1440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124692</xdr:colOff>
      <xdr:row>28</xdr:row>
      <xdr:rowOff>110836</xdr:rowOff>
    </xdr:from>
    <xdr:to>
      <xdr:col>2</xdr:col>
      <xdr:colOff>110836</xdr:colOff>
      <xdr:row>36</xdr:row>
      <xdr:rowOff>90054</xdr:rowOff>
    </xdr:to>
    <mc:AlternateContent xmlns:mc="http://schemas.openxmlformats.org/markup-compatibility/2006" xmlns:a14="http://schemas.microsoft.com/office/drawing/2010/main">
      <mc:Choice Requires="a14">
        <xdr:graphicFrame macro="">
          <xdr:nvGraphicFramePr>
            <xdr:cNvPr id="66" name="Region 2">
              <a:extLst>
                <a:ext uri="{FF2B5EF4-FFF2-40B4-BE49-F238E27FC236}">
                  <a16:creationId xmlns:a16="http://schemas.microsoft.com/office/drawing/2014/main" id="{A8BE9016-005B-4E23-B861-7A56762C554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4692" y="5250872"/>
              <a:ext cx="1205344" cy="1420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9992E041-514A-7519-2B01-063DB8038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434340</xdr:colOff>
      <xdr:row>6</xdr:row>
      <xdr:rowOff>41910</xdr:rowOff>
    </xdr:from>
    <xdr:to>
      <xdr:col>13</xdr:col>
      <xdr:colOff>129540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ABEA47-3ACD-328F-D30F-221501B897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502920</xdr:colOff>
      <xdr:row>5</xdr:row>
      <xdr:rowOff>30480</xdr:rowOff>
    </xdr:from>
    <xdr:to>
      <xdr:col>19</xdr:col>
      <xdr:colOff>502920</xdr:colOff>
      <xdr:row>18</xdr:row>
      <xdr:rowOff>120015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0472876-98B6-5F2B-D35C-D3FF5D34D0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51920" y="944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220980</xdr:colOff>
      <xdr:row>9</xdr:row>
      <xdr:rowOff>114300</xdr:rowOff>
    </xdr:from>
    <xdr:to>
      <xdr:col>18</xdr:col>
      <xdr:colOff>220980</xdr:colOff>
      <xdr:row>23</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5C1DBEF-4364-1C0F-DE48-151F59945E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6038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335280</xdr:colOff>
      <xdr:row>10</xdr:row>
      <xdr:rowOff>129540</xdr:rowOff>
    </xdr:from>
    <xdr:to>
      <xdr:col>20</xdr:col>
      <xdr:colOff>335280</xdr:colOff>
      <xdr:row>24</xdr:row>
      <xdr:rowOff>36195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9E14814-172E-281C-0FF1-841414D946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3880" y="1958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83820</xdr:colOff>
      <xdr:row>6</xdr:row>
      <xdr:rowOff>45720</xdr:rowOff>
    </xdr:from>
    <xdr:to>
      <xdr:col>14</xdr:col>
      <xdr:colOff>388620</xdr:colOff>
      <xdr:row>21</xdr:row>
      <xdr:rowOff>45720</xdr:rowOff>
    </xdr:to>
    <xdr:graphicFrame macro="">
      <xdr:nvGraphicFramePr>
        <xdr:cNvPr id="3" name="Chart 2">
          <a:extLst>
            <a:ext uri="{FF2B5EF4-FFF2-40B4-BE49-F238E27FC236}">
              <a16:creationId xmlns:a16="http://schemas.microsoft.com/office/drawing/2014/main" id="{170AE342-CADE-DAD1-4D31-E06827DE7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102870</xdr:rowOff>
    </xdr:from>
    <xdr:to>
      <xdr:col>14</xdr:col>
      <xdr:colOff>304800</xdr:colOff>
      <xdr:row>17</xdr:row>
      <xdr:rowOff>102870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487FD17-ED44-54AE-F8E7-ECDE98C10A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4560" y="468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563880</xdr:colOff>
      <xdr:row>4</xdr:row>
      <xdr:rowOff>0</xdr:rowOff>
    </xdr:from>
    <xdr:to>
      <xdr:col>14</xdr:col>
      <xdr:colOff>144780</xdr:colOff>
      <xdr:row>19</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2549B33-9E5A-F216-44DD-252939BD33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78880" y="731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18</xdr:row>
      <xdr:rowOff>7620</xdr:rowOff>
    </xdr:from>
    <xdr:to>
      <xdr:col>1</xdr:col>
      <xdr:colOff>205740</xdr:colOff>
      <xdr:row>21</xdr:row>
      <xdr:rowOff>22860</xdr:rowOff>
    </xdr:to>
    <xdr:graphicFrame macro="">
      <xdr:nvGraphicFramePr>
        <xdr:cNvPr id="2" name="Chart 1">
          <a:extLst>
            <a:ext uri="{FF2B5EF4-FFF2-40B4-BE49-F238E27FC236}">
              <a16:creationId xmlns:a16="http://schemas.microsoft.com/office/drawing/2014/main" id="{1A556274-06E7-1F87-9E92-395AE42ED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17</xdr:row>
      <xdr:rowOff>160020</xdr:rowOff>
    </xdr:from>
    <xdr:to>
      <xdr:col>4</xdr:col>
      <xdr:colOff>617220</xdr:colOff>
      <xdr:row>21</xdr:row>
      <xdr:rowOff>3810</xdr:rowOff>
    </xdr:to>
    <xdr:graphicFrame macro="">
      <xdr:nvGraphicFramePr>
        <xdr:cNvPr id="7" name="Chart 6">
          <a:extLst>
            <a:ext uri="{FF2B5EF4-FFF2-40B4-BE49-F238E27FC236}">
              <a16:creationId xmlns:a16="http://schemas.microsoft.com/office/drawing/2014/main" id="{CCEDC2D0-1E19-CF57-4898-79D0EE2BF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175260</xdr:colOff>
      <xdr:row>17</xdr:row>
      <xdr:rowOff>129540</xdr:rowOff>
    </xdr:from>
    <xdr:to>
      <xdr:col>7</xdr:col>
      <xdr:colOff>708660</xdr:colOff>
      <xdr:row>21</xdr:row>
      <xdr:rowOff>19050</xdr:rowOff>
    </xdr:to>
    <xdr:graphicFrame macro="">
      <xdr:nvGraphicFramePr>
        <xdr:cNvPr id="8" name="Chart 7">
          <a:extLst>
            <a:ext uri="{FF2B5EF4-FFF2-40B4-BE49-F238E27FC236}">
              <a16:creationId xmlns:a16="http://schemas.microsoft.com/office/drawing/2014/main" id="{072271C1-1000-5B3E-9892-EE0CD0654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18</xdr:row>
      <xdr:rowOff>45720</xdr:rowOff>
    </xdr:from>
    <xdr:to>
      <xdr:col>10</xdr:col>
      <xdr:colOff>990600</xdr:colOff>
      <xdr:row>21</xdr:row>
      <xdr:rowOff>140970</xdr:rowOff>
    </xdr:to>
    <xdr:graphicFrame macro="">
      <xdr:nvGraphicFramePr>
        <xdr:cNvPr id="9" name="Chart 8">
          <a:extLst>
            <a:ext uri="{FF2B5EF4-FFF2-40B4-BE49-F238E27FC236}">
              <a16:creationId xmlns:a16="http://schemas.microsoft.com/office/drawing/2014/main" id="{7D06E84E-8E96-D6E3-F78F-9C5C60D11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480060</xdr:colOff>
      <xdr:row>17</xdr:row>
      <xdr:rowOff>152400</xdr:rowOff>
    </xdr:from>
    <xdr:to>
      <xdr:col>13</xdr:col>
      <xdr:colOff>853440</xdr:colOff>
      <xdr:row>20</xdr:row>
      <xdr:rowOff>148590</xdr:rowOff>
    </xdr:to>
    <xdr:graphicFrame macro="">
      <xdr:nvGraphicFramePr>
        <xdr:cNvPr id="10" name="Chart 9">
          <a:extLst>
            <a:ext uri="{FF2B5EF4-FFF2-40B4-BE49-F238E27FC236}">
              <a16:creationId xmlns:a16="http://schemas.microsoft.com/office/drawing/2014/main" id="{78561F4C-62E0-B277-F72B-4EA9603C3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refreshedDate="45759.958026157408" createdVersion="8" refreshedVersion="8" minRefreshableVersion="3" recordCount="9994" xr:uid="{C6A7ADD2-09F1-4BC1-B4DD-FD44DC1E67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2618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x v="0"/>
    <x v="0"/>
    <n v="2"/>
    <n v="0"/>
    <n v="41.913600000000002"/>
  </r>
  <r>
    <n v="2"/>
    <x v="0"/>
    <x v="0"/>
    <x v="0"/>
    <d v="2013-11-12T00:00:00"/>
    <s v="Second Class"/>
    <s v="CG-12520"/>
    <s v="Claire Gute"/>
    <x v="0"/>
    <s v="United States"/>
    <s v="Henderson"/>
    <x v="0"/>
    <n v="42420"/>
    <x v="0"/>
    <x v="1"/>
    <x v="0"/>
    <x v="1"/>
    <x v="1"/>
    <x v="1"/>
    <n v="3"/>
    <n v="0"/>
    <n v="219.58199999999997"/>
  </r>
  <r>
    <n v="3"/>
    <x v="1"/>
    <x v="0"/>
    <x v="1"/>
    <d v="2013-06-17T00:00:00"/>
    <s v="Second Class"/>
    <s v="DV-13045"/>
    <s v="Darrin Van Huff"/>
    <x v="1"/>
    <s v="United States"/>
    <s v="Los Angeles"/>
    <x v="1"/>
    <n v="90036"/>
    <x v="1"/>
    <x v="2"/>
    <x v="1"/>
    <x v="2"/>
    <x v="2"/>
    <x v="2"/>
    <n v="2"/>
    <n v="0"/>
    <n v="6.8713999999999995"/>
  </r>
  <r>
    <n v="4"/>
    <x v="2"/>
    <x v="1"/>
    <x v="2"/>
    <d v="2012-10-18T00:00:00"/>
    <s v="Standard Class"/>
    <s v="SO-20335"/>
    <s v="Sean O'Donnell"/>
    <x v="0"/>
    <s v="United States"/>
    <s v="Fort Lauderdale"/>
    <x v="2"/>
    <n v="33311"/>
    <x v="0"/>
    <x v="3"/>
    <x v="0"/>
    <x v="3"/>
    <x v="3"/>
    <x v="3"/>
    <n v="5"/>
    <n v="0.45"/>
    <n v="-383.03100000000006"/>
  </r>
  <r>
    <n v="5"/>
    <x v="2"/>
    <x v="1"/>
    <x v="2"/>
    <d v="2012-10-18T00:00:00"/>
    <s v="Standard Class"/>
    <s v="SO-20335"/>
    <s v="Sean O'Donnell"/>
    <x v="0"/>
    <s v="United States"/>
    <s v="Fort Lauderdale"/>
    <x v="2"/>
    <n v="33311"/>
    <x v="0"/>
    <x v="4"/>
    <x v="1"/>
    <x v="4"/>
    <x v="4"/>
    <x v="4"/>
    <n v="2"/>
    <n v="0.2"/>
    <n v="2.5163999999999991"/>
  </r>
  <r>
    <n v="6"/>
    <x v="3"/>
    <x v="2"/>
    <x v="3"/>
    <d v="2011-06-14T00:00:00"/>
    <s v="Standard Class"/>
    <s v="BH-11710"/>
    <s v="Brosina Hoffman"/>
    <x v="0"/>
    <s v="United States"/>
    <s v="Los Angeles"/>
    <x v="1"/>
    <n v="90032"/>
    <x v="1"/>
    <x v="5"/>
    <x v="0"/>
    <x v="5"/>
    <x v="5"/>
    <x v="5"/>
    <n v="7"/>
    <n v="0"/>
    <n v="14.169399999999996"/>
  </r>
  <r>
    <n v="7"/>
    <x v="3"/>
    <x v="2"/>
    <x v="3"/>
    <d v="2011-06-14T00:00:00"/>
    <s v="Standard Class"/>
    <s v="BH-11710"/>
    <s v="Brosina Hoffman"/>
    <x v="0"/>
    <s v="United States"/>
    <s v="Los Angeles"/>
    <x v="1"/>
    <n v="90032"/>
    <x v="1"/>
    <x v="6"/>
    <x v="1"/>
    <x v="6"/>
    <x v="6"/>
    <x v="6"/>
    <n v="4"/>
    <n v="0"/>
    <n v="1.9656000000000002"/>
  </r>
  <r>
    <n v="8"/>
    <x v="3"/>
    <x v="2"/>
    <x v="3"/>
    <d v="2011-06-14T00:00:00"/>
    <s v="Standard Class"/>
    <s v="BH-11710"/>
    <s v="Brosina Hoffman"/>
    <x v="0"/>
    <s v="United States"/>
    <s v="Los Angeles"/>
    <x v="1"/>
    <n v="90032"/>
    <x v="1"/>
    <x v="7"/>
    <x v="2"/>
    <x v="7"/>
    <x v="7"/>
    <x v="7"/>
    <n v="6"/>
    <n v="0.2"/>
    <n v="90.715200000000038"/>
  </r>
  <r>
    <n v="9"/>
    <x v="3"/>
    <x v="2"/>
    <x v="3"/>
    <d v="2011-06-14T00:00:00"/>
    <s v="Standard Class"/>
    <s v="BH-11710"/>
    <s v="Brosina Hoffman"/>
    <x v="0"/>
    <s v="United States"/>
    <s v="Los Angeles"/>
    <x v="1"/>
    <n v="90032"/>
    <x v="1"/>
    <x v="8"/>
    <x v="1"/>
    <x v="8"/>
    <x v="8"/>
    <x v="8"/>
    <n v="3"/>
    <n v="0.2"/>
    <n v="5.7824999999999998"/>
  </r>
  <r>
    <n v="10"/>
    <x v="3"/>
    <x v="2"/>
    <x v="3"/>
    <d v="2011-06-14T00:00:00"/>
    <s v="Standard Class"/>
    <s v="BH-11710"/>
    <s v="Brosina Hoffman"/>
    <x v="0"/>
    <s v="United States"/>
    <s v="Los Angeles"/>
    <x v="1"/>
    <n v="90032"/>
    <x v="1"/>
    <x v="9"/>
    <x v="1"/>
    <x v="9"/>
    <x v="9"/>
    <x v="9"/>
    <n v="5"/>
    <n v="0"/>
    <n v="34.469999999999992"/>
  </r>
  <r>
    <n v="11"/>
    <x v="3"/>
    <x v="2"/>
    <x v="3"/>
    <d v="2011-06-14T00:00:00"/>
    <s v="Standard Class"/>
    <s v="BH-11710"/>
    <s v="Brosina Hoffman"/>
    <x v="0"/>
    <s v="United States"/>
    <s v="Los Angeles"/>
    <x v="1"/>
    <n v="90032"/>
    <x v="1"/>
    <x v="10"/>
    <x v="0"/>
    <x v="3"/>
    <x v="10"/>
    <x v="10"/>
    <n v="9"/>
    <n v="0.2"/>
    <n v="85.309199999999805"/>
  </r>
  <r>
    <n v="12"/>
    <x v="3"/>
    <x v="2"/>
    <x v="3"/>
    <d v="2011-06-14T00:00:00"/>
    <s v="Standard Class"/>
    <s v="BH-11710"/>
    <s v="Brosina Hoffman"/>
    <x v="0"/>
    <s v="United States"/>
    <s v="Los Angeles"/>
    <x v="1"/>
    <n v="90032"/>
    <x v="1"/>
    <x v="11"/>
    <x v="2"/>
    <x v="7"/>
    <x v="11"/>
    <x v="11"/>
    <n v="4"/>
    <n v="0.2"/>
    <n v="68.356800000000021"/>
  </r>
  <r>
    <n v="13"/>
    <x v="4"/>
    <x v="3"/>
    <x v="4"/>
    <d v="2014-04-21T00:00:00"/>
    <s v="Standard Class"/>
    <s v="AA-10480"/>
    <s v="Andrew Allen"/>
    <x v="0"/>
    <s v="United States"/>
    <s v="Concord"/>
    <x v="3"/>
    <n v="28027"/>
    <x v="0"/>
    <x v="12"/>
    <x v="1"/>
    <x v="10"/>
    <x v="12"/>
    <x v="12"/>
    <n v="3"/>
    <n v="0.2"/>
    <n v="5.4432"/>
  </r>
  <r>
    <n v="14"/>
    <x v="5"/>
    <x v="0"/>
    <x v="5"/>
    <d v="2013-12-11T00:00:00"/>
    <s v="Standard Class"/>
    <s v="IM-15070"/>
    <s v="Irene Maddox"/>
    <x v="0"/>
    <s v="United States"/>
    <s v="Seattle"/>
    <x v="4"/>
    <n v="98103"/>
    <x v="1"/>
    <x v="13"/>
    <x v="1"/>
    <x v="8"/>
    <x v="13"/>
    <x v="13"/>
    <n v="3"/>
    <n v="0.2"/>
    <n v="132.59219999999993"/>
  </r>
  <r>
    <n v="15"/>
    <x v="6"/>
    <x v="1"/>
    <x v="6"/>
    <d v="2012-11-26T00:00:00"/>
    <s v="Standard Class"/>
    <s v="HP-14815"/>
    <s v="Harold Pawlan"/>
    <x v="2"/>
    <s v="United States"/>
    <s v="Fort Worth"/>
    <x v="5"/>
    <n v="76106"/>
    <x v="2"/>
    <x v="14"/>
    <x v="1"/>
    <x v="9"/>
    <x v="14"/>
    <x v="14"/>
    <n v="5"/>
    <n v="0.8"/>
    <n v="-123.858"/>
  </r>
  <r>
    <n v="16"/>
    <x v="6"/>
    <x v="1"/>
    <x v="6"/>
    <d v="2012-11-26T00:00:00"/>
    <s v="Standard Class"/>
    <s v="HP-14815"/>
    <s v="Harold Pawlan"/>
    <x v="2"/>
    <s v="United States"/>
    <s v="Fort Worth"/>
    <x v="5"/>
    <n v="76106"/>
    <x v="2"/>
    <x v="15"/>
    <x v="1"/>
    <x v="8"/>
    <x v="15"/>
    <x v="15"/>
    <n v="3"/>
    <n v="0.8"/>
    <n v="-3.8160000000000016"/>
  </r>
  <r>
    <n v="17"/>
    <x v="7"/>
    <x v="2"/>
    <x v="7"/>
    <d v="2011-11-18T00:00:00"/>
    <s v="Standard Class"/>
    <s v="PK-19075"/>
    <s v="Pete Kriz"/>
    <x v="0"/>
    <s v="United States"/>
    <s v="Madison"/>
    <x v="6"/>
    <n v="53711"/>
    <x v="2"/>
    <x v="16"/>
    <x v="1"/>
    <x v="4"/>
    <x v="16"/>
    <x v="16"/>
    <n v="6"/>
    <n v="0"/>
    <n v="13.317599999999999"/>
  </r>
  <r>
    <n v="18"/>
    <x v="8"/>
    <x v="2"/>
    <x v="8"/>
    <d v="2011-05-15T00:00:00"/>
    <s v="Second Class"/>
    <s v="AG-10270"/>
    <s v="Alejandro Grove"/>
    <x v="0"/>
    <s v="United States"/>
    <s v="West Jordan"/>
    <x v="7"/>
    <n v="84084"/>
    <x v="1"/>
    <x v="17"/>
    <x v="1"/>
    <x v="4"/>
    <x v="17"/>
    <x v="17"/>
    <n v="2"/>
    <n v="0"/>
    <n v="9.9899999999999949"/>
  </r>
  <r>
    <n v="19"/>
    <x v="9"/>
    <x v="2"/>
    <x v="9"/>
    <d v="2011-09-01T00:00:00"/>
    <s v="Second Class"/>
    <s v="ZD-21925"/>
    <s v="Zuschuss Donatelli"/>
    <x v="0"/>
    <s v="United States"/>
    <s v="San Francisco"/>
    <x v="1"/>
    <n v="94109"/>
    <x v="1"/>
    <x v="18"/>
    <x v="1"/>
    <x v="6"/>
    <x v="18"/>
    <x v="18"/>
    <n v="2"/>
    <n v="0"/>
    <n v="2.4823999999999993"/>
  </r>
  <r>
    <n v="20"/>
    <x v="9"/>
    <x v="2"/>
    <x v="9"/>
    <d v="2011-09-01T00:00:00"/>
    <s v="Second Class"/>
    <s v="ZD-21925"/>
    <s v="Zuschuss Donatelli"/>
    <x v="0"/>
    <s v="United States"/>
    <s v="San Francisco"/>
    <x v="1"/>
    <n v="94109"/>
    <x v="1"/>
    <x v="19"/>
    <x v="2"/>
    <x v="7"/>
    <x v="19"/>
    <x v="19"/>
    <n v="3"/>
    <n v="0.2"/>
    <n v="16.010999999999981"/>
  </r>
  <r>
    <n v="21"/>
    <x v="9"/>
    <x v="2"/>
    <x v="9"/>
    <d v="2011-09-01T00:00:00"/>
    <s v="Second Class"/>
    <s v="ZD-21925"/>
    <s v="Zuschuss Donatelli"/>
    <x v="0"/>
    <s v="United States"/>
    <s v="San Francisco"/>
    <x v="1"/>
    <n v="94109"/>
    <x v="1"/>
    <x v="20"/>
    <x v="1"/>
    <x v="8"/>
    <x v="20"/>
    <x v="20"/>
    <n v="4"/>
    <n v="0.2"/>
    <n v="7.3839999999999986"/>
  </r>
  <r>
    <n v="22"/>
    <x v="10"/>
    <x v="0"/>
    <x v="10"/>
    <d v="2013-12-14T00:00:00"/>
    <s v="Standard Class"/>
    <s v="KB-16585"/>
    <s v="Ken Black"/>
    <x v="1"/>
    <s v="United States"/>
    <s v="Fremont"/>
    <x v="8"/>
    <n v="68025"/>
    <x v="2"/>
    <x v="21"/>
    <x v="1"/>
    <x v="6"/>
    <x v="21"/>
    <x v="21"/>
    <n v="7"/>
    <n v="0"/>
    <n v="5.0595999999999997"/>
  </r>
  <r>
    <n v="23"/>
    <x v="10"/>
    <x v="0"/>
    <x v="10"/>
    <d v="2013-12-14T00:00:00"/>
    <s v="Standard Class"/>
    <s v="KB-16585"/>
    <s v="Ken Black"/>
    <x v="1"/>
    <s v="United States"/>
    <s v="Fremont"/>
    <x v="8"/>
    <n v="68025"/>
    <x v="2"/>
    <x v="22"/>
    <x v="1"/>
    <x v="9"/>
    <x v="22"/>
    <x v="22"/>
    <n v="7"/>
    <n v="0"/>
    <n v="15.688400000000001"/>
  </r>
  <r>
    <n v="24"/>
    <x v="11"/>
    <x v="3"/>
    <x v="11"/>
    <d v="2014-07-19T00:00:00"/>
    <s v="Second Class"/>
    <s v="SF-20065"/>
    <s v="Sandra Flanagan"/>
    <x v="0"/>
    <s v="United States"/>
    <s v="Philadelphia"/>
    <x v="9"/>
    <n v="19140"/>
    <x v="3"/>
    <x v="23"/>
    <x v="0"/>
    <x v="1"/>
    <x v="23"/>
    <x v="23"/>
    <n v="2"/>
    <n v="0.3"/>
    <n v="-1.0196000000000005"/>
  </r>
  <r>
    <n v="25"/>
    <x v="12"/>
    <x v="1"/>
    <x v="12"/>
    <d v="2012-09-30T00:00:00"/>
    <s v="Standard Class"/>
    <s v="EB-13870"/>
    <s v="Emily Burns"/>
    <x v="0"/>
    <s v="United States"/>
    <s v="Orem"/>
    <x v="7"/>
    <n v="84057"/>
    <x v="1"/>
    <x v="3"/>
    <x v="0"/>
    <x v="3"/>
    <x v="3"/>
    <x v="24"/>
    <n v="3"/>
    <n v="0"/>
    <n v="240.26490000000001"/>
  </r>
  <r>
    <n v="26"/>
    <x v="13"/>
    <x v="0"/>
    <x v="13"/>
    <d v="2013-01-20T00:00:00"/>
    <s v="Second Class"/>
    <s v="EH-13945"/>
    <s v="Eric Hoffmann"/>
    <x v="0"/>
    <s v="United States"/>
    <s v="Los Angeles"/>
    <x v="1"/>
    <n v="90049"/>
    <x v="1"/>
    <x v="24"/>
    <x v="1"/>
    <x v="8"/>
    <x v="24"/>
    <x v="25"/>
    <n v="2"/>
    <n v="0.2"/>
    <n v="4.2224000000000004"/>
  </r>
  <r>
    <n v="27"/>
    <x v="13"/>
    <x v="0"/>
    <x v="13"/>
    <d v="2013-01-20T00:00:00"/>
    <s v="Second Class"/>
    <s v="EH-13945"/>
    <s v="Eric Hoffmann"/>
    <x v="0"/>
    <s v="United States"/>
    <s v="Los Angeles"/>
    <x v="1"/>
    <n v="90049"/>
    <x v="1"/>
    <x v="25"/>
    <x v="2"/>
    <x v="11"/>
    <x v="25"/>
    <x v="26"/>
    <n v="3"/>
    <n v="0"/>
    <n v="11.774100000000004"/>
  </r>
  <r>
    <n v="28"/>
    <x v="14"/>
    <x v="1"/>
    <x v="14"/>
    <d v="2012-09-21T00:00:00"/>
    <s v="Standard Class"/>
    <s v="TB-21520"/>
    <s v="Tracy Blumstein"/>
    <x v="0"/>
    <s v="United States"/>
    <s v="Philadelphia"/>
    <x v="9"/>
    <n v="19140"/>
    <x v="3"/>
    <x v="26"/>
    <x v="0"/>
    <x v="0"/>
    <x v="26"/>
    <x v="27"/>
    <n v="7"/>
    <n v="0.5"/>
    <n v="-1665.0522000000001"/>
  </r>
  <r>
    <n v="29"/>
    <x v="14"/>
    <x v="1"/>
    <x v="14"/>
    <d v="2012-09-21T00:00:00"/>
    <s v="Standard Class"/>
    <s v="TB-21520"/>
    <s v="Tracy Blumstein"/>
    <x v="0"/>
    <s v="United States"/>
    <s v="Philadelphia"/>
    <x v="9"/>
    <n v="19140"/>
    <x v="3"/>
    <x v="27"/>
    <x v="1"/>
    <x v="8"/>
    <x v="27"/>
    <x v="28"/>
    <n v="2"/>
    <n v="0.7"/>
    <n v="-7.0532000000000004"/>
  </r>
  <r>
    <n v="30"/>
    <x v="14"/>
    <x v="1"/>
    <x v="14"/>
    <d v="2012-09-21T00:00:00"/>
    <s v="Standard Class"/>
    <s v="TB-21520"/>
    <s v="Tracy Blumstein"/>
    <x v="0"/>
    <s v="United States"/>
    <s v="Philadelphia"/>
    <x v="9"/>
    <n v="19140"/>
    <x v="3"/>
    <x v="28"/>
    <x v="0"/>
    <x v="5"/>
    <x v="28"/>
    <x v="29"/>
    <n v="3"/>
    <n v="0.2"/>
    <n v="15.524999999999991"/>
  </r>
  <r>
    <n v="31"/>
    <x v="14"/>
    <x v="1"/>
    <x v="14"/>
    <d v="2012-09-21T00:00:00"/>
    <s v="Standard Class"/>
    <s v="TB-21520"/>
    <s v="Tracy Blumstein"/>
    <x v="0"/>
    <s v="United States"/>
    <s v="Philadelphia"/>
    <x v="9"/>
    <n v="19140"/>
    <x v="3"/>
    <x v="29"/>
    <x v="1"/>
    <x v="12"/>
    <x v="29"/>
    <x v="30"/>
    <n v="2"/>
    <n v="0.2"/>
    <n v="1.1015999999999997"/>
  </r>
  <r>
    <n v="32"/>
    <x v="14"/>
    <x v="1"/>
    <x v="14"/>
    <d v="2012-09-21T00:00:00"/>
    <s v="Standard Class"/>
    <s v="TB-21520"/>
    <s v="Tracy Blumstein"/>
    <x v="0"/>
    <s v="United States"/>
    <s v="Philadelphia"/>
    <x v="9"/>
    <n v="19140"/>
    <x v="3"/>
    <x v="30"/>
    <x v="1"/>
    <x v="6"/>
    <x v="30"/>
    <x v="31"/>
    <n v="6"/>
    <n v="0.2"/>
    <n v="9.7091999999999885"/>
  </r>
  <r>
    <n v="33"/>
    <x v="14"/>
    <x v="1"/>
    <x v="14"/>
    <d v="2012-09-21T00:00:00"/>
    <s v="Standard Class"/>
    <s v="TB-21520"/>
    <s v="Tracy Blumstein"/>
    <x v="0"/>
    <s v="United States"/>
    <s v="Philadelphia"/>
    <x v="9"/>
    <n v="19140"/>
    <x v="3"/>
    <x v="31"/>
    <x v="1"/>
    <x v="8"/>
    <x v="31"/>
    <x v="32"/>
    <n v="6"/>
    <n v="0.7"/>
    <n v="-5.7149999999999999"/>
  </r>
  <r>
    <n v="34"/>
    <x v="14"/>
    <x v="1"/>
    <x v="14"/>
    <d v="2012-09-21T00:00:00"/>
    <s v="Standard Class"/>
    <s v="TB-21520"/>
    <s v="Tracy Blumstein"/>
    <x v="0"/>
    <s v="United States"/>
    <s v="Philadelphia"/>
    <x v="9"/>
    <n v="19140"/>
    <x v="3"/>
    <x v="32"/>
    <x v="1"/>
    <x v="6"/>
    <x v="32"/>
    <x v="33"/>
    <n v="2"/>
    <n v="0.2"/>
    <n v="3.5460000000000007"/>
  </r>
  <r>
    <n v="35"/>
    <x v="15"/>
    <x v="3"/>
    <x v="15"/>
    <d v="2014-10-24T00:00:00"/>
    <s v="Second Class"/>
    <s v="MA-17560"/>
    <s v="Matt Abelman"/>
    <x v="2"/>
    <s v="United States"/>
    <s v="Houston"/>
    <x v="5"/>
    <n v="77095"/>
    <x v="2"/>
    <x v="33"/>
    <x v="1"/>
    <x v="10"/>
    <x v="33"/>
    <x v="34"/>
    <n v="3"/>
    <n v="0.2"/>
    <n v="9.9467999999999979"/>
  </r>
  <r>
    <n v="36"/>
    <x v="16"/>
    <x v="0"/>
    <x v="16"/>
    <d v="2013-12-11T00:00:00"/>
    <s v="First Class"/>
    <s v="GH-14485"/>
    <s v="Gene Hale"/>
    <x v="1"/>
    <s v="United States"/>
    <s v="Richardson"/>
    <x v="5"/>
    <n v="75080"/>
    <x v="2"/>
    <x v="34"/>
    <x v="2"/>
    <x v="7"/>
    <x v="34"/>
    <x v="35"/>
    <n v="7"/>
    <n v="0.2"/>
    <n v="123.47369999999989"/>
  </r>
  <r>
    <n v="37"/>
    <x v="16"/>
    <x v="0"/>
    <x v="16"/>
    <d v="2013-12-11T00:00:00"/>
    <s v="First Class"/>
    <s v="GH-14485"/>
    <s v="Gene Hale"/>
    <x v="1"/>
    <s v="United States"/>
    <s v="Richardson"/>
    <x v="5"/>
    <n v="75080"/>
    <x v="2"/>
    <x v="35"/>
    <x v="0"/>
    <x v="5"/>
    <x v="35"/>
    <x v="36"/>
    <n v="5"/>
    <n v="0.6"/>
    <n v="-147.96300000000002"/>
  </r>
  <r>
    <n v="38"/>
    <x v="17"/>
    <x v="1"/>
    <x v="17"/>
    <d v="2012-12-31T00:00:00"/>
    <s v="Standard Class"/>
    <s v="SN-20710"/>
    <s v="Steve Nguyen"/>
    <x v="2"/>
    <s v="United States"/>
    <s v="Houston"/>
    <x v="5"/>
    <n v="77041"/>
    <x v="2"/>
    <x v="36"/>
    <x v="1"/>
    <x v="12"/>
    <x v="36"/>
    <x v="37"/>
    <n v="9"/>
    <n v="0.2"/>
    <n v="35.414999999999999"/>
  </r>
  <r>
    <n v="39"/>
    <x v="17"/>
    <x v="1"/>
    <x v="17"/>
    <d v="2012-12-31T00:00:00"/>
    <s v="Standard Class"/>
    <s v="SN-20710"/>
    <s v="Steve Nguyen"/>
    <x v="2"/>
    <s v="United States"/>
    <s v="Houston"/>
    <x v="5"/>
    <n v="77041"/>
    <x v="2"/>
    <x v="37"/>
    <x v="0"/>
    <x v="0"/>
    <x v="37"/>
    <x v="38"/>
    <n v="3"/>
    <n v="0.32"/>
    <n v="-46.976400000000012"/>
  </r>
  <r>
    <n v="40"/>
    <x v="17"/>
    <x v="1"/>
    <x v="17"/>
    <d v="2012-12-31T00:00:00"/>
    <s v="Standard Class"/>
    <s v="SN-20710"/>
    <s v="Steve Nguyen"/>
    <x v="2"/>
    <s v="United States"/>
    <s v="Houston"/>
    <x v="5"/>
    <n v="77041"/>
    <x v="2"/>
    <x v="38"/>
    <x v="0"/>
    <x v="1"/>
    <x v="38"/>
    <x v="39"/>
    <n v="3"/>
    <n v="0.3"/>
    <n v="-15.146999999999991"/>
  </r>
  <r>
    <n v="41"/>
    <x v="17"/>
    <x v="1"/>
    <x v="17"/>
    <d v="2012-12-31T00:00:00"/>
    <s v="Standard Class"/>
    <s v="SN-20710"/>
    <s v="Steve Nguyen"/>
    <x v="2"/>
    <s v="United States"/>
    <s v="Houston"/>
    <x v="5"/>
    <n v="77041"/>
    <x v="2"/>
    <x v="39"/>
    <x v="2"/>
    <x v="7"/>
    <x v="39"/>
    <x v="40"/>
    <n v="4"/>
    <n v="0.2"/>
    <n v="41.756399999999957"/>
  </r>
  <r>
    <n v="42"/>
    <x v="18"/>
    <x v="3"/>
    <x v="18"/>
    <d v="2014-09-16T00:00:00"/>
    <s v="Standard Class"/>
    <s v="LC-16930"/>
    <s v="Linda Cazamias"/>
    <x v="1"/>
    <s v="United States"/>
    <s v="Naperville"/>
    <x v="10"/>
    <n v="60540"/>
    <x v="2"/>
    <x v="40"/>
    <x v="2"/>
    <x v="7"/>
    <x v="40"/>
    <x v="41"/>
    <n v="4"/>
    <n v="0.2"/>
    <n v="16.556399999999996"/>
  </r>
  <r>
    <n v="43"/>
    <x v="19"/>
    <x v="0"/>
    <x v="19"/>
    <d v="2013-07-23T00:00:00"/>
    <s v="Standard Class"/>
    <s v="RA-19885"/>
    <s v="Ruben Ausman"/>
    <x v="1"/>
    <s v="United States"/>
    <s v="Los Angeles"/>
    <x v="1"/>
    <n v="90049"/>
    <x v="1"/>
    <x v="41"/>
    <x v="1"/>
    <x v="4"/>
    <x v="41"/>
    <x v="42"/>
    <n v="2"/>
    <n v="0"/>
    <n v="3.8939999999999912"/>
  </r>
  <r>
    <n v="44"/>
    <x v="20"/>
    <x v="3"/>
    <x v="20"/>
    <d v="2014-09-24T00:00:00"/>
    <s v="Standard Class"/>
    <s v="ES-14080"/>
    <s v="Erin Smith"/>
    <x v="1"/>
    <s v="United States"/>
    <s v="Melbourne"/>
    <x v="2"/>
    <n v="32935"/>
    <x v="0"/>
    <x v="42"/>
    <x v="1"/>
    <x v="4"/>
    <x v="42"/>
    <x v="43"/>
    <n v="2"/>
    <n v="0.2"/>
    <n v="9.5616000000000092"/>
  </r>
  <r>
    <n v="45"/>
    <x v="21"/>
    <x v="0"/>
    <x v="21"/>
    <d v="2013-03-14T00:00:00"/>
    <s v="First Class"/>
    <s v="ON-18715"/>
    <s v="Odella Nelson"/>
    <x v="1"/>
    <s v="United States"/>
    <s v="Eagan"/>
    <x v="11"/>
    <n v="55122"/>
    <x v="2"/>
    <x v="43"/>
    <x v="2"/>
    <x v="11"/>
    <x v="43"/>
    <x v="44"/>
    <n v="2"/>
    <n v="0"/>
    <n v="19.7714"/>
  </r>
  <r>
    <n v="46"/>
    <x v="21"/>
    <x v="0"/>
    <x v="21"/>
    <d v="2013-03-14T00:00:00"/>
    <s v="First Class"/>
    <s v="ON-18715"/>
    <s v="Odella Nelson"/>
    <x v="1"/>
    <s v="United States"/>
    <s v="Eagan"/>
    <x v="11"/>
    <n v="55122"/>
    <x v="2"/>
    <x v="44"/>
    <x v="1"/>
    <x v="8"/>
    <x v="44"/>
    <x v="45"/>
    <n v="2"/>
    <n v="0"/>
    <n v="8.2061999999999991"/>
  </r>
  <r>
    <n v="47"/>
    <x v="22"/>
    <x v="2"/>
    <x v="22"/>
    <d v="2011-10-25T00:00:00"/>
    <s v="Second Class"/>
    <s v="PO-18865"/>
    <s v="Patrick O'Donnell"/>
    <x v="0"/>
    <s v="United States"/>
    <s v="Westland"/>
    <x v="12"/>
    <n v="48185"/>
    <x v="2"/>
    <x v="45"/>
    <x v="1"/>
    <x v="4"/>
    <x v="45"/>
    <x v="46"/>
    <n v="4"/>
    <n v="0"/>
    <n v="8.4783999999999935"/>
  </r>
  <r>
    <n v="48"/>
    <x v="23"/>
    <x v="0"/>
    <x v="23"/>
    <d v="2013-06-26T00:00:00"/>
    <s v="Standard Class"/>
    <s v="LH-16900"/>
    <s v="Lena Hernandez"/>
    <x v="0"/>
    <s v="United States"/>
    <s v="Dover"/>
    <x v="13"/>
    <n v="19901"/>
    <x v="3"/>
    <x v="46"/>
    <x v="2"/>
    <x v="11"/>
    <x v="46"/>
    <x v="47"/>
    <n v="3"/>
    <n v="0"/>
    <n v="4.9500000000000011"/>
  </r>
  <r>
    <n v="49"/>
    <x v="23"/>
    <x v="0"/>
    <x v="23"/>
    <d v="2013-06-26T00:00:00"/>
    <s v="Standard Class"/>
    <s v="LH-16900"/>
    <s v="Lena Hernandez"/>
    <x v="0"/>
    <s v="United States"/>
    <s v="Dover"/>
    <x v="13"/>
    <n v="19901"/>
    <x v="3"/>
    <x v="47"/>
    <x v="2"/>
    <x v="7"/>
    <x v="47"/>
    <x v="48"/>
    <n v="2"/>
    <n v="0"/>
    <n v="6.104000000000001"/>
  </r>
  <r>
    <n v="50"/>
    <x v="24"/>
    <x v="1"/>
    <x v="24"/>
    <d v="2012-04-22T00:00:00"/>
    <s v="Standard Class"/>
    <s v="DP-13000"/>
    <s v="Darren Powers"/>
    <x v="0"/>
    <s v="United States"/>
    <s v="New Albany"/>
    <x v="14"/>
    <n v="47150"/>
    <x v="2"/>
    <x v="48"/>
    <x v="1"/>
    <x v="8"/>
    <x v="48"/>
    <x v="49"/>
    <n v="6"/>
    <n v="0"/>
    <n v="17.9634"/>
  </r>
  <r>
    <n v="51"/>
    <x v="24"/>
    <x v="1"/>
    <x v="24"/>
    <d v="2012-04-22T00:00:00"/>
    <s v="Standard Class"/>
    <s v="DP-13000"/>
    <s v="Darren Powers"/>
    <x v="0"/>
    <s v="United States"/>
    <s v="New Albany"/>
    <x v="14"/>
    <n v="47150"/>
    <x v="2"/>
    <x v="49"/>
    <x v="1"/>
    <x v="2"/>
    <x v="49"/>
    <x v="50"/>
    <n v="6"/>
    <n v="0"/>
    <n v="35.334599999999995"/>
  </r>
  <r>
    <n v="52"/>
    <x v="24"/>
    <x v="1"/>
    <x v="24"/>
    <d v="2012-04-22T00:00:00"/>
    <s v="Standard Class"/>
    <s v="DP-13000"/>
    <s v="Darren Powers"/>
    <x v="0"/>
    <s v="United States"/>
    <s v="New Albany"/>
    <x v="14"/>
    <n v="47150"/>
    <x v="2"/>
    <x v="50"/>
    <x v="0"/>
    <x v="5"/>
    <x v="50"/>
    <x v="51"/>
    <n v="2"/>
    <n v="0"/>
    <n v="2.9567999999999999"/>
  </r>
  <r>
    <n v="53"/>
    <x v="24"/>
    <x v="1"/>
    <x v="24"/>
    <d v="2012-04-22T00:00:00"/>
    <s v="Standard Class"/>
    <s v="DP-13000"/>
    <s v="Darren Powers"/>
    <x v="0"/>
    <s v="United States"/>
    <s v="New Albany"/>
    <x v="14"/>
    <n v="47150"/>
    <x v="2"/>
    <x v="51"/>
    <x v="0"/>
    <x v="1"/>
    <x v="51"/>
    <x v="52"/>
    <n v="1"/>
    <n v="0"/>
    <n v="17.098099999999988"/>
  </r>
  <r>
    <n v="54"/>
    <x v="25"/>
    <x v="0"/>
    <x v="25"/>
    <d v="2013-12-18T00:00:00"/>
    <s v="Standard Class"/>
    <s v="JM-15265"/>
    <s v="Janet Molinari"/>
    <x v="1"/>
    <s v="United States"/>
    <s v="New York City"/>
    <x v="15"/>
    <n v="10024"/>
    <x v="3"/>
    <x v="52"/>
    <x v="1"/>
    <x v="13"/>
    <x v="52"/>
    <x v="53"/>
    <n v="7"/>
    <n v="0"/>
    <n v="6.2566000000000006"/>
  </r>
  <r>
    <n v="55"/>
    <x v="25"/>
    <x v="0"/>
    <x v="25"/>
    <d v="2013-12-18T00:00:00"/>
    <s v="Standard Class"/>
    <s v="JM-15265"/>
    <s v="Janet Molinari"/>
    <x v="1"/>
    <s v="United States"/>
    <s v="New York City"/>
    <x v="15"/>
    <n v="10024"/>
    <x v="3"/>
    <x v="53"/>
    <x v="2"/>
    <x v="7"/>
    <x v="53"/>
    <x v="54"/>
    <n v="5"/>
    <n v="0"/>
    <n v="298.68549999999999"/>
  </r>
  <r>
    <n v="56"/>
    <x v="26"/>
    <x v="0"/>
    <x v="26"/>
    <d v="2013-06-19T00:00:00"/>
    <s v="First Class"/>
    <s v="TB-21055"/>
    <s v="Ted Butterfield"/>
    <x v="0"/>
    <s v="United States"/>
    <s v="Troy"/>
    <x v="15"/>
    <n v="12180"/>
    <x v="3"/>
    <x v="54"/>
    <x v="1"/>
    <x v="4"/>
    <x v="54"/>
    <x v="55"/>
    <n v="6"/>
    <n v="0"/>
    <n v="52.139999999999986"/>
  </r>
  <r>
    <n v="57"/>
    <x v="26"/>
    <x v="0"/>
    <x v="26"/>
    <d v="2013-06-19T00:00:00"/>
    <s v="First Class"/>
    <s v="TB-21055"/>
    <s v="Ted Butterfield"/>
    <x v="0"/>
    <s v="United States"/>
    <s v="Troy"/>
    <x v="15"/>
    <n v="12180"/>
    <x v="3"/>
    <x v="55"/>
    <x v="1"/>
    <x v="10"/>
    <x v="55"/>
    <x v="56"/>
    <n v="5"/>
    <n v="0"/>
    <n v="15.552000000000001"/>
  </r>
  <r>
    <n v="58"/>
    <x v="26"/>
    <x v="0"/>
    <x v="26"/>
    <d v="2013-06-19T00:00:00"/>
    <s v="First Class"/>
    <s v="TB-21055"/>
    <s v="Ted Butterfield"/>
    <x v="0"/>
    <s v="United States"/>
    <s v="Troy"/>
    <x v="15"/>
    <n v="12180"/>
    <x v="3"/>
    <x v="56"/>
    <x v="0"/>
    <x v="1"/>
    <x v="56"/>
    <x v="57"/>
    <n v="5"/>
    <n v="0.1"/>
    <n v="7.0980000000000061"/>
  </r>
  <r>
    <n v="59"/>
    <x v="26"/>
    <x v="0"/>
    <x v="26"/>
    <d v="2013-06-19T00:00:00"/>
    <s v="First Class"/>
    <s v="TB-21055"/>
    <s v="Ted Butterfield"/>
    <x v="0"/>
    <s v="United States"/>
    <s v="Troy"/>
    <x v="15"/>
    <n v="12180"/>
    <x v="3"/>
    <x v="57"/>
    <x v="1"/>
    <x v="10"/>
    <x v="57"/>
    <x v="58"/>
    <n v="2"/>
    <n v="0"/>
    <n v="6.9888000000000003"/>
  </r>
  <r>
    <n v="60"/>
    <x v="26"/>
    <x v="0"/>
    <x v="26"/>
    <d v="2013-06-19T00:00:00"/>
    <s v="First Class"/>
    <s v="TB-21055"/>
    <s v="Ted Butterfield"/>
    <x v="0"/>
    <s v="United States"/>
    <s v="Troy"/>
    <x v="15"/>
    <n v="12180"/>
    <x v="3"/>
    <x v="46"/>
    <x v="2"/>
    <x v="11"/>
    <x v="46"/>
    <x v="59"/>
    <n v="2"/>
    <n v="0"/>
    <n v="3.3000000000000007"/>
  </r>
  <r>
    <n v="61"/>
    <x v="26"/>
    <x v="0"/>
    <x v="26"/>
    <d v="2013-06-19T00:00:00"/>
    <s v="First Class"/>
    <s v="TB-21055"/>
    <s v="Ted Butterfield"/>
    <x v="0"/>
    <s v="United States"/>
    <s v="Troy"/>
    <x v="15"/>
    <n v="12180"/>
    <x v="3"/>
    <x v="58"/>
    <x v="1"/>
    <x v="8"/>
    <x v="58"/>
    <x v="60"/>
    <n v="4"/>
    <n v="0.2"/>
    <n v="16.361999999999998"/>
  </r>
  <r>
    <n v="62"/>
    <x v="26"/>
    <x v="0"/>
    <x v="26"/>
    <d v="2013-06-19T00:00:00"/>
    <s v="First Class"/>
    <s v="TB-21055"/>
    <s v="Ted Butterfield"/>
    <x v="0"/>
    <s v="United States"/>
    <s v="Troy"/>
    <x v="15"/>
    <n v="12180"/>
    <x v="3"/>
    <x v="59"/>
    <x v="1"/>
    <x v="6"/>
    <x v="59"/>
    <x v="61"/>
    <n v="1"/>
    <n v="0"/>
    <n v="0.84"/>
  </r>
  <r>
    <n v="63"/>
    <x v="27"/>
    <x v="1"/>
    <x v="27"/>
    <d v="2012-11-30T00:00:00"/>
    <s v="Standard Class"/>
    <s v="KM-16720"/>
    <s v="Kunst Miller"/>
    <x v="0"/>
    <s v="United States"/>
    <s v="Los Angeles"/>
    <x v="1"/>
    <n v="90004"/>
    <x v="1"/>
    <x v="60"/>
    <x v="2"/>
    <x v="11"/>
    <x v="60"/>
    <x v="62"/>
    <n v="2"/>
    <n v="0"/>
    <n v="6.1512000000000011"/>
  </r>
  <r>
    <n v="64"/>
    <x v="27"/>
    <x v="1"/>
    <x v="27"/>
    <d v="2012-11-30T00:00:00"/>
    <s v="Standard Class"/>
    <s v="KM-16720"/>
    <s v="Kunst Miller"/>
    <x v="0"/>
    <s v="United States"/>
    <s v="Los Angeles"/>
    <x v="1"/>
    <n v="90004"/>
    <x v="1"/>
    <x v="61"/>
    <x v="1"/>
    <x v="8"/>
    <x v="61"/>
    <x v="63"/>
    <n v="6"/>
    <n v="0.2"/>
    <n v="9.3612000000000002"/>
  </r>
  <r>
    <n v="65"/>
    <x v="27"/>
    <x v="1"/>
    <x v="27"/>
    <d v="2012-11-30T00:00:00"/>
    <s v="Standard Class"/>
    <s v="KM-16720"/>
    <s v="Kunst Miller"/>
    <x v="0"/>
    <s v="United States"/>
    <s v="Los Angeles"/>
    <x v="1"/>
    <n v="90004"/>
    <x v="1"/>
    <x v="62"/>
    <x v="1"/>
    <x v="10"/>
    <x v="62"/>
    <x v="64"/>
    <n v="3"/>
    <n v="0"/>
    <n v="68.963099999999997"/>
  </r>
  <r>
    <n v="66"/>
    <x v="27"/>
    <x v="1"/>
    <x v="27"/>
    <d v="2012-11-30T00:00:00"/>
    <s v="Standard Class"/>
    <s v="KM-16720"/>
    <s v="Kunst Miller"/>
    <x v="0"/>
    <s v="United States"/>
    <s v="Los Angeles"/>
    <x v="1"/>
    <n v="90004"/>
    <x v="1"/>
    <x v="63"/>
    <x v="0"/>
    <x v="5"/>
    <x v="63"/>
    <x v="65"/>
    <n v="4"/>
    <n v="0"/>
    <n v="22.332800000000006"/>
  </r>
  <r>
    <n v="67"/>
    <x v="28"/>
    <x v="1"/>
    <x v="28"/>
    <d v="2012-05-05T00:00:00"/>
    <s v="Standard Class"/>
    <s v="PS-18970"/>
    <s v="Paul Stevenson"/>
    <x v="2"/>
    <s v="United States"/>
    <s v="Chicago"/>
    <x v="10"/>
    <n v="60610"/>
    <x v="2"/>
    <x v="64"/>
    <x v="0"/>
    <x v="1"/>
    <x v="64"/>
    <x v="66"/>
    <n v="5"/>
    <n v="0.3"/>
    <n v="-15.222500000000011"/>
  </r>
  <r>
    <n v="68"/>
    <x v="29"/>
    <x v="2"/>
    <x v="29"/>
    <d v="2011-12-10T00:00:00"/>
    <s v="Standard Class"/>
    <s v="BS-11590"/>
    <s v="Brendan Sweed"/>
    <x v="1"/>
    <s v="United States"/>
    <s v="Gilbert"/>
    <x v="16"/>
    <n v="85234"/>
    <x v="1"/>
    <x v="65"/>
    <x v="1"/>
    <x v="6"/>
    <x v="65"/>
    <x v="67"/>
    <n v="8"/>
    <n v="0.2"/>
    <n v="111.30239999999998"/>
  </r>
  <r>
    <n v="69"/>
    <x v="29"/>
    <x v="2"/>
    <x v="29"/>
    <d v="2011-12-10T00:00:00"/>
    <s v="Standard Class"/>
    <s v="BS-11590"/>
    <s v="Brendan Sweed"/>
    <x v="1"/>
    <s v="United States"/>
    <s v="Gilbert"/>
    <x v="16"/>
    <n v="85234"/>
    <x v="1"/>
    <x v="66"/>
    <x v="2"/>
    <x v="7"/>
    <x v="66"/>
    <x v="68"/>
    <n v="4"/>
    <n v="0.2"/>
    <n v="62.988"/>
  </r>
  <r>
    <n v="70"/>
    <x v="30"/>
    <x v="0"/>
    <x v="30"/>
    <d v="2013-06-07T00:00:00"/>
    <s v="First Class"/>
    <s v="KD-16270"/>
    <s v="Karen Daniels"/>
    <x v="0"/>
    <s v="United States"/>
    <s v="Springfield"/>
    <x v="17"/>
    <n v="22153"/>
    <x v="0"/>
    <x v="67"/>
    <x v="1"/>
    <x v="10"/>
    <x v="67"/>
    <x v="69"/>
    <n v="2"/>
    <n v="0"/>
    <n v="35.663599999999995"/>
  </r>
  <r>
    <n v="71"/>
    <x v="31"/>
    <x v="0"/>
    <x v="31"/>
    <d v="2013-09-24T00:00:00"/>
    <s v="Standard Class"/>
    <s v="HM-14980"/>
    <s v="Henry MacAllister"/>
    <x v="0"/>
    <s v="United States"/>
    <s v="New York City"/>
    <x v="15"/>
    <n v="10009"/>
    <x v="3"/>
    <x v="68"/>
    <x v="1"/>
    <x v="8"/>
    <x v="68"/>
    <x v="70"/>
    <n v="1"/>
    <n v="0.2"/>
    <n v="1.7309999999999999"/>
  </r>
  <r>
    <n v="72"/>
    <x v="32"/>
    <x v="3"/>
    <x v="32"/>
    <d v="2014-09-18T00:00:00"/>
    <s v="Second Class"/>
    <s v="TB-21520"/>
    <s v="Tracy Blumstein"/>
    <x v="0"/>
    <s v="United States"/>
    <s v="Jackson"/>
    <x v="12"/>
    <n v="49201"/>
    <x v="2"/>
    <x v="69"/>
    <x v="1"/>
    <x v="10"/>
    <x v="69"/>
    <x v="71"/>
    <n v="3"/>
    <n v="0"/>
    <n v="8.7629999999999999"/>
  </r>
  <r>
    <n v="73"/>
    <x v="33"/>
    <x v="1"/>
    <x v="33"/>
    <d v="2012-05-02T00:00:00"/>
    <s v="Standard Class"/>
    <s v="JE-15745"/>
    <s v="Joel Eaton"/>
    <x v="0"/>
    <s v="United States"/>
    <s v="Memphis"/>
    <x v="18"/>
    <n v="38109"/>
    <x v="0"/>
    <x v="70"/>
    <x v="0"/>
    <x v="1"/>
    <x v="70"/>
    <x v="72"/>
    <n v="8"/>
    <n v="0.2"/>
    <n v="-114.39120000000003"/>
  </r>
  <r>
    <n v="74"/>
    <x v="33"/>
    <x v="1"/>
    <x v="33"/>
    <d v="2012-05-02T00:00:00"/>
    <s v="Standard Class"/>
    <s v="JE-15745"/>
    <s v="Joel Eaton"/>
    <x v="0"/>
    <s v="United States"/>
    <s v="Memphis"/>
    <x v="18"/>
    <n v="38109"/>
    <x v="0"/>
    <x v="71"/>
    <x v="0"/>
    <x v="5"/>
    <x v="71"/>
    <x v="73"/>
    <n v="2"/>
    <n v="0.2"/>
    <n v="1.2129999999999974"/>
  </r>
  <r>
    <n v="75"/>
    <x v="33"/>
    <x v="1"/>
    <x v="33"/>
    <d v="2012-05-02T00:00:00"/>
    <s v="Standard Class"/>
    <s v="JE-15745"/>
    <s v="Joel Eaton"/>
    <x v="0"/>
    <s v="United States"/>
    <s v="Memphis"/>
    <x v="18"/>
    <n v="38109"/>
    <x v="0"/>
    <x v="72"/>
    <x v="1"/>
    <x v="4"/>
    <x v="72"/>
    <x v="74"/>
    <n v="1"/>
    <n v="0.2"/>
    <n v="-18.196000000000002"/>
  </r>
  <r>
    <n v="76"/>
    <x v="34"/>
    <x v="3"/>
    <x v="34"/>
    <d v="2014-12-12T00:00:00"/>
    <s v="First Class"/>
    <s v="KB-16600"/>
    <s v="Ken Brennan"/>
    <x v="1"/>
    <s v="United States"/>
    <s v="Houston"/>
    <x v="5"/>
    <n v="77041"/>
    <x v="2"/>
    <x v="73"/>
    <x v="1"/>
    <x v="8"/>
    <x v="73"/>
    <x v="75"/>
    <n v="3"/>
    <n v="0.8"/>
    <n v="-1.9344000000000006"/>
  </r>
  <r>
    <n v="77"/>
    <x v="34"/>
    <x v="3"/>
    <x v="34"/>
    <d v="2014-12-12T00:00:00"/>
    <s v="First Class"/>
    <s v="KB-16600"/>
    <s v="Ken Brennan"/>
    <x v="1"/>
    <s v="United States"/>
    <s v="Houston"/>
    <x v="5"/>
    <n v="77041"/>
    <x v="2"/>
    <x v="74"/>
    <x v="0"/>
    <x v="5"/>
    <x v="74"/>
    <x v="76"/>
    <n v="3"/>
    <n v="0.6"/>
    <n v="-5.8248000000000015"/>
  </r>
  <r>
    <n v="78"/>
    <x v="34"/>
    <x v="3"/>
    <x v="34"/>
    <d v="2014-12-12T00:00:00"/>
    <s v="First Class"/>
    <s v="KB-16600"/>
    <s v="Ken Brennan"/>
    <x v="1"/>
    <s v="United States"/>
    <s v="Houston"/>
    <x v="5"/>
    <n v="77041"/>
    <x v="2"/>
    <x v="75"/>
    <x v="1"/>
    <x v="4"/>
    <x v="75"/>
    <x v="77"/>
    <n v="3"/>
    <n v="0.2"/>
    <n v="2.724000000000002"/>
  </r>
  <r>
    <n v="79"/>
    <x v="35"/>
    <x v="2"/>
    <x v="35"/>
    <d v="2011-12-01T00:00:00"/>
    <s v="Second Class"/>
    <s v="JE-15745"/>
    <s v="Joel Eaton"/>
    <x v="0"/>
    <s v="United States"/>
    <s v="Houston"/>
    <x v="5"/>
    <n v="77070"/>
    <x v="2"/>
    <x v="76"/>
    <x v="0"/>
    <x v="5"/>
    <x v="76"/>
    <x v="78"/>
    <n v="5"/>
    <n v="0.6"/>
    <n v="-14.475000000000001"/>
  </r>
  <r>
    <n v="80"/>
    <x v="36"/>
    <x v="0"/>
    <x v="1"/>
    <d v="2013-06-16T00:00:00"/>
    <s v="First Class"/>
    <s v="SC-20770"/>
    <s v="Stewart Carmichael"/>
    <x v="1"/>
    <s v="United States"/>
    <s v="Decatur"/>
    <x v="19"/>
    <n v="35601"/>
    <x v="0"/>
    <x v="77"/>
    <x v="1"/>
    <x v="9"/>
    <x v="77"/>
    <x v="79"/>
    <n v="1"/>
    <n v="0"/>
    <n v="56.20320000000001"/>
  </r>
  <r>
    <n v="81"/>
    <x v="36"/>
    <x v="0"/>
    <x v="1"/>
    <d v="2013-06-16T00:00:00"/>
    <s v="First Class"/>
    <s v="SC-20770"/>
    <s v="Stewart Carmichael"/>
    <x v="1"/>
    <s v="United States"/>
    <s v="Decatur"/>
    <x v="19"/>
    <n v="35601"/>
    <x v="0"/>
    <x v="78"/>
    <x v="1"/>
    <x v="8"/>
    <x v="78"/>
    <x v="80"/>
    <n v="3"/>
    <n v="0"/>
    <n v="8.0351999999999997"/>
  </r>
  <r>
    <n v="82"/>
    <x v="37"/>
    <x v="2"/>
    <x v="36"/>
    <d v="2011-10-16T00:00:00"/>
    <s v="Standard Class"/>
    <s v="DN-13690"/>
    <s v="Duane Noonan"/>
    <x v="0"/>
    <s v="United States"/>
    <s v="San Francisco"/>
    <x v="1"/>
    <n v="94122"/>
    <x v="1"/>
    <x v="79"/>
    <x v="1"/>
    <x v="6"/>
    <x v="79"/>
    <x v="81"/>
    <n v="5"/>
    <n v="0"/>
    <n v="4.1720000000000006"/>
  </r>
  <r>
    <n v="83"/>
    <x v="37"/>
    <x v="2"/>
    <x v="36"/>
    <d v="2011-10-16T00:00:00"/>
    <s v="Standard Class"/>
    <s v="DN-13690"/>
    <s v="Duane Noonan"/>
    <x v="0"/>
    <s v="United States"/>
    <s v="San Francisco"/>
    <x v="1"/>
    <n v="94122"/>
    <x v="1"/>
    <x v="80"/>
    <x v="1"/>
    <x v="4"/>
    <x v="80"/>
    <x v="82"/>
    <n v="1"/>
    <n v="0"/>
    <n v="6.2030999999999992"/>
  </r>
  <r>
    <n v="84"/>
    <x v="38"/>
    <x v="1"/>
    <x v="37"/>
    <d v="2012-09-08T00:00:00"/>
    <s v="Standard Class"/>
    <s v="JC-16105"/>
    <s v="Julie Creighton"/>
    <x v="1"/>
    <s v="United States"/>
    <s v="Durham"/>
    <x v="3"/>
    <n v="27707"/>
    <x v="0"/>
    <x v="81"/>
    <x v="1"/>
    <x v="12"/>
    <x v="81"/>
    <x v="83"/>
    <n v="7"/>
    <n v="0.2"/>
    <n v="62.807499999999976"/>
  </r>
  <r>
    <n v="85"/>
    <x v="39"/>
    <x v="3"/>
    <x v="38"/>
    <d v="2014-11-17T00:00:00"/>
    <s v="First Class"/>
    <s v="CS-12400"/>
    <s v="Christopher Schild"/>
    <x v="2"/>
    <s v="United States"/>
    <s v="Chicago"/>
    <x v="10"/>
    <n v="60623"/>
    <x v="2"/>
    <x v="82"/>
    <x v="1"/>
    <x v="4"/>
    <x v="82"/>
    <x v="84"/>
    <n v="3"/>
    <n v="0.2"/>
    <n v="-48.954900000000002"/>
  </r>
  <r>
    <n v="86"/>
    <x v="40"/>
    <x v="3"/>
    <x v="39"/>
    <d v="2014-05-31T00:00:00"/>
    <s v="Second Class"/>
    <s v="PO-18865"/>
    <s v="Patrick O'Donnell"/>
    <x v="0"/>
    <s v="United States"/>
    <s v="Columbia"/>
    <x v="20"/>
    <n v="29203"/>
    <x v="0"/>
    <x v="83"/>
    <x v="0"/>
    <x v="1"/>
    <x v="83"/>
    <x v="85"/>
    <n v="2"/>
    <n v="0"/>
    <n v="33.215599999999995"/>
  </r>
  <r>
    <n v="87"/>
    <x v="41"/>
    <x v="3"/>
    <x v="40"/>
    <d v="2014-11-03T00:00:00"/>
    <s v="Standard Class"/>
    <s v="PG-18895"/>
    <s v="Paul Gonzalez"/>
    <x v="0"/>
    <s v="United States"/>
    <s v="Rochester"/>
    <x v="11"/>
    <n v="55901"/>
    <x v="2"/>
    <x v="84"/>
    <x v="2"/>
    <x v="11"/>
    <x v="84"/>
    <x v="86"/>
    <n v="1"/>
    <n v="0"/>
    <n v="6.796599999999998"/>
  </r>
  <r>
    <n v="88"/>
    <x v="41"/>
    <x v="3"/>
    <x v="40"/>
    <d v="2014-11-03T00:00:00"/>
    <s v="Standard Class"/>
    <s v="PG-18895"/>
    <s v="Paul Gonzalez"/>
    <x v="0"/>
    <s v="United States"/>
    <s v="Rochester"/>
    <x v="11"/>
    <n v="55901"/>
    <x v="2"/>
    <x v="85"/>
    <x v="1"/>
    <x v="2"/>
    <x v="85"/>
    <x v="51"/>
    <n v="2"/>
    <n v="0"/>
    <n v="2.9567999999999999"/>
  </r>
  <r>
    <n v="89"/>
    <x v="42"/>
    <x v="0"/>
    <x v="41"/>
    <d v="2013-04-11T00:00:00"/>
    <s v="Second Class"/>
    <s v="GM-14455"/>
    <s v="Gary Mitchum"/>
    <x v="2"/>
    <s v="United States"/>
    <s v="Houston"/>
    <x v="5"/>
    <n v="77095"/>
    <x v="2"/>
    <x v="86"/>
    <x v="1"/>
    <x v="4"/>
    <x v="86"/>
    <x v="87"/>
    <n v="7"/>
    <n v="0.2"/>
    <n v="13.857199999999999"/>
  </r>
  <r>
    <n v="90"/>
    <x v="43"/>
    <x v="0"/>
    <x v="42"/>
    <d v="2013-09-23T00:00:00"/>
    <s v="Standard Class"/>
    <s v="JS-15685"/>
    <s v="Jim Sink"/>
    <x v="1"/>
    <s v="United States"/>
    <s v="Los Angeles"/>
    <x v="1"/>
    <n v="90036"/>
    <x v="1"/>
    <x v="87"/>
    <x v="1"/>
    <x v="6"/>
    <x v="87"/>
    <x v="88"/>
    <n v="3"/>
    <n v="0"/>
    <n v="6.6329999999999982"/>
  </r>
  <r>
    <n v="91"/>
    <x v="43"/>
    <x v="0"/>
    <x v="42"/>
    <d v="2013-09-23T00:00:00"/>
    <s v="Standard Class"/>
    <s v="JS-15685"/>
    <s v="Jim Sink"/>
    <x v="1"/>
    <s v="United States"/>
    <s v="Los Angeles"/>
    <x v="1"/>
    <n v="90036"/>
    <x v="1"/>
    <x v="40"/>
    <x v="2"/>
    <x v="7"/>
    <x v="40"/>
    <x v="89"/>
    <n v="2"/>
    <n v="0.2"/>
    <n v="8.2781999999999982"/>
  </r>
  <r>
    <n v="92"/>
    <x v="43"/>
    <x v="0"/>
    <x v="42"/>
    <d v="2013-09-23T00:00:00"/>
    <s v="Standard Class"/>
    <s v="JS-15685"/>
    <s v="Jim Sink"/>
    <x v="1"/>
    <s v="United States"/>
    <s v="Los Angeles"/>
    <x v="1"/>
    <n v="90036"/>
    <x v="1"/>
    <x v="88"/>
    <x v="1"/>
    <x v="10"/>
    <x v="88"/>
    <x v="90"/>
    <n v="1"/>
    <n v="0"/>
    <n v="3.1104000000000003"/>
  </r>
  <r>
    <n v="93"/>
    <x v="44"/>
    <x v="1"/>
    <x v="43"/>
    <d v="2012-02-05T00:00:00"/>
    <s v="Second Class"/>
    <s v="KB-16315"/>
    <s v="Karl Braun"/>
    <x v="0"/>
    <s v="United States"/>
    <s v="Minneapolis"/>
    <x v="11"/>
    <n v="55407"/>
    <x v="2"/>
    <x v="89"/>
    <x v="1"/>
    <x v="10"/>
    <x v="89"/>
    <x v="91"/>
    <n v="2"/>
    <n v="0"/>
    <n v="6.2208000000000006"/>
  </r>
  <r>
    <n v="94"/>
    <x v="44"/>
    <x v="1"/>
    <x v="43"/>
    <d v="2012-02-05T00:00:00"/>
    <s v="Second Class"/>
    <s v="KB-16315"/>
    <s v="Karl Braun"/>
    <x v="0"/>
    <s v="United States"/>
    <s v="Minneapolis"/>
    <x v="11"/>
    <n v="55407"/>
    <x v="2"/>
    <x v="90"/>
    <x v="0"/>
    <x v="5"/>
    <x v="90"/>
    <x v="92"/>
    <n v="3"/>
    <n v="0"/>
    <n v="16.535399999999996"/>
  </r>
  <r>
    <n v="95"/>
    <x v="44"/>
    <x v="1"/>
    <x v="43"/>
    <d v="2012-02-05T00:00:00"/>
    <s v="Second Class"/>
    <s v="KB-16315"/>
    <s v="Karl Braun"/>
    <x v="0"/>
    <s v="United States"/>
    <s v="Minneapolis"/>
    <x v="11"/>
    <n v="55407"/>
    <x v="2"/>
    <x v="91"/>
    <x v="1"/>
    <x v="8"/>
    <x v="91"/>
    <x v="93"/>
    <n v="2"/>
    <n v="0"/>
    <n v="16.150400000000001"/>
  </r>
  <r>
    <n v="96"/>
    <x v="45"/>
    <x v="3"/>
    <x v="44"/>
    <d v="2014-11-13T00:00:00"/>
    <s v="Standard Class"/>
    <s v="RB-19705"/>
    <s v="Roger Barcio"/>
    <x v="2"/>
    <s v="United States"/>
    <s v="Portland"/>
    <x v="21"/>
    <n v="97206"/>
    <x v="1"/>
    <x v="92"/>
    <x v="1"/>
    <x v="8"/>
    <x v="92"/>
    <x v="94"/>
    <n v="1"/>
    <n v="0.7"/>
    <n v="-3.7880000000000003"/>
  </r>
  <r>
    <n v="97"/>
    <x v="46"/>
    <x v="3"/>
    <x v="45"/>
    <d v="2014-11-12T00:00:00"/>
    <s v="Second Class"/>
    <s v="PN-18775"/>
    <s v="Parhena Norris"/>
    <x v="2"/>
    <s v="United States"/>
    <s v="New York City"/>
    <x v="15"/>
    <n v="10009"/>
    <x v="3"/>
    <x v="93"/>
    <x v="0"/>
    <x v="5"/>
    <x v="93"/>
    <x v="95"/>
    <n v="7"/>
    <n v="0"/>
    <n v="40.5426"/>
  </r>
  <r>
    <n v="98"/>
    <x v="47"/>
    <x v="3"/>
    <x v="46"/>
    <d v="2014-06-21T00:00:00"/>
    <s v="First Class"/>
    <s v="KD-16345"/>
    <s v="Katherine Ducich"/>
    <x v="0"/>
    <s v="United States"/>
    <s v="San Francisco"/>
    <x v="1"/>
    <n v="94122"/>
    <x v="1"/>
    <x v="94"/>
    <x v="1"/>
    <x v="8"/>
    <x v="94"/>
    <x v="96"/>
    <n v="3"/>
    <n v="0.2"/>
    <n v="17.959199999999999"/>
  </r>
  <r>
    <n v="99"/>
    <x v="48"/>
    <x v="0"/>
    <x v="47"/>
    <d v="2013-09-12T00:00:00"/>
    <s v="Standard Class"/>
    <s v="ER-13855"/>
    <s v="Elpida Rittenbach"/>
    <x v="1"/>
    <s v="United States"/>
    <s v="Saint Paul"/>
    <x v="11"/>
    <n v="55106"/>
    <x v="2"/>
    <x v="95"/>
    <x v="1"/>
    <x v="9"/>
    <x v="95"/>
    <x v="42"/>
    <n v="6"/>
    <n v="0"/>
    <n v="22.585199999999993"/>
  </r>
  <r>
    <n v="100"/>
    <x v="49"/>
    <x v="0"/>
    <x v="48"/>
    <d v="2013-09-03T00:00:00"/>
    <s v="Standard Class"/>
    <s v="RB-19465"/>
    <s v="Rick Bensley"/>
    <x v="2"/>
    <s v="United States"/>
    <s v="Chicago"/>
    <x v="10"/>
    <n v="60610"/>
    <x v="2"/>
    <x v="96"/>
    <x v="1"/>
    <x v="10"/>
    <x v="96"/>
    <x v="97"/>
    <n v="7"/>
    <n v="0.2"/>
    <n v="22.618399999999994"/>
  </r>
  <r>
    <n v="101"/>
    <x v="49"/>
    <x v="0"/>
    <x v="48"/>
    <d v="2013-09-03T00:00:00"/>
    <s v="Standard Class"/>
    <s v="RB-19465"/>
    <s v="Rick Bensley"/>
    <x v="2"/>
    <s v="United States"/>
    <s v="Chicago"/>
    <x v="10"/>
    <n v="60610"/>
    <x v="2"/>
    <x v="97"/>
    <x v="2"/>
    <x v="11"/>
    <x v="97"/>
    <x v="98"/>
    <n v="3"/>
    <n v="0.2"/>
    <n v="-10.797300000000011"/>
  </r>
  <r>
    <n v="102"/>
    <x v="49"/>
    <x v="0"/>
    <x v="48"/>
    <d v="2013-09-03T00:00:00"/>
    <s v="Standard Class"/>
    <s v="RB-19465"/>
    <s v="Rick Bensley"/>
    <x v="2"/>
    <s v="United States"/>
    <s v="Chicago"/>
    <x v="10"/>
    <n v="60610"/>
    <x v="2"/>
    <x v="98"/>
    <x v="1"/>
    <x v="8"/>
    <x v="98"/>
    <x v="99"/>
    <n v="3"/>
    <n v="0.8"/>
    <n v="-3.0396000000000001"/>
  </r>
  <r>
    <n v="103"/>
    <x v="50"/>
    <x v="0"/>
    <x v="49"/>
    <d v="2013-12-05T00:00:00"/>
    <s v="Second Class"/>
    <s v="GZ-14470"/>
    <s v="Gary Zandusky"/>
    <x v="0"/>
    <s v="United States"/>
    <s v="Rochester"/>
    <x v="11"/>
    <n v="55901"/>
    <x v="2"/>
    <x v="99"/>
    <x v="1"/>
    <x v="10"/>
    <x v="99"/>
    <x v="100"/>
    <n v="4"/>
    <n v="0"/>
    <n v="11.720800000000001"/>
  </r>
  <r>
    <n v="104"/>
    <x v="51"/>
    <x v="1"/>
    <x v="50"/>
    <d v="2012-11-17T00:00:00"/>
    <s v="Standard Class"/>
    <s v="LC-16870"/>
    <s v="Lena Cacioppo"/>
    <x v="0"/>
    <s v="United States"/>
    <s v="Aurora"/>
    <x v="22"/>
    <n v="80013"/>
    <x v="1"/>
    <x v="100"/>
    <x v="2"/>
    <x v="11"/>
    <x v="100"/>
    <x v="101"/>
    <n v="6"/>
    <n v="0.2"/>
    <n v="-26.875800000000012"/>
  </r>
  <r>
    <n v="105"/>
    <x v="51"/>
    <x v="1"/>
    <x v="50"/>
    <d v="2012-11-17T00:00:00"/>
    <s v="Standard Class"/>
    <s v="LC-16870"/>
    <s v="Lena Cacioppo"/>
    <x v="0"/>
    <s v="United States"/>
    <s v="Aurora"/>
    <x v="22"/>
    <n v="80013"/>
    <x v="1"/>
    <x v="101"/>
    <x v="0"/>
    <x v="5"/>
    <x v="101"/>
    <x v="102"/>
    <n v="3"/>
    <n v="0.2"/>
    <n v="-3.8385000000000105"/>
  </r>
  <r>
    <n v="106"/>
    <x v="51"/>
    <x v="1"/>
    <x v="50"/>
    <d v="2012-11-17T00:00:00"/>
    <s v="Standard Class"/>
    <s v="LC-16870"/>
    <s v="Lena Cacioppo"/>
    <x v="0"/>
    <s v="United States"/>
    <s v="Aurora"/>
    <x v="22"/>
    <n v="80013"/>
    <x v="1"/>
    <x v="102"/>
    <x v="1"/>
    <x v="8"/>
    <x v="102"/>
    <x v="103"/>
    <n v="3"/>
    <n v="0.7"/>
    <n v="-25.817399999999999"/>
  </r>
  <r>
    <n v="107"/>
    <x v="52"/>
    <x v="3"/>
    <x v="51"/>
    <d v="2014-11-29T00:00:00"/>
    <s v="Standard Class"/>
    <s v="JM-15250"/>
    <s v="Janet Martin"/>
    <x v="0"/>
    <s v="United States"/>
    <s v="Charlotte"/>
    <x v="3"/>
    <n v="28205"/>
    <x v="0"/>
    <x v="103"/>
    <x v="2"/>
    <x v="11"/>
    <x v="103"/>
    <x v="104"/>
    <n v="8"/>
    <n v="0.2"/>
    <n v="17.601600000000001"/>
  </r>
  <r>
    <n v="108"/>
    <x v="52"/>
    <x v="3"/>
    <x v="51"/>
    <d v="2014-11-29T00:00:00"/>
    <s v="Standard Class"/>
    <s v="JM-15250"/>
    <s v="Janet Martin"/>
    <x v="0"/>
    <s v="United States"/>
    <s v="Charlotte"/>
    <x v="3"/>
    <n v="28205"/>
    <x v="0"/>
    <x v="104"/>
    <x v="2"/>
    <x v="7"/>
    <x v="104"/>
    <x v="105"/>
    <n v="1"/>
    <n v="0.2"/>
    <n v="2.0993999999999993"/>
  </r>
  <r>
    <n v="109"/>
    <x v="52"/>
    <x v="3"/>
    <x v="51"/>
    <d v="2014-11-29T00:00:00"/>
    <s v="Standard Class"/>
    <s v="JM-15250"/>
    <s v="Janet Martin"/>
    <x v="0"/>
    <s v="United States"/>
    <s v="Charlotte"/>
    <x v="3"/>
    <n v="28205"/>
    <x v="0"/>
    <x v="105"/>
    <x v="1"/>
    <x v="6"/>
    <x v="105"/>
    <x v="106"/>
    <n v="1"/>
    <n v="0.2"/>
    <n v="1.0737999999999999"/>
  </r>
  <r>
    <n v="110"/>
    <x v="53"/>
    <x v="1"/>
    <x v="52"/>
    <d v="2012-10-20T00:00:00"/>
    <s v="Standard Class"/>
    <s v="PA-19060"/>
    <s v="Pete Armstrong"/>
    <x v="2"/>
    <s v="United States"/>
    <s v="Orland Park"/>
    <x v="10"/>
    <n v="60462"/>
    <x v="2"/>
    <x v="106"/>
    <x v="2"/>
    <x v="11"/>
    <x v="106"/>
    <x v="107"/>
    <n v="5"/>
    <n v="0.2"/>
    <n v="67.991999999999962"/>
  </r>
  <r>
    <n v="111"/>
    <x v="54"/>
    <x v="3"/>
    <x v="53"/>
    <d v="2014-12-31T00:00:00"/>
    <s v="Standard Class"/>
    <s v="CV-12805"/>
    <s v="Cynthia Voltz"/>
    <x v="1"/>
    <s v="United States"/>
    <s v="New York City"/>
    <x v="15"/>
    <n v="10035"/>
    <x v="3"/>
    <x v="107"/>
    <x v="0"/>
    <x v="5"/>
    <x v="107"/>
    <x v="108"/>
    <n v="2"/>
    <n v="0"/>
    <n v="10.909600000000001"/>
  </r>
  <r>
    <n v="112"/>
    <x v="55"/>
    <x v="0"/>
    <x v="54"/>
    <d v="2013-11-11T00:00:00"/>
    <s v="Standard Class"/>
    <s v="CL-12565"/>
    <s v="Clay Ludtke"/>
    <x v="0"/>
    <s v="United States"/>
    <s v="Urbandale"/>
    <x v="23"/>
    <n v="50322"/>
    <x v="2"/>
    <x v="108"/>
    <x v="1"/>
    <x v="6"/>
    <x v="108"/>
    <x v="109"/>
    <n v="2"/>
    <n v="0"/>
    <n v="22.78799999999999"/>
  </r>
  <r>
    <n v="113"/>
    <x v="55"/>
    <x v="0"/>
    <x v="54"/>
    <d v="2013-11-11T00:00:00"/>
    <s v="Standard Class"/>
    <s v="CL-12565"/>
    <s v="Clay Ludtke"/>
    <x v="0"/>
    <s v="United States"/>
    <s v="Urbandale"/>
    <x v="23"/>
    <n v="50322"/>
    <x v="2"/>
    <x v="109"/>
    <x v="1"/>
    <x v="8"/>
    <x v="109"/>
    <x v="77"/>
    <n v="6"/>
    <n v="0"/>
    <n v="13.3476"/>
  </r>
  <r>
    <n v="114"/>
    <x v="56"/>
    <x v="2"/>
    <x v="55"/>
    <d v="2011-08-27T00:00:00"/>
    <s v="Second Class"/>
    <s v="RC-19960"/>
    <s v="Ryan Crowe"/>
    <x v="0"/>
    <s v="United States"/>
    <s v="Columbus"/>
    <x v="24"/>
    <n v="43229"/>
    <x v="3"/>
    <x v="110"/>
    <x v="1"/>
    <x v="13"/>
    <x v="110"/>
    <x v="110"/>
    <n v="14"/>
    <n v="0.2"/>
    <n v="14.534799999999997"/>
  </r>
  <r>
    <n v="115"/>
    <x v="56"/>
    <x v="2"/>
    <x v="55"/>
    <d v="2011-08-27T00:00:00"/>
    <s v="Second Class"/>
    <s v="RC-19960"/>
    <s v="Ryan Crowe"/>
    <x v="0"/>
    <s v="United States"/>
    <s v="Columbus"/>
    <x v="24"/>
    <n v="43229"/>
    <x v="3"/>
    <x v="111"/>
    <x v="1"/>
    <x v="12"/>
    <x v="111"/>
    <x v="111"/>
    <n v="2"/>
    <n v="0.2"/>
    <n v="1.6519999999999997"/>
  </r>
  <r>
    <n v="116"/>
    <x v="56"/>
    <x v="2"/>
    <x v="55"/>
    <d v="2011-08-27T00:00:00"/>
    <s v="Second Class"/>
    <s v="RC-19960"/>
    <s v="Ryan Crowe"/>
    <x v="0"/>
    <s v="United States"/>
    <s v="Columbus"/>
    <x v="24"/>
    <n v="43229"/>
    <x v="3"/>
    <x v="112"/>
    <x v="1"/>
    <x v="10"/>
    <x v="112"/>
    <x v="112"/>
    <n v="3"/>
    <n v="0.2"/>
    <n v="7.4924999999999988"/>
  </r>
  <r>
    <n v="117"/>
    <x v="56"/>
    <x v="2"/>
    <x v="55"/>
    <d v="2011-08-27T00:00:00"/>
    <s v="Second Class"/>
    <s v="RC-19960"/>
    <s v="Ryan Crowe"/>
    <x v="0"/>
    <s v="United States"/>
    <s v="Columbus"/>
    <x v="24"/>
    <n v="43229"/>
    <x v="3"/>
    <x v="113"/>
    <x v="1"/>
    <x v="12"/>
    <x v="113"/>
    <x v="113"/>
    <n v="6"/>
    <n v="0.2"/>
    <n v="44.031599999999997"/>
  </r>
  <r>
    <n v="118"/>
    <x v="57"/>
    <x v="1"/>
    <x v="56"/>
    <d v="2012-03-06T00:00:00"/>
    <s v="Standard Class"/>
    <s v="DK-13090"/>
    <s v="Dave Kipp"/>
    <x v="0"/>
    <s v="United States"/>
    <s v="Seattle"/>
    <x v="4"/>
    <n v="98103"/>
    <x v="1"/>
    <x v="114"/>
    <x v="0"/>
    <x v="3"/>
    <x v="114"/>
    <x v="114"/>
    <n v="3"/>
    <n v="0"/>
    <n v="165.38129999999995"/>
  </r>
  <r>
    <n v="119"/>
    <x v="58"/>
    <x v="1"/>
    <x v="57"/>
    <d v="2012-04-10T00:00:00"/>
    <s v="Standard Class"/>
    <s v="GG-14650"/>
    <s v="Greg Guthrie"/>
    <x v="1"/>
    <s v="United States"/>
    <s v="Bristol"/>
    <x v="18"/>
    <n v="37620"/>
    <x v="0"/>
    <x v="115"/>
    <x v="1"/>
    <x v="8"/>
    <x v="115"/>
    <x v="115"/>
    <n v="1"/>
    <n v="0.7"/>
    <n v="-115.71559999999999"/>
  </r>
  <r>
    <n v="120"/>
    <x v="59"/>
    <x v="0"/>
    <x v="1"/>
    <d v="2013-06-16T00:00:00"/>
    <s v="First Class"/>
    <s v="SC-20725"/>
    <s v="Steven Cartwright"/>
    <x v="0"/>
    <s v="United States"/>
    <s v="Wilmington"/>
    <x v="13"/>
    <n v="19805"/>
    <x v="3"/>
    <x v="116"/>
    <x v="0"/>
    <x v="5"/>
    <x v="116"/>
    <x v="116"/>
    <n v="3"/>
    <n v="0"/>
    <n v="18.345599999999997"/>
  </r>
  <r>
    <n v="121"/>
    <x v="59"/>
    <x v="0"/>
    <x v="1"/>
    <d v="2013-06-16T00:00:00"/>
    <s v="First Class"/>
    <s v="SC-20725"/>
    <s v="Steven Cartwright"/>
    <x v="0"/>
    <s v="United States"/>
    <s v="Wilmington"/>
    <x v="13"/>
    <n v="19805"/>
    <x v="3"/>
    <x v="8"/>
    <x v="1"/>
    <x v="8"/>
    <x v="8"/>
    <x v="117"/>
    <n v="4"/>
    <n v="0"/>
    <n v="13.878"/>
  </r>
  <r>
    <n v="122"/>
    <x v="59"/>
    <x v="0"/>
    <x v="1"/>
    <d v="2013-06-16T00:00:00"/>
    <s v="First Class"/>
    <s v="SC-20725"/>
    <s v="Steven Cartwright"/>
    <x v="0"/>
    <s v="United States"/>
    <s v="Wilmington"/>
    <x v="13"/>
    <n v="19805"/>
    <x v="3"/>
    <x v="117"/>
    <x v="1"/>
    <x v="4"/>
    <x v="117"/>
    <x v="118"/>
    <n v="6"/>
    <n v="0"/>
    <n v="63.436800000000005"/>
  </r>
  <r>
    <n v="123"/>
    <x v="59"/>
    <x v="0"/>
    <x v="1"/>
    <d v="2013-06-16T00:00:00"/>
    <s v="First Class"/>
    <s v="SC-20725"/>
    <s v="Steven Cartwright"/>
    <x v="0"/>
    <s v="United States"/>
    <s v="Wilmington"/>
    <x v="13"/>
    <n v="19805"/>
    <x v="3"/>
    <x v="118"/>
    <x v="1"/>
    <x v="12"/>
    <x v="118"/>
    <x v="119"/>
    <n v="9"/>
    <n v="0"/>
    <n v="51.758999999999993"/>
  </r>
  <r>
    <n v="124"/>
    <x v="59"/>
    <x v="0"/>
    <x v="1"/>
    <d v="2013-06-16T00:00:00"/>
    <s v="First Class"/>
    <s v="SC-20725"/>
    <s v="Steven Cartwright"/>
    <x v="0"/>
    <s v="United States"/>
    <s v="Wilmington"/>
    <x v="13"/>
    <n v="19805"/>
    <x v="3"/>
    <x v="119"/>
    <x v="2"/>
    <x v="7"/>
    <x v="119"/>
    <x v="120"/>
    <n v="7"/>
    <n v="0"/>
    <n v="19.731599999999997"/>
  </r>
  <r>
    <n v="125"/>
    <x v="60"/>
    <x v="2"/>
    <x v="58"/>
    <d v="2011-12-28T00:00:00"/>
    <s v="Second Class"/>
    <s v="AD-10180"/>
    <s v="Alan Dominguez"/>
    <x v="2"/>
    <s v="United States"/>
    <s v="Houston"/>
    <x v="5"/>
    <n v="77041"/>
    <x v="2"/>
    <x v="120"/>
    <x v="0"/>
    <x v="1"/>
    <x v="120"/>
    <x v="121"/>
    <n v="3"/>
    <n v="0.3"/>
    <n v="-8.5794000000000779"/>
  </r>
  <r>
    <n v="126"/>
    <x v="61"/>
    <x v="2"/>
    <x v="59"/>
    <d v="2011-09-25T00:00:00"/>
    <s v="Standard Class"/>
    <s v="PF-19165"/>
    <s v="Philip Fox"/>
    <x v="0"/>
    <s v="United States"/>
    <s v="Bloomington"/>
    <x v="10"/>
    <n v="61701"/>
    <x v="2"/>
    <x v="121"/>
    <x v="0"/>
    <x v="3"/>
    <x v="121"/>
    <x v="122"/>
    <n v="6"/>
    <n v="0.5"/>
    <n v="-407.68200000000013"/>
  </r>
  <r>
    <n v="127"/>
    <x v="62"/>
    <x v="3"/>
    <x v="60"/>
    <d v="2014-11-13T00:00:00"/>
    <s v="Standard Class"/>
    <s v="TS-21610"/>
    <s v="Troy Staebel"/>
    <x v="0"/>
    <s v="United States"/>
    <s v="Phoenix"/>
    <x v="16"/>
    <n v="85023"/>
    <x v="1"/>
    <x v="122"/>
    <x v="1"/>
    <x v="8"/>
    <x v="122"/>
    <x v="123"/>
    <n v="2"/>
    <n v="0.7"/>
    <n v="-1.8308"/>
  </r>
  <r>
    <n v="128"/>
    <x v="62"/>
    <x v="3"/>
    <x v="60"/>
    <d v="2014-11-13T00:00:00"/>
    <s v="Standard Class"/>
    <s v="TS-21610"/>
    <s v="Troy Staebel"/>
    <x v="0"/>
    <s v="United States"/>
    <s v="Phoenix"/>
    <x v="16"/>
    <n v="85023"/>
    <x v="1"/>
    <x v="123"/>
    <x v="1"/>
    <x v="4"/>
    <x v="123"/>
    <x v="124"/>
    <n v="7"/>
    <n v="0.2"/>
    <n v="30.498999999999981"/>
  </r>
  <r>
    <n v="129"/>
    <x v="63"/>
    <x v="0"/>
    <x v="61"/>
    <d v="2013-11-11T00:00:00"/>
    <s v="Second Class"/>
    <s v="LS-16975"/>
    <s v="Lindsay Shagiari"/>
    <x v="2"/>
    <s v="United States"/>
    <s v="Los Angeles"/>
    <x v="1"/>
    <n v="90004"/>
    <x v="1"/>
    <x v="64"/>
    <x v="0"/>
    <x v="1"/>
    <x v="124"/>
    <x v="125"/>
    <n v="2"/>
    <n v="0.2"/>
    <n v="-9.1601999999999961"/>
  </r>
  <r>
    <n v="130"/>
    <x v="63"/>
    <x v="0"/>
    <x v="61"/>
    <d v="2013-11-11T00:00:00"/>
    <s v="Second Class"/>
    <s v="LS-16975"/>
    <s v="Lindsay Shagiari"/>
    <x v="2"/>
    <s v="United States"/>
    <s v="Los Angeles"/>
    <x v="1"/>
    <n v="90004"/>
    <x v="1"/>
    <x v="124"/>
    <x v="0"/>
    <x v="5"/>
    <x v="125"/>
    <x v="126"/>
    <n v="3"/>
    <n v="0"/>
    <n v="26.241599999999977"/>
  </r>
  <r>
    <n v="131"/>
    <x v="64"/>
    <x v="3"/>
    <x v="62"/>
    <d v="2014-02-06T00:00:00"/>
    <s v="First Class"/>
    <s v="DW-13585"/>
    <s v="Dorothy Wardle"/>
    <x v="1"/>
    <s v="United States"/>
    <s v="Columbus"/>
    <x v="24"/>
    <n v="43229"/>
    <x v="3"/>
    <x v="125"/>
    <x v="2"/>
    <x v="7"/>
    <x v="126"/>
    <x v="127"/>
    <n v="5"/>
    <n v="0.4"/>
    <n v="-11.993999999999993"/>
  </r>
  <r>
    <n v="132"/>
    <x v="64"/>
    <x v="3"/>
    <x v="62"/>
    <d v="2014-02-06T00:00:00"/>
    <s v="First Class"/>
    <s v="DW-13585"/>
    <s v="Dorothy Wardle"/>
    <x v="1"/>
    <s v="United States"/>
    <s v="Columbus"/>
    <x v="24"/>
    <n v="43229"/>
    <x v="3"/>
    <x v="126"/>
    <x v="1"/>
    <x v="10"/>
    <x v="127"/>
    <x v="128"/>
    <n v="2"/>
    <n v="0.2"/>
    <n v="29.363999999999997"/>
  </r>
  <r>
    <n v="133"/>
    <x v="64"/>
    <x v="3"/>
    <x v="62"/>
    <d v="2014-02-06T00:00:00"/>
    <s v="First Class"/>
    <s v="DW-13585"/>
    <s v="Dorothy Wardle"/>
    <x v="1"/>
    <s v="United States"/>
    <s v="Columbus"/>
    <x v="24"/>
    <n v="43229"/>
    <x v="3"/>
    <x v="127"/>
    <x v="1"/>
    <x v="13"/>
    <x v="33"/>
    <x v="129"/>
    <n v="9"/>
    <n v="0.2"/>
    <n v="6.9731999999999976"/>
  </r>
  <r>
    <n v="134"/>
    <x v="65"/>
    <x v="0"/>
    <x v="63"/>
    <d v="2013-10-20T00:00:00"/>
    <s v="Standard Class"/>
    <s v="LC-16885"/>
    <s v="Lena Creighton"/>
    <x v="0"/>
    <s v="United States"/>
    <s v="Roseville"/>
    <x v="1"/>
    <n v="95661"/>
    <x v="1"/>
    <x v="128"/>
    <x v="1"/>
    <x v="10"/>
    <x v="128"/>
    <x v="130"/>
    <n v="3"/>
    <n v="0"/>
    <n v="9.6191999999999993"/>
  </r>
  <r>
    <n v="135"/>
    <x v="65"/>
    <x v="0"/>
    <x v="63"/>
    <d v="2013-10-20T00:00:00"/>
    <s v="Standard Class"/>
    <s v="LC-16885"/>
    <s v="Lena Creighton"/>
    <x v="0"/>
    <s v="United States"/>
    <s v="Roseville"/>
    <x v="1"/>
    <n v="95661"/>
    <x v="1"/>
    <x v="129"/>
    <x v="1"/>
    <x v="10"/>
    <x v="129"/>
    <x v="131"/>
    <n v="1"/>
    <n v="0"/>
    <n v="16.656799999999997"/>
  </r>
  <r>
    <n v="136"/>
    <x v="65"/>
    <x v="0"/>
    <x v="63"/>
    <d v="2013-10-20T00:00:00"/>
    <s v="Standard Class"/>
    <s v="LC-16885"/>
    <s v="Lena Creighton"/>
    <x v="0"/>
    <s v="United States"/>
    <s v="Roseville"/>
    <x v="1"/>
    <n v="95661"/>
    <x v="1"/>
    <x v="130"/>
    <x v="1"/>
    <x v="6"/>
    <x v="130"/>
    <x v="132"/>
    <n v="4"/>
    <n v="0"/>
    <n v="3.4559999999999995"/>
  </r>
  <r>
    <n v="137"/>
    <x v="65"/>
    <x v="0"/>
    <x v="63"/>
    <d v="2013-10-20T00:00:00"/>
    <s v="Standard Class"/>
    <s v="LC-16885"/>
    <s v="Lena Creighton"/>
    <x v="0"/>
    <s v="United States"/>
    <s v="Roseville"/>
    <x v="1"/>
    <n v="95661"/>
    <x v="1"/>
    <x v="131"/>
    <x v="1"/>
    <x v="13"/>
    <x v="131"/>
    <x v="133"/>
    <n v="2"/>
    <n v="0"/>
    <n v="1.9697999999999998"/>
  </r>
  <r>
    <n v="138"/>
    <x v="65"/>
    <x v="0"/>
    <x v="63"/>
    <d v="2013-10-20T00:00:00"/>
    <s v="Standard Class"/>
    <s v="LC-16885"/>
    <s v="Lena Creighton"/>
    <x v="0"/>
    <s v="United States"/>
    <s v="Roseville"/>
    <x v="1"/>
    <n v="95661"/>
    <x v="1"/>
    <x v="132"/>
    <x v="1"/>
    <x v="8"/>
    <x v="132"/>
    <x v="134"/>
    <n v="3"/>
    <n v="0.2"/>
    <n v="26.661599999999996"/>
  </r>
  <r>
    <n v="139"/>
    <x v="65"/>
    <x v="0"/>
    <x v="63"/>
    <d v="2013-10-20T00:00:00"/>
    <s v="Standard Class"/>
    <s v="LC-16885"/>
    <s v="Lena Creighton"/>
    <x v="0"/>
    <s v="United States"/>
    <s v="Roseville"/>
    <x v="1"/>
    <n v="95661"/>
    <x v="1"/>
    <x v="133"/>
    <x v="1"/>
    <x v="14"/>
    <x v="133"/>
    <x v="135"/>
    <n v="6"/>
    <n v="0"/>
    <n v="18.446400000000004"/>
  </r>
  <r>
    <n v="140"/>
    <x v="65"/>
    <x v="0"/>
    <x v="63"/>
    <d v="2013-10-20T00:00:00"/>
    <s v="Standard Class"/>
    <s v="LC-16885"/>
    <s v="Lena Creighton"/>
    <x v="0"/>
    <s v="United States"/>
    <s v="Roseville"/>
    <x v="1"/>
    <n v="95661"/>
    <x v="1"/>
    <x v="50"/>
    <x v="0"/>
    <x v="5"/>
    <x v="50"/>
    <x v="136"/>
    <n v="14"/>
    <n v="0"/>
    <n v="20.697599999999998"/>
  </r>
  <r>
    <n v="141"/>
    <x v="66"/>
    <x v="0"/>
    <x v="64"/>
    <d v="2013-09-08T00:00:00"/>
    <s v="Second Class"/>
    <s v="JD-15895"/>
    <s v="Jonathan Doherty"/>
    <x v="1"/>
    <s v="United States"/>
    <s v="Philadelphia"/>
    <x v="9"/>
    <n v="19140"/>
    <x v="3"/>
    <x v="28"/>
    <x v="0"/>
    <x v="5"/>
    <x v="28"/>
    <x v="137"/>
    <n v="2"/>
    <n v="0.2"/>
    <n v="10.349999999999994"/>
  </r>
  <r>
    <n v="142"/>
    <x v="67"/>
    <x v="3"/>
    <x v="65"/>
    <d v="2014-09-24T00:00:00"/>
    <s v="Standard Class"/>
    <s v="SH-19975"/>
    <s v="Sally Hughsby"/>
    <x v="1"/>
    <s v="United States"/>
    <s v="San Francisco"/>
    <x v="1"/>
    <n v="94122"/>
    <x v="1"/>
    <x v="134"/>
    <x v="1"/>
    <x v="6"/>
    <x v="134"/>
    <x v="138"/>
    <n v="3"/>
    <n v="0"/>
    <n v="2.3814000000000002"/>
  </r>
  <r>
    <n v="143"/>
    <x v="67"/>
    <x v="3"/>
    <x v="65"/>
    <d v="2014-09-24T00:00:00"/>
    <s v="Standard Class"/>
    <s v="SH-19975"/>
    <s v="Sally Hughsby"/>
    <x v="1"/>
    <s v="United States"/>
    <s v="San Francisco"/>
    <x v="1"/>
    <n v="94122"/>
    <x v="1"/>
    <x v="135"/>
    <x v="1"/>
    <x v="12"/>
    <x v="135"/>
    <x v="139"/>
    <n v="3"/>
    <n v="0"/>
    <n v="5.1042000000000005"/>
  </r>
  <r>
    <n v="144"/>
    <x v="67"/>
    <x v="3"/>
    <x v="65"/>
    <d v="2014-09-24T00:00:00"/>
    <s v="Standard Class"/>
    <s v="SH-19975"/>
    <s v="Sally Hughsby"/>
    <x v="1"/>
    <s v="United States"/>
    <s v="San Francisco"/>
    <x v="1"/>
    <n v="94122"/>
    <x v="1"/>
    <x v="136"/>
    <x v="1"/>
    <x v="10"/>
    <x v="136"/>
    <x v="140"/>
    <n v="3"/>
    <n v="0"/>
    <n v="68.975999999999999"/>
  </r>
  <r>
    <n v="145"/>
    <x v="68"/>
    <x v="3"/>
    <x v="66"/>
    <d v="2014-12-28T00:00:00"/>
    <s v="Standard Class"/>
    <s v="SG-20080"/>
    <s v="Sandra Glassco"/>
    <x v="0"/>
    <s v="United States"/>
    <s v="Independence"/>
    <x v="25"/>
    <n v="64055"/>
    <x v="2"/>
    <x v="137"/>
    <x v="1"/>
    <x v="9"/>
    <x v="137"/>
    <x v="141"/>
    <n v="3"/>
    <n v="0"/>
    <n v="218.25179999999997"/>
  </r>
  <r>
    <n v="146"/>
    <x v="69"/>
    <x v="1"/>
    <x v="67"/>
    <d v="2012-09-12T00:00:00"/>
    <s v="Standard Class"/>
    <s v="HA-14920"/>
    <s v="Helen Andreada"/>
    <x v="0"/>
    <s v="United States"/>
    <s v="Pasadena"/>
    <x v="1"/>
    <n v="91104"/>
    <x v="1"/>
    <x v="82"/>
    <x v="1"/>
    <x v="4"/>
    <x v="82"/>
    <x v="142"/>
    <n v="7"/>
    <n v="0"/>
    <n v="20.157899999999998"/>
  </r>
  <r>
    <n v="147"/>
    <x v="70"/>
    <x v="2"/>
    <x v="68"/>
    <d v="2011-10-28T00:00:00"/>
    <s v="Standard Class"/>
    <s v="MG-17680"/>
    <s v="Maureen Gastineau"/>
    <x v="2"/>
    <s v="United States"/>
    <s v="Newark"/>
    <x v="24"/>
    <n v="43055"/>
    <x v="3"/>
    <x v="138"/>
    <x v="0"/>
    <x v="5"/>
    <x v="138"/>
    <x v="143"/>
    <n v="4"/>
    <n v="0.2"/>
    <n v="12.90959999999999"/>
  </r>
  <r>
    <n v="148"/>
    <x v="71"/>
    <x v="0"/>
    <x v="5"/>
    <d v="2013-12-10T00:00:00"/>
    <s v="Standard Class"/>
    <s v="JE-16165"/>
    <s v="Justin Ellison"/>
    <x v="1"/>
    <s v="United States"/>
    <s v="Franklin"/>
    <x v="6"/>
    <n v="53132"/>
    <x v="2"/>
    <x v="139"/>
    <x v="2"/>
    <x v="7"/>
    <x v="139"/>
    <x v="144"/>
    <n v="11"/>
    <n v="0"/>
    <n v="103.80150000000003"/>
  </r>
  <r>
    <n v="149"/>
    <x v="71"/>
    <x v="0"/>
    <x v="5"/>
    <d v="2013-12-10T00:00:00"/>
    <s v="Standard Class"/>
    <s v="JE-16165"/>
    <s v="Justin Ellison"/>
    <x v="1"/>
    <s v="United States"/>
    <s v="Franklin"/>
    <x v="6"/>
    <n v="53132"/>
    <x v="2"/>
    <x v="140"/>
    <x v="2"/>
    <x v="7"/>
    <x v="140"/>
    <x v="145"/>
    <n v="3"/>
    <n v="0"/>
    <n v="5.9987999999999815"/>
  </r>
  <r>
    <n v="150"/>
    <x v="71"/>
    <x v="0"/>
    <x v="5"/>
    <d v="2013-12-10T00:00:00"/>
    <s v="Standard Class"/>
    <s v="JE-16165"/>
    <s v="Justin Ellison"/>
    <x v="1"/>
    <s v="United States"/>
    <s v="Franklin"/>
    <x v="6"/>
    <n v="53132"/>
    <x v="2"/>
    <x v="1"/>
    <x v="0"/>
    <x v="1"/>
    <x v="1"/>
    <x v="146"/>
    <n v="8"/>
    <n v="0"/>
    <n v="585.55199999999991"/>
  </r>
  <r>
    <n v="151"/>
    <x v="71"/>
    <x v="0"/>
    <x v="5"/>
    <d v="2013-12-10T00:00:00"/>
    <s v="Standard Class"/>
    <s v="JE-16165"/>
    <s v="Justin Ellison"/>
    <x v="1"/>
    <s v="United States"/>
    <s v="Franklin"/>
    <x v="6"/>
    <n v="53132"/>
    <x v="2"/>
    <x v="141"/>
    <x v="1"/>
    <x v="8"/>
    <x v="141"/>
    <x v="147"/>
    <n v="5"/>
    <n v="0"/>
    <n v="80.628500000000003"/>
  </r>
  <r>
    <n v="152"/>
    <x v="72"/>
    <x v="0"/>
    <x v="69"/>
    <d v="2013-03-17T00:00:00"/>
    <s v="First Class"/>
    <s v="TW-21025"/>
    <s v="Tamara Willingham"/>
    <x v="2"/>
    <s v="United States"/>
    <s v="Scottsdale"/>
    <x v="16"/>
    <n v="85254"/>
    <x v="1"/>
    <x v="142"/>
    <x v="1"/>
    <x v="9"/>
    <x v="142"/>
    <x v="148"/>
    <n v="5"/>
    <n v="0.2"/>
    <n v="17.765999999999991"/>
  </r>
  <r>
    <n v="153"/>
    <x v="72"/>
    <x v="0"/>
    <x v="69"/>
    <d v="2013-03-17T00:00:00"/>
    <s v="First Class"/>
    <s v="TW-21025"/>
    <s v="Tamara Willingham"/>
    <x v="2"/>
    <s v="United States"/>
    <s v="Scottsdale"/>
    <x v="16"/>
    <n v="85254"/>
    <x v="1"/>
    <x v="143"/>
    <x v="2"/>
    <x v="7"/>
    <x v="143"/>
    <x v="149"/>
    <n v="2"/>
    <n v="0.2"/>
    <n v="15.238799999999991"/>
  </r>
  <r>
    <n v="154"/>
    <x v="73"/>
    <x v="1"/>
    <x v="70"/>
    <d v="2012-06-02T00:00:00"/>
    <s v="First Class"/>
    <s v="SP-20650"/>
    <s v="Stephanie Phelps"/>
    <x v="1"/>
    <s v="United States"/>
    <s v="San Jose"/>
    <x v="1"/>
    <n v="95123"/>
    <x v="1"/>
    <x v="144"/>
    <x v="1"/>
    <x v="10"/>
    <x v="144"/>
    <x v="150"/>
    <n v="7"/>
    <n v="0"/>
    <n v="26.270999999999994"/>
  </r>
  <r>
    <n v="155"/>
    <x v="73"/>
    <x v="1"/>
    <x v="70"/>
    <d v="2012-06-02T00:00:00"/>
    <s v="First Class"/>
    <s v="SP-20650"/>
    <s v="Stephanie Phelps"/>
    <x v="1"/>
    <s v="United States"/>
    <s v="San Jose"/>
    <x v="1"/>
    <n v="95123"/>
    <x v="1"/>
    <x v="145"/>
    <x v="1"/>
    <x v="10"/>
    <x v="145"/>
    <x v="151"/>
    <n v="4"/>
    <n v="0"/>
    <n v="48.539199999999994"/>
  </r>
  <r>
    <n v="156"/>
    <x v="73"/>
    <x v="1"/>
    <x v="70"/>
    <d v="2012-06-02T00:00:00"/>
    <s v="First Class"/>
    <s v="SP-20650"/>
    <s v="Stephanie Phelps"/>
    <x v="1"/>
    <s v="United States"/>
    <s v="San Jose"/>
    <x v="1"/>
    <n v="95123"/>
    <x v="1"/>
    <x v="146"/>
    <x v="1"/>
    <x v="4"/>
    <x v="146"/>
    <x v="152"/>
    <n v="6"/>
    <n v="0"/>
    <n v="21.028799999999997"/>
  </r>
  <r>
    <n v="157"/>
    <x v="74"/>
    <x v="1"/>
    <x v="71"/>
    <d v="2012-06-03T00:00:00"/>
    <s v="Standard Class"/>
    <s v="NK-18490"/>
    <s v="Neil Knudson"/>
    <x v="2"/>
    <s v="United States"/>
    <s v="Seattle"/>
    <x v="4"/>
    <n v="98105"/>
    <x v="1"/>
    <x v="147"/>
    <x v="1"/>
    <x v="6"/>
    <x v="147"/>
    <x v="153"/>
    <n v="3"/>
    <n v="0"/>
    <n v="1.7901"/>
  </r>
  <r>
    <n v="158"/>
    <x v="75"/>
    <x v="2"/>
    <x v="72"/>
    <d v="2011-03-06T00:00:00"/>
    <s v="Second Class"/>
    <s v="DB-13060"/>
    <s v="Dave Brooks"/>
    <x v="0"/>
    <s v="United States"/>
    <s v="Seattle"/>
    <x v="4"/>
    <n v="98115"/>
    <x v="1"/>
    <x v="120"/>
    <x v="0"/>
    <x v="1"/>
    <x v="120"/>
    <x v="154"/>
    <n v="2"/>
    <n v="0.2"/>
    <n v="51.476399999999941"/>
  </r>
  <r>
    <n v="159"/>
    <x v="76"/>
    <x v="0"/>
    <x v="73"/>
    <d v="2013-11-25T00:00:00"/>
    <s v="Standard Class"/>
    <s v="NP-18670"/>
    <s v="Nora Paige"/>
    <x v="0"/>
    <s v="United States"/>
    <s v="Edmond"/>
    <x v="26"/>
    <n v="73034"/>
    <x v="2"/>
    <x v="148"/>
    <x v="1"/>
    <x v="2"/>
    <x v="148"/>
    <x v="2"/>
    <n v="2"/>
    <n v="0"/>
    <n v="6.8713999999999995"/>
  </r>
  <r>
    <n v="160"/>
    <x v="76"/>
    <x v="0"/>
    <x v="73"/>
    <d v="2013-11-25T00:00:00"/>
    <s v="Standard Class"/>
    <s v="NP-18670"/>
    <s v="Nora Paige"/>
    <x v="0"/>
    <s v="United States"/>
    <s v="Edmond"/>
    <x v="26"/>
    <n v="73034"/>
    <x v="2"/>
    <x v="149"/>
    <x v="2"/>
    <x v="7"/>
    <x v="149"/>
    <x v="155"/>
    <n v="7"/>
    <n v="0"/>
    <n v="236.23250000000002"/>
  </r>
  <r>
    <n v="161"/>
    <x v="77"/>
    <x v="0"/>
    <x v="74"/>
    <d v="2013-05-13T00:00:00"/>
    <s v="First Class"/>
    <s v="TT-21070"/>
    <s v="Ted Trevino"/>
    <x v="0"/>
    <s v="United States"/>
    <s v="Los Angeles"/>
    <x v="1"/>
    <n v="90045"/>
    <x v="1"/>
    <x v="150"/>
    <x v="1"/>
    <x v="10"/>
    <x v="150"/>
    <x v="156"/>
    <n v="1"/>
    <n v="0"/>
    <n v="2.6909999999999998"/>
  </r>
  <r>
    <n v="162"/>
    <x v="78"/>
    <x v="1"/>
    <x v="75"/>
    <d v="2012-12-31T00:00:00"/>
    <s v="Second Class"/>
    <s v="EM-13960"/>
    <s v="Eric Murdock"/>
    <x v="0"/>
    <s v="United States"/>
    <s v="Philadelphia"/>
    <x v="9"/>
    <n v="19134"/>
    <x v="3"/>
    <x v="151"/>
    <x v="2"/>
    <x v="11"/>
    <x v="151"/>
    <x v="157"/>
    <n v="2"/>
    <n v="0.2"/>
    <n v="1.359599999999995"/>
  </r>
  <r>
    <n v="163"/>
    <x v="79"/>
    <x v="0"/>
    <x v="76"/>
    <d v="2013-11-21T00:00:00"/>
    <s v="Standard Class"/>
    <s v="RD-19900"/>
    <s v="Ruben Dartt"/>
    <x v="0"/>
    <s v="United States"/>
    <s v="Carlsbad"/>
    <x v="27"/>
    <n v="88220"/>
    <x v="1"/>
    <x v="152"/>
    <x v="1"/>
    <x v="12"/>
    <x v="33"/>
    <x v="158"/>
    <n v="5"/>
    <n v="0"/>
    <n v="13.347999999999997"/>
  </r>
  <r>
    <n v="164"/>
    <x v="80"/>
    <x v="0"/>
    <x v="77"/>
    <d v="2013-11-12T00:00:00"/>
    <s v="Standard Class"/>
    <s v="MJ-17740"/>
    <s v="Max Jones"/>
    <x v="0"/>
    <s v="United States"/>
    <s v="Seattle"/>
    <x v="4"/>
    <n v="98115"/>
    <x v="1"/>
    <x v="153"/>
    <x v="1"/>
    <x v="8"/>
    <x v="152"/>
    <x v="159"/>
    <n v="2"/>
    <n v="0.2"/>
    <n v="9.6879999999999988"/>
  </r>
  <r>
    <n v="165"/>
    <x v="81"/>
    <x v="2"/>
    <x v="78"/>
    <d v="2011-09-12T00:00:00"/>
    <s v="Standard Class"/>
    <s v="BM-11140"/>
    <s v="Becky Martin"/>
    <x v="0"/>
    <s v="United States"/>
    <s v="San Antonio"/>
    <x v="5"/>
    <n v="78207"/>
    <x v="2"/>
    <x v="154"/>
    <x v="1"/>
    <x v="6"/>
    <x v="153"/>
    <x v="160"/>
    <n v="3"/>
    <n v="0.2"/>
    <n v="2.7324000000000002"/>
  </r>
  <r>
    <n v="166"/>
    <x v="81"/>
    <x v="2"/>
    <x v="78"/>
    <d v="2011-09-12T00:00:00"/>
    <s v="Standard Class"/>
    <s v="BM-11140"/>
    <s v="Becky Martin"/>
    <x v="0"/>
    <s v="United States"/>
    <s v="San Antonio"/>
    <x v="5"/>
    <n v="78207"/>
    <x v="2"/>
    <x v="155"/>
    <x v="2"/>
    <x v="15"/>
    <x v="154"/>
    <x v="161"/>
    <n v="8"/>
    <n v="0.4"/>
    <n v="-1359.992000000002"/>
  </r>
  <r>
    <n v="167"/>
    <x v="81"/>
    <x v="2"/>
    <x v="78"/>
    <d v="2011-09-12T00:00:00"/>
    <s v="Standard Class"/>
    <s v="BM-11140"/>
    <s v="Becky Martin"/>
    <x v="0"/>
    <s v="United States"/>
    <s v="San Antonio"/>
    <x v="5"/>
    <n v="78207"/>
    <x v="2"/>
    <x v="156"/>
    <x v="1"/>
    <x v="4"/>
    <x v="155"/>
    <x v="162"/>
    <n v="3"/>
    <n v="0.2"/>
    <n v="-58.634699999999995"/>
  </r>
  <r>
    <n v="168"/>
    <x v="81"/>
    <x v="2"/>
    <x v="78"/>
    <d v="2011-09-12T00:00:00"/>
    <s v="Standard Class"/>
    <s v="BM-11140"/>
    <s v="Becky Martin"/>
    <x v="0"/>
    <s v="United States"/>
    <s v="San Antonio"/>
    <x v="5"/>
    <n v="78207"/>
    <x v="2"/>
    <x v="157"/>
    <x v="0"/>
    <x v="1"/>
    <x v="156"/>
    <x v="163"/>
    <n v="9"/>
    <n v="0.3"/>
    <n v="-24.858000000000175"/>
  </r>
  <r>
    <n v="169"/>
    <x v="81"/>
    <x v="2"/>
    <x v="78"/>
    <d v="2011-09-12T00:00:00"/>
    <s v="Standard Class"/>
    <s v="BM-11140"/>
    <s v="Becky Martin"/>
    <x v="0"/>
    <s v="United States"/>
    <s v="San Antonio"/>
    <x v="5"/>
    <n v="78207"/>
    <x v="2"/>
    <x v="158"/>
    <x v="1"/>
    <x v="6"/>
    <x v="157"/>
    <x v="164"/>
    <n v="6"/>
    <n v="0.2"/>
    <n v="6.8135999999999974"/>
  </r>
  <r>
    <n v="170"/>
    <x v="81"/>
    <x v="2"/>
    <x v="78"/>
    <d v="2011-09-12T00:00:00"/>
    <s v="Standard Class"/>
    <s v="BM-11140"/>
    <s v="Becky Martin"/>
    <x v="0"/>
    <s v="United States"/>
    <s v="San Antonio"/>
    <x v="5"/>
    <n v="78207"/>
    <x v="2"/>
    <x v="159"/>
    <x v="1"/>
    <x v="9"/>
    <x v="158"/>
    <x v="165"/>
    <n v="5"/>
    <n v="0.8"/>
    <n v="-453.84900000000005"/>
  </r>
  <r>
    <n v="171"/>
    <x v="81"/>
    <x v="2"/>
    <x v="78"/>
    <d v="2011-09-12T00:00:00"/>
    <s v="Standard Class"/>
    <s v="BM-11140"/>
    <s v="Becky Martin"/>
    <x v="0"/>
    <s v="United States"/>
    <s v="San Antonio"/>
    <x v="5"/>
    <n v="78207"/>
    <x v="2"/>
    <x v="160"/>
    <x v="2"/>
    <x v="7"/>
    <x v="159"/>
    <x v="166"/>
    <n v="3"/>
    <n v="0.2"/>
    <n v="8.998500000000007"/>
  </r>
  <r>
    <n v="172"/>
    <x v="82"/>
    <x v="2"/>
    <x v="79"/>
    <d v="2011-08-09T00:00:00"/>
    <s v="Standard Class"/>
    <s v="CS-12130"/>
    <s v="Chad Sievert"/>
    <x v="0"/>
    <s v="United States"/>
    <s v="Los Angeles"/>
    <x v="1"/>
    <n v="90004"/>
    <x v="1"/>
    <x v="161"/>
    <x v="1"/>
    <x v="10"/>
    <x v="160"/>
    <x v="167"/>
    <n v="3"/>
    <n v="0"/>
    <n v="9.841800000000001"/>
  </r>
  <r>
    <n v="173"/>
    <x v="82"/>
    <x v="2"/>
    <x v="79"/>
    <d v="2011-08-09T00:00:00"/>
    <s v="Standard Class"/>
    <s v="CS-12130"/>
    <s v="Chad Sievert"/>
    <x v="0"/>
    <s v="United States"/>
    <s v="Los Angeles"/>
    <x v="1"/>
    <n v="90004"/>
    <x v="1"/>
    <x v="162"/>
    <x v="1"/>
    <x v="10"/>
    <x v="161"/>
    <x v="168"/>
    <n v="2"/>
    <n v="0"/>
    <n v="53.260799999999996"/>
  </r>
  <r>
    <n v="174"/>
    <x v="82"/>
    <x v="2"/>
    <x v="79"/>
    <d v="2011-08-09T00:00:00"/>
    <s v="Standard Class"/>
    <s v="CS-12130"/>
    <s v="Chad Sievert"/>
    <x v="0"/>
    <s v="United States"/>
    <s v="Los Angeles"/>
    <x v="1"/>
    <n v="90004"/>
    <x v="1"/>
    <x v="163"/>
    <x v="0"/>
    <x v="1"/>
    <x v="162"/>
    <x v="169"/>
    <n v="7"/>
    <n v="0.2"/>
    <n v="21.259"/>
  </r>
  <r>
    <n v="175"/>
    <x v="83"/>
    <x v="2"/>
    <x v="80"/>
    <d v="2011-09-19T00:00:00"/>
    <s v="Standard Class"/>
    <s v="JB-15400"/>
    <s v="Jennifer Braxton"/>
    <x v="1"/>
    <s v="United States"/>
    <s v="Chicago"/>
    <x v="10"/>
    <n v="60623"/>
    <x v="2"/>
    <x v="164"/>
    <x v="1"/>
    <x v="9"/>
    <x v="163"/>
    <x v="170"/>
    <n v="2"/>
    <n v="0.8"/>
    <n v="-131.12000000000003"/>
  </r>
  <r>
    <n v="176"/>
    <x v="83"/>
    <x v="2"/>
    <x v="80"/>
    <d v="2011-09-19T00:00:00"/>
    <s v="Standard Class"/>
    <s v="JB-15400"/>
    <s v="Jennifer Braxton"/>
    <x v="1"/>
    <s v="United States"/>
    <s v="Chicago"/>
    <x v="10"/>
    <n v="60623"/>
    <x v="2"/>
    <x v="165"/>
    <x v="1"/>
    <x v="2"/>
    <x v="164"/>
    <x v="171"/>
    <n v="4"/>
    <n v="0.2"/>
    <n v="6.5519999999999987"/>
  </r>
  <r>
    <n v="177"/>
    <x v="84"/>
    <x v="3"/>
    <x v="81"/>
    <d v="2014-04-26T00:00:00"/>
    <s v="Second Class"/>
    <s v="SJ-20500"/>
    <s v="Shirley Jackson"/>
    <x v="0"/>
    <s v="United States"/>
    <s v="Houston"/>
    <x v="5"/>
    <n v="77036"/>
    <x v="2"/>
    <x v="166"/>
    <x v="1"/>
    <x v="9"/>
    <x v="165"/>
    <x v="172"/>
    <n v="4"/>
    <n v="0.8"/>
    <n v="-243.16000000000008"/>
  </r>
  <r>
    <n v="178"/>
    <x v="85"/>
    <x v="1"/>
    <x v="82"/>
    <d v="2012-11-23T00:00:00"/>
    <s v="Second Class"/>
    <s v="JE-15745"/>
    <s v="Joel Eaton"/>
    <x v="0"/>
    <s v="United States"/>
    <s v="Newark"/>
    <x v="24"/>
    <n v="43055"/>
    <x v="3"/>
    <x v="167"/>
    <x v="0"/>
    <x v="1"/>
    <x v="166"/>
    <x v="173"/>
    <n v="7"/>
    <n v="0.3"/>
    <n v="-11.337199999999939"/>
  </r>
  <r>
    <n v="179"/>
    <x v="85"/>
    <x v="1"/>
    <x v="82"/>
    <d v="2012-11-23T00:00:00"/>
    <s v="Second Class"/>
    <s v="JE-15745"/>
    <s v="Joel Eaton"/>
    <x v="0"/>
    <s v="United States"/>
    <s v="Newark"/>
    <x v="24"/>
    <n v="43055"/>
    <x v="3"/>
    <x v="168"/>
    <x v="1"/>
    <x v="14"/>
    <x v="167"/>
    <x v="174"/>
    <n v="5"/>
    <n v="0.2"/>
    <n v="-3.771500000000001"/>
  </r>
  <r>
    <n v="180"/>
    <x v="86"/>
    <x v="1"/>
    <x v="83"/>
    <d v="2012-12-19T00:00:00"/>
    <s v="Standard Class"/>
    <s v="JK-15640"/>
    <s v="Jim Kriz"/>
    <x v="2"/>
    <s v="United States"/>
    <s v="New York City"/>
    <x v="15"/>
    <n v="10009"/>
    <x v="3"/>
    <x v="169"/>
    <x v="1"/>
    <x v="6"/>
    <x v="168"/>
    <x v="175"/>
    <n v="1"/>
    <n v="0"/>
    <n v="1.4104000000000001"/>
  </r>
  <r>
    <n v="181"/>
    <x v="87"/>
    <x v="2"/>
    <x v="29"/>
    <d v="2011-12-09T00:00:00"/>
    <s v="Second Class"/>
    <s v="DK-13150"/>
    <s v="David Kendrick"/>
    <x v="1"/>
    <s v="United States"/>
    <s v="Decatur"/>
    <x v="10"/>
    <n v="62521"/>
    <x v="2"/>
    <x v="170"/>
    <x v="1"/>
    <x v="4"/>
    <x v="169"/>
    <x v="176"/>
    <n v="2"/>
    <n v="0.2"/>
    <n v="1.8612000000000002"/>
  </r>
  <r>
    <n v="182"/>
    <x v="87"/>
    <x v="2"/>
    <x v="29"/>
    <d v="2011-12-09T00:00:00"/>
    <s v="Second Class"/>
    <s v="DK-13150"/>
    <s v="David Kendrick"/>
    <x v="1"/>
    <s v="United States"/>
    <s v="Decatur"/>
    <x v="10"/>
    <n v="62521"/>
    <x v="2"/>
    <x v="171"/>
    <x v="2"/>
    <x v="11"/>
    <x v="170"/>
    <x v="177"/>
    <n v="7"/>
    <n v="0.2"/>
    <n v="76.639499999999984"/>
  </r>
  <r>
    <n v="183"/>
    <x v="88"/>
    <x v="2"/>
    <x v="84"/>
    <d v="2011-11-24T00:00:00"/>
    <s v="Second Class"/>
    <s v="RM-19675"/>
    <s v="Robert Marley"/>
    <x v="2"/>
    <s v="United States"/>
    <s v="Monroe"/>
    <x v="28"/>
    <n v="71203"/>
    <x v="0"/>
    <x v="172"/>
    <x v="2"/>
    <x v="7"/>
    <x v="171"/>
    <x v="178"/>
    <n v="4"/>
    <n v="0"/>
    <n v="131.02960000000002"/>
  </r>
  <r>
    <n v="184"/>
    <x v="88"/>
    <x v="2"/>
    <x v="84"/>
    <d v="2011-11-24T00:00:00"/>
    <s v="Second Class"/>
    <s v="RM-19675"/>
    <s v="Robert Marley"/>
    <x v="2"/>
    <s v="United States"/>
    <s v="Monroe"/>
    <x v="28"/>
    <n v="71203"/>
    <x v="0"/>
    <x v="173"/>
    <x v="2"/>
    <x v="7"/>
    <x v="172"/>
    <x v="179"/>
    <n v="5"/>
    <n v="0"/>
    <n v="41.986000000000004"/>
  </r>
  <r>
    <n v="185"/>
    <x v="88"/>
    <x v="2"/>
    <x v="84"/>
    <d v="2011-11-24T00:00:00"/>
    <s v="Second Class"/>
    <s v="RM-19675"/>
    <s v="Robert Marley"/>
    <x v="2"/>
    <s v="United States"/>
    <s v="Monroe"/>
    <x v="28"/>
    <n v="71203"/>
    <x v="0"/>
    <x v="174"/>
    <x v="2"/>
    <x v="11"/>
    <x v="173"/>
    <x v="180"/>
    <n v="2"/>
    <n v="0"/>
    <n v="7.25"/>
  </r>
  <r>
    <n v="186"/>
    <x v="89"/>
    <x v="0"/>
    <x v="85"/>
    <d v="2013-12-03T00:00:00"/>
    <s v="Standard Class"/>
    <s v="SK-19990"/>
    <s v="Sally Knutson"/>
    <x v="0"/>
    <s v="United States"/>
    <s v="Fairfield"/>
    <x v="29"/>
    <n v="6824"/>
    <x v="3"/>
    <x v="175"/>
    <x v="1"/>
    <x v="8"/>
    <x v="174"/>
    <x v="181"/>
    <n v="2"/>
    <n v="0"/>
    <n v="3.4367999999999999"/>
  </r>
  <r>
    <n v="187"/>
    <x v="90"/>
    <x v="2"/>
    <x v="86"/>
    <d v="2011-08-30T00:00:00"/>
    <s v="Standard Class"/>
    <s v="FM-14290"/>
    <s v="Frank Merwin"/>
    <x v="2"/>
    <s v="United States"/>
    <s v="Los Angeles"/>
    <x v="1"/>
    <n v="90032"/>
    <x v="1"/>
    <x v="176"/>
    <x v="2"/>
    <x v="11"/>
    <x v="175"/>
    <x v="182"/>
    <n v="8"/>
    <n v="0"/>
    <n v="22.984000000000009"/>
  </r>
  <r>
    <n v="188"/>
    <x v="91"/>
    <x v="0"/>
    <x v="87"/>
    <d v="2013-07-23T00:00:00"/>
    <s v="Standard Class"/>
    <s v="AM-10360"/>
    <s v="Alice McCarthy"/>
    <x v="1"/>
    <s v="United States"/>
    <s v="Grand Prairie"/>
    <x v="5"/>
    <n v="75051"/>
    <x v="2"/>
    <x v="177"/>
    <x v="1"/>
    <x v="4"/>
    <x v="176"/>
    <x v="183"/>
    <n v="3"/>
    <n v="0.2"/>
    <n v="3.7224000000000004"/>
  </r>
  <r>
    <n v="189"/>
    <x v="91"/>
    <x v="0"/>
    <x v="87"/>
    <d v="2013-07-23T00:00:00"/>
    <s v="Standard Class"/>
    <s v="AM-10360"/>
    <s v="Alice McCarthy"/>
    <x v="1"/>
    <s v="United States"/>
    <s v="Grand Prairie"/>
    <x v="5"/>
    <n v="75051"/>
    <x v="2"/>
    <x v="144"/>
    <x v="1"/>
    <x v="10"/>
    <x v="144"/>
    <x v="184"/>
    <n v="3"/>
    <n v="0.2"/>
    <n v="6.2549999999999963"/>
  </r>
  <r>
    <n v="190"/>
    <x v="92"/>
    <x v="1"/>
    <x v="88"/>
    <d v="2012-10-14T00:00:00"/>
    <s v="First Class"/>
    <s v="MP-17470"/>
    <s v="Mark Packer"/>
    <x v="2"/>
    <s v="United States"/>
    <s v="New York City"/>
    <x v="15"/>
    <n v="10035"/>
    <x v="3"/>
    <x v="178"/>
    <x v="0"/>
    <x v="0"/>
    <x v="177"/>
    <x v="185"/>
    <n v="4"/>
    <n v="0.2"/>
    <n v="112.39199999999991"/>
  </r>
  <r>
    <n v="191"/>
    <x v="92"/>
    <x v="1"/>
    <x v="88"/>
    <d v="2012-10-14T00:00:00"/>
    <s v="First Class"/>
    <s v="MP-17470"/>
    <s v="Mark Packer"/>
    <x v="2"/>
    <s v="United States"/>
    <s v="New York City"/>
    <x v="15"/>
    <n v="10035"/>
    <x v="3"/>
    <x v="179"/>
    <x v="2"/>
    <x v="7"/>
    <x v="178"/>
    <x v="186"/>
    <n v="6"/>
    <n v="0"/>
    <n v="20.092800000000004"/>
  </r>
  <r>
    <n v="192"/>
    <x v="92"/>
    <x v="1"/>
    <x v="88"/>
    <d v="2012-10-14T00:00:00"/>
    <s v="First Class"/>
    <s v="MP-17470"/>
    <s v="Mark Packer"/>
    <x v="2"/>
    <s v="United States"/>
    <s v="New York City"/>
    <x v="15"/>
    <n v="10035"/>
    <x v="3"/>
    <x v="180"/>
    <x v="1"/>
    <x v="10"/>
    <x v="179"/>
    <x v="187"/>
    <n v="8"/>
    <n v="0"/>
    <n v="24.883200000000002"/>
  </r>
  <r>
    <n v="193"/>
    <x v="92"/>
    <x v="1"/>
    <x v="88"/>
    <d v="2012-10-14T00:00:00"/>
    <s v="First Class"/>
    <s v="MP-17470"/>
    <s v="Mark Packer"/>
    <x v="2"/>
    <s v="United States"/>
    <s v="New York City"/>
    <x v="15"/>
    <n v="10035"/>
    <x v="3"/>
    <x v="37"/>
    <x v="0"/>
    <x v="0"/>
    <x v="37"/>
    <x v="188"/>
    <n v="3"/>
    <n v="0.2"/>
    <n v="46.976400000000012"/>
  </r>
  <r>
    <n v="194"/>
    <x v="92"/>
    <x v="1"/>
    <x v="88"/>
    <d v="2012-10-14T00:00:00"/>
    <s v="First Class"/>
    <s v="MP-17470"/>
    <s v="Mark Packer"/>
    <x v="2"/>
    <s v="United States"/>
    <s v="New York City"/>
    <x v="15"/>
    <n v="10035"/>
    <x v="3"/>
    <x v="181"/>
    <x v="1"/>
    <x v="6"/>
    <x v="180"/>
    <x v="189"/>
    <n v="5"/>
    <n v="0"/>
    <n v="6.5669999999999984"/>
  </r>
  <r>
    <n v="195"/>
    <x v="93"/>
    <x v="1"/>
    <x v="89"/>
    <d v="2012-11-06T00:00:00"/>
    <s v="Standard Class"/>
    <s v="MZ-17515"/>
    <s v="Mary Zewe"/>
    <x v="1"/>
    <s v="United States"/>
    <s v="Redlands"/>
    <x v="1"/>
    <n v="92374"/>
    <x v="1"/>
    <x v="29"/>
    <x v="1"/>
    <x v="12"/>
    <x v="29"/>
    <x v="190"/>
    <n v="7"/>
    <n v="0"/>
    <n v="6.7115999999999989"/>
  </r>
  <r>
    <n v="196"/>
    <x v="94"/>
    <x v="2"/>
    <x v="90"/>
    <d v="2011-03-25T00:00:00"/>
    <s v="Standard Class"/>
    <s v="CB-12025"/>
    <s v="Cassandra Brandow"/>
    <x v="0"/>
    <s v="United States"/>
    <s v="Hamilton"/>
    <x v="24"/>
    <n v="45011"/>
    <x v="3"/>
    <x v="182"/>
    <x v="1"/>
    <x v="6"/>
    <x v="181"/>
    <x v="191"/>
    <n v="2"/>
    <n v="0.2"/>
    <n v="1.2037999999999995"/>
  </r>
  <r>
    <n v="197"/>
    <x v="94"/>
    <x v="2"/>
    <x v="90"/>
    <d v="2011-03-25T00:00:00"/>
    <s v="Standard Class"/>
    <s v="CB-12025"/>
    <s v="Cassandra Brandow"/>
    <x v="0"/>
    <s v="United States"/>
    <s v="Hamilton"/>
    <x v="24"/>
    <n v="45011"/>
    <x v="3"/>
    <x v="183"/>
    <x v="1"/>
    <x v="6"/>
    <x v="182"/>
    <x v="192"/>
    <n v="3"/>
    <n v="0.2"/>
    <n v="1.5876000000000006"/>
  </r>
  <r>
    <n v="198"/>
    <x v="95"/>
    <x v="3"/>
    <x v="44"/>
    <d v="2014-11-14T00:00:00"/>
    <s v="Standard Class"/>
    <s v="VM-21685"/>
    <s v="Valerie Mitchum"/>
    <x v="2"/>
    <s v="United States"/>
    <s v="Westfield"/>
    <x v="30"/>
    <n v="7090"/>
    <x v="3"/>
    <x v="184"/>
    <x v="1"/>
    <x v="4"/>
    <x v="183"/>
    <x v="193"/>
    <n v="3"/>
    <n v="0"/>
    <n v="12.0276"/>
  </r>
  <r>
    <n v="199"/>
    <x v="96"/>
    <x v="3"/>
    <x v="91"/>
    <d v="2014-07-14T00:00:00"/>
    <s v="Standard Class"/>
    <s v="FH-14365"/>
    <s v="Fred Hopkins"/>
    <x v="1"/>
    <s v="United States"/>
    <s v="Philadelphia"/>
    <x v="9"/>
    <n v="19120"/>
    <x v="3"/>
    <x v="185"/>
    <x v="1"/>
    <x v="8"/>
    <x v="184"/>
    <x v="194"/>
    <n v="2"/>
    <n v="0.7"/>
    <n v="-2.2585999999999995"/>
  </r>
  <r>
    <n v="200"/>
    <x v="96"/>
    <x v="3"/>
    <x v="91"/>
    <d v="2014-07-14T00:00:00"/>
    <s v="Standard Class"/>
    <s v="FH-14365"/>
    <s v="Fred Hopkins"/>
    <x v="1"/>
    <s v="United States"/>
    <s v="Philadelphia"/>
    <x v="9"/>
    <n v="19120"/>
    <x v="3"/>
    <x v="186"/>
    <x v="1"/>
    <x v="10"/>
    <x v="185"/>
    <x v="195"/>
    <n v="3"/>
    <n v="0.2"/>
    <n v="5.8203000000000005"/>
  </r>
  <r>
    <n v="201"/>
    <x v="97"/>
    <x v="3"/>
    <x v="92"/>
    <d v="2014-06-30T00:00:00"/>
    <s v="Standard Class"/>
    <s v="MB-17305"/>
    <s v="Maria Bertelson"/>
    <x v="0"/>
    <s v="United States"/>
    <s v="Akron"/>
    <x v="24"/>
    <n v="44312"/>
    <x v="3"/>
    <x v="187"/>
    <x v="1"/>
    <x v="10"/>
    <x v="186"/>
    <x v="196"/>
    <n v="3"/>
    <n v="0.2"/>
    <n v="6.794999999999999"/>
  </r>
  <r>
    <n v="202"/>
    <x v="98"/>
    <x v="2"/>
    <x v="93"/>
    <d v="2011-08-05T00:00:00"/>
    <s v="First Class"/>
    <s v="BS-11755"/>
    <s v="Bruce Stewart"/>
    <x v="0"/>
    <s v="United States"/>
    <s v="Denver"/>
    <x v="22"/>
    <n v="80219"/>
    <x v="1"/>
    <x v="188"/>
    <x v="0"/>
    <x v="3"/>
    <x v="187"/>
    <x v="197"/>
    <n v="2"/>
    <n v="0.5"/>
    <n v="-161.875"/>
  </r>
  <r>
    <n v="203"/>
    <x v="98"/>
    <x v="2"/>
    <x v="93"/>
    <d v="2011-08-05T00:00:00"/>
    <s v="First Class"/>
    <s v="BS-11755"/>
    <s v="Bruce Stewart"/>
    <x v="0"/>
    <s v="United States"/>
    <s v="Denver"/>
    <x v="22"/>
    <n v="80219"/>
    <x v="1"/>
    <x v="189"/>
    <x v="1"/>
    <x v="9"/>
    <x v="188"/>
    <x v="198"/>
    <n v="1"/>
    <n v="0.2"/>
    <n v="0.29249999999999987"/>
  </r>
  <r>
    <n v="204"/>
    <x v="99"/>
    <x v="3"/>
    <x v="94"/>
    <d v="2014-12-22T00:00:00"/>
    <s v="Second Class"/>
    <s v="LC-17140"/>
    <s v="Logan Currie"/>
    <x v="0"/>
    <s v="United States"/>
    <s v="Dallas"/>
    <x v="5"/>
    <n v="75220"/>
    <x v="2"/>
    <x v="190"/>
    <x v="1"/>
    <x v="9"/>
    <x v="189"/>
    <x v="199"/>
    <n v="2"/>
    <n v="0.8"/>
    <n v="-178.96680000000001"/>
  </r>
  <r>
    <n v="205"/>
    <x v="100"/>
    <x v="3"/>
    <x v="95"/>
    <d v="2014-06-08T00:00:00"/>
    <s v="Standard Class"/>
    <s v="HK-14890"/>
    <s v="Heather Kirkland"/>
    <x v="1"/>
    <s v="United States"/>
    <s v="Franklin"/>
    <x v="18"/>
    <n v="37064"/>
    <x v="0"/>
    <x v="191"/>
    <x v="0"/>
    <x v="5"/>
    <x v="190"/>
    <x v="200"/>
    <n v="7"/>
    <n v="0.2"/>
    <n v="9.6712000000000025"/>
  </r>
  <r>
    <n v="206"/>
    <x v="101"/>
    <x v="3"/>
    <x v="34"/>
    <d v="2014-12-15T00:00:00"/>
    <s v="Standard Class"/>
    <s v="LE-16810"/>
    <s v="Laurel Elliston"/>
    <x v="0"/>
    <s v="United States"/>
    <s v="Whittier"/>
    <x v="1"/>
    <n v="90604"/>
    <x v="1"/>
    <x v="192"/>
    <x v="2"/>
    <x v="7"/>
    <x v="191"/>
    <x v="201"/>
    <n v="4"/>
    <n v="0.2"/>
    <n v="44.476800000000026"/>
  </r>
  <r>
    <n v="207"/>
    <x v="102"/>
    <x v="3"/>
    <x v="96"/>
    <d v="2014-12-08T00:00:00"/>
    <s v="Standard Class"/>
    <s v="JH-15985"/>
    <s v="Joseph Holt"/>
    <x v="0"/>
    <s v="United States"/>
    <s v="Saginaw"/>
    <x v="12"/>
    <n v="48601"/>
    <x v="2"/>
    <x v="193"/>
    <x v="1"/>
    <x v="4"/>
    <x v="192"/>
    <x v="202"/>
    <n v="4"/>
    <n v="0"/>
    <n v="5.8743999999999943"/>
  </r>
  <r>
    <n v="208"/>
    <x v="102"/>
    <x v="3"/>
    <x v="96"/>
    <d v="2014-12-08T00:00:00"/>
    <s v="Standard Class"/>
    <s v="JH-15985"/>
    <s v="Joseph Holt"/>
    <x v="0"/>
    <s v="United States"/>
    <s v="Saginaw"/>
    <x v="12"/>
    <n v="48601"/>
    <x v="2"/>
    <x v="194"/>
    <x v="2"/>
    <x v="7"/>
    <x v="193"/>
    <x v="203"/>
    <n v="2"/>
    <n v="0"/>
    <n v="35.634600000000006"/>
  </r>
  <r>
    <n v="209"/>
    <x v="102"/>
    <x v="3"/>
    <x v="96"/>
    <d v="2014-12-08T00:00:00"/>
    <s v="Standard Class"/>
    <s v="JH-15985"/>
    <s v="Joseph Holt"/>
    <x v="0"/>
    <s v="United States"/>
    <s v="Saginaw"/>
    <x v="12"/>
    <n v="48601"/>
    <x v="2"/>
    <x v="122"/>
    <x v="1"/>
    <x v="8"/>
    <x v="122"/>
    <x v="204"/>
    <n v="4"/>
    <n v="0"/>
    <n v="7.4824000000000002"/>
  </r>
  <r>
    <n v="210"/>
    <x v="102"/>
    <x v="3"/>
    <x v="96"/>
    <d v="2014-12-08T00:00:00"/>
    <s v="Standard Class"/>
    <s v="JH-15985"/>
    <s v="Joseph Holt"/>
    <x v="0"/>
    <s v="United States"/>
    <s v="Saginaw"/>
    <x v="12"/>
    <n v="48601"/>
    <x v="2"/>
    <x v="195"/>
    <x v="1"/>
    <x v="13"/>
    <x v="194"/>
    <x v="205"/>
    <n v="9"/>
    <n v="0"/>
    <n v="16.209899999999998"/>
  </r>
  <r>
    <n v="211"/>
    <x v="102"/>
    <x v="3"/>
    <x v="96"/>
    <d v="2014-12-08T00:00:00"/>
    <s v="Standard Class"/>
    <s v="JH-15985"/>
    <s v="Joseph Holt"/>
    <x v="0"/>
    <s v="United States"/>
    <s v="Saginaw"/>
    <x v="12"/>
    <n v="48601"/>
    <x v="2"/>
    <x v="196"/>
    <x v="1"/>
    <x v="4"/>
    <x v="195"/>
    <x v="206"/>
    <n v="1"/>
    <n v="0"/>
    <n v="3.6795999999999935"/>
  </r>
  <r>
    <n v="212"/>
    <x v="103"/>
    <x v="1"/>
    <x v="97"/>
    <d v="2012-02-13T00:00:00"/>
    <s v="Second Class"/>
    <s v="MS-17980"/>
    <s v="Michael Stewart"/>
    <x v="1"/>
    <s v="United States"/>
    <s v="Dallas"/>
    <x v="5"/>
    <n v="75220"/>
    <x v="2"/>
    <x v="197"/>
    <x v="2"/>
    <x v="11"/>
    <x v="196"/>
    <x v="207"/>
    <n v="2"/>
    <n v="0.2"/>
    <n v="6.4999999999999991"/>
  </r>
  <r>
    <n v="213"/>
    <x v="104"/>
    <x v="1"/>
    <x v="98"/>
    <d v="2012-01-09T00:00:00"/>
    <s v="Standard Class"/>
    <s v="VW-21775"/>
    <s v="Victoria Wilson"/>
    <x v="1"/>
    <s v="United States"/>
    <s v="Medina"/>
    <x v="24"/>
    <n v="44256"/>
    <x v="3"/>
    <x v="198"/>
    <x v="1"/>
    <x v="2"/>
    <x v="197"/>
    <x v="208"/>
    <n v="2"/>
    <n v="0.2"/>
    <n v="8.879999999999999"/>
  </r>
  <r>
    <n v="214"/>
    <x v="104"/>
    <x v="1"/>
    <x v="98"/>
    <d v="2012-01-09T00:00:00"/>
    <s v="Standard Class"/>
    <s v="VW-21775"/>
    <s v="Victoria Wilson"/>
    <x v="1"/>
    <s v="United States"/>
    <s v="Medina"/>
    <x v="24"/>
    <n v="44256"/>
    <x v="3"/>
    <x v="199"/>
    <x v="0"/>
    <x v="0"/>
    <x v="198"/>
    <x v="209"/>
    <n v="5"/>
    <n v="0.5"/>
    <n v="-244.32300000000006"/>
  </r>
  <r>
    <n v="215"/>
    <x v="104"/>
    <x v="1"/>
    <x v="98"/>
    <d v="2012-01-09T00:00:00"/>
    <s v="Standard Class"/>
    <s v="VW-21775"/>
    <s v="Victoria Wilson"/>
    <x v="1"/>
    <s v="United States"/>
    <s v="Medina"/>
    <x v="24"/>
    <n v="44256"/>
    <x v="3"/>
    <x v="104"/>
    <x v="2"/>
    <x v="7"/>
    <x v="104"/>
    <x v="210"/>
    <n v="3"/>
    <n v="0.4"/>
    <n v="-14.695800000000006"/>
  </r>
  <r>
    <n v="216"/>
    <x v="104"/>
    <x v="1"/>
    <x v="98"/>
    <d v="2012-01-09T00:00:00"/>
    <s v="Standard Class"/>
    <s v="VW-21775"/>
    <s v="Victoria Wilson"/>
    <x v="1"/>
    <s v="United States"/>
    <s v="Medina"/>
    <x v="24"/>
    <n v="44256"/>
    <x v="3"/>
    <x v="200"/>
    <x v="2"/>
    <x v="15"/>
    <x v="199"/>
    <x v="211"/>
    <n v="9"/>
    <n v="0.7"/>
    <n v="-950.40000000000009"/>
  </r>
  <r>
    <n v="217"/>
    <x v="104"/>
    <x v="1"/>
    <x v="98"/>
    <d v="2012-01-09T00:00:00"/>
    <s v="Standard Class"/>
    <s v="VW-21775"/>
    <s v="Victoria Wilson"/>
    <x v="1"/>
    <s v="United States"/>
    <s v="Medina"/>
    <x v="24"/>
    <n v="44256"/>
    <x v="3"/>
    <x v="201"/>
    <x v="2"/>
    <x v="11"/>
    <x v="200"/>
    <x v="212"/>
    <n v="2"/>
    <n v="0.2"/>
    <n v="4.4792000000000058"/>
  </r>
  <r>
    <n v="218"/>
    <x v="105"/>
    <x v="0"/>
    <x v="99"/>
    <d v="2013-11-02T00:00:00"/>
    <s v="Standard Class"/>
    <s v="JH-15910"/>
    <s v="Jonathan Howell"/>
    <x v="0"/>
    <s v="United States"/>
    <s v="Los Angeles"/>
    <x v="1"/>
    <n v="90032"/>
    <x v="1"/>
    <x v="177"/>
    <x v="1"/>
    <x v="4"/>
    <x v="176"/>
    <x v="213"/>
    <n v="6"/>
    <n v="0"/>
    <n v="26.056800000000003"/>
  </r>
  <r>
    <n v="219"/>
    <x v="105"/>
    <x v="0"/>
    <x v="99"/>
    <d v="2013-11-02T00:00:00"/>
    <s v="Standard Class"/>
    <s v="JH-15910"/>
    <s v="Jonathan Howell"/>
    <x v="0"/>
    <s v="United States"/>
    <s v="Los Angeles"/>
    <x v="1"/>
    <n v="90032"/>
    <x v="1"/>
    <x v="202"/>
    <x v="2"/>
    <x v="7"/>
    <x v="201"/>
    <x v="214"/>
    <n v="3"/>
    <n v="0.2"/>
    <n v="22.678200000000018"/>
  </r>
  <r>
    <n v="220"/>
    <x v="106"/>
    <x v="1"/>
    <x v="100"/>
    <d v="2012-12-27T00:00:00"/>
    <s v="First Class"/>
    <s v="JB-15925"/>
    <s v="Joni Blumstein"/>
    <x v="0"/>
    <s v="United States"/>
    <s v="Dublin"/>
    <x v="24"/>
    <n v="43017"/>
    <x v="3"/>
    <x v="203"/>
    <x v="1"/>
    <x v="13"/>
    <x v="202"/>
    <x v="215"/>
    <n v="2"/>
    <n v="0.2"/>
    <n v="1.8147999999999997"/>
  </r>
  <r>
    <n v="221"/>
    <x v="106"/>
    <x v="1"/>
    <x v="100"/>
    <d v="2012-12-27T00:00:00"/>
    <s v="First Class"/>
    <s v="JB-15925"/>
    <s v="Joni Blumstein"/>
    <x v="0"/>
    <s v="United States"/>
    <s v="Dublin"/>
    <x v="24"/>
    <n v="43017"/>
    <x v="3"/>
    <x v="204"/>
    <x v="1"/>
    <x v="10"/>
    <x v="203"/>
    <x v="216"/>
    <n v="6"/>
    <n v="0.2"/>
    <n v="8.2302"/>
  </r>
  <r>
    <n v="222"/>
    <x v="106"/>
    <x v="1"/>
    <x v="100"/>
    <d v="2012-12-27T00:00:00"/>
    <s v="First Class"/>
    <s v="JB-15925"/>
    <s v="Joni Blumstein"/>
    <x v="0"/>
    <s v="United States"/>
    <s v="Dublin"/>
    <x v="24"/>
    <n v="43017"/>
    <x v="3"/>
    <x v="91"/>
    <x v="1"/>
    <x v="8"/>
    <x v="91"/>
    <x v="217"/>
    <n v="4"/>
    <n v="0.7"/>
    <n v="-13.843199999999996"/>
  </r>
  <r>
    <n v="223"/>
    <x v="106"/>
    <x v="1"/>
    <x v="100"/>
    <d v="2012-12-27T00:00:00"/>
    <s v="First Class"/>
    <s v="JB-15925"/>
    <s v="Joni Blumstein"/>
    <x v="0"/>
    <s v="United States"/>
    <s v="Dublin"/>
    <x v="24"/>
    <n v="43017"/>
    <x v="3"/>
    <x v="205"/>
    <x v="0"/>
    <x v="5"/>
    <x v="204"/>
    <x v="218"/>
    <n v="4"/>
    <n v="0.2"/>
    <n v="19.084800000000005"/>
  </r>
  <r>
    <n v="224"/>
    <x v="106"/>
    <x v="1"/>
    <x v="100"/>
    <d v="2012-12-27T00:00:00"/>
    <s v="First Class"/>
    <s v="JB-15925"/>
    <s v="Joni Blumstein"/>
    <x v="0"/>
    <s v="United States"/>
    <s v="Dublin"/>
    <x v="24"/>
    <n v="43017"/>
    <x v="3"/>
    <x v="206"/>
    <x v="2"/>
    <x v="15"/>
    <x v="205"/>
    <x v="219"/>
    <n v="4"/>
    <n v="0.7"/>
    <n v="-383.99040000000002"/>
  </r>
  <r>
    <n v="225"/>
    <x v="106"/>
    <x v="1"/>
    <x v="100"/>
    <d v="2012-12-27T00:00:00"/>
    <s v="First Class"/>
    <s v="JB-15925"/>
    <s v="Joni Blumstein"/>
    <x v="0"/>
    <s v="United States"/>
    <s v="Dublin"/>
    <x v="24"/>
    <n v="43017"/>
    <x v="3"/>
    <x v="207"/>
    <x v="1"/>
    <x v="6"/>
    <x v="206"/>
    <x v="220"/>
    <n v="2"/>
    <n v="0.2"/>
    <n v="2.7168000000000001"/>
  </r>
  <r>
    <n v="226"/>
    <x v="107"/>
    <x v="1"/>
    <x v="101"/>
    <d v="2012-08-16T00:00:00"/>
    <s v="Standard Class"/>
    <s v="DS-13180"/>
    <s v="David Smith"/>
    <x v="1"/>
    <s v="United States"/>
    <s v="Detroit"/>
    <x v="12"/>
    <n v="48227"/>
    <x v="2"/>
    <x v="208"/>
    <x v="1"/>
    <x v="6"/>
    <x v="207"/>
    <x v="221"/>
    <n v="1"/>
    <n v="0"/>
    <n v="0.96800000000000019"/>
  </r>
  <r>
    <n v="227"/>
    <x v="107"/>
    <x v="1"/>
    <x v="101"/>
    <d v="2012-08-16T00:00:00"/>
    <s v="Standard Class"/>
    <s v="DS-13180"/>
    <s v="David Smith"/>
    <x v="1"/>
    <s v="United States"/>
    <s v="Detroit"/>
    <x v="12"/>
    <n v="48227"/>
    <x v="2"/>
    <x v="209"/>
    <x v="0"/>
    <x v="3"/>
    <x v="208"/>
    <x v="222"/>
    <n v="5"/>
    <n v="0"/>
    <n v="136.93899999999999"/>
  </r>
  <r>
    <n v="228"/>
    <x v="107"/>
    <x v="1"/>
    <x v="101"/>
    <d v="2012-08-16T00:00:00"/>
    <s v="Standard Class"/>
    <s v="DS-13180"/>
    <s v="David Smith"/>
    <x v="1"/>
    <s v="United States"/>
    <s v="Detroit"/>
    <x v="12"/>
    <n v="48227"/>
    <x v="2"/>
    <x v="210"/>
    <x v="1"/>
    <x v="4"/>
    <x v="209"/>
    <x v="223"/>
    <n v="1"/>
    <n v="0"/>
    <n v="0.21979999999999933"/>
  </r>
  <r>
    <n v="229"/>
    <x v="108"/>
    <x v="1"/>
    <x v="102"/>
    <d v="2012-03-04T00:00:00"/>
    <s v="Standard Class"/>
    <s v="VD-21670"/>
    <s v="Valerie Dominguez"/>
    <x v="0"/>
    <s v="United States"/>
    <s v="Columbia"/>
    <x v="18"/>
    <n v="38401"/>
    <x v="0"/>
    <x v="211"/>
    <x v="0"/>
    <x v="1"/>
    <x v="210"/>
    <x v="224"/>
    <n v="2"/>
    <n v="0.2"/>
    <n v="-28.274400000000021"/>
  </r>
  <r>
    <n v="230"/>
    <x v="108"/>
    <x v="1"/>
    <x v="102"/>
    <d v="2012-03-04T00:00:00"/>
    <s v="Standard Class"/>
    <s v="VD-21670"/>
    <s v="Valerie Dominguez"/>
    <x v="0"/>
    <s v="United States"/>
    <s v="Columbia"/>
    <x v="18"/>
    <n v="38401"/>
    <x v="0"/>
    <x v="212"/>
    <x v="0"/>
    <x v="1"/>
    <x v="211"/>
    <x v="225"/>
    <n v="8"/>
    <n v="0.2"/>
    <n v="43.840799999999973"/>
  </r>
  <r>
    <n v="231"/>
    <x v="109"/>
    <x v="2"/>
    <x v="103"/>
    <d v="2011-09-17T00:00:00"/>
    <s v="Standard Class"/>
    <s v="EA-14035"/>
    <s v="Erin Ashbrook"/>
    <x v="1"/>
    <s v="United States"/>
    <s v="Charlotte"/>
    <x v="3"/>
    <n v="28205"/>
    <x v="0"/>
    <x v="213"/>
    <x v="1"/>
    <x v="8"/>
    <x v="212"/>
    <x v="226"/>
    <n v="7"/>
    <n v="0.7"/>
    <n v="-12.431999999999999"/>
  </r>
  <r>
    <n v="232"/>
    <x v="110"/>
    <x v="3"/>
    <x v="104"/>
    <d v="2014-04-13T00:00:00"/>
    <s v="Standard Class"/>
    <s v="CS-12400"/>
    <s v="Christopher Schild"/>
    <x v="2"/>
    <s v="United States"/>
    <s v="Tampa"/>
    <x v="2"/>
    <n v="33614"/>
    <x v="0"/>
    <x v="214"/>
    <x v="0"/>
    <x v="3"/>
    <x v="213"/>
    <x v="227"/>
    <n v="2"/>
    <n v="0.45"/>
    <n v="-102.04800000000003"/>
  </r>
  <r>
    <n v="233"/>
    <x v="110"/>
    <x v="3"/>
    <x v="104"/>
    <d v="2014-04-13T00:00:00"/>
    <s v="Standard Class"/>
    <s v="CS-12400"/>
    <s v="Christopher Schild"/>
    <x v="2"/>
    <s v="United States"/>
    <s v="Tampa"/>
    <x v="2"/>
    <n v="33614"/>
    <x v="0"/>
    <x v="215"/>
    <x v="0"/>
    <x v="3"/>
    <x v="214"/>
    <x v="228"/>
    <n v="3"/>
    <n v="0.45"/>
    <n v="-248.24579999999992"/>
  </r>
  <r>
    <n v="234"/>
    <x v="110"/>
    <x v="3"/>
    <x v="104"/>
    <d v="2014-04-13T00:00:00"/>
    <s v="Standard Class"/>
    <s v="CS-12400"/>
    <s v="Christopher Schild"/>
    <x v="2"/>
    <s v="United States"/>
    <s v="Tampa"/>
    <x v="2"/>
    <n v="33614"/>
    <x v="0"/>
    <x v="213"/>
    <x v="1"/>
    <x v="8"/>
    <x v="212"/>
    <x v="229"/>
    <n v="2"/>
    <n v="0.7"/>
    <n v="-3.5519999999999996"/>
  </r>
  <r>
    <n v="235"/>
    <x v="110"/>
    <x v="3"/>
    <x v="104"/>
    <d v="2014-04-13T00:00:00"/>
    <s v="Standard Class"/>
    <s v="CS-12400"/>
    <s v="Christopher Schild"/>
    <x v="2"/>
    <s v="United States"/>
    <s v="Tampa"/>
    <x v="2"/>
    <n v="33614"/>
    <x v="0"/>
    <x v="216"/>
    <x v="0"/>
    <x v="5"/>
    <x v="215"/>
    <x v="230"/>
    <n v="3"/>
    <n v="0.2"/>
    <n v="0"/>
  </r>
  <r>
    <n v="236"/>
    <x v="110"/>
    <x v="3"/>
    <x v="104"/>
    <d v="2014-04-13T00:00:00"/>
    <s v="Standard Class"/>
    <s v="CS-12400"/>
    <s v="Christopher Schild"/>
    <x v="2"/>
    <s v="United States"/>
    <s v="Tampa"/>
    <x v="2"/>
    <n v="33614"/>
    <x v="0"/>
    <x v="217"/>
    <x v="2"/>
    <x v="11"/>
    <x v="216"/>
    <x v="231"/>
    <n v="3"/>
    <n v="0.2"/>
    <n v="-7.724700000000098"/>
  </r>
  <r>
    <n v="237"/>
    <x v="111"/>
    <x v="3"/>
    <x v="105"/>
    <d v="2014-11-17T00:00:00"/>
    <s v="Standard Class"/>
    <s v="DB-13120"/>
    <s v="David Bremer"/>
    <x v="1"/>
    <s v="United States"/>
    <s v="Santa Clara"/>
    <x v="1"/>
    <n v="95051"/>
    <x v="1"/>
    <x v="218"/>
    <x v="1"/>
    <x v="10"/>
    <x v="217"/>
    <x v="232"/>
    <n v="2"/>
    <n v="0"/>
    <n v="4.7519999999999998"/>
  </r>
  <r>
    <n v="238"/>
    <x v="112"/>
    <x v="0"/>
    <x v="30"/>
    <d v="2013-06-10T00:00:00"/>
    <s v="Second Class"/>
    <s v="KL-16645"/>
    <s v="Ken Lonsdale"/>
    <x v="0"/>
    <s v="United States"/>
    <s v="Chicago"/>
    <x v="10"/>
    <n v="60610"/>
    <x v="2"/>
    <x v="219"/>
    <x v="1"/>
    <x v="10"/>
    <x v="218"/>
    <x v="233"/>
    <n v="5"/>
    <n v="0.2"/>
    <n v="9.3960000000000008"/>
  </r>
  <r>
    <n v="239"/>
    <x v="112"/>
    <x v="0"/>
    <x v="30"/>
    <d v="2013-06-10T00:00:00"/>
    <s v="Second Class"/>
    <s v="KL-16645"/>
    <s v="Ken Lonsdale"/>
    <x v="0"/>
    <s v="United States"/>
    <s v="Chicago"/>
    <x v="10"/>
    <n v="60610"/>
    <x v="2"/>
    <x v="220"/>
    <x v="0"/>
    <x v="5"/>
    <x v="219"/>
    <x v="234"/>
    <n v="5"/>
    <n v="0.6"/>
    <n v="-356.72799999999995"/>
  </r>
  <r>
    <n v="240"/>
    <x v="112"/>
    <x v="0"/>
    <x v="30"/>
    <d v="2013-06-10T00:00:00"/>
    <s v="Second Class"/>
    <s v="KL-16645"/>
    <s v="Ken Lonsdale"/>
    <x v="0"/>
    <s v="United States"/>
    <s v="Chicago"/>
    <x v="10"/>
    <n v="60610"/>
    <x v="2"/>
    <x v="221"/>
    <x v="0"/>
    <x v="5"/>
    <x v="33"/>
    <x v="235"/>
    <n v="3"/>
    <n v="0.6"/>
    <n v="-4.6751999999999985"/>
  </r>
  <r>
    <n v="241"/>
    <x v="112"/>
    <x v="0"/>
    <x v="30"/>
    <d v="2013-06-10T00:00:00"/>
    <s v="Second Class"/>
    <s v="KL-16645"/>
    <s v="Ken Lonsdale"/>
    <x v="0"/>
    <s v="United States"/>
    <s v="Chicago"/>
    <x v="10"/>
    <n v="60610"/>
    <x v="2"/>
    <x v="222"/>
    <x v="2"/>
    <x v="7"/>
    <x v="220"/>
    <x v="236"/>
    <n v="2"/>
    <n v="0.2"/>
    <n v="11.194399999999998"/>
  </r>
  <r>
    <n v="242"/>
    <x v="112"/>
    <x v="0"/>
    <x v="30"/>
    <d v="2013-06-10T00:00:00"/>
    <s v="Second Class"/>
    <s v="KL-16645"/>
    <s v="Ken Lonsdale"/>
    <x v="0"/>
    <s v="United States"/>
    <s v="Chicago"/>
    <x v="10"/>
    <n v="60610"/>
    <x v="2"/>
    <x v="223"/>
    <x v="0"/>
    <x v="3"/>
    <x v="221"/>
    <x v="237"/>
    <n v="5"/>
    <n v="0.5"/>
    <n v="-120.51299999999998"/>
  </r>
  <r>
    <n v="243"/>
    <x v="112"/>
    <x v="0"/>
    <x v="30"/>
    <d v="2013-06-10T00:00:00"/>
    <s v="Second Class"/>
    <s v="KL-16645"/>
    <s v="Ken Lonsdale"/>
    <x v="0"/>
    <s v="United States"/>
    <s v="Chicago"/>
    <x v="10"/>
    <n v="60610"/>
    <x v="2"/>
    <x v="224"/>
    <x v="0"/>
    <x v="5"/>
    <x v="222"/>
    <x v="238"/>
    <n v="3"/>
    <n v="0.6"/>
    <n v="-2.8307999999999995"/>
  </r>
  <r>
    <n v="244"/>
    <x v="112"/>
    <x v="0"/>
    <x v="30"/>
    <d v="2013-06-10T00:00:00"/>
    <s v="Second Class"/>
    <s v="KL-16645"/>
    <s v="Ken Lonsdale"/>
    <x v="0"/>
    <s v="United States"/>
    <s v="Chicago"/>
    <x v="10"/>
    <n v="60610"/>
    <x v="2"/>
    <x v="182"/>
    <x v="1"/>
    <x v="6"/>
    <x v="181"/>
    <x v="191"/>
    <n v="2"/>
    <n v="0.2"/>
    <n v="1.2037999999999995"/>
  </r>
  <r>
    <n v="245"/>
    <x v="113"/>
    <x v="2"/>
    <x v="106"/>
    <d v="2011-06-06T00:00:00"/>
    <s v="Second Class"/>
    <s v="DW-13480"/>
    <s v="Dianna Wilson"/>
    <x v="2"/>
    <s v="United States"/>
    <s v="Lakeville"/>
    <x v="11"/>
    <n v="55044"/>
    <x v="2"/>
    <x v="120"/>
    <x v="0"/>
    <x v="1"/>
    <x v="120"/>
    <x v="239"/>
    <n v="7"/>
    <n v="0"/>
    <n v="580.53939999999989"/>
  </r>
  <r>
    <n v="246"/>
    <x v="113"/>
    <x v="2"/>
    <x v="106"/>
    <d v="2011-06-06T00:00:00"/>
    <s v="Second Class"/>
    <s v="DW-13480"/>
    <s v="Dianna Wilson"/>
    <x v="2"/>
    <s v="United States"/>
    <s v="Lakeville"/>
    <x v="11"/>
    <n v="55044"/>
    <x v="2"/>
    <x v="225"/>
    <x v="1"/>
    <x v="4"/>
    <x v="223"/>
    <x v="240"/>
    <n v="2"/>
    <n v="0"/>
    <n v="41.680000000000007"/>
  </r>
  <r>
    <n v="247"/>
    <x v="113"/>
    <x v="2"/>
    <x v="106"/>
    <d v="2011-06-06T00:00:00"/>
    <s v="Second Class"/>
    <s v="DW-13480"/>
    <s v="Dianna Wilson"/>
    <x v="2"/>
    <s v="United States"/>
    <s v="Lakeville"/>
    <x v="11"/>
    <n v="55044"/>
    <x v="2"/>
    <x v="226"/>
    <x v="1"/>
    <x v="10"/>
    <x v="224"/>
    <x v="241"/>
    <n v="6"/>
    <n v="0"/>
    <n v="23.94"/>
  </r>
  <r>
    <n v="248"/>
    <x v="113"/>
    <x v="2"/>
    <x v="106"/>
    <d v="2011-06-06T00:00:00"/>
    <s v="Second Class"/>
    <s v="DW-13480"/>
    <s v="Dianna Wilson"/>
    <x v="2"/>
    <s v="United States"/>
    <s v="Lakeville"/>
    <x v="11"/>
    <n v="55044"/>
    <x v="2"/>
    <x v="227"/>
    <x v="1"/>
    <x v="9"/>
    <x v="225"/>
    <x v="242"/>
    <n v="5"/>
    <n v="0"/>
    <n v="496.07249999999993"/>
  </r>
  <r>
    <n v="249"/>
    <x v="113"/>
    <x v="2"/>
    <x v="106"/>
    <d v="2011-06-06T00:00:00"/>
    <s v="Second Class"/>
    <s v="DW-13480"/>
    <s v="Dianna Wilson"/>
    <x v="2"/>
    <s v="United States"/>
    <s v="Lakeville"/>
    <x v="11"/>
    <n v="55044"/>
    <x v="2"/>
    <x v="180"/>
    <x v="1"/>
    <x v="10"/>
    <x v="179"/>
    <x v="243"/>
    <n v="4"/>
    <n v="0"/>
    <n v="12.441600000000001"/>
  </r>
  <r>
    <n v="250"/>
    <x v="114"/>
    <x v="0"/>
    <x v="107"/>
    <d v="2013-12-16T00:00:00"/>
    <s v="Second Class"/>
    <s v="LH-17155"/>
    <s v="Logan Haushalter"/>
    <x v="0"/>
    <s v="United States"/>
    <s v="San Francisco"/>
    <x v="1"/>
    <n v="94109"/>
    <x v="1"/>
    <x v="228"/>
    <x v="0"/>
    <x v="1"/>
    <x v="226"/>
    <x v="244"/>
    <n v="2"/>
    <n v="0.2"/>
    <n v="28.137200000000007"/>
  </r>
  <r>
    <n v="251"/>
    <x v="115"/>
    <x v="0"/>
    <x v="108"/>
    <d v="2013-09-18T00:00:00"/>
    <s v="Standard Class"/>
    <s v="KC-16540"/>
    <s v="Kelly Collister"/>
    <x v="0"/>
    <s v="United States"/>
    <s v="San Diego"/>
    <x v="1"/>
    <n v="92037"/>
    <x v="1"/>
    <x v="229"/>
    <x v="1"/>
    <x v="10"/>
    <x v="227"/>
    <x v="245"/>
    <n v="1"/>
    <n v="0"/>
    <n v="3.5766999999999998"/>
  </r>
  <r>
    <n v="252"/>
    <x v="115"/>
    <x v="0"/>
    <x v="108"/>
    <d v="2013-09-18T00:00:00"/>
    <s v="Standard Class"/>
    <s v="KC-16540"/>
    <s v="Kelly Collister"/>
    <x v="0"/>
    <s v="United States"/>
    <s v="San Diego"/>
    <x v="1"/>
    <n v="92037"/>
    <x v="1"/>
    <x v="217"/>
    <x v="2"/>
    <x v="11"/>
    <x v="216"/>
    <x v="246"/>
    <n v="13"/>
    <n v="0"/>
    <n v="636.0002999999997"/>
  </r>
  <r>
    <n v="253"/>
    <x v="116"/>
    <x v="0"/>
    <x v="107"/>
    <d v="2013-12-14T00:00:00"/>
    <s v="First Class"/>
    <s v="DL-13315"/>
    <s v="Delfina Latchford"/>
    <x v="0"/>
    <s v="United States"/>
    <s v="New York City"/>
    <x v="15"/>
    <n v="10024"/>
    <x v="3"/>
    <x v="230"/>
    <x v="1"/>
    <x v="4"/>
    <x v="228"/>
    <x v="247"/>
    <n v="6"/>
    <n v="0"/>
    <n v="22.562400000000004"/>
  </r>
  <r>
    <n v="254"/>
    <x v="116"/>
    <x v="0"/>
    <x v="107"/>
    <d v="2013-12-14T00:00:00"/>
    <s v="First Class"/>
    <s v="DL-13315"/>
    <s v="Delfina Latchford"/>
    <x v="0"/>
    <s v="United States"/>
    <s v="New York City"/>
    <x v="15"/>
    <n v="10024"/>
    <x v="3"/>
    <x v="231"/>
    <x v="1"/>
    <x v="12"/>
    <x v="229"/>
    <x v="248"/>
    <n v="4"/>
    <n v="0"/>
    <n v="162.864"/>
  </r>
  <r>
    <n v="255"/>
    <x v="117"/>
    <x v="1"/>
    <x v="109"/>
    <d v="2012-12-04T00:00:00"/>
    <s v="Standard Class"/>
    <s v="DR-12880"/>
    <s v="Dan Reichenbach"/>
    <x v="1"/>
    <s v="United States"/>
    <s v="Chicago"/>
    <x v="10"/>
    <n v="60623"/>
    <x v="2"/>
    <x v="224"/>
    <x v="0"/>
    <x v="5"/>
    <x v="222"/>
    <x v="249"/>
    <n v="9"/>
    <n v="0.6"/>
    <n v="-8.4923999999999982"/>
  </r>
  <r>
    <n v="256"/>
    <x v="117"/>
    <x v="1"/>
    <x v="109"/>
    <d v="2012-12-04T00:00:00"/>
    <s v="Standard Class"/>
    <s v="DR-12880"/>
    <s v="Dan Reichenbach"/>
    <x v="1"/>
    <s v="United States"/>
    <s v="Chicago"/>
    <x v="10"/>
    <n v="60623"/>
    <x v="2"/>
    <x v="232"/>
    <x v="1"/>
    <x v="4"/>
    <x v="230"/>
    <x v="250"/>
    <n v="2"/>
    <n v="0.2"/>
    <n v="-19.562399999999997"/>
  </r>
  <r>
    <n v="257"/>
    <x v="117"/>
    <x v="1"/>
    <x v="109"/>
    <d v="2012-12-04T00:00:00"/>
    <s v="Standard Class"/>
    <s v="DR-12880"/>
    <s v="Dan Reichenbach"/>
    <x v="1"/>
    <s v="United States"/>
    <s v="Chicago"/>
    <x v="10"/>
    <n v="60623"/>
    <x v="2"/>
    <x v="146"/>
    <x v="1"/>
    <x v="4"/>
    <x v="146"/>
    <x v="251"/>
    <n v="5"/>
    <n v="0.2"/>
    <n v="4.0439999999999969"/>
  </r>
  <r>
    <n v="258"/>
    <x v="117"/>
    <x v="1"/>
    <x v="109"/>
    <d v="2012-12-04T00:00:00"/>
    <s v="Standard Class"/>
    <s v="DR-12880"/>
    <s v="Dan Reichenbach"/>
    <x v="1"/>
    <s v="United States"/>
    <s v="Chicago"/>
    <x v="10"/>
    <n v="60623"/>
    <x v="2"/>
    <x v="233"/>
    <x v="2"/>
    <x v="7"/>
    <x v="231"/>
    <x v="252"/>
    <n v="6"/>
    <n v="0.2"/>
    <n v="56.691599999999966"/>
  </r>
  <r>
    <n v="259"/>
    <x v="118"/>
    <x v="3"/>
    <x v="96"/>
    <d v="2014-12-04T00:00:00"/>
    <s v="Second Class"/>
    <s v="CC-12670"/>
    <s v="Craig Carreira"/>
    <x v="0"/>
    <s v="United States"/>
    <s v="New York City"/>
    <x v="15"/>
    <n v="10009"/>
    <x v="3"/>
    <x v="234"/>
    <x v="2"/>
    <x v="11"/>
    <x v="232"/>
    <x v="253"/>
    <n v="3"/>
    <n v="0"/>
    <n v="6.9258000000000006"/>
  </r>
  <r>
    <n v="260"/>
    <x v="118"/>
    <x v="3"/>
    <x v="96"/>
    <d v="2014-12-04T00:00:00"/>
    <s v="Second Class"/>
    <s v="CC-12670"/>
    <s v="Craig Carreira"/>
    <x v="0"/>
    <s v="United States"/>
    <s v="New York City"/>
    <x v="15"/>
    <n v="10009"/>
    <x v="3"/>
    <x v="235"/>
    <x v="1"/>
    <x v="4"/>
    <x v="233"/>
    <x v="254"/>
    <n v="3"/>
    <n v="0"/>
    <n v="6.6465000000000174"/>
  </r>
  <r>
    <n v="261"/>
    <x v="118"/>
    <x v="3"/>
    <x v="96"/>
    <d v="2014-12-04T00:00:00"/>
    <s v="Second Class"/>
    <s v="CC-12670"/>
    <s v="Craig Carreira"/>
    <x v="0"/>
    <s v="United States"/>
    <s v="New York City"/>
    <x v="15"/>
    <n v="10009"/>
    <x v="3"/>
    <x v="236"/>
    <x v="1"/>
    <x v="8"/>
    <x v="234"/>
    <x v="255"/>
    <n v="5"/>
    <n v="0.2"/>
    <n v="6.1319999999999988"/>
  </r>
  <r>
    <n v="262"/>
    <x v="119"/>
    <x v="3"/>
    <x v="110"/>
    <d v="2014-06-13T00:00:00"/>
    <s v="Standard Class"/>
    <s v="Dl-13600"/>
    <s v="Dorris liebe"/>
    <x v="1"/>
    <s v="United States"/>
    <s v="Pasadena"/>
    <x v="5"/>
    <n v="77506"/>
    <x v="2"/>
    <x v="237"/>
    <x v="1"/>
    <x v="9"/>
    <x v="235"/>
    <x v="256"/>
    <n v="2"/>
    <n v="0.8"/>
    <n v="-4.4660000000000002"/>
  </r>
  <r>
    <n v="263"/>
    <x v="120"/>
    <x v="2"/>
    <x v="111"/>
    <d v="2011-09-21T00:00:00"/>
    <s v="Second Class"/>
    <s v="SB-20290"/>
    <s v="Sean Braxton"/>
    <x v="1"/>
    <s v="United States"/>
    <s v="Houston"/>
    <x v="5"/>
    <n v="77036"/>
    <x v="2"/>
    <x v="155"/>
    <x v="2"/>
    <x v="15"/>
    <x v="154"/>
    <x v="257"/>
    <n v="3"/>
    <n v="0.4"/>
    <n v="-509.99700000000075"/>
  </r>
  <r>
    <n v="264"/>
    <x v="120"/>
    <x v="2"/>
    <x v="111"/>
    <d v="2011-09-21T00:00:00"/>
    <s v="Second Class"/>
    <s v="SB-20290"/>
    <s v="Sean Braxton"/>
    <x v="1"/>
    <s v="United States"/>
    <s v="Houston"/>
    <x v="5"/>
    <n v="77036"/>
    <x v="2"/>
    <x v="238"/>
    <x v="2"/>
    <x v="15"/>
    <x v="236"/>
    <x v="258"/>
    <n v="7"/>
    <n v="0.4"/>
    <n v="-251.99579999999992"/>
  </r>
  <r>
    <n v="265"/>
    <x v="121"/>
    <x v="0"/>
    <x v="112"/>
    <d v="2013-06-14T00:00:00"/>
    <s v="Standard Class"/>
    <s v="RC-19825"/>
    <s v="Roy Collins"/>
    <x v="0"/>
    <s v="United States"/>
    <s v="Chicago"/>
    <x v="10"/>
    <n v="60610"/>
    <x v="2"/>
    <x v="239"/>
    <x v="2"/>
    <x v="7"/>
    <x v="237"/>
    <x v="259"/>
    <n v="4"/>
    <n v="0.2"/>
    <n v="28.7196"/>
  </r>
  <r>
    <n v="266"/>
    <x v="122"/>
    <x v="1"/>
    <x v="113"/>
    <d v="2012-11-15T00:00:00"/>
    <s v="Standard Class"/>
    <s v="AH-10210"/>
    <s v="Alan Hwang"/>
    <x v="0"/>
    <s v="United States"/>
    <s v="Brentwood"/>
    <x v="1"/>
    <n v="94513"/>
    <x v="1"/>
    <x v="240"/>
    <x v="2"/>
    <x v="11"/>
    <x v="238"/>
    <x v="260"/>
    <n v="2"/>
    <n v="0"/>
    <n v="35.156000000000006"/>
  </r>
  <r>
    <n v="267"/>
    <x v="123"/>
    <x v="3"/>
    <x v="114"/>
    <d v="2014-06-21T00:00:00"/>
    <s v="Standard Class"/>
    <s v="CB-12535"/>
    <s v="Claudia Bergmann"/>
    <x v="1"/>
    <s v="United States"/>
    <s v="Chapel Hill"/>
    <x v="3"/>
    <n v="27514"/>
    <x v="0"/>
    <x v="241"/>
    <x v="1"/>
    <x v="6"/>
    <x v="239"/>
    <x v="261"/>
    <n v="3"/>
    <n v="0.2"/>
    <n v="4.7303999999999995"/>
  </r>
  <r>
    <n v="268"/>
    <x v="124"/>
    <x v="0"/>
    <x v="115"/>
    <d v="2013-01-28T00:00:00"/>
    <s v="Standard Class"/>
    <s v="PG-18895"/>
    <s v="Paul Gonzalez"/>
    <x v="0"/>
    <s v="United States"/>
    <s v="Morristown"/>
    <x v="30"/>
    <n v="7960"/>
    <x v="3"/>
    <x v="242"/>
    <x v="1"/>
    <x v="13"/>
    <x v="240"/>
    <x v="262"/>
    <n v="6"/>
    <n v="0"/>
    <n v="0.3024"/>
  </r>
  <r>
    <n v="269"/>
    <x v="125"/>
    <x v="3"/>
    <x v="34"/>
    <d v="2014-12-14T00:00:00"/>
    <s v="Standard Class"/>
    <s v="CA-12310"/>
    <s v="Christine Abelman"/>
    <x v="1"/>
    <s v="United States"/>
    <s v="Cincinnati"/>
    <x v="24"/>
    <n v="45231"/>
    <x v="3"/>
    <x v="243"/>
    <x v="1"/>
    <x v="4"/>
    <x v="241"/>
    <x v="263"/>
    <n v="1"/>
    <n v="0.2"/>
    <n v="-7.4416000000000011"/>
  </r>
  <r>
    <n v="270"/>
    <x v="125"/>
    <x v="3"/>
    <x v="34"/>
    <d v="2014-12-14T00:00:00"/>
    <s v="Standard Class"/>
    <s v="CA-12310"/>
    <s v="Christine Abelman"/>
    <x v="1"/>
    <s v="United States"/>
    <s v="Cincinnati"/>
    <x v="24"/>
    <n v="45231"/>
    <x v="3"/>
    <x v="244"/>
    <x v="1"/>
    <x v="12"/>
    <x v="242"/>
    <x v="264"/>
    <n v="3"/>
    <n v="0.2"/>
    <n v="21.591000000000001"/>
  </r>
  <r>
    <n v="271"/>
    <x v="126"/>
    <x v="3"/>
    <x v="116"/>
    <d v="2015-01-03T00:00:00"/>
    <s v="Second Class"/>
    <s v="KH-16690"/>
    <s v="Kristen Hastings"/>
    <x v="1"/>
    <s v="United States"/>
    <s v="San Francisco"/>
    <x v="1"/>
    <n v="94110"/>
    <x v="1"/>
    <x v="245"/>
    <x v="1"/>
    <x v="4"/>
    <x v="243"/>
    <x v="265"/>
    <n v="4"/>
    <n v="0"/>
    <n v="210.4935999999999"/>
  </r>
  <r>
    <n v="272"/>
    <x v="127"/>
    <x v="1"/>
    <x v="117"/>
    <d v="2012-07-31T00:00:00"/>
    <s v="First Class"/>
    <s v="HA-14920"/>
    <s v="Helen Andreada"/>
    <x v="0"/>
    <s v="United States"/>
    <s v="San Francisco"/>
    <x v="1"/>
    <n v="94109"/>
    <x v="1"/>
    <x v="246"/>
    <x v="2"/>
    <x v="11"/>
    <x v="244"/>
    <x v="266"/>
    <n v="7"/>
    <n v="0"/>
    <n v="92.369200000000021"/>
  </r>
  <r>
    <n v="273"/>
    <x v="127"/>
    <x v="1"/>
    <x v="117"/>
    <d v="2012-07-31T00:00:00"/>
    <s v="First Class"/>
    <s v="HA-14920"/>
    <s v="Helen Andreada"/>
    <x v="0"/>
    <s v="United States"/>
    <s v="San Francisco"/>
    <x v="1"/>
    <n v="94109"/>
    <x v="1"/>
    <x v="247"/>
    <x v="0"/>
    <x v="5"/>
    <x v="245"/>
    <x v="267"/>
    <n v="3"/>
    <n v="0"/>
    <n v="2.3232000000000004"/>
  </r>
  <r>
    <n v="274"/>
    <x v="127"/>
    <x v="1"/>
    <x v="117"/>
    <d v="2012-07-31T00:00:00"/>
    <s v="First Class"/>
    <s v="HA-14920"/>
    <s v="Helen Andreada"/>
    <x v="0"/>
    <s v="United States"/>
    <s v="San Francisco"/>
    <x v="1"/>
    <n v="94109"/>
    <x v="1"/>
    <x v="248"/>
    <x v="1"/>
    <x v="8"/>
    <x v="246"/>
    <x v="268"/>
    <n v="3"/>
    <n v="0.2"/>
    <n v="4.0949999999999989"/>
  </r>
  <r>
    <n v="275"/>
    <x v="128"/>
    <x v="3"/>
    <x v="118"/>
    <d v="2014-09-18T00:00:00"/>
    <s v="First Class"/>
    <s v="BB-10990"/>
    <s v="Barry Blumstein"/>
    <x v="1"/>
    <s v="United States"/>
    <s v="Inglewood"/>
    <x v="1"/>
    <n v="90301"/>
    <x v="1"/>
    <x v="249"/>
    <x v="1"/>
    <x v="10"/>
    <x v="247"/>
    <x v="138"/>
    <n v="2"/>
    <n v="0"/>
    <n v="4.0571999999999999"/>
  </r>
  <r>
    <n v="276"/>
    <x v="128"/>
    <x v="3"/>
    <x v="118"/>
    <d v="2014-09-18T00:00:00"/>
    <s v="First Class"/>
    <s v="BB-10990"/>
    <s v="Barry Blumstein"/>
    <x v="1"/>
    <s v="United States"/>
    <s v="Inglewood"/>
    <x v="1"/>
    <n v="90301"/>
    <x v="1"/>
    <x v="250"/>
    <x v="1"/>
    <x v="6"/>
    <x v="248"/>
    <x v="156"/>
    <n v="1"/>
    <n v="0"/>
    <n v="1.5548000000000002"/>
  </r>
  <r>
    <n v="277"/>
    <x v="129"/>
    <x v="3"/>
    <x v="119"/>
    <d v="2014-10-18T00:00:00"/>
    <s v="Standard Class"/>
    <s v="AG-10495"/>
    <s v="Andrew Gjertsen"/>
    <x v="1"/>
    <s v="United States"/>
    <s v="Philadelphia"/>
    <x v="9"/>
    <n v="19140"/>
    <x v="3"/>
    <x v="251"/>
    <x v="1"/>
    <x v="10"/>
    <x v="249"/>
    <x v="25"/>
    <n v="2"/>
    <n v="0.2"/>
    <n v="4.0768000000000004"/>
  </r>
  <r>
    <n v="278"/>
    <x v="129"/>
    <x v="3"/>
    <x v="119"/>
    <d v="2014-10-18T00:00:00"/>
    <s v="Standard Class"/>
    <s v="AG-10495"/>
    <s v="Andrew Gjertsen"/>
    <x v="1"/>
    <s v="United States"/>
    <s v="Philadelphia"/>
    <x v="9"/>
    <n v="19140"/>
    <x v="3"/>
    <x v="252"/>
    <x v="1"/>
    <x v="10"/>
    <x v="250"/>
    <x v="269"/>
    <n v="4"/>
    <n v="0.2"/>
    <n v="5.9071999999999987"/>
  </r>
  <r>
    <n v="279"/>
    <x v="129"/>
    <x v="3"/>
    <x v="119"/>
    <d v="2014-10-18T00:00:00"/>
    <s v="Standard Class"/>
    <s v="AG-10495"/>
    <s v="Andrew Gjertsen"/>
    <x v="1"/>
    <s v="United States"/>
    <s v="Philadelphia"/>
    <x v="9"/>
    <n v="19140"/>
    <x v="3"/>
    <x v="253"/>
    <x v="1"/>
    <x v="4"/>
    <x v="251"/>
    <x v="270"/>
    <n v="6"/>
    <n v="0.2"/>
    <n v="5.9711999999999996"/>
  </r>
  <r>
    <n v="280"/>
    <x v="129"/>
    <x v="3"/>
    <x v="119"/>
    <d v="2014-10-18T00:00:00"/>
    <s v="Standard Class"/>
    <s v="AG-10495"/>
    <s v="Andrew Gjertsen"/>
    <x v="1"/>
    <s v="United States"/>
    <s v="Philadelphia"/>
    <x v="9"/>
    <n v="19140"/>
    <x v="3"/>
    <x v="254"/>
    <x v="1"/>
    <x v="2"/>
    <x v="252"/>
    <x v="271"/>
    <n v="3"/>
    <n v="0.2"/>
    <n v="8.6940000000000008"/>
  </r>
  <r>
    <n v="281"/>
    <x v="130"/>
    <x v="1"/>
    <x v="120"/>
    <d v="2012-09-28T00:00:00"/>
    <s v="Second Class"/>
    <s v="SC-20725"/>
    <s v="Steven Cartwright"/>
    <x v="0"/>
    <s v="United States"/>
    <s v="Houston"/>
    <x v="5"/>
    <n v="77070"/>
    <x v="2"/>
    <x v="255"/>
    <x v="1"/>
    <x v="8"/>
    <x v="253"/>
    <x v="272"/>
    <n v="5"/>
    <n v="0.8"/>
    <n v="-3.4320000000000004"/>
  </r>
  <r>
    <n v="282"/>
    <x v="130"/>
    <x v="1"/>
    <x v="120"/>
    <d v="2012-09-28T00:00:00"/>
    <s v="Second Class"/>
    <s v="SC-20725"/>
    <s v="Steven Cartwright"/>
    <x v="0"/>
    <s v="United States"/>
    <s v="Houston"/>
    <x v="5"/>
    <n v="77070"/>
    <x v="2"/>
    <x v="256"/>
    <x v="2"/>
    <x v="7"/>
    <x v="254"/>
    <x v="273"/>
    <n v="7"/>
    <n v="0.2"/>
    <n v="376.11"/>
  </r>
  <r>
    <n v="283"/>
    <x v="131"/>
    <x v="1"/>
    <x v="121"/>
    <d v="2012-11-06T00:00:00"/>
    <s v="Standard Class"/>
    <s v="JO-15280"/>
    <s v="Jas O'Carroll"/>
    <x v="0"/>
    <s v="United States"/>
    <s v="Los Angeles"/>
    <x v="1"/>
    <n v="90004"/>
    <x v="1"/>
    <x v="257"/>
    <x v="0"/>
    <x v="3"/>
    <x v="255"/>
    <x v="274"/>
    <n v="5"/>
    <n v="0.2"/>
    <n v="51.942000000000007"/>
  </r>
  <r>
    <n v="284"/>
    <x v="132"/>
    <x v="1"/>
    <x v="120"/>
    <d v="2012-10-02T00:00:00"/>
    <s v="Standard Class"/>
    <s v="TB-21520"/>
    <s v="Tracy Blumstein"/>
    <x v="0"/>
    <s v="United States"/>
    <s v="Portland"/>
    <x v="21"/>
    <n v="97206"/>
    <x v="1"/>
    <x v="258"/>
    <x v="1"/>
    <x v="10"/>
    <x v="33"/>
    <x v="275"/>
    <n v="5"/>
    <n v="0.2"/>
    <n v="47.843999999999994"/>
  </r>
  <r>
    <n v="285"/>
    <x v="132"/>
    <x v="1"/>
    <x v="120"/>
    <d v="2012-10-02T00:00:00"/>
    <s v="Standard Class"/>
    <s v="TB-21520"/>
    <s v="Tracy Blumstein"/>
    <x v="0"/>
    <s v="United States"/>
    <s v="Portland"/>
    <x v="21"/>
    <n v="97206"/>
    <x v="1"/>
    <x v="259"/>
    <x v="2"/>
    <x v="11"/>
    <x v="256"/>
    <x v="276"/>
    <n v="5"/>
    <n v="0.2"/>
    <n v="47.959999999999987"/>
  </r>
  <r>
    <n v="286"/>
    <x v="132"/>
    <x v="1"/>
    <x v="120"/>
    <d v="2012-10-02T00:00:00"/>
    <s v="Standard Class"/>
    <s v="TB-21520"/>
    <s v="Tracy Blumstein"/>
    <x v="0"/>
    <s v="United States"/>
    <s v="Portland"/>
    <x v="21"/>
    <n v="97206"/>
    <x v="1"/>
    <x v="260"/>
    <x v="1"/>
    <x v="10"/>
    <x v="257"/>
    <x v="277"/>
    <n v="6"/>
    <n v="0.2"/>
    <n v="10.8864"/>
  </r>
  <r>
    <n v="287"/>
    <x v="133"/>
    <x v="0"/>
    <x v="122"/>
    <d v="2013-12-21T00:00:00"/>
    <s v="Second Class"/>
    <s v="AH-10195"/>
    <s v="Alan Haines"/>
    <x v="1"/>
    <s v="United States"/>
    <s v="Tamarac"/>
    <x v="2"/>
    <n v="33319"/>
    <x v="0"/>
    <x v="261"/>
    <x v="1"/>
    <x v="8"/>
    <x v="258"/>
    <x v="278"/>
    <n v="7"/>
    <n v="0.7"/>
    <n v="-169.3719999999999"/>
  </r>
  <r>
    <n v="288"/>
    <x v="133"/>
    <x v="0"/>
    <x v="122"/>
    <d v="2013-12-21T00:00:00"/>
    <s v="Second Class"/>
    <s v="AH-10195"/>
    <s v="Alan Haines"/>
    <x v="1"/>
    <s v="United States"/>
    <s v="Tamarac"/>
    <x v="2"/>
    <n v="33319"/>
    <x v="0"/>
    <x v="166"/>
    <x v="1"/>
    <x v="9"/>
    <x v="165"/>
    <x v="279"/>
    <n v="2"/>
    <n v="0.2"/>
    <n v="24.315999999999974"/>
  </r>
  <r>
    <n v="289"/>
    <x v="133"/>
    <x v="0"/>
    <x v="122"/>
    <d v="2013-12-21T00:00:00"/>
    <s v="Second Class"/>
    <s v="AH-10195"/>
    <s v="Alan Haines"/>
    <x v="1"/>
    <s v="United States"/>
    <s v="Tamarac"/>
    <x v="2"/>
    <n v="33319"/>
    <x v="0"/>
    <x v="262"/>
    <x v="1"/>
    <x v="14"/>
    <x v="259"/>
    <x v="280"/>
    <n v="5"/>
    <n v="0.2"/>
    <n v="-204.31449999999995"/>
  </r>
  <r>
    <n v="290"/>
    <x v="134"/>
    <x v="0"/>
    <x v="73"/>
    <d v="2013-11-25T00:00:00"/>
    <s v="Second Class"/>
    <s v="NZ-18565"/>
    <s v="Nick Zandusky"/>
    <x v="2"/>
    <s v="United States"/>
    <s v="Columbus"/>
    <x v="24"/>
    <n v="43229"/>
    <x v="3"/>
    <x v="263"/>
    <x v="1"/>
    <x v="13"/>
    <x v="260"/>
    <x v="281"/>
    <n v="7"/>
    <n v="0.2"/>
    <n v="6.6835999999999993"/>
  </r>
  <r>
    <n v="291"/>
    <x v="134"/>
    <x v="0"/>
    <x v="73"/>
    <d v="2013-11-25T00:00:00"/>
    <s v="Second Class"/>
    <s v="NZ-18565"/>
    <s v="Nick Zandusky"/>
    <x v="2"/>
    <s v="United States"/>
    <s v="Columbus"/>
    <x v="24"/>
    <n v="43229"/>
    <x v="3"/>
    <x v="264"/>
    <x v="1"/>
    <x v="2"/>
    <x v="261"/>
    <x v="282"/>
    <n v="8"/>
    <n v="0.2"/>
    <n v="6.2423999999999999"/>
  </r>
  <r>
    <n v="292"/>
    <x v="134"/>
    <x v="0"/>
    <x v="73"/>
    <d v="2013-11-25T00:00:00"/>
    <s v="Second Class"/>
    <s v="NZ-18565"/>
    <s v="Nick Zandusky"/>
    <x v="2"/>
    <s v="United States"/>
    <s v="Columbus"/>
    <x v="24"/>
    <n v="43229"/>
    <x v="3"/>
    <x v="265"/>
    <x v="2"/>
    <x v="11"/>
    <x v="262"/>
    <x v="283"/>
    <n v="2"/>
    <n v="0.2"/>
    <n v="54.396600000000007"/>
  </r>
  <r>
    <n v="293"/>
    <x v="134"/>
    <x v="0"/>
    <x v="73"/>
    <d v="2013-11-25T00:00:00"/>
    <s v="Second Class"/>
    <s v="NZ-18565"/>
    <s v="Nick Zandusky"/>
    <x v="2"/>
    <s v="United States"/>
    <s v="Columbus"/>
    <x v="24"/>
    <n v="43229"/>
    <x v="3"/>
    <x v="266"/>
    <x v="0"/>
    <x v="0"/>
    <x v="263"/>
    <x v="284"/>
    <n v="3"/>
    <n v="0.5"/>
    <n v="-48.703199999999995"/>
  </r>
  <r>
    <n v="294"/>
    <x v="135"/>
    <x v="2"/>
    <x v="58"/>
    <d v="2011-12-28T00:00:00"/>
    <s v="First Class"/>
    <s v="KL-16555"/>
    <s v="Kelly Lampkin"/>
    <x v="1"/>
    <s v="United States"/>
    <s v="Colorado Springs"/>
    <x v="22"/>
    <n v="80906"/>
    <x v="1"/>
    <x v="267"/>
    <x v="0"/>
    <x v="5"/>
    <x v="264"/>
    <x v="285"/>
    <n v="8"/>
    <n v="0.2"/>
    <n v="78.859200000000001"/>
  </r>
  <r>
    <n v="295"/>
    <x v="135"/>
    <x v="2"/>
    <x v="58"/>
    <d v="2011-12-28T00:00:00"/>
    <s v="First Class"/>
    <s v="KL-16555"/>
    <s v="Kelly Lampkin"/>
    <x v="1"/>
    <s v="United States"/>
    <s v="Colorado Springs"/>
    <x v="22"/>
    <n v="80906"/>
    <x v="1"/>
    <x v="268"/>
    <x v="0"/>
    <x v="1"/>
    <x v="265"/>
    <x v="286"/>
    <n v="3"/>
    <n v="0.2"/>
    <n v="20.155800000000013"/>
  </r>
  <r>
    <n v="296"/>
    <x v="135"/>
    <x v="2"/>
    <x v="58"/>
    <d v="2011-12-28T00:00:00"/>
    <s v="First Class"/>
    <s v="KL-16555"/>
    <s v="Kelly Lampkin"/>
    <x v="1"/>
    <s v="United States"/>
    <s v="Colorado Springs"/>
    <x v="22"/>
    <n v="80906"/>
    <x v="1"/>
    <x v="269"/>
    <x v="0"/>
    <x v="5"/>
    <x v="266"/>
    <x v="287"/>
    <n v="3"/>
    <n v="0.2"/>
    <n v="-24.564599999999999"/>
  </r>
  <r>
    <n v="297"/>
    <x v="135"/>
    <x v="2"/>
    <x v="58"/>
    <d v="2011-12-28T00:00:00"/>
    <s v="First Class"/>
    <s v="KL-16555"/>
    <s v="Kelly Lampkin"/>
    <x v="1"/>
    <s v="United States"/>
    <s v="Colorado Springs"/>
    <x v="22"/>
    <n v="80906"/>
    <x v="1"/>
    <x v="270"/>
    <x v="1"/>
    <x v="8"/>
    <x v="267"/>
    <x v="288"/>
    <n v="5"/>
    <n v="0.7"/>
    <n v="-62.88000000000001"/>
  </r>
  <r>
    <n v="298"/>
    <x v="135"/>
    <x v="2"/>
    <x v="58"/>
    <d v="2011-12-28T00:00:00"/>
    <s v="First Class"/>
    <s v="KL-16555"/>
    <s v="Kelly Lampkin"/>
    <x v="1"/>
    <s v="United States"/>
    <s v="Colorado Springs"/>
    <x v="22"/>
    <n v="80906"/>
    <x v="1"/>
    <x v="271"/>
    <x v="1"/>
    <x v="13"/>
    <x v="268"/>
    <x v="289"/>
    <n v="3"/>
    <n v="0.2"/>
    <n v="9.2987999999999964"/>
  </r>
  <r>
    <n v="299"/>
    <x v="136"/>
    <x v="0"/>
    <x v="99"/>
    <d v="2013-11-04T00:00:00"/>
    <s v="Standard Class"/>
    <s v="JD-15895"/>
    <s v="Jonathan Doherty"/>
    <x v="1"/>
    <s v="United States"/>
    <s v="Belleville"/>
    <x v="30"/>
    <n v="7109"/>
    <x v="3"/>
    <x v="272"/>
    <x v="1"/>
    <x v="10"/>
    <x v="269"/>
    <x v="56"/>
    <n v="5"/>
    <n v="0"/>
    <n v="15.552000000000001"/>
  </r>
  <r>
    <n v="300"/>
    <x v="136"/>
    <x v="0"/>
    <x v="99"/>
    <d v="2013-11-04T00:00:00"/>
    <s v="Standard Class"/>
    <s v="JD-15895"/>
    <s v="Jonathan Doherty"/>
    <x v="1"/>
    <s v="United States"/>
    <s v="Belleville"/>
    <x v="30"/>
    <n v="7109"/>
    <x v="3"/>
    <x v="273"/>
    <x v="1"/>
    <x v="4"/>
    <x v="270"/>
    <x v="290"/>
    <n v="8"/>
    <n v="0"/>
    <n v="10.824800000000096"/>
  </r>
  <r>
    <n v="301"/>
    <x v="136"/>
    <x v="0"/>
    <x v="99"/>
    <d v="2013-11-04T00:00:00"/>
    <s v="Standard Class"/>
    <s v="JD-15895"/>
    <s v="Jonathan Doherty"/>
    <x v="1"/>
    <s v="United States"/>
    <s v="Belleville"/>
    <x v="30"/>
    <n v="7109"/>
    <x v="3"/>
    <x v="274"/>
    <x v="1"/>
    <x v="10"/>
    <x v="271"/>
    <x v="291"/>
    <n v="3"/>
    <n v="0"/>
    <n v="27.316799999999997"/>
  </r>
  <r>
    <n v="302"/>
    <x v="136"/>
    <x v="0"/>
    <x v="99"/>
    <d v="2013-11-04T00:00:00"/>
    <s v="Standard Class"/>
    <s v="JD-15895"/>
    <s v="Jonathan Doherty"/>
    <x v="1"/>
    <s v="United States"/>
    <s v="Belleville"/>
    <x v="30"/>
    <n v="7109"/>
    <x v="3"/>
    <x v="275"/>
    <x v="0"/>
    <x v="5"/>
    <x v="272"/>
    <x v="292"/>
    <n v="4"/>
    <n v="0"/>
    <n v="38.023999999999994"/>
  </r>
  <r>
    <n v="303"/>
    <x v="136"/>
    <x v="0"/>
    <x v="99"/>
    <d v="2013-11-04T00:00:00"/>
    <s v="Standard Class"/>
    <s v="JD-15895"/>
    <s v="Jonathan Doherty"/>
    <x v="1"/>
    <s v="United States"/>
    <s v="Belleville"/>
    <x v="30"/>
    <n v="7109"/>
    <x v="3"/>
    <x v="276"/>
    <x v="1"/>
    <x v="8"/>
    <x v="273"/>
    <x v="293"/>
    <n v="1"/>
    <n v="0"/>
    <n v="6.5687999999999995"/>
  </r>
  <r>
    <n v="304"/>
    <x v="137"/>
    <x v="3"/>
    <x v="123"/>
    <d v="2014-11-24T00:00:00"/>
    <s v="Standard Class"/>
    <s v="JH-15910"/>
    <s v="Jonathan Howell"/>
    <x v="0"/>
    <s v="United States"/>
    <s v="Chicago"/>
    <x v="10"/>
    <n v="60623"/>
    <x v="2"/>
    <x v="277"/>
    <x v="0"/>
    <x v="3"/>
    <x v="274"/>
    <x v="294"/>
    <n v="3"/>
    <n v="0.5"/>
    <n v="-131.44500000000005"/>
  </r>
  <r>
    <n v="305"/>
    <x v="138"/>
    <x v="1"/>
    <x v="124"/>
    <d v="2012-05-09T00:00:00"/>
    <s v="Second Class"/>
    <s v="AS-10225"/>
    <s v="Alan Schoenberger"/>
    <x v="1"/>
    <s v="United States"/>
    <s v="New York City"/>
    <x v="15"/>
    <n v="10024"/>
    <x v="3"/>
    <x v="278"/>
    <x v="0"/>
    <x v="5"/>
    <x v="275"/>
    <x v="295"/>
    <n v="2"/>
    <n v="0"/>
    <n v="12.863999999999999"/>
  </r>
  <r>
    <n v="306"/>
    <x v="139"/>
    <x v="2"/>
    <x v="125"/>
    <d v="2012-01-04T00:00:00"/>
    <s v="Standard Class"/>
    <s v="KB-16600"/>
    <s v="Ken Brennan"/>
    <x v="1"/>
    <s v="United States"/>
    <s v="Taylor"/>
    <x v="12"/>
    <n v="48180"/>
    <x v="2"/>
    <x v="279"/>
    <x v="1"/>
    <x v="6"/>
    <x v="276"/>
    <x v="296"/>
    <n v="3"/>
    <n v="0"/>
    <n v="2.8535999999999988"/>
  </r>
  <r>
    <n v="307"/>
    <x v="140"/>
    <x v="2"/>
    <x v="106"/>
    <d v="2011-06-06T00:00:00"/>
    <s v="Standard Class"/>
    <s v="CR-12625"/>
    <s v="Corey Roper"/>
    <x v="2"/>
    <s v="United States"/>
    <s v="Lakewood"/>
    <x v="30"/>
    <n v="8701"/>
    <x v="3"/>
    <x v="280"/>
    <x v="1"/>
    <x v="8"/>
    <x v="277"/>
    <x v="297"/>
    <n v="3"/>
    <n v="0"/>
    <n v="20.9208"/>
  </r>
  <r>
    <n v="308"/>
    <x v="140"/>
    <x v="2"/>
    <x v="106"/>
    <d v="2011-06-06T00:00:00"/>
    <s v="Standard Class"/>
    <s v="CR-12625"/>
    <s v="Corey Roper"/>
    <x v="2"/>
    <s v="United States"/>
    <s v="Lakewood"/>
    <x v="30"/>
    <n v="8701"/>
    <x v="3"/>
    <x v="281"/>
    <x v="1"/>
    <x v="6"/>
    <x v="278"/>
    <x v="298"/>
    <n v="6"/>
    <n v="0"/>
    <n v="83.867999999999967"/>
  </r>
  <r>
    <n v="309"/>
    <x v="141"/>
    <x v="3"/>
    <x v="4"/>
    <d v="2014-04-18T00:00:00"/>
    <s v="First Class"/>
    <s v="SH-20395"/>
    <s v="Shahid Hopkins"/>
    <x v="0"/>
    <s v="United States"/>
    <s v="Arlington"/>
    <x v="17"/>
    <n v="22204"/>
    <x v="0"/>
    <x v="282"/>
    <x v="1"/>
    <x v="6"/>
    <x v="279"/>
    <x v="299"/>
    <n v="1"/>
    <n v="0"/>
    <n v="2.0049000000000001"/>
  </r>
  <r>
    <n v="310"/>
    <x v="142"/>
    <x v="0"/>
    <x v="126"/>
    <d v="2013-09-15T00:00:00"/>
    <s v="Second Class"/>
    <s v="BP-11185"/>
    <s v="Ben Peterman"/>
    <x v="1"/>
    <s v="United States"/>
    <s v="Arvada"/>
    <x v="22"/>
    <n v="80004"/>
    <x v="1"/>
    <x v="283"/>
    <x v="0"/>
    <x v="5"/>
    <x v="280"/>
    <x v="300"/>
    <n v="4"/>
    <n v="0.2"/>
    <n v="3.5948000000000011"/>
  </r>
  <r>
    <n v="311"/>
    <x v="142"/>
    <x v="0"/>
    <x v="126"/>
    <d v="2013-09-15T00:00:00"/>
    <s v="Second Class"/>
    <s v="BP-11185"/>
    <s v="Ben Peterman"/>
    <x v="1"/>
    <s v="United States"/>
    <s v="Arvada"/>
    <x v="22"/>
    <n v="80004"/>
    <x v="1"/>
    <x v="284"/>
    <x v="0"/>
    <x v="1"/>
    <x v="281"/>
    <x v="301"/>
    <n v="2"/>
    <n v="0.2"/>
    <n v="52.511399999999981"/>
  </r>
  <r>
    <n v="312"/>
    <x v="142"/>
    <x v="0"/>
    <x v="126"/>
    <d v="2013-09-15T00:00:00"/>
    <s v="Second Class"/>
    <s v="BP-11185"/>
    <s v="Ben Peterman"/>
    <x v="1"/>
    <s v="United States"/>
    <s v="Arvada"/>
    <x v="22"/>
    <n v="80004"/>
    <x v="1"/>
    <x v="285"/>
    <x v="0"/>
    <x v="5"/>
    <x v="282"/>
    <x v="302"/>
    <n v="1"/>
    <n v="0.2"/>
    <n v="1.7135999999999978"/>
  </r>
  <r>
    <n v="313"/>
    <x v="142"/>
    <x v="0"/>
    <x v="126"/>
    <d v="2013-09-15T00:00:00"/>
    <s v="Second Class"/>
    <s v="BP-11185"/>
    <s v="Ben Peterman"/>
    <x v="1"/>
    <s v="United States"/>
    <s v="Arvada"/>
    <x v="22"/>
    <n v="80004"/>
    <x v="1"/>
    <x v="286"/>
    <x v="1"/>
    <x v="2"/>
    <x v="283"/>
    <x v="303"/>
    <n v="3"/>
    <n v="0.2"/>
    <n v="2.0358000000000001"/>
  </r>
  <r>
    <n v="314"/>
    <x v="143"/>
    <x v="2"/>
    <x v="127"/>
    <d v="2011-10-03T00:00:00"/>
    <s v="Standard Class"/>
    <s v="TS-21205"/>
    <s v="Thomas Seio"/>
    <x v="1"/>
    <s v="United States"/>
    <s v="Hackensack"/>
    <x v="30"/>
    <n v="7601"/>
    <x v="3"/>
    <x v="287"/>
    <x v="0"/>
    <x v="5"/>
    <x v="284"/>
    <x v="304"/>
    <n v="3"/>
    <n v="0"/>
    <n v="37.642200000000003"/>
  </r>
  <r>
    <n v="315"/>
    <x v="144"/>
    <x v="2"/>
    <x v="128"/>
    <d v="2011-08-16T00:00:00"/>
    <s v="Standard Class"/>
    <s v="AG-10525"/>
    <s v="Andy Gerbode"/>
    <x v="1"/>
    <s v="United States"/>
    <s v="Saint Petersburg"/>
    <x v="2"/>
    <n v="33710"/>
    <x v="0"/>
    <x v="288"/>
    <x v="2"/>
    <x v="7"/>
    <x v="285"/>
    <x v="305"/>
    <n v="2"/>
    <n v="0.2"/>
    <n v="22.297999999999973"/>
  </r>
  <r>
    <n v="316"/>
    <x v="144"/>
    <x v="2"/>
    <x v="128"/>
    <d v="2011-08-16T00:00:00"/>
    <s v="Standard Class"/>
    <s v="AG-10525"/>
    <s v="Andy Gerbode"/>
    <x v="1"/>
    <s v="United States"/>
    <s v="Saint Petersburg"/>
    <x v="2"/>
    <n v="33710"/>
    <x v="0"/>
    <x v="289"/>
    <x v="1"/>
    <x v="10"/>
    <x v="286"/>
    <x v="12"/>
    <n v="3"/>
    <n v="0.2"/>
    <n v="5.4432"/>
  </r>
  <r>
    <n v="317"/>
    <x v="145"/>
    <x v="2"/>
    <x v="129"/>
    <d v="2011-12-30T00:00:00"/>
    <s v="First Class"/>
    <s v="SP-20860"/>
    <s v="Sung Pak"/>
    <x v="1"/>
    <s v="United States"/>
    <s v="Philadelphia"/>
    <x v="9"/>
    <n v="19143"/>
    <x v="3"/>
    <x v="290"/>
    <x v="1"/>
    <x v="6"/>
    <x v="287"/>
    <x v="306"/>
    <n v="4"/>
    <n v="0.2"/>
    <n v="8.674399999999995"/>
  </r>
  <r>
    <n v="318"/>
    <x v="146"/>
    <x v="2"/>
    <x v="130"/>
    <d v="2011-11-09T00:00:00"/>
    <s v="Standard Class"/>
    <s v="NM-18445"/>
    <s v="Nathan Mautz"/>
    <x v="2"/>
    <s v="United States"/>
    <s v="New York City"/>
    <x v="15"/>
    <n v="10024"/>
    <x v="3"/>
    <x v="291"/>
    <x v="0"/>
    <x v="1"/>
    <x v="288"/>
    <x v="307"/>
    <n v="1"/>
    <n v="0.1"/>
    <n v="24.156800000000004"/>
  </r>
  <r>
    <n v="319"/>
    <x v="146"/>
    <x v="2"/>
    <x v="130"/>
    <d v="2011-11-09T00:00:00"/>
    <s v="Standard Class"/>
    <s v="NM-18445"/>
    <s v="Nathan Mautz"/>
    <x v="2"/>
    <s v="United States"/>
    <s v="New York City"/>
    <x v="15"/>
    <n v="10024"/>
    <x v="3"/>
    <x v="292"/>
    <x v="2"/>
    <x v="15"/>
    <x v="289"/>
    <x v="308"/>
    <n v="2"/>
    <n v="0"/>
    <n v="1995.99"/>
  </r>
  <r>
    <n v="320"/>
    <x v="146"/>
    <x v="2"/>
    <x v="130"/>
    <d v="2011-11-09T00:00:00"/>
    <s v="Standard Class"/>
    <s v="NM-18445"/>
    <s v="Nathan Mautz"/>
    <x v="2"/>
    <s v="United States"/>
    <s v="New York City"/>
    <x v="15"/>
    <n v="10024"/>
    <x v="3"/>
    <x v="40"/>
    <x v="2"/>
    <x v="7"/>
    <x v="40"/>
    <x v="309"/>
    <n v="6"/>
    <n v="0"/>
    <n v="80.022599999999997"/>
  </r>
  <r>
    <n v="321"/>
    <x v="146"/>
    <x v="2"/>
    <x v="130"/>
    <d v="2011-11-09T00:00:00"/>
    <s v="Standard Class"/>
    <s v="NM-18445"/>
    <s v="Nathan Mautz"/>
    <x v="2"/>
    <s v="United States"/>
    <s v="New York City"/>
    <x v="15"/>
    <n v="10024"/>
    <x v="3"/>
    <x v="293"/>
    <x v="2"/>
    <x v="11"/>
    <x v="290"/>
    <x v="310"/>
    <n v="4"/>
    <n v="0"/>
    <n v="129.6"/>
  </r>
  <r>
    <n v="322"/>
    <x v="146"/>
    <x v="2"/>
    <x v="130"/>
    <d v="2011-11-09T00:00:00"/>
    <s v="Standard Class"/>
    <s v="NM-18445"/>
    <s v="Nathan Mautz"/>
    <x v="2"/>
    <s v="United States"/>
    <s v="New York City"/>
    <x v="15"/>
    <n v="10024"/>
    <x v="3"/>
    <x v="123"/>
    <x v="1"/>
    <x v="4"/>
    <x v="123"/>
    <x v="311"/>
    <n v="1"/>
    <n v="0"/>
    <n v="13.070999999999998"/>
  </r>
  <r>
    <n v="323"/>
    <x v="147"/>
    <x v="2"/>
    <x v="111"/>
    <d v="2011-09-24T00:00:00"/>
    <s v="Standard Class"/>
    <s v="FA-14230"/>
    <s v="Frank Atkinson"/>
    <x v="1"/>
    <s v="United States"/>
    <s v="Long Beach"/>
    <x v="1"/>
    <n v="90805"/>
    <x v="1"/>
    <x v="294"/>
    <x v="1"/>
    <x v="13"/>
    <x v="291"/>
    <x v="181"/>
    <n v="2"/>
    <n v="0"/>
    <n v="3.58"/>
  </r>
  <r>
    <n v="324"/>
    <x v="148"/>
    <x v="0"/>
    <x v="131"/>
    <d v="2013-04-28T00:00:00"/>
    <s v="Standard Class"/>
    <s v="GK-14620"/>
    <s v="Grace Kelly"/>
    <x v="1"/>
    <s v="United States"/>
    <s v="Hesperia"/>
    <x v="1"/>
    <n v="92345"/>
    <x v="1"/>
    <x v="270"/>
    <x v="1"/>
    <x v="8"/>
    <x v="267"/>
    <x v="312"/>
    <n v="6"/>
    <n v="0.2"/>
    <n v="81.744"/>
  </r>
  <r>
    <n v="325"/>
    <x v="148"/>
    <x v="0"/>
    <x v="131"/>
    <d v="2013-04-28T00:00:00"/>
    <s v="Standard Class"/>
    <s v="GK-14620"/>
    <s v="Grace Kelly"/>
    <x v="1"/>
    <s v="United States"/>
    <s v="Hesperia"/>
    <x v="1"/>
    <n v="92345"/>
    <x v="1"/>
    <x v="295"/>
    <x v="2"/>
    <x v="11"/>
    <x v="292"/>
    <x v="313"/>
    <n v="1"/>
    <n v="0"/>
    <n v="34.996499999999997"/>
  </r>
  <r>
    <n v="326"/>
    <x v="149"/>
    <x v="3"/>
    <x v="132"/>
    <d v="2014-11-06T00:00:00"/>
    <s v="Second Class"/>
    <s v="DJ-13510"/>
    <s v="Don Jones"/>
    <x v="1"/>
    <s v="United States"/>
    <s v="Murfreesboro"/>
    <x v="18"/>
    <n v="37130"/>
    <x v="0"/>
    <x v="296"/>
    <x v="0"/>
    <x v="5"/>
    <x v="293"/>
    <x v="314"/>
    <n v="1"/>
    <n v="0.2"/>
    <n v="0.99949999999999894"/>
  </r>
  <r>
    <n v="327"/>
    <x v="150"/>
    <x v="0"/>
    <x v="133"/>
    <d v="2013-09-02T00:00:00"/>
    <s v="First Class"/>
    <s v="PO-18850"/>
    <s v="Patrick O'Brill"/>
    <x v="0"/>
    <s v="United States"/>
    <s v="Philadelphia"/>
    <x v="9"/>
    <n v="19143"/>
    <x v="3"/>
    <x v="297"/>
    <x v="2"/>
    <x v="7"/>
    <x v="294"/>
    <x v="315"/>
    <n v="3"/>
    <n v="0.4"/>
    <n v="-67.876199999999997"/>
  </r>
  <r>
    <n v="328"/>
    <x v="150"/>
    <x v="0"/>
    <x v="133"/>
    <d v="2013-09-02T00:00:00"/>
    <s v="First Class"/>
    <s v="PO-18850"/>
    <s v="Patrick O'Brill"/>
    <x v="0"/>
    <s v="United States"/>
    <s v="Philadelphia"/>
    <x v="9"/>
    <n v="19143"/>
    <x v="3"/>
    <x v="298"/>
    <x v="1"/>
    <x v="4"/>
    <x v="295"/>
    <x v="316"/>
    <n v="2"/>
    <n v="0.2"/>
    <n v="3.3889999999999993"/>
  </r>
  <r>
    <n v="329"/>
    <x v="150"/>
    <x v="0"/>
    <x v="133"/>
    <d v="2013-09-02T00:00:00"/>
    <s v="First Class"/>
    <s v="PO-18850"/>
    <s v="Patrick O'Brill"/>
    <x v="0"/>
    <s v="United States"/>
    <s v="Philadelphia"/>
    <x v="9"/>
    <n v="19143"/>
    <x v="3"/>
    <x v="299"/>
    <x v="0"/>
    <x v="1"/>
    <x v="296"/>
    <x v="317"/>
    <n v="4"/>
    <n v="0.3"/>
    <n v="-258.50160000000011"/>
  </r>
  <r>
    <n v="330"/>
    <x v="150"/>
    <x v="0"/>
    <x v="133"/>
    <d v="2013-09-02T00:00:00"/>
    <s v="First Class"/>
    <s v="PO-18850"/>
    <s v="Patrick O'Brill"/>
    <x v="0"/>
    <s v="United States"/>
    <s v="Philadelphia"/>
    <x v="9"/>
    <n v="19143"/>
    <x v="3"/>
    <x v="300"/>
    <x v="1"/>
    <x v="2"/>
    <x v="297"/>
    <x v="318"/>
    <n v="10"/>
    <n v="0.2"/>
    <n v="33.830999999999989"/>
  </r>
  <r>
    <n v="331"/>
    <x v="150"/>
    <x v="0"/>
    <x v="133"/>
    <d v="2013-09-02T00:00:00"/>
    <s v="First Class"/>
    <s v="PO-18850"/>
    <s v="Patrick O'Brill"/>
    <x v="0"/>
    <s v="United States"/>
    <s v="Philadelphia"/>
    <x v="9"/>
    <n v="19143"/>
    <x v="3"/>
    <x v="301"/>
    <x v="1"/>
    <x v="8"/>
    <x v="298"/>
    <x v="319"/>
    <n v="6"/>
    <n v="0.7"/>
    <n v="-27.693600000000004"/>
  </r>
  <r>
    <n v="332"/>
    <x v="151"/>
    <x v="0"/>
    <x v="134"/>
    <d v="2013-04-30T00:00:00"/>
    <s v="Second Class"/>
    <s v="JL-15850"/>
    <s v="John Lucas"/>
    <x v="0"/>
    <s v="United States"/>
    <s v="Philadelphia"/>
    <x v="9"/>
    <n v="19134"/>
    <x v="3"/>
    <x v="302"/>
    <x v="2"/>
    <x v="7"/>
    <x v="299"/>
    <x v="320"/>
    <n v="2"/>
    <n v="0.4"/>
    <n v="-20.700000000000003"/>
  </r>
  <r>
    <n v="333"/>
    <x v="151"/>
    <x v="0"/>
    <x v="134"/>
    <d v="2013-04-30T00:00:00"/>
    <s v="Second Class"/>
    <s v="JL-15850"/>
    <s v="John Lucas"/>
    <x v="0"/>
    <s v="United States"/>
    <s v="Philadelphia"/>
    <x v="9"/>
    <n v="19134"/>
    <x v="3"/>
    <x v="303"/>
    <x v="1"/>
    <x v="8"/>
    <x v="300"/>
    <x v="321"/>
    <n v="2"/>
    <n v="0.7"/>
    <n v="-13.815999999999995"/>
  </r>
  <r>
    <n v="334"/>
    <x v="151"/>
    <x v="0"/>
    <x v="134"/>
    <d v="2013-04-30T00:00:00"/>
    <s v="Second Class"/>
    <s v="JL-15850"/>
    <s v="John Lucas"/>
    <x v="0"/>
    <s v="United States"/>
    <s v="Philadelphia"/>
    <x v="9"/>
    <n v="19134"/>
    <x v="3"/>
    <x v="304"/>
    <x v="1"/>
    <x v="8"/>
    <x v="301"/>
    <x v="322"/>
    <n v="3"/>
    <n v="0.7"/>
    <n v="-3.4271999999999991"/>
  </r>
  <r>
    <n v="335"/>
    <x v="152"/>
    <x v="1"/>
    <x v="135"/>
    <d v="2012-09-04T00:00:00"/>
    <s v="Second Class"/>
    <s v="DB-13615"/>
    <s v="Doug Bickford"/>
    <x v="0"/>
    <s v="United States"/>
    <s v="Los Angeles"/>
    <x v="1"/>
    <n v="90045"/>
    <x v="1"/>
    <x v="305"/>
    <x v="1"/>
    <x v="8"/>
    <x v="302"/>
    <x v="323"/>
    <n v="1"/>
    <n v="0.2"/>
    <n v="1.6037999999999997"/>
  </r>
  <r>
    <n v="336"/>
    <x v="152"/>
    <x v="1"/>
    <x v="135"/>
    <d v="2012-09-04T00:00:00"/>
    <s v="Second Class"/>
    <s v="DB-13615"/>
    <s v="Doug Bickford"/>
    <x v="0"/>
    <s v="United States"/>
    <s v="Los Angeles"/>
    <x v="1"/>
    <n v="90045"/>
    <x v="1"/>
    <x v="306"/>
    <x v="2"/>
    <x v="16"/>
    <x v="303"/>
    <x v="324"/>
    <n v="2"/>
    <n v="0.2"/>
    <n v="335.99440000000004"/>
  </r>
  <r>
    <n v="337"/>
    <x v="152"/>
    <x v="1"/>
    <x v="135"/>
    <d v="2012-09-04T00:00:00"/>
    <s v="Second Class"/>
    <s v="DB-13615"/>
    <s v="Doug Bickford"/>
    <x v="0"/>
    <s v="United States"/>
    <s v="Los Angeles"/>
    <x v="1"/>
    <n v="90045"/>
    <x v="1"/>
    <x v="307"/>
    <x v="1"/>
    <x v="8"/>
    <x v="304"/>
    <x v="325"/>
    <n v="4"/>
    <n v="0.2"/>
    <n v="4.4899999999999984"/>
  </r>
  <r>
    <n v="338"/>
    <x v="153"/>
    <x v="2"/>
    <x v="136"/>
    <d v="2011-07-17T00:00:00"/>
    <s v="Standard Class"/>
    <s v="AC-10420"/>
    <s v="Alyssa Crouse"/>
    <x v="1"/>
    <s v="United States"/>
    <s v="San Francisco"/>
    <x v="1"/>
    <n v="94122"/>
    <x v="1"/>
    <x v="308"/>
    <x v="1"/>
    <x v="8"/>
    <x v="305"/>
    <x v="326"/>
    <n v="2"/>
    <n v="0.2"/>
    <n v="2.7956000000000003"/>
  </r>
  <r>
    <n v="339"/>
    <x v="153"/>
    <x v="2"/>
    <x v="136"/>
    <d v="2011-07-17T00:00:00"/>
    <s v="Standard Class"/>
    <s v="AC-10420"/>
    <s v="Alyssa Crouse"/>
    <x v="1"/>
    <s v="United States"/>
    <s v="San Francisco"/>
    <x v="1"/>
    <n v="94122"/>
    <x v="1"/>
    <x v="309"/>
    <x v="0"/>
    <x v="3"/>
    <x v="306"/>
    <x v="327"/>
    <n v="3"/>
    <n v="0.2"/>
    <n v="-17.458800000000053"/>
  </r>
  <r>
    <n v="340"/>
    <x v="154"/>
    <x v="1"/>
    <x v="137"/>
    <d v="2012-06-26T00:00:00"/>
    <s v="Second Class"/>
    <s v="KL-16645"/>
    <s v="Ken Lonsdale"/>
    <x v="0"/>
    <s v="United States"/>
    <s v="Layton"/>
    <x v="7"/>
    <n v="84041"/>
    <x v="1"/>
    <x v="310"/>
    <x v="1"/>
    <x v="13"/>
    <x v="307"/>
    <x v="328"/>
    <n v="4"/>
    <n v="0"/>
    <n v="2.3311999999999999"/>
  </r>
  <r>
    <n v="341"/>
    <x v="155"/>
    <x v="2"/>
    <x v="138"/>
    <d v="2011-04-17T00:00:00"/>
    <s v="Second Class"/>
    <s v="JD-15895"/>
    <s v="Jonathan Doherty"/>
    <x v="1"/>
    <s v="United States"/>
    <s v="Philadelphia"/>
    <x v="9"/>
    <n v="19140"/>
    <x v="3"/>
    <x v="311"/>
    <x v="1"/>
    <x v="6"/>
    <x v="308"/>
    <x v="329"/>
    <n v="4"/>
    <n v="0.2"/>
    <n v="1.1159999999999979"/>
  </r>
  <r>
    <n v="342"/>
    <x v="155"/>
    <x v="2"/>
    <x v="138"/>
    <d v="2011-04-17T00:00:00"/>
    <s v="Second Class"/>
    <s v="JD-15895"/>
    <s v="Jonathan Doherty"/>
    <x v="1"/>
    <s v="United States"/>
    <s v="Philadelphia"/>
    <x v="9"/>
    <n v="19140"/>
    <x v="3"/>
    <x v="13"/>
    <x v="1"/>
    <x v="8"/>
    <x v="13"/>
    <x v="330"/>
    <n v="10"/>
    <n v="0.7"/>
    <n v="-407.97599999999989"/>
  </r>
  <r>
    <n v="343"/>
    <x v="155"/>
    <x v="2"/>
    <x v="138"/>
    <d v="2011-04-17T00:00:00"/>
    <s v="Second Class"/>
    <s v="JD-15895"/>
    <s v="Jonathan Doherty"/>
    <x v="1"/>
    <s v="United States"/>
    <s v="Philadelphia"/>
    <x v="9"/>
    <n v="19140"/>
    <x v="3"/>
    <x v="127"/>
    <x v="1"/>
    <x v="13"/>
    <x v="33"/>
    <x v="331"/>
    <n v="13"/>
    <n v="0.2"/>
    <n v="10.072399999999996"/>
  </r>
  <r>
    <n v="344"/>
    <x v="155"/>
    <x v="2"/>
    <x v="138"/>
    <d v="2011-04-17T00:00:00"/>
    <s v="Second Class"/>
    <s v="JD-15895"/>
    <s v="Jonathan Doherty"/>
    <x v="1"/>
    <s v="United States"/>
    <s v="Philadelphia"/>
    <x v="9"/>
    <n v="19140"/>
    <x v="3"/>
    <x v="312"/>
    <x v="2"/>
    <x v="7"/>
    <x v="309"/>
    <x v="332"/>
    <n v="12"/>
    <n v="0.4"/>
    <n v="8.3915999999999897"/>
  </r>
  <r>
    <n v="345"/>
    <x v="156"/>
    <x v="1"/>
    <x v="139"/>
    <d v="2012-12-24T00:00:00"/>
    <s v="Standard Class"/>
    <s v="CS-12130"/>
    <s v="Chad Sievert"/>
    <x v="0"/>
    <s v="United States"/>
    <s v="Austin"/>
    <x v="5"/>
    <n v="78745"/>
    <x v="2"/>
    <x v="17"/>
    <x v="1"/>
    <x v="4"/>
    <x v="17"/>
    <x v="333"/>
    <n v="4"/>
    <n v="0.2"/>
    <n v="-2.2200000000000131"/>
  </r>
  <r>
    <n v="346"/>
    <x v="157"/>
    <x v="3"/>
    <x v="140"/>
    <d v="2014-06-20T00:00:00"/>
    <s v="Standard Class"/>
    <s v="CC-12550"/>
    <s v="Clay Cheatham"/>
    <x v="0"/>
    <s v="United States"/>
    <s v="San Francisco"/>
    <x v="1"/>
    <n v="94122"/>
    <x v="1"/>
    <x v="125"/>
    <x v="2"/>
    <x v="7"/>
    <x v="126"/>
    <x v="334"/>
    <n v="3"/>
    <n v="0.2"/>
    <n v="4.7976000000000028"/>
  </r>
  <r>
    <n v="347"/>
    <x v="158"/>
    <x v="3"/>
    <x v="141"/>
    <d v="2014-07-13T00:00:00"/>
    <s v="Standard Class"/>
    <s v="TD-20995"/>
    <s v="Tamara Dahlen"/>
    <x v="0"/>
    <s v="United States"/>
    <s v="Lowell"/>
    <x v="31"/>
    <n v="1852"/>
    <x v="3"/>
    <x v="183"/>
    <x v="1"/>
    <x v="6"/>
    <x v="182"/>
    <x v="262"/>
    <n v="3"/>
    <n v="0"/>
    <n v="3.0996000000000006"/>
  </r>
  <r>
    <n v="348"/>
    <x v="158"/>
    <x v="3"/>
    <x v="141"/>
    <d v="2014-07-13T00:00:00"/>
    <s v="Standard Class"/>
    <s v="TD-20995"/>
    <s v="Tamara Dahlen"/>
    <x v="0"/>
    <s v="United States"/>
    <s v="Lowell"/>
    <x v="31"/>
    <n v="1852"/>
    <x v="3"/>
    <x v="33"/>
    <x v="1"/>
    <x v="10"/>
    <x v="33"/>
    <x v="335"/>
    <n v="2"/>
    <n v="0"/>
    <n v="11.543199999999999"/>
  </r>
  <r>
    <n v="349"/>
    <x v="158"/>
    <x v="3"/>
    <x v="141"/>
    <d v="2014-07-13T00:00:00"/>
    <s v="Standard Class"/>
    <s v="TD-20995"/>
    <s v="Tamara Dahlen"/>
    <x v="0"/>
    <s v="United States"/>
    <s v="Lowell"/>
    <x v="31"/>
    <n v="1852"/>
    <x v="3"/>
    <x v="313"/>
    <x v="1"/>
    <x v="6"/>
    <x v="310"/>
    <x v="91"/>
    <n v="2"/>
    <n v="0"/>
    <n v="4.1471999999999998"/>
  </r>
  <r>
    <n v="350"/>
    <x v="159"/>
    <x v="0"/>
    <x v="142"/>
    <d v="2013-09-04T00:00:00"/>
    <s v="First Class"/>
    <s v="AB-10060"/>
    <s v="Adam Bellavance"/>
    <x v="2"/>
    <s v="United States"/>
    <s v="New York City"/>
    <x v="15"/>
    <n v="10009"/>
    <x v="3"/>
    <x v="234"/>
    <x v="2"/>
    <x v="11"/>
    <x v="232"/>
    <x v="336"/>
    <n v="1"/>
    <n v="0"/>
    <n v="2.3086000000000002"/>
  </r>
  <r>
    <n v="351"/>
    <x v="159"/>
    <x v="0"/>
    <x v="142"/>
    <d v="2013-09-04T00:00:00"/>
    <s v="First Class"/>
    <s v="AB-10060"/>
    <s v="Adam Bellavance"/>
    <x v="2"/>
    <s v="United States"/>
    <s v="New York City"/>
    <x v="15"/>
    <n v="10009"/>
    <x v="3"/>
    <x v="314"/>
    <x v="1"/>
    <x v="10"/>
    <x v="311"/>
    <x v="335"/>
    <n v="2"/>
    <n v="0"/>
    <n v="11.543199999999999"/>
  </r>
  <r>
    <n v="352"/>
    <x v="159"/>
    <x v="0"/>
    <x v="142"/>
    <d v="2013-09-04T00:00:00"/>
    <s v="First Class"/>
    <s v="AB-10060"/>
    <s v="Adam Bellavance"/>
    <x v="2"/>
    <s v="United States"/>
    <s v="New York City"/>
    <x v="15"/>
    <n v="10009"/>
    <x v="3"/>
    <x v="315"/>
    <x v="1"/>
    <x v="8"/>
    <x v="312"/>
    <x v="337"/>
    <n v="1"/>
    <n v="0.2"/>
    <n v="1.0668"/>
  </r>
  <r>
    <n v="353"/>
    <x v="159"/>
    <x v="0"/>
    <x v="142"/>
    <d v="2013-09-04T00:00:00"/>
    <s v="First Class"/>
    <s v="AB-10060"/>
    <s v="Adam Bellavance"/>
    <x v="2"/>
    <s v="United States"/>
    <s v="New York City"/>
    <x v="15"/>
    <n v="10009"/>
    <x v="3"/>
    <x v="314"/>
    <x v="1"/>
    <x v="10"/>
    <x v="311"/>
    <x v="338"/>
    <n v="4"/>
    <n v="0"/>
    <n v="23.086399999999998"/>
  </r>
  <r>
    <n v="354"/>
    <x v="159"/>
    <x v="0"/>
    <x v="142"/>
    <d v="2013-09-04T00:00:00"/>
    <s v="First Class"/>
    <s v="AB-10060"/>
    <s v="Adam Bellavance"/>
    <x v="2"/>
    <s v="United States"/>
    <s v="New York City"/>
    <x v="15"/>
    <n v="10009"/>
    <x v="3"/>
    <x v="316"/>
    <x v="1"/>
    <x v="8"/>
    <x v="313"/>
    <x v="339"/>
    <n v="4"/>
    <n v="0.2"/>
    <n v="1415.4295999999997"/>
  </r>
  <r>
    <n v="355"/>
    <x v="160"/>
    <x v="0"/>
    <x v="143"/>
    <d v="2013-04-14T00:00:00"/>
    <s v="Standard Class"/>
    <s v="JL-15505"/>
    <s v="Jeremy Lonsdale"/>
    <x v="0"/>
    <s v="United States"/>
    <s v="New York City"/>
    <x v="15"/>
    <n v="10035"/>
    <x v="3"/>
    <x v="317"/>
    <x v="0"/>
    <x v="0"/>
    <x v="314"/>
    <x v="340"/>
    <n v="6"/>
    <n v="0.2"/>
    <n v="-4.8588000000000022"/>
  </r>
  <r>
    <n v="356"/>
    <x v="160"/>
    <x v="0"/>
    <x v="143"/>
    <d v="2013-04-14T00:00:00"/>
    <s v="Standard Class"/>
    <s v="JL-15505"/>
    <s v="Jeremy Lonsdale"/>
    <x v="0"/>
    <s v="United States"/>
    <s v="New York City"/>
    <x v="15"/>
    <n v="10035"/>
    <x v="3"/>
    <x v="318"/>
    <x v="1"/>
    <x v="12"/>
    <x v="315"/>
    <x v="341"/>
    <n v="2"/>
    <n v="0"/>
    <n v="3.7995999999999999"/>
  </r>
  <r>
    <n v="357"/>
    <x v="160"/>
    <x v="0"/>
    <x v="143"/>
    <d v="2013-04-14T00:00:00"/>
    <s v="Standard Class"/>
    <s v="JL-15505"/>
    <s v="Jeremy Lonsdale"/>
    <x v="0"/>
    <s v="United States"/>
    <s v="New York City"/>
    <x v="15"/>
    <n v="10035"/>
    <x v="3"/>
    <x v="319"/>
    <x v="1"/>
    <x v="6"/>
    <x v="316"/>
    <x v="342"/>
    <n v="4"/>
    <n v="0"/>
    <n v="6.9863999999999997"/>
  </r>
  <r>
    <n v="358"/>
    <x v="160"/>
    <x v="0"/>
    <x v="143"/>
    <d v="2013-04-14T00:00:00"/>
    <s v="Standard Class"/>
    <s v="JL-15505"/>
    <s v="Jeremy Lonsdale"/>
    <x v="0"/>
    <s v="United States"/>
    <s v="New York City"/>
    <x v="15"/>
    <n v="10035"/>
    <x v="3"/>
    <x v="320"/>
    <x v="1"/>
    <x v="10"/>
    <x v="317"/>
    <x v="343"/>
    <n v="5"/>
    <n v="0"/>
    <n v="15.823999999999998"/>
  </r>
  <r>
    <n v="359"/>
    <x v="161"/>
    <x v="0"/>
    <x v="131"/>
    <d v="2013-04-29T00:00:00"/>
    <s v="Standard Class"/>
    <s v="HK-14890"/>
    <s v="Heather Kirkland"/>
    <x v="1"/>
    <s v="United States"/>
    <s v="Charlotte"/>
    <x v="3"/>
    <n v="28205"/>
    <x v="0"/>
    <x v="187"/>
    <x v="1"/>
    <x v="10"/>
    <x v="186"/>
    <x v="344"/>
    <n v="5"/>
    <n v="0.2"/>
    <n v="11.324999999999996"/>
  </r>
  <r>
    <n v="360"/>
    <x v="162"/>
    <x v="3"/>
    <x v="144"/>
    <d v="2014-03-12T00:00:00"/>
    <s v="First Class"/>
    <s v="VB-21745"/>
    <s v="Victoria Brennan"/>
    <x v="1"/>
    <s v="United States"/>
    <s v="Columbus"/>
    <x v="32"/>
    <n v="31907"/>
    <x v="0"/>
    <x v="321"/>
    <x v="1"/>
    <x v="9"/>
    <x v="318"/>
    <x v="345"/>
    <n v="8"/>
    <n v="0"/>
    <n v="168.4384"/>
  </r>
  <r>
    <n v="361"/>
    <x v="162"/>
    <x v="3"/>
    <x v="144"/>
    <d v="2014-03-12T00:00:00"/>
    <s v="First Class"/>
    <s v="VB-21745"/>
    <s v="Victoria Brennan"/>
    <x v="1"/>
    <s v="United States"/>
    <s v="Columbus"/>
    <x v="32"/>
    <n v="31907"/>
    <x v="0"/>
    <x v="322"/>
    <x v="1"/>
    <x v="2"/>
    <x v="319"/>
    <x v="346"/>
    <n v="2"/>
    <n v="0"/>
    <n v="9.9359999999999999"/>
  </r>
  <r>
    <n v="362"/>
    <x v="163"/>
    <x v="3"/>
    <x v="145"/>
    <d v="2014-10-02T00:00:00"/>
    <s v="Standard Class"/>
    <s v="KW-16435"/>
    <s v="Katrina Willman"/>
    <x v="0"/>
    <s v="United States"/>
    <s v="New York City"/>
    <x v="15"/>
    <n v="10009"/>
    <x v="3"/>
    <x v="322"/>
    <x v="1"/>
    <x v="2"/>
    <x v="319"/>
    <x v="346"/>
    <n v="2"/>
    <n v="0"/>
    <n v="9.9359999999999999"/>
  </r>
  <r>
    <n v="363"/>
    <x v="163"/>
    <x v="3"/>
    <x v="145"/>
    <d v="2014-10-02T00:00:00"/>
    <s v="Standard Class"/>
    <s v="KW-16435"/>
    <s v="Katrina Willman"/>
    <x v="0"/>
    <s v="United States"/>
    <s v="New York City"/>
    <x v="15"/>
    <n v="10009"/>
    <x v="3"/>
    <x v="323"/>
    <x v="0"/>
    <x v="1"/>
    <x v="320"/>
    <x v="347"/>
    <n v="3"/>
    <n v="0.1"/>
    <n v="86.870400000000004"/>
  </r>
  <r>
    <n v="364"/>
    <x v="163"/>
    <x v="3"/>
    <x v="145"/>
    <d v="2014-10-02T00:00:00"/>
    <s v="Standard Class"/>
    <s v="KW-16435"/>
    <s v="Katrina Willman"/>
    <x v="0"/>
    <s v="United States"/>
    <s v="New York City"/>
    <x v="15"/>
    <n v="10009"/>
    <x v="3"/>
    <x v="324"/>
    <x v="1"/>
    <x v="6"/>
    <x v="321"/>
    <x v="348"/>
    <n v="2"/>
    <n v="0"/>
    <n v="1.4455999999999998"/>
  </r>
  <r>
    <n v="365"/>
    <x v="163"/>
    <x v="3"/>
    <x v="145"/>
    <d v="2014-10-02T00:00:00"/>
    <s v="Standard Class"/>
    <s v="KW-16435"/>
    <s v="Katrina Willman"/>
    <x v="0"/>
    <s v="United States"/>
    <s v="New York City"/>
    <x v="15"/>
    <n v="10009"/>
    <x v="3"/>
    <x v="325"/>
    <x v="0"/>
    <x v="5"/>
    <x v="322"/>
    <x v="349"/>
    <n v="8"/>
    <n v="0"/>
    <n v="20.732800000000001"/>
  </r>
  <r>
    <n v="366"/>
    <x v="164"/>
    <x v="2"/>
    <x v="146"/>
    <d v="2011-09-29T00:00:00"/>
    <s v="Standard Class"/>
    <s v="JD-16060"/>
    <s v="Julia Dunbar"/>
    <x v="0"/>
    <s v="United States"/>
    <s v="San Francisco"/>
    <x v="1"/>
    <n v="94109"/>
    <x v="1"/>
    <x v="45"/>
    <x v="1"/>
    <x v="4"/>
    <x v="45"/>
    <x v="46"/>
    <n v="4"/>
    <n v="0"/>
    <n v="8.4783999999999935"/>
  </r>
  <r>
    <n v="367"/>
    <x v="165"/>
    <x v="0"/>
    <x v="147"/>
    <d v="2013-10-22T00:00:00"/>
    <s v="Same Day"/>
    <s v="MK-17905"/>
    <s v="Michael Kennedy"/>
    <x v="1"/>
    <s v="United States"/>
    <s v="Manchester"/>
    <x v="29"/>
    <n v="6040"/>
    <x v="3"/>
    <x v="326"/>
    <x v="1"/>
    <x v="8"/>
    <x v="323"/>
    <x v="350"/>
    <n v="4"/>
    <n v="0"/>
    <n v="10.44"/>
  </r>
  <r>
    <n v="368"/>
    <x v="165"/>
    <x v="0"/>
    <x v="147"/>
    <d v="2013-10-22T00:00:00"/>
    <s v="Same Day"/>
    <s v="MK-17905"/>
    <s v="Michael Kennedy"/>
    <x v="1"/>
    <s v="United States"/>
    <s v="Manchester"/>
    <x v="29"/>
    <n v="6040"/>
    <x v="3"/>
    <x v="327"/>
    <x v="1"/>
    <x v="14"/>
    <x v="33"/>
    <x v="351"/>
    <n v="2"/>
    <n v="0"/>
    <n v="0.14719999999999978"/>
  </r>
  <r>
    <n v="369"/>
    <x v="165"/>
    <x v="0"/>
    <x v="147"/>
    <d v="2013-10-22T00:00:00"/>
    <s v="Same Day"/>
    <s v="MK-17905"/>
    <s v="Michael Kennedy"/>
    <x v="1"/>
    <s v="United States"/>
    <s v="Manchester"/>
    <x v="29"/>
    <n v="6040"/>
    <x v="3"/>
    <x v="328"/>
    <x v="1"/>
    <x v="4"/>
    <x v="324"/>
    <x v="352"/>
    <n v="7"/>
    <n v="0"/>
    <n v="29.341200000000008"/>
  </r>
  <r>
    <n v="370"/>
    <x v="165"/>
    <x v="0"/>
    <x v="147"/>
    <d v="2013-10-22T00:00:00"/>
    <s v="Same Day"/>
    <s v="MK-17905"/>
    <s v="Michael Kennedy"/>
    <x v="1"/>
    <s v="United States"/>
    <s v="Manchester"/>
    <x v="29"/>
    <n v="6040"/>
    <x v="3"/>
    <x v="37"/>
    <x v="0"/>
    <x v="0"/>
    <x v="37"/>
    <x v="353"/>
    <n v="4"/>
    <n v="0"/>
    <n v="271.41920000000005"/>
  </r>
  <r>
    <n v="371"/>
    <x v="166"/>
    <x v="3"/>
    <x v="148"/>
    <d v="2014-06-05T00:00:00"/>
    <s v="Standard Class"/>
    <s v="GT-14755"/>
    <s v="Guy Thornton"/>
    <x v="0"/>
    <s v="United States"/>
    <s v="Harlingen"/>
    <x v="5"/>
    <n v="78550"/>
    <x v="2"/>
    <x v="329"/>
    <x v="1"/>
    <x v="10"/>
    <x v="325"/>
    <x v="233"/>
    <n v="5"/>
    <n v="0.2"/>
    <n v="9.3960000000000008"/>
  </r>
  <r>
    <n v="372"/>
    <x v="166"/>
    <x v="3"/>
    <x v="148"/>
    <d v="2014-06-05T00:00:00"/>
    <s v="Standard Class"/>
    <s v="GT-14755"/>
    <s v="Guy Thornton"/>
    <x v="0"/>
    <s v="United States"/>
    <s v="Harlingen"/>
    <x v="5"/>
    <n v="78550"/>
    <x v="2"/>
    <x v="330"/>
    <x v="1"/>
    <x v="4"/>
    <x v="326"/>
    <x v="354"/>
    <n v="3"/>
    <n v="0.2"/>
    <n v="4.6746000000000016"/>
  </r>
  <r>
    <n v="373"/>
    <x v="167"/>
    <x v="2"/>
    <x v="149"/>
    <d v="2011-07-27T00:00:00"/>
    <s v="Standard Class"/>
    <s v="AG-10900"/>
    <s v="Arthur Gainer"/>
    <x v="0"/>
    <s v="United States"/>
    <s v="Tucson"/>
    <x v="16"/>
    <n v="85705"/>
    <x v="1"/>
    <x v="304"/>
    <x v="1"/>
    <x v="8"/>
    <x v="301"/>
    <x v="355"/>
    <n v="5"/>
    <n v="0.7"/>
    <n v="-5.7119999999999997"/>
  </r>
  <r>
    <n v="374"/>
    <x v="167"/>
    <x v="2"/>
    <x v="149"/>
    <d v="2011-07-27T00:00:00"/>
    <s v="Standard Class"/>
    <s v="AG-10900"/>
    <s v="Arthur Gainer"/>
    <x v="0"/>
    <s v="United States"/>
    <s v="Tucson"/>
    <x v="16"/>
    <n v="85705"/>
    <x v="1"/>
    <x v="331"/>
    <x v="2"/>
    <x v="11"/>
    <x v="327"/>
    <x v="356"/>
    <n v="8"/>
    <n v="0.2"/>
    <n v="179.1887999999999"/>
  </r>
  <r>
    <n v="375"/>
    <x v="167"/>
    <x v="2"/>
    <x v="149"/>
    <d v="2011-07-27T00:00:00"/>
    <s v="Standard Class"/>
    <s v="AG-10900"/>
    <s v="Arthur Gainer"/>
    <x v="0"/>
    <s v="United States"/>
    <s v="Tucson"/>
    <x v="16"/>
    <n v="85705"/>
    <x v="1"/>
    <x v="332"/>
    <x v="1"/>
    <x v="6"/>
    <x v="328"/>
    <x v="357"/>
    <n v="1"/>
    <n v="0.2"/>
    <n v="0.92399999999999993"/>
  </r>
  <r>
    <n v="376"/>
    <x v="167"/>
    <x v="2"/>
    <x v="149"/>
    <d v="2011-07-27T00:00:00"/>
    <s v="Standard Class"/>
    <s v="AG-10900"/>
    <s v="Arthur Gainer"/>
    <x v="0"/>
    <s v="United States"/>
    <s v="Tucson"/>
    <x v="16"/>
    <n v="85705"/>
    <x v="1"/>
    <x v="333"/>
    <x v="2"/>
    <x v="11"/>
    <x v="329"/>
    <x v="358"/>
    <n v="10"/>
    <n v="0.2"/>
    <n v="-29.940000000000012"/>
  </r>
  <r>
    <n v="377"/>
    <x v="168"/>
    <x v="0"/>
    <x v="150"/>
    <d v="2013-10-02T00:00:00"/>
    <s v="First Class"/>
    <s v="MM-18280"/>
    <s v="Muhammed MacIntyre"/>
    <x v="1"/>
    <s v="United States"/>
    <s v="Quincy"/>
    <x v="10"/>
    <n v="62301"/>
    <x v="2"/>
    <x v="334"/>
    <x v="1"/>
    <x v="10"/>
    <x v="330"/>
    <x v="306"/>
    <n v="4"/>
    <n v="0.2"/>
    <n v="30.979999999999993"/>
  </r>
  <r>
    <n v="378"/>
    <x v="169"/>
    <x v="3"/>
    <x v="151"/>
    <d v="2014-09-02T00:00:00"/>
    <s v="Standard Class"/>
    <s v="AR-10405"/>
    <s v="Allen Rosenblatt"/>
    <x v="1"/>
    <s v="United States"/>
    <s v="Franklin"/>
    <x v="31"/>
    <n v="2038"/>
    <x v="3"/>
    <x v="335"/>
    <x v="0"/>
    <x v="3"/>
    <x v="331"/>
    <x v="359"/>
    <n v="7"/>
    <n v="0.3"/>
    <n v="-297.68479999999983"/>
  </r>
  <r>
    <n v="379"/>
    <x v="170"/>
    <x v="1"/>
    <x v="152"/>
    <d v="2012-05-05T00:00:00"/>
    <s v="Standard Class"/>
    <s v="RA-19915"/>
    <s v="Russell Applegate"/>
    <x v="0"/>
    <s v="United States"/>
    <s v="Houston"/>
    <x v="5"/>
    <n v="77095"/>
    <x v="2"/>
    <x v="336"/>
    <x v="1"/>
    <x v="9"/>
    <x v="332"/>
    <x v="360"/>
    <n v="3"/>
    <n v="0.8"/>
    <n v="-20.332200000000007"/>
  </r>
  <r>
    <n v="380"/>
    <x v="170"/>
    <x v="1"/>
    <x v="152"/>
    <d v="2012-05-05T00:00:00"/>
    <s v="Standard Class"/>
    <s v="RA-19915"/>
    <s v="Russell Applegate"/>
    <x v="0"/>
    <s v="United States"/>
    <s v="Houston"/>
    <x v="5"/>
    <n v="77095"/>
    <x v="2"/>
    <x v="337"/>
    <x v="1"/>
    <x v="4"/>
    <x v="333"/>
    <x v="361"/>
    <n v="3"/>
    <n v="0.2"/>
    <n v="2.6810999999999954"/>
  </r>
  <r>
    <n v="381"/>
    <x v="170"/>
    <x v="1"/>
    <x v="152"/>
    <d v="2012-05-05T00:00:00"/>
    <s v="Standard Class"/>
    <s v="RA-19915"/>
    <s v="Russell Applegate"/>
    <x v="0"/>
    <s v="United States"/>
    <s v="Houston"/>
    <x v="5"/>
    <n v="77095"/>
    <x v="2"/>
    <x v="338"/>
    <x v="1"/>
    <x v="8"/>
    <x v="334"/>
    <x v="362"/>
    <n v="4"/>
    <n v="0.8"/>
    <n v="-18.872800000000009"/>
  </r>
  <r>
    <n v="382"/>
    <x v="171"/>
    <x v="0"/>
    <x v="99"/>
    <d v="2013-10-30T00:00:00"/>
    <s v="First Class"/>
    <s v="AS-10285"/>
    <s v="Alejandro Savely"/>
    <x v="1"/>
    <s v="United States"/>
    <s v="San Francisco"/>
    <x v="1"/>
    <n v="94109"/>
    <x v="1"/>
    <x v="339"/>
    <x v="1"/>
    <x v="10"/>
    <x v="335"/>
    <x v="363"/>
    <n v="7"/>
    <n v="0"/>
    <n v="25.48"/>
  </r>
  <r>
    <n v="383"/>
    <x v="171"/>
    <x v="0"/>
    <x v="99"/>
    <d v="2013-10-30T00:00:00"/>
    <s v="First Class"/>
    <s v="AS-10285"/>
    <s v="Alejandro Savely"/>
    <x v="1"/>
    <s v="United States"/>
    <s v="San Francisco"/>
    <x v="1"/>
    <n v="94109"/>
    <x v="1"/>
    <x v="340"/>
    <x v="1"/>
    <x v="8"/>
    <x v="336"/>
    <x v="364"/>
    <n v="3"/>
    <n v="0.2"/>
    <n v="17.337599999999998"/>
  </r>
  <r>
    <n v="384"/>
    <x v="172"/>
    <x v="1"/>
    <x v="153"/>
    <d v="2012-06-29T00:00:00"/>
    <s v="Second Class"/>
    <s v="LA-16780"/>
    <s v="Laura Armstrong"/>
    <x v="1"/>
    <s v="United States"/>
    <s v="Taylor"/>
    <x v="12"/>
    <n v="48180"/>
    <x v="2"/>
    <x v="341"/>
    <x v="2"/>
    <x v="11"/>
    <x v="337"/>
    <x v="365"/>
    <n v="2"/>
    <n v="0"/>
    <n v="8.7989999999999995"/>
  </r>
  <r>
    <n v="385"/>
    <x v="173"/>
    <x v="1"/>
    <x v="154"/>
    <d v="2012-12-02T00:00:00"/>
    <s v="Standard Class"/>
    <s v="DO-13435"/>
    <s v="Denny Ordway"/>
    <x v="0"/>
    <s v="United States"/>
    <s v="Pembroke Pines"/>
    <x v="2"/>
    <n v="33024"/>
    <x v="0"/>
    <x v="342"/>
    <x v="0"/>
    <x v="3"/>
    <x v="338"/>
    <x v="366"/>
    <n v="3"/>
    <n v="0.45"/>
    <n v="-157.00949999999997"/>
  </r>
  <r>
    <n v="386"/>
    <x v="173"/>
    <x v="1"/>
    <x v="154"/>
    <d v="2012-12-02T00:00:00"/>
    <s v="Standard Class"/>
    <s v="DO-13435"/>
    <s v="Denny Ordway"/>
    <x v="0"/>
    <s v="United States"/>
    <s v="Pembroke Pines"/>
    <x v="2"/>
    <n v="33024"/>
    <x v="0"/>
    <x v="343"/>
    <x v="2"/>
    <x v="11"/>
    <x v="339"/>
    <x v="367"/>
    <n v="3"/>
    <n v="0.2"/>
    <n v="-1.049700000000005"/>
  </r>
  <r>
    <n v="387"/>
    <x v="174"/>
    <x v="1"/>
    <x v="155"/>
    <d v="2012-12-07T00:00:00"/>
    <s v="Standard Class"/>
    <s v="DK-13225"/>
    <s v="Dean Katz"/>
    <x v="1"/>
    <s v="United States"/>
    <s v="Philadelphia"/>
    <x v="9"/>
    <n v="19140"/>
    <x v="3"/>
    <x v="344"/>
    <x v="2"/>
    <x v="15"/>
    <x v="340"/>
    <x v="368"/>
    <n v="4"/>
    <n v="0.7"/>
    <n v="-337.63799999999981"/>
  </r>
  <r>
    <n v="388"/>
    <x v="174"/>
    <x v="1"/>
    <x v="155"/>
    <d v="2012-12-07T00:00:00"/>
    <s v="Standard Class"/>
    <s v="DK-13225"/>
    <s v="Dean Katz"/>
    <x v="1"/>
    <s v="United States"/>
    <s v="Philadelphia"/>
    <x v="9"/>
    <n v="19140"/>
    <x v="3"/>
    <x v="345"/>
    <x v="0"/>
    <x v="5"/>
    <x v="341"/>
    <x v="369"/>
    <n v="1"/>
    <n v="0.2"/>
    <n v="0.77700000000000025"/>
  </r>
  <r>
    <n v="389"/>
    <x v="175"/>
    <x v="2"/>
    <x v="156"/>
    <d v="2011-11-26T00:00:00"/>
    <s v="First Class"/>
    <s v="NG-18430"/>
    <s v="Nathan Gelder"/>
    <x v="0"/>
    <s v="United States"/>
    <s v="Cincinnati"/>
    <x v="24"/>
    <n v="45231"/>
    <x v="3"/>
    <x v="346"/>
    <x v="1"/>
    <x v="6"/>
    <x v="342"/>
    <x v="370"/>
    <n v="1"/>
    <n v="0.2"/>
    <n v="0.42639999999999978"/>
  </r>
  <r>
    <n v="390"/>
    <x v="176"/>
    <x v="3"/>
    <x v="157"/>
    <d v="2014-12-16T00:00:00"/>
    <s v="Standard Class"/>
    <s v="MV-18190"/>
    <s v="Mike Vittorini"/>
    <x v="0"/>
    <s v="United States"/>
    <s v="New York City"/>
    <x v="15"/>
    <n v="10009"/>
    <x v="3"/>
    <x v="347"/>
    <x v="1"/>
    <x v="8"/>
    <x v="343"/>
    <x v="371"/>
    <n v="4"/>
    <n v="0.2"/>
    <n v="7.8839999999999986"/>
  </r>
  <r>
    <n v="391"/>
    <x v="176"/>
    <x v="3"/>
    <x v="157"/>
    <d v="2014-12-16T00:00:00"/>
    <s v="Standard Class"/>
    <s v="MV-18190"/>
    <s v="Mike Vittorini"/>
    <x v="0"/>
    <s v="United States"/>
    <s v="New York City"/>
    <x v="15"/>
    <n v="10009"/>
    <x v="3"/>
    <x v="84"/>
    <x v="2"/>
    <x v="11"/>
    <x v="84"/>
    <x v="372"/>
    <n v="2"/>
    <n v="0"/>
    <n v="13.593199999999996"/>
  </r>
  <r>
    <n v="392"/>
    <x v="177"/>
    <x v="2"/>
    <x v="158"/>
    <d v="2011-09-23T00:00:00"/>
    <s v="Second Class"/>
    <s v="JG-15115"/>
    <s v="Jack Garza"/>
    <x v="0"/>
    <s v="United States"/>
    <s v="Des Moines"/>
    <x v="4"/>
    <n v="98198"/>
    <x v="1"/>
    <x v="348"/>
    <x v="2"/>
    <x v="7"/>
    <x v="344"/>
    <x v="373"/>
    <n v="2"/>
    <n v="0.2"/>
    <n v="27.718199999999968"/>
  </r>
  <r>
    <n v="393"/>
    <x v="177"/>
    <x v="2"/>
    <x v="158"/>
    <d v="2011-09-23T00:00:00"/>
    <s v="Second Class"/>
    <s v="JG-15115"/>
    <s v="Jack Garza"/>
    <x v="0"/>
    <s v="United States"/>
    <s v="Des Moines"/>
    <x v="4"/>
    <n v="98198"/>
    <x v="1"/>
    <x v="349"/>
    <x v="2"/>
    <x v="16"/>
    <x v="345"/>
    <x v="374"/>
    <n v="3"/>
    <n v="0"/>
    <n v="701.98829999999998"/>
  </r>
  <r>
    <n v="394"/>
    <x v="178"/>
    <x v="2"/>
    <x v="159"/>
    <d v="2011-06-10T00:00:00"/>
    <s v="Second Class"/>
    <s v="BP-11095"/>
    <s v="Bart Pistole"/>
    <x v="1"/>
    <s v="United States"/>
    <s v="Peoria"/>
    <x v="10"/>
    <n v="61604"/>
    <x v="2"/>
    <x v="350"/>
    <x v="1"/>
    <x v="8"/>
    <x v="346"/>
    <x v="375"/>
    <n v="3"/>
    <n v="0.8"/>
    <n v="-20.5623"/>
  </r>
  <r>
    <n v="395"/>
    <x v="179"/>
    <x v="3"/>
    <x v="160"/>
    <d v="2014-07-06T00:00:00"/>
    <s v="Standard Class"/>
    <s v="VP-21730"/>
    <s v="Victor Preis"/>
    <x v="2"/>
    <s v="United States"/>
    <s v="Las Vegas"/>
    <x v="33"/>
    <n v="89115"/>
    <x v="1"/>
    <x v="351"/>
    <x v="1"/>
    <x v="8"/>
    <x v="347"/>
    <x v="376"/>
    <n v="3"/>
    <n v="0.2"/>
    <n v="25.579799999999992"/>
  </r>
  <r>
    <n v="396"/>
    <x v="180"/>
    <x v="3"/>
    <x v="161"/>
    <d v="2014-10-20T00:00:00"/>
    <s v="Second Class"/>
    <s v="SS-20140"/>
    <s v="Saphhira Shifley"/>
    <x v="1"/>
    <s v="United States"/>
    <s v="Warwick"/>
    <x v="34"/>
    <n v="2886"/>
    <x v="3"/>
    <x v="352"/>
    <x v="1"/>
    <x v="4"/>
    <x v="348"/>
    <x v="377"/>
    <n v="2"/>
    <n v="0"/>
    <n v="9.4923999999999964"/>
  </r>
  <r>
    <n v="397"/>
    <x v="180"/>
    <x v="3"/>
    <x v="161"/>
    <d v="2014-10-20T00:00:00"/>
    <s v="Second Class"/>
    <s v="SS-20140"/>
    <s v="Saphhira Shifley"/>
    <x v="1"/>
    <s v="United States"/>
    <s v="Warwick"/>
    <x v="34"/>
    <n v="2886"/>
    <x v="3"/>
    <x v="353"/>
    <x v="1"/>
    <x v="10"/>
    <x v="349"/>
    <x v="91"/>
    <n v="2"/>
    <n v="0"/>
    <n v="6.2208000000000006"/>
  </r>
  <r>
    <n v="398"/>
    <x v="181"/>
    <x v="1"/>
    <x v="89"/>
    <d v="2012-11-04T00:00:00"/>
    <s v="Standard Class"/>
    <s v="HP-14815"/>
    <s v="Harold Pawlan"/>
    <x v="2"/>
    <s v="United States"/>
    <s v="Jackson"/>
    <x v="12"/>
    <n v="49201"/>
    <x v="2"/>
    <x v="354"/>
    <x v="1"/>
    <x v="14"/>
    <x v="350"/>
    <x v="378"/>
    <n v="4"/>
    <n v="0"/>
    <n v="21.035999999999994"/>
  </r>
  <r>
    <n v="399"/>
    <x v="182"/>
    <x v="0"/>
    <x v="162"/>
    <d v="2013-09-11T00:00:00"/>
    <s v="Second Class"/>
    <s v="AG-10675"/>
    <s v="Anna Gayman"/>
    <x v="0"/>
    <s v="United States"/>
    <s v="Houston"/>
    <x v="5"/>
    <n v="77036"/>
    <x v="2"/>
    <x v="355"/>
    <x v="1"/>
    <x v="4"/>
    <x v="351"/>
    <x v="379"/>
    <n v="3"/>
    <n v="0.2"/>
    <n v="3.5951999999999984"/>
  </r>
  <r>
    <n v="400"/>
    <x v="182"/>
    <x v="0"/>
    <x v="162"/>
    <d v="2013-09-11T00:00:00"/>
    <s v="Second Class"/>
    <s v="AG-10675"/>
    <s v="Anna Gayman"/>
    <x v="0"/>
    <s v="United States"/>
    <s v="Houston"/>
    <x v="5"/>
    <n v="77036"/>
    <x v="2"/>
    <x v="26"/>
    <x v="0"/>
    <x v="0"/>
    <x v="26"/>
    <x v="380"/>
    <n v="4"/>
    <n v="0.32"/>
    <n v="-317.15280000000007"/>
  </r>
  <r>
    <n v="401"/>
    <x v="182"/>
    <x v="0"/>
    <x v="162"/>
    <d v="2013-09-11T00:00:00"/>
    <s v="Second Class"/>
    <s v="AG-10675"/>
    <s v="Anna Gayman"/>
    <x v="0"/>
    <s v="United States"/>
    <s v="Houston"/>
    <x v="5"/>
    <n v="77036"/>
    <x v="2"/>
    <x v="356"/>
    <x v="1"/>
    <x v="4"/>
    <x v="352"/>
    <x v="381"/>
    <n v="4"/>
    <n v="0.2"/>
    <n v="-32.783999999999999"/>
  </r>
  <r>
    <n v="402"/>
    <x v="182"/>
    <x v="0"/>
    <x v="162"/>
    <d v="2013-09-11T00:00:00"/>
    <s v="Second Class"/>
    <s v="AG-10675"/>
    <s v="Anna Gayman"/>
    <x v="0"/>
    <s v="United States"/>
    <s v="Houston"/>
    <x v="5"/>
    <n v="77036"/>
    <x v="2"/>
    <x v="357"/>
    <x v="2"/>
    <x v="11"/>
    <x v="353"/>
    <x v="382"/>
    <n v="2"/>
    <n v="0.2"/>
    <n v="0.71979999999999933"/>
  </r>
  <r>
    <n v="403"/>
    <x v="183"/>
    <x v="2"/>
    <x v="163"/>
    <d v="2011-12-26T00:00:00"/>
    <s v="First Class"/>
    <s v="LF-17185"/>
    <s v="Luke Foster"/>
    <x v="0"/>
    <s v="United States"/>
    <s v="Miami"/>
    <x v="2"/>
    <n v="33180"/>
    <x v="0"/>
    <x v="358"/>
    <x v="1"/>
    <x v="10"/>
    <x v="354"/>
    <x v="383"/>
    <n v="2"/>
    <n v="0.2"/>
    <n v="3.4683999999999999"/>
  </r>
  <r>
    <n v="404"/>
    <x v="184"/>
    <x v="2"/>
    <x v="164"/>
    <d v="2011-04-20T00:00:00"/>
    <s v="Standard Class"/>
    <s v="SP-20650"/>
    <s v="Stephanie Phelps"/>
    <x v="1"/>
    <s v="United States"/>
    <s v="Wilmington"/>
    <x v="3"/>
    <n v="28403"/>
    <x v="0"/>
    <x v="359"/>
    <x v="1"/>
    <x v="6"/>
    <x v="355"/>
    <x v="384"/>
    <n v="6"/>
    <n v="0.2"/>
    <n v="9.7680000000000007"/>
  </r>
  <r>
    <n v="405"/>
    <x v="185"/>
    <x v="3"/>
    <x v="165"/>
    <d v="2014-12-30T00:00:00"/>
    <s v="Standard Class"/>
    <s v="RF-19840"/>
    <s v="Roy Französisch"/>
    <x v="0"/>
    <s v="United States"/>
    <s v="New York City"/>
    <x v="15"/>
    <n v="10024"/>
    <x v="3"/>
    <x v="360"/>
    <x v="1"/>
    <x v="9"/>
    <x v="33"/>
    <x v="385"/>
    <n v="3"/>
    <n v="0"/>
    <n v="9.6956999999999987"/>
  </r>
  <r>
    <n v="406"/>
    <x v="186"/>
    <x v="3"/>
    <x v="166"/>
    <d v="2014-12-13T00:00:00"/>
    <s v="Standard Class"/>
    <s v="KH-16510"/>
    <s v="Keith Herrera"/>
    <x v="0"/>
    <s v="United States"/>
    <s v="San Francisco"/>
    <x v="1"/>
    <n v="94110"/>
    <x v="1"/>
    <x v="357"/>
    <x v="2"/>
    <x v="11"/>
    <x v="353"/>
    <x v="386"/>
    <n v="5"/>
    <n v="0"/>
    <n v="37.789500000000004"/>
  </r>
  <r>
    <n v="407"/>
    <x v="186"/>
    <x v="3"/>
    <x v="166"/>
    <d v="2014-12-13T00:00:00"/>
    <s v="Standard Class"/>
    <s v="KH-16510"/>
    <s v="Keith Herrera"/>
    <x v="0"/>
    <s v="United States"/>
    <s v="San Francisco"/>
    <x v="1"/>
    <n v="94110"/>
    <x v="1"/>
    <x v="361"/>
    <x v="2"/>
    <x v="16"/>
    <x v="356"/>
    <x v="387"/>
    <n v="3"/>
    <n v="0.2"/>
    <n v="434.99130000000002"/>
  </r>
  <r>
    <n v="408"/>
    <x v="186"/>
    <x v="3"/>
    <x v="166"/>
    <d v="2014-12-13T00:00:00"/>
    <s v="Standard Class"/>
    <s v="KH-16510"/>
    <s v="Keith Herrera"/>
    <x v="0"/>
    <s v="United States"/>
    <s v="San Francisco"/>
    <x v="1"/>
    <n v="94110"/>
    <x v="1"/>
    <x v="362"/>
    <x v="1"/>
    <x v="10"/>
    <x v="357"/>
    <x v="388"/>
    <n v="5"/>
    <n v="0"/>
    <n v="13.3035"/>
  </r>
  <r>
    <n v="409"/>
    <x v="186"/>
    <x v="3"/>
    <x v="166"/>
    <d v="2014-12-13T00:00:00"/>
    <s v="Standard Class"/>
    <s v="KH-16510"/>
    <s v="Keith Herrera"/>
    <x v="0"/>
    <s v="United States"/>
    <s v="San Francisco"/>
    <x v="1"/>
    <n v="94110"/>
    <x v="1"/>
    <x v="363"/>
    <x v="0"/>
    <x v="3"/>
    <x v="358"/>
    <x v="389"/>
    <n v="7"/>
    <n v="0.2"/>
    <n v="-112.95269999999994"/>
  </r>
  <r>
    <n v="410"/>
    <x v="186"/>
    <x v="3"/>
    <x v="166"/>
    <d v="2014-12-13T00:00:00"/>
    <s v="Standard Class"/>
    <s v="KH-16510"/>
    <s v="Keith Herrera"/>
    <x v="0"/>
    <s v="United States"/>
    <s v="San Francisco"/>
    <x v="1"/>
    <n v="94110"/>
    <x v="1"/>
    <x v="364"/>
    <x v="1"/>
    <x v="10"/>
    <x v="359"/>
    <x v="390"/>
    <n v="1"/>
    <n v="0"/>
    <n v="4.6463999999999999"/>
  </r>
  <r>
    <n v="411"/>
    <x v="186"/>
    <x v="3"/>
    <x v="166"/>
    <d v="2014-12-13T00:00:00"/>
    <s v="Standard Class"/>
    <s v="KH-16510"/>
    <s v="Keith Herrera"/>
    <x v="0"/>
    <s v="United States"/>
    <s v="San Francisco"/>
    <x v="1"/>
    <n v="94110"/>
    <x v="1"/>
    <x v="365"/>
    <x v="1"/>
    <x v="2"/>
    <x v="360"/>
    <x v="391"/>
    <n v="9"/>
    <n v="0"/>
    <n v="13.608000000000001"/>
  </r>
  <r>
    <n v="412"/>
    <x v="186"/>
    <x v="3"/>
    <x v="166"/>
    <d v="2014-12-13T00:00:00"/>
    <s v="Standard Class"/>
    <s v="KH-16510"/>
    <s v="Keith Herrera"/>
    <x v="0"/>
    <s v="United States"/>
    <s v="San Francisco"/>
    <x v="1"/>
    <n v="94110"/>
    <x v="1"/>
    <x v="314"/>
    <x v="1"/>
    <x v="10"/>
    <x v="361"/>
    <x v="392"/>
    <n v="1"/>
    <n v="0"/>
    <n v="27.430199999999999"/>
  </r>
  <r>
    <n v="413"/>
    <x v="186"/>
    <x v="3"/>
    <x v="166"/>
    <d v="2014-12-13T00:00:00"/>
    <s v="Standard Class"/>
    <s v="KH-16510"/>
    <s v="Keith Herrera"/>
    <x v="0"/>
    <s v="United States"/>
    <s v="San Francisco"/>
    <x v="1"/>
    <n v="94110"/>
    <x v="1"/>
    <x v="366"/>
    <x v="0"/>
    <x v="0"/>
    <x v="362"/>
    <x v="393"/>
    <n v="13"/>
    <n v="0.15"/>
    <n v="31.454799999999949"/>
  </r>
  <r>
    <n v="414"/>
    <x v="186"/>
    <x v="3"/>
    <x v="166"/>
    <d v="2014-12-13T00:00:00"/>
    <s v="Standard Class"/>
    <s v="KH-16510"/>
    <s v="Keith Herrera"/>
    <x v="0"/>
    <s v="United States"/>
    <s v="San Francisco"/>
    <x v="1"/>
    <n v="94110"/>
    <x v="1"/>
    <x v="367"/>
    <x v="0"/>
    <x v="1"/>
    <x v="363"/>
    <x v="394"/>
    <n v="2"/>
    <n v="0.2"/>
    <n v="-18.454800000000013"/>
  </r>
  <r>
    <n v="415"/>
    <x v="187"/>
    <x v="3"/>
    <x v="132"/>
    <d v="2014-11-08T00:00:00"/>
    <s v="Standard Class"/>
    <s v="KC-16675"/>
    <s v="Kimberly Carter"/>
    <x v="1"/>
    <s v="United States"/>
    <s v="Seattle"/>
    <x v="4"/>
    <n v="98105"/>
    <x v="1"/>
    <x v="368"/>
    <x v="1"/>
    <x v="10"/>
    <x v="364"/>
    <x v="395"/>
    <n v="7"/>
    <n v="0"/>
    <n v="65.734199999999987"/>
  </r>
  <r>
    <n v="416"/>
    <x v="187"/>
    <x v="3"/>
    <x v="132"/>
    <d v="2014-11-08T00:00:00"/>
    <s v="Standard Class"/>
    <s v="KC-16675"/>
    <s v="Kimberly Carter"/>
    <x v="1"/>
    <s v="United States"/>
    <s v="Seattle"/>
    <x v="4"/>
    <n v="98105"/>
    <x v="1"/>
    <x v="268"/>
    <x v="0"/>
    <x v="1"/>
    <x v="265"/>
    <x v="396"/>
    <n v="4"/>
    <n v="0.2"/>
    <n v="26.874400000000023"/>
  </r>
  <r>
    <n v="417"/>
    <x v="188"/>
    <x v="3"/>
    <x v="92"/>
    <d v="2014-06-29T00:00:00"/>
    <s v="Standard Class"/>
    <s v="CJ-12010"/>
    <s v="Caroline Jumper"/>
    <x v="0"/>
    <s v="United States"/>
    <s v="Huntington Beach"/>
    <x v="1"/>
    <n v="92646"/>
    <x v="1"/>
    <x v="369"/>
    <x v="1"/>
    <x v="6"/>
    <x v="365"/>
    <x v="397"/>
    <n v="8"/>
    <n v="0"/>
    <n v="25.898399999999995"/>
  </r>
  <r>
    <n v="418"/>
    <x v="189"/>
    <x v="0"/>
    <x v="167"/>
    <d v="2013-04-19T00:00:00"/>
    <s v="Standard Class"/>
    <s v="PB-19150"/>
    <s v="Philip Brown"/>
    <x v="0"/>
    <s v="United States"/>
    <s v="Los Angeles"/>
    <x v="1"/>
    <n v="90004"/>
    <x v="1"/>
    <x v="370"/>
    <x v="0"/>
    <x v="1"/>
    <x v="366"/>
    <x v="398"/>
    <n v="5"/>
    <n v="0.2"/>
    <n v="38.379999999999981"/>
  </r>
  <r>
    <n v="419"/>
    <x v="190"/>
    <x v="3"/>
    <x v="44"/>
    <d v="2014-11-11T00:00:00"/>
    <s v="Standard Class"/>
    <s v="VB-21745"/>
    <s v="Victoria Brennan"/>
    <x v="1"/>
    <s v="United States"/>
    <s v="Richmond"/>
    <x v="0"/>
    <n v="40475"/>
    <x v="0"/>
    <x v="371"/>
    <x v="1"/>
    <x v="10"/>
    <x v="367"/>
    <x v="399"/>
    <n v="1"/>
    <n v="0"/>
    <n v="2.8322000000000003"/>
  </r>
  <r>
    <n v="420"/>
    <x v="191"/>
    <x v="3"/>
    <x v="168"/>
    <d v="2014-03-10T00:00:00"/>
    <s v="Standard Class"/>
    <s v="SP-20860"/>
    <s v="Sung Pak"/>
    <x v="1"/>
    <s v="United States"/>
    <s v="Los Angeles"/>
    <x v="1"/>
    <n v="90045"/>
    <x v="1"/>
    <x v="372"/>
    <x v="1"/>
    <x v="6"/>
    <x v="368"/>
    <x v="400"/>
    <n v="4"/>
    <n v="0"/>
    <n v="2.702799999999999"/>
  </r>
  <r>
    <n v="421"/>
    <x v="191"/>
    <x v="3"/>
    <x v="168"/>
    <d v="2014-03-10T00:00:00"/>
    <s v="Standard Class"/>
    <s v="SP-20860"/>
    <s v="Sung Pak"/>
    <x v="1"/>
    <s v="United States"/>
    <s v="Los Angeles"/>
    <x v="1"/>
    <n v="90045"/>
    <x v="1"/>
    <x v="373"/>
    <x v="1"/>
    <x v="12"/>
    <x v="369"/>
    <x v="401"/>
    <n v="1"/>
    <n v="0"/>
    <n v="7.0149999999999988"/>
  </r>
  <r>
    <n v="422"/>
    <x v="192"/>
    <x v="2"/>
    <x v="169"/>
    <d v="2011-06-25T00:00:00"/>
    <s v="First Class"/>
    <s v="JE-15745"/>
    <s v="Joel Eaton"/>
    <x v="0"/>
    <s v="United States"/>
    <s v="Louisville"/>
    <x v="22"/>
    <n v="80027"/>
    <x v="1"/>
    <x v="374"/>
    <x v="2"/>
    <x v="11"/>
    <x v="370"/>
    <x v="402"/>
    <n v="6"/>
    <n v="0.2"/>
    <n v="56.566200000000009"/>
  </r>
  <r>
    <n v="423"/>
    <x v="193"/>
    <x v="3"/>
    <x v="15"/>
    <d v="2014-10-24T00:00:00"/>
    <s v="Standard Class"/>
    <s v="MP-17965"/>
    <s v="Michael Paige"/>
    <x v="1"/>
    <s v="United States"/>
    <s v="Lawrence"/>
    <x v="31"/>
    <n v="1841"/>
    <x v="3"/>
    <x v="375"/>
    <x v="0"/>
    <x v="5"/>
    <x v="371"/>
    <x v="403"/>
    <n v="4"/>
    <n v="0"/>
    <n v="14.705600000000004"/>
  </r>
  <r>
    <n v="424"/>
    <x v="193"/>
    <x v="3"/>
    <x v="15"/>
    <d v="2014-10-24T00:00:00"/>
    <s v="Standard Class"/>
    <s v="MP-17965"/>
    <s v="Michael Paige"/>
    <x v="1"/>
    <s v="United States"/>
    <s v="Lawrence"/>
    <x v="31"/>
    <n v="1841"/>
    <x v="3"/>
    <x v="376"/>
    <x v="1"/>
    <x v="4"/>
    <x v="372"/>
    <x v="404"/>
    <n v="3"/>
    <n v="0"/>
    <n v="8.5019999999999989"/>
  </r>
  <r>
    <n v="425"/>
    <x v="194"/>
    <x v="3"/>
    <x v="170"/>
    <d v="2014-08-24T00:00:00"/>
    <s v="Second Class"/>
    <s v="NF-18385"/>
    <s v="Natalie Fritzler"/>
    <x v="0"/>
    <s v="United States"/>
    <s v="Jackson"/>
    <x v="35"/>
    <n v="39212"/>
    <x v="0"/>
    <x v="377"/>
    <x v="0"/>
    <x v="1"/>
    <x v="373"/>
    <x v="405"/>
    <n v="4"/>
    <n v="0"/>
    <n v="225.26400000000001"/>
  </r>
  <r>
    <n v="426"/>
    <x v="195"/>
    <x v="3"/>
    <x v="51"/>
    <d v="2014-11-27T00:00:00"/>
    <s v="Second Class"/>
    <s v="JM-15265"/>
    <s v="Janet Molinari"/>
    <x v="1"/>
    <s v="United States"/>
    <s v="Canton"/>
    <x v="12"/>
    <n v="48187"/>
    <x v="2"/>
    <x v="378"/>
    <x v="0"/>
    <x v="5"/>
    <x v="374"/>
    <x v="158"/>
    <n v="2"/>
    <n v="0"/>
    <n v="11.076000000000001"/>
  </r>
  <r>
    <n v="427"/>
    <x v="195"/>
    <x v="3"/>
    <x v="51"/>
    <d v="2014-11-27T00:00:00"/>
    <s v="Second Class"/>
    <s v="JM-15265"/>
    <s v="Janet Molinari"/>
    <x v="1"/>
    <s v="United States"/>
    <s v="Canton"/>
    <x v="12"/>
    <n v="48187"/>
    <x v="2"/>
    <x v="379"/>
    <x v="1"/>
    <x v="8"/>
    <x v="375"/>
    <x v="406"/>
    <n v="8"/>
    <n v="0"/>
    <n v="138.20160000000001"/>
  </r>
  <r>
    <n v="428"/>
    <x v="196"/>
    <x v="2"/>
    <x v="171"/>
    <d v="2011-09-13T00:00:00"/>
    <s v="First Class"/>
    <s v="SD-20485"/>
    <s v="Shirley Daniels"/>
    <x v="2"/>
    <s v="United States"/>
    <s v="New Rochelle"/>
    <x v="15"/>
    <n v="10801"/>
    <x v="3"/>
    <x v="380"/>
    <x v="2"/>
    <x v="15"/>
    <x v="376"/>
    <x v="407"/>
    <n v="1"/>
    <n v="0"/>
    <n v="30.095700000000001"/>
  </r>
  <r>
    <n v="429"/>
    <x v="197"/>
    <x v="3"/>
    <x v="172"/>
    <d v="2014-10-09T00:00:00"/>
    <s v="Standard Class"/>
    <s v="KH-16630"/>
    <s v="Ken Heidel"/>
    <x v="1"/>
    <s v="United States"/>
    <s v="San Antonio"/>
    <x v="5"/>
    <n v="78207"/>
    <x v="2"/>
    <x v="381"/>
    <x v="1"/>
    <x v="6"/>
    <x v="377"/>
    <x v="408"/>
    <n v="6"/>
    <n v="0.2"/>
    <n v="0.50039999999999996"/>
  </r>
  <r>
    <n v="430"/>
    <x v="198"/>
    <x v="0"/>
    <x v="173"/>
    <d v="2013-04-22T00:00:00"/>
    <s v="Standard Class"/>
    <s v="RB-19795"/>
    <s v="Ross Baird"/>
    <x v="2"/>
    <s v="United States"/>
    <s v="Gastonia"/>
    <x v="3"/>
    <n v="28052"/>
    <x v="0"/>
    <x v="382"/>
    <x v="1"/>
    <x v="8"/>
    <x v="378"/>
    <x v="409"/>
    <n v="2"/>
    <n v="0.7"/>
    <n v="-145.35079999999999"/>
  </r>
  <r>
    <n v="431"/>
    <x v="198"/>
    <x v="0"/>
    <x v="173"/>
    <d v="2013-04-22T00:00:00"/>
    <s v="Standard Class"/>
    <s v="RB-19795"/>
    <s v="Ross Baird"/>
    <x v="2"/>
    <s v="United States"/>
    <s v="Gastonia"/>
    <x v="3"/>
    <n v="28052"/>
    <x v="0"/>
    <x v="171"/>
    <x v="2"/>
    <x v="11"/>
    <x v="170"/>
    <x v="177"/>
    <n v="7"/>
    <n v="0.2"/>
    <n v="76.639499999999984"/>
  </r>
  <r>
    <n v="432"/>
    <x v="198"/>
    <x v="0"/>
    <x v="173"/>
    <d v="2013-04-22T00:00:00"/>
    <s v="Standard Class"/>
    <s v="RB-19795"/>
    <s v="Ross Baird"/>
    <x v="2"/>
    <s v="United States"/>
    <s v="Gastonia"/>
    <x v="3"/>
    <n v="28052"/>
    <x v="0"/>
    <x v="171"/>
    <x v="2"/>
    <x v="11"/>
    <x v="170"/>
    <x v="410"/>
    <n v="5"/>
    <n v="0.2"/>
    <n v="54.742499999999978"/>
  </r>
  <r>
    <n v="433"/>
    <x v="198"/>
    <x v="0"/>
    <x v="173"/>
    <d v="2013-04-22T00:00:00"/>
    <s v="Standard Class"/>
    <s v="RB-19795"/>
    <s v="Ross Baird"/>
    <x v="2"/>
    <s v="United States"/>
    <s v="Gastonia"/>
    <x v="3"/>
    <n v="28052"/>
    <x v="0"/>
    <x v="383"/>
    <x v="1"/>
    <x v="4"/>
    <x v="379"/>
    <x v="411"/>
    <n v="2"/>
    <n v="0.2"/>
    <n v="-0.7748000000000006"/>
  </r>
  <r>
    <n v="434"/>
    <x v="199"/>
    <x v="0"/>
    <x v="112"/>
    <d v="2013-06-08T00:00:00"/>
    <s v="First Class"/>
    <s v="DB-13060"/>
    <s v="Dave Brooks"/>
    <x v="0"/>
    <s v="United States"/>
    <s v="Lowell"/>
    <x v="31"/>
    <n v="1852"/>
    <x v="3"/>
    <x v="384"/>
    <x v="1"/>
    <x v="4"/>
    <x v="380"/>
    <x v="412"/>
    <n v="5"/>
    <n v="0"/>
    <n v="207.14699999999993"/>
  </r>
  <r>
    <n v="435"/>
    <x v="200"/>
    <x v="2"/>
    <x v="174"/>
    <d v="2011-12-25T00:00:00"/>
    <s v="Standard Class"/>
    <s v="MK-18160"/>
    <s v="Mike Kennedy"/>
    <x v="0"/>
    <s v="United States"/>
    <s v="Jacksonville"/>
    <x v="2"/>
    <n v="32216"/>
    <x v="0"/>
    <x v="385"/>
    <x v="1"/>
    <x v="8"/>
    <x v="381"/>
    <x v="413"/>
    <n v="2"/>
    <n v="0.7"/>
    <n v="-3.6891999999999996"/>
  </r>
  <r>
    <n v="436"/>
    <x v="200"/>
    <x v="2"/>
    <x v="174"/>
    <d v="2011-12-25T00:00:00"/>
    <s v="Standard Class"/>
    <s v="MK-18160"/>
    <s v="Mike Kennedy"/>
    <x v="0"/>
    <s v="United States"/>
    <s v="Jacksonville"/>
    <x v="2"/>
    <n v="32216"/>
    <x v="0"/>
    <x v="386"/>
    <x v="2"/>
    <x v="11"/>
    <x v="382"/>
    <x v="414"/>
    <n v="5"/>
    <n v="0.2"/>
    <n v="-18.584999999999994"/>
  </r>
  <r>
    <n v="437"/>
    <x v="201"/>
    <x v="0"/>
    <x v="1"/>
    <d v="2013-06-15T00:00:00"/>
    <s v="Second Class"/>
    <s v="PO-19180"/>
    <s v="Philisse Overcash"/>
    <x v="2"/>
    <s v="United States"/>
    <s v="Chicago"/>
    <x v="10"/>
    <n v="60623"/>
    <x v="2"/>
    <x v="387"/>
    <x v="2"/>
    <x v="15"/>
    <x v="383"/>
    <x v="415"/>
    <n v="3"/>
    <n v="0.3"/>
    <n v="43.199100000000044"/>
  </r>
  <r>
    <n v="438"/>
    <x v="201"/>
    <x v="0"/>
    <x v="1"/>
    <d v="2013-06-15T00:00:00"/>
    <s v="Second Class"/>
    <s v="PO-19180"/>
    <s v="Philisse Overcash"/>
    <x v="2"/>
    <s v="United States"/>
    <s v="Chicago"/>
    <x v="10"/>
    <n v="60623"/>
    <x v="2"/>
    <x v="314"/>
    <x v="1"/>
    <x v="10"/>
    <x v="361"/>
    <x v="416"/>
    <n v="7"/>
    <n v="0.2"/>
    <n v="113.63939999999998"/>
  </r>
  <r>
    <n v="439"/>
    <x v="202"/>
    <x v="3"/>
    <x v="175"/>
    <d v="2014-09-20T00:00:00"/>
    <s v="Standard Class"/>
    <s v="BB-11545"/>
    <s v="Brenda Bowman"/>
    <x v="1"/>
    <s v="United States"/>
    <s v="Houston"/>
    <x v="5"/>
    <n v="77070"/>
    <x v="2"/>
    <x v="388"/>
    <x v="1"/>
    <x v="10"/>
    <x v="384"/>
    <x v="417"/>
    <n v="8"/>
    <n v="0.2"/>
    <n v="11.553600000000003"/>
  </r>
  <r>
    <n v="440"/>
    <x v="203"/>
    <x v="3"/>
    <x v="176"/>
    <d v="2014-01-24T00:00:00"/>
    <s v="Second Class"/>
    <s v="CV-12805"/>
    <s v="Cynthia Voltz"/>
    <x v="1"/>
    <s v="United States"/>
    <s v="New York City"/>
    <x v="15"/>
    <n v="10024"/>
    <x v="3"/>
    <x v="389"/>
    <x v="0"/>
    <x v="1"/>
    <x v="385"/>
    <x v="418"/>
    <n v="3"/>
    <n v="0.1"/>
    <n v="2.3093999999999895"/>
  </r>
  <r>
    <n v="441"/>
    <x v="204"/>
    <x v="0"/>
    <x v="64"/>
    <d v="2013-09-08T00:00:00"/>
    <s v="Second Class"/>
    <s v="PK-19075"/>
    <s v="Pete Kriz"/>
    <x v="0"/>
    <s v="United States"/>
    <s v="Detroit"/>
    <x v="12"/>
    <n v="48227"/>
    <x v="2"/>
    <x v="390"/>
    <x v="0"/>
    <x v="5"/>
    <x v="386"/>
    <x v="419"/>
    <n v="1"/>
    <n v="0"/>
    <n v="3.6659999999999986"/>
  </r>
  <r>
    <n v="442"/>
    <x v="204"/>
    <x v="0"/>
    <x v="64"/>
    <d v="2013-09-08T00:00:00"/>
    <s v="Second Class"/>
    <s v="PK-19075"/>
    <s v="Pete Kriz"/>
    <x v="0"/>
    <s v="United States"/>
    <s v="Detroit"/>
    <x v="12"/>
    <n v="48227"/>
    <x v="2"/>
    <x v="391"/>
    <x v="1"/>
    <x v="4"/>
    <x v="387"/>
    <x v="420"/>
    <n v="3"/>
    <n v="0"/>
    <n v="23.392800000000008"/>
  </r>
  <r>
    <n v="443"/>
    <x v="204"/>
    <x v="0"/>
    <x v="64"/>
    <d v="2013-09-08T00:00:00"/>
    <s v="Second Class"/>
    <s v="PK-19075"/>
    <s v="Pete Kriz"/>
    <x v="0"/>
    <s v="United States"/>
    <s v="Detroit"/>
    <x v="12"/>
    <n v="48227"/>
    <x v="2"/>
    <x v="392"/>
    <x v="1"/>
    <x v="4"/>
    <x v="388"/>
    <x v="421"/>
    <n v="3"/>
    <n v="0"/>
    <n v="20.575499999999998"/>
  </r>
  <r>
    <n v="444"/>
    <x v="204"/>
    <x v="0"/>
    <x v="64"/>
    <d v="2013-09-08T00:00:00"/>
    <s v="Second Class"/>
    <s v="PK-19075"/>
    <s v="Pete Kriz"/>
    <x v="0"/>
    <s v="United States"/>
    <s v="Detroit"/>
    <x v="12"/>
    <n v="48227"/>
    <x v="2"/>
    <x v="393"/>
    <x v="1"/>
    <x v="10"/>
    <x v="389"/>
    <x v="422"/>
    <n v="4"/>
    <n v="0"/>
    <n v="42.025599999999997"/>
  </r>
  <r>
    <n v="445"/>
    <x v="204"/>
    <x v="0"/>
    <x v="64"/>
    <d v="2013-09-08T00:00:00"/>
    <s v="Second Class"/>
    <s v="PK-19075"/>
    <s v="Pete Kriz"/>
    <x v="0"/>
    <s v="United States"/>
    <s v="Detroit"/>
    <x v="12"/>
    <n v="48227"/>
    <x v="2"/>
    <x v="394"/>
    <x v="0"/>
    <x v="1"/>
    <x v="390"/>
    <x v="423"/>
    <n v="3"/>
    <n v="0"/>
    <n v="29.152800000000013"/>
  </r>
  <r>
    <n v="446"/>
    <x v="204"/>
    <x v="0"/>
    <x v="64"/>
    <d v="2013-09-08T00:00:00"/>
    <s v="Second Class"/>
    <s v="PK-19075"/>
    <s v="Pete Kriz"/>
    <x v="0"/>
    <s v="United States"/>
    <s v="Detroit"/>
    <x v="12"/>
    <n v="48227"/>
    <x v="2"/>
    <x v="395"/>
    <x v="1"/>
    <x v="2"/>
    <x v="391"/>
    <x v="424"/>
    <n v="7"/>
    <n v="0"/>
    <n v="10.584"/>
  </r>
  <r>
    <n v="447"/>
    <x v="205"/>
    <x v="3"/>
    <x v="177"/>
    <d v="2014-03-26T00:00:00"/>
    <s v="Second Class"/>
    <s v="TB-21595"/>
    <s v="Troy Blackwell"/>
    <x v="0"/>
    <s v="United States"/>
    <s v="Columbus"/>
    <x v="14"/>
    <n v="47201"/>
    <x v="2"/>
    <x v="396"/>
    <x v="0"/>
    <x v="5"/>
    <x v="392"/>
    <x v="425"/>
    <n v="1"/>
    <n v="0"/>
    <n v="1.3676999999999999"/>
  </r>
  <r>
    <n v="448"/>
    <x v="206"/>
    <x v="0"/>
    <x v="178"/>
    <d v="2013-04-04T00:00:00"/>
    <s v="Second Class"/>
    <s v="RB-19360"/>
    <s v="Raymond Buch"/>
    <x v="0"/>
    <s v="United States"/>
    <s v="Auburn"/>
    <x v="15"/>
    <n v="13021"/>
    <x v="3"/>
    <x v="397"/>
    <x v="1"/>
    <x v="6"/>
    <x v="393"/>
    <x v="426"/>
    <n v="3"/>
    <n v="0"/>
    <n v="15.475200000000001"/>
  </r>
  <r>
    <n v="449"/>
    <x v="206"/>
    <x v="0"/>
    <x v="178"/>
    <d v="2013-04-04T00:00:00"/>
    <s v="Second Class"/>
    <s v="RB-19360"/>
    <s v="Raymond Buch"/>
    <x v="0"/>
    <s v="United States"/>
    <s v="Auburn"/>
    <x v="15"/>
    <n v="13021"/>
    <x v="3"/>
    <x v="398"/>
    <x v="1"/>
    <x v="4"/>
    <x v="394"/>
    <x v="427"/>
    <n v="3"/>
    <n v="0"/>
    <n v="9.716399999999993"/>
  </r>
  <r>
    <n v="450"/>
    <x v="206"/>
    <x v="0"/>
    <x v="178"/>
    <d v="2013-04-04T00:00:00"/>
    <s v="Second Class"/>
    <s v="RB-19360"/>
    <s v="Raymond Buch"/>
    <x v="0"/>
    <s v="United States"/>
    <s v="Auburn"/>
    <x v="15"/>
    <n v="13021"/>
    <x v="3"/>
    <x v="399"/>
    <x v="1"/>
    <x v="6"/>
    <x v="395"/>
    <x v="428"/>
    <n v="6"/>
    <n v="0"/>
    <n v="71.247600000000006"/>
  </r>
  <r>
    <n v="451"/>
    <x v="206"/>
    <x v="0"/>
    <x v="178"/>
    <d v="2013-04-04T00:00:00"/>
    <s v="Second Class"/>
    <s v="RB-19360"/>
    <s v="Raymond Buch"/>
    <x v="0"/>
    <s v="United States"/>
    <s v="Auburn"/>
    <x v="15"/>
    <n v="13021"/>
    <x v="3"/>
    <x v="400"/>
    <x v="1"/>
    <x v="6"/>
    <x v="396"/>
    <x v="429"/>
    <n v="3"/>
    <n v="0"/>
    <n v="7.9248000000000012"/>
  </r>
  <r>
    <n v="452"/>
    <x v="206"/>
    <x v="0"/>
    <x v="178"/>
    <d v="2013-04-04T00:00:00"/>
    <s v="Second Class"/>
    <s v="RB-19360"/>
    <s v="Raymond Buch"/>
    <x v="0"/>
    <s v="United States"/>
    <s v="Auburn"/>
    <x v="15"/>
    <n v="13021"/>
    <x v="3"/>
    <x v="401"/>
    <x v="1"/>
    <x v="6"/>
    <x v="397"/>
    <x v="296"/>
    <n v="3"/>
    <n v="0"/>
    <n v="2.8535999999999988"/>
  </r>
  <r>
    <n v="453"/>
    <x v="206"/>
    <x v="0"/>
    <x v="178"/>
    <d v="2013-04-04T00:00:00"/>
    <s v="Second Class"/>
    <s v="RB-19360"/>
    <s v="Raymond Buch"/>
    <x v="0"/>
    <s v="United States"/>
    <s v="Auburn"/>
    <x v="15"/>
    <n v="13021"/>
    <x v="3"/>
    <x v="402"/>
    <x v="2"/>
    <x v="7"/>
    <x v="398"/>
    <x v="430"/>
    <n v="4"/>
    <n v="0"/>
    <n v="9.1311999999999998"/>
  </r>
  <r>
    <n v="454"/>
    <x v="207"/>
    <x v="3"/>
    <x v="179"/>
    <d v="2014-10-25T00:00:00"/>
    <s v="Standard Class"/>
    <s v="EB-13705"/>
    <s v="Ed Braxton"/>
    <x v="1"/>
    <s v="United States"/>
    <s v="Akron"/>
    <x v="24"/>
    <n v="44312"/>
    <x v="3"/>
    <x v="10"/>
    <x v="0"/>
    <x v="3"/>
    <x v="10"/>
    <x v="431"/>
    <n v="2"/>
    <n v="0.4"/>
    <n v="-75.830400000000054"/>
  </r>
  <r>
    <n v="455"/>
    <x v="207"/>
    <x v="3"/>
    <x v="179"/>
    <d v="2014-10-25T00:00:00"/>
    <s v="Standard Class"/>
    <s v="EB-13705"/>
    <s v="Ed Braxton"/>
    <x v="1"/>
    <s v="United States"/>
    <s v="Akron"/>
    <x v="24"/>
    <n v="44312"/>
    <x v="3"/>
    <x v="403"/>
    <x v="1"/>
    <x v="4"/>
    <x v="399"/>
    <x v="432"/>
    <n v="2"/>
    <n v="0.2"/>
    <n v="66.540799999999962"/>
  </r>
  <r>
    <n v="456"/>
    <x v="208"/>
    <x v="0"/>
    <x v="180"/>
    <d v="2013-12-18T00:00:00"/>
    <s v="Standard Class"/>
    <s v="KH-16630"/>
    <s v="Ken Heidel"/>
    <x v="1"/>
    <s v="United States"/>
    <s v="Norman"/>
    <x v="26"/>
    <n v="73071"/>
    <x v="2"/>
    <x v="404"/>
    <x v="2"/>
    <x v="11"/>
    <x v="400"/>
    <x v="433"/>
    <n v="4"/>
    <n v="0"/>
    <n v="24.913200000000003"/>
  </r>
  <r>
    <n v="457"/>
    <x v="209"/>
    <x v="2"/>
    <x v="181"/>
    <d v="2011-02-19T00:00:00"/>
    <s v="Standard Class"/>
    <s v="SC-20095"/>
    <s v="Sanjit Chand"/>
    <x v="0"/>
    <s v="United States"/>
    <s v="Concord"/>
    <x v="1"/>
    <n v="94521"/>
    <x v="1"/>
    <x v="405"/>
    <x v="0"/>
    <x v="1"/>
    <x v="401"/>
    <x v="434"/>
    <n v="2"/>
    <n v="0.2"/>
    <n v="-24.294000000000018"/>
  </r>
  <r>
    <n v="458"/>
    <x v="210"/>
    <x v="0"/>
    <x v="182"/>
    <d v="2013-10-02T00:00:00"/>
    <s v="Standard Class"/>
    <s v="NF-18385"/>
    <s v="Natalie Fritzler"/>
    <x v="0"/>
    <s v="United States"/>
    <s v="Decatur"/>
    <x v="10"/>
    <n v="62521"/>
    <x v="2"/>
    <x v="406"/>
    <x v="0"/>
    <x v="1"/>
    <x v="402"/>
    <x v="435"/>
    <n v="3"/>
    <n v="0.3"/>
    <n v="-96.11460000000011"/>
  </r>
  <r>
    <n v="459"/>
    <x v="210"/>
    <x v="0"/>
    <x v="182"/>
    <d v="2013-10-02T00:00:00"/>
    <s v="Standard Class"/>
    <s v="NF-18385"/>
    <s v="Natalie Fritzler"/>
    <x v="0"/>
    <s v="United States"/>
    <s v="Decatur"/>
    <x v="10"/>
    <n v="62521"/>
    <x v="2"/>
    <x v="407"/>
    <x v="1"/>
    <x v="12"/>
    <x v="33"/>
    <x v="436"/>
    <n v="2"/>
    <n v="0.2"/>
    <n v="3.3479999999999999"/>
  </r>
  <r>
    <n v="460"/>
    <x v="211"/>
    <x v="1"/>
    <x v="83"/>
    <d v="2012-12-22T00:00:00"/>
    <s v="Standard Class"/>
    <s v="JH-15985"/>
    <s v="Joseph Holt"/>
    <x v="0"/>
    <s v="United States"/>
    <s v="Seattle"/>
    <x v="4"/>
    <n v="98115"/>
    <x v="1"/>
    <x v="408"/>
    <x v="1"/>
    <x v="9"/>
    <x v="403"/>
    <x v="437"/>
    <n v="4"/>
    <n v="0"/>
    <n v="36.372"/>
  </r>
  <r>
    <n v="461"/>
    <x v="211"/>
    <x v="1"/>
    <x v="83"/>
    <d v="2012-12-22T00:00:00"/>
    <s v="Standard Class"/>
    <s v="JH-15985"/>
    <s v="Joseph Holt"/>
    <x v="0"/>
    <s v="United States"/>
    <s v="Seattle"/>
    <x v="4"/>
    <n v="98115"/>
    <x v="1"/>
    <x v="409"/>
    <x v="2"/>
    <x v="11"/>
    <x v="404"/>
    <x v="438"/>
    <n v="9"/>
    <n v="0"/>
    <n v="377.96220000000005"/>
  </r>
  <r>
    <n v="462"/>
    <x v="211"/>
    <x v="1"/>
    <x v="83"/>
    <d v="2012-12-22T00:00:00"/>
    <s v="Standard Class"/>
    <s v="JH-15985"/>
    <s v="Joseph Holt"/>
    <x v="0"/>
    <s v="United States"/>
    <s v="Seattle"/>
    <x v="4"/>
    <n v="98115"/>
    <x v="1"/>
    <x v="410"/>
    <x v="1"/>
    <x v="8"/>
    <x v="405"/>
    <x v="96"/>
    <n v="3"/>
    <n v="0.2"/>
    <n v="18.600599999999996"/>
  </r>
  <r>
    <n v="463"/>
    <x v="212"/>
    <x v="0"/>
    <x v="183"/>
    <d v="2013-04-30T00:00:00"/>
    <s v="Standard Class"/>
    <s v="TN-21040"/>
    <s v="Tanja Norvell"/>
    <x v="2"/>
    <s v="United States"/>
    <s v="Phoenix"/>
    <x v="16"/>
    <n v="85023"/>
    <x v="1"/>
    <x v="325"/>
    <x v="0"/>
    <x v="5"/>
    <x v="322"/>
    <x v="439"/>
    <n v="5"/>
    <n v="0.2"/>
    <n v="7.0680000000000005"/>
  </r>
  <r>
    <n v="464"/>
    <x v="212"/>
    <x v="0"/>
    <x v="183"/>
    <d v="2013-04-30T00:00:00"/>
    <s v="Standard Class"/>
    <s v="TN-21040"/>
    <s v="Tanja Norvell"/>
    <x v="2"/>
    <s v="United States"/>
    <s v="Phoenix"/>
    <x v="16"/>
    <n v="85023"/>
    <x v="1"/>
    <x v="411"/>
    <x v="0"/>
    <x v="3"/>
    <x v="406"/>
    <x v="440"/>
    <n v="6"/>
    <n v="0.5"/>
    <n v="-814.4831999999999"/>
  </r>
  <r>
    <n v="465"/>
    <x v="212"/>
    <x v="0"/>
    <x v="183"/>
    <d v="2013-04-30T00:00:00"/>
    <s v="Standard Class"/>
    <s v="TN-21040"/>
    <s v="Tanja Norvell"/>
    <x v="2"/>
    <s v="United States"/>
    <s v="Phoenix"/>
    <x v="16"/>
    <n v="85023"/>
    <x v="1"/>
    <x v="412"/>
    <x v="1"/>
    <x v="8"/>
    <x v="407"/>
    <x v="441"/>
    <n v="5"/>
    <n v="0.7"/>
    <n v="-20.888999999999989"/>
  </r>
  <r>
    <n v="466"/>
    <x v="212"/>
    <x v="0"/>
    <x v="183"/>
    <d v="2013-04-30T00:00:00"/>
    <s v="Standard Class"/>
    <s v="TN-21040"/>
    <s v="Tanja Norvell"/>
    <x v="2"/>
    <s v="United States"/>
    <s v="Phoenix"/>
    <x v="16"/>
    <n v="85023"/>
    <x v="1"/>
    <x v="413"/>
    <x v="1"/>
    <x v="14"/>
    <x v="408"/>
    <x v="442"/>
    <n v="2"/>
    <n v="0.2"/>
    <n v="-34.758000000000017"/>
  </r>
  <r>
    <n v="467"/>
    <x v="212"/>
    <x v="0"/>
    <x v="183"/>
    <d v="2013-04-30T00:00:00"/>
    <s v="Standard Class"/>
    <s v="TN-21040"/>
    <s v="Tanja Norvell"/>
    <x v="2"/>
    <s v="United States"/>
    <s v="Phoenix"/>
    <x v="16"/>
    <n v="85023"/>
    <x v="1"/>
    <x v="414"/>
    <x v="1"/>
    <x v="9"/>
    <x v="409"/>
    <x v="443"/>
    <n v="2"/>
    <n v="0.2"/>
    <n v="5.8704000000000001"/>
  </r>
  <r>
    <n v="468"/>
    <x v="213"/>
    <x v="1"/>
    <x v="184"/>
    <d v="2012-01-24T00:00:00"/>
    <s v="Standard Class"/>
    <s v="JS-15940"/>
    <s v="Joni Sundaresam"/>
    <x v="2"/>
    <s v="United States"/>
    <s v="Park Ridge"/>
    <x v="10"/>
    <n v="60068"/>
    <x v="2"/>
    <x v="269"/>
    <x v="0"/>
    <x v="5"/>
    <x v="266"/>
    <x v="444"/>
    <n v="7"/>
    <n v="0.6"/>
    <n v="-312.06139999999994"/>
  </r>
  <r>
    <n v="469"/>
    <x v="214"/>
    <x v="3"/>
    <x v="185"/>
    <d v="2014-04-05T00:00:00"/>
    <s v="Standard Class"/>
    <s v="DS-13180"/>
    <s v="David Smith"/>
    <x v="1"/>
    <s v="United States"/>
    <s v="Amarillo"/>
    <x v="5"/>
    <n v="79109"/>
    <x v="2"/>
    <x v="415"/>
    <x v="0"/>
    <x v="0"/>
    <x v="410"/>
    <x v="445"/>
    <n v="2"/>
    <n v="0.32"/>
    <n v="-36.235200000000006"/>
  </r>
  <r>
    <n v="470"/>
    <x v="215"/>
    <x v="0"/>
    <x v="186"/>
    <d v="2013-12-21T00:00:00"/>
    <s v="Second Class"/>
    <s v="CC-12670"/>
    <s v="Craig Carreira"/>
    <x v="0"/>
    <s v="United States"/>
    <s v="Chicago"/>
    <x v="10"/>
    <n v="60610"/>
    <x v="2"/>
    <x v="416"/>
    <x v="1"/>
    <x v="8"/>
    <x v="411"/>
    <x v="446"/>
    <n v="3"/>
    <n v="0.8"/>
    <n v="-7.9001999999999999"/>
  </r>
  <r>
    <n v="471"/>
    <x v="216"/>
    <x v="1"/>
    <x v="139"/>
    <d v="2012-12-24T00:00:00"/>
    <s v="Standard Class"/>
    <s v="MH-17785"/>
    <s v="Maya Herman"/>
    <x v="1"/>
    <s v="United States"/>
    <s v="Lindenhurst"/>
    <x v="15"/>
    <n v="11757"/>
    <x v="3"/>
    <x v="417"/>
    <x v="1"/>
    <x v="10"/>
    <x v="412"/>
    <x v="447"/>
    <n v="1"/>
    <n v="0"/>
    <n v="26.630399999999998"/>
  </r>
  <r>
    <n v="472"/>
    <x v="217"/>
    <x v="2"/>
    <x v="187"/>
    <d v="2011-11-11T00:00:00"/>
    <s v="Second Class"/>
    <s v="JP-15520"/>
    <s v="Jeremy Pistek"/>
    <x v="0"/>
    <s v="United States"/>
    <s v="San Francisco"/>
    <x v="1"/>
    <n v="94110"/>
    <x v="1"/>
    <x v="418"/>
    <x v="1"/>
    <x v="4"/>
    <x v="413"/>
    <x v="448"/>
    <n v="3"/>
    <n v="0"/>
    <n v="3.4091999999999842"/>
  </r>
  <r>
    <n v="473"/>
    <x v="217"/>
    <x v="2"/>
    <x v="187"/>
    <d v="2011-11-11T00:00:00"/>
    <s v="Second Class"/>
    <s v="JP-15520"/>
    <s v="Jeremy Pistek"/>
    <x v="0"/>
    <s v="United States"/>
    <s v="San Francisco"/>
    <x v="1"/>
    <n v="94110"/>
    <x v="1"/>
    <x v="419"/>
    <x v="0"/>
    <x v="0"/>
    <x v="414"/>
    <x v="449"/>
    <n v="2"/>
    <n v="0.15"/>
    <n v="10.478399999999979"/>
  </r>
  <r>
    <n v="474"/>
    <x v="217"/>
    <x v="2"/>
    <x v="187"/>
    <d v="2011-11-11T00:00:00"/>
    <s v="Second Class"/>
    <s v="JP-15520"/>
    <s v="Jeremy Pistek"/>
    <x v="0"/>
    <s v="United States"/>
    <s v="San Francisco"/>
    <x v="1"/>
    <n v="94110"/>
    <x v="1"/>
    <x v="420"/>
    <x v="2"/>
    <x v="7"/>
    <x v="415"/>
    <x v="450"/>
    <n v="4"/>
    <n v="0.2"/>
    <n v="87.995999999999924"/>
  </r>
  <r>
    <n v="475"/>
    <x v="217"/>
    <x v="2"/>
    <x v="187"/>
    <d v="2011-11-11T00:00:00"/>
    <s v="Second Class"/>
    <s v="JP-15520"/>
    <s v="Jeremy Pistek"/>
    <x v="0"/>
    <s v="United States"/>
    <s v="San Francisco"/>
    <x v="1"/>
    <n v="94110"/>
    <x v="1"/>
    <x v="421"/>
    <x v="1"/>
    <x v="4"/>
    <x v="416"/>
    <x v="451"/>
    <n v="6"/>
    <n v="0"/>
    <n v="24.980400000000007"/>
  </r>
  <r>
    <n v="476"/>
    <x v="217"/>
    <x v="2"/>
    <x v="187"/>
    <d v="2011-11-11T00:00:00"/>
    <s v="Second Class"/>
    <s v="JP-15520"/>
    <s v="Jeremy Pistek"/>
    <x v="0"/>
    <s v="United States"/>
    <s v="San Francisco"/>
    <x v="1"/>
    <n v="94110"/>
    <x v="1"/>
    <x v="422"/>
    <x v="1"/>
    <x v="10"/>
    <x v="417"/>
    <x v="452"/>
    <n v="7"/>
    <n v="0"/>
    <n v="28.818999999999996"/>
  </r>
  <r>
    <n v="477"/>
    <x v="217"/>
    <x v="2"/>
    <x v="187"/>
    <d v="2011-11-11T00:00:00"/>
    <s v="Second Class"/>
    <s v="JP-15520"/>
    <s v="Jeremy Pistek"/>
    <x v="0"/>
    <s v="United States"/>
    <s v="San Francisco"/>
    <x v="1"/>
    <n v="94110"/>
    <x v="1"/>
    <x v="423"/>
    <x v="1"/>
    <x v="10"/>
    <x v="418"/>
    <x v="453"/>
    <n v="5"/>
    <n v="0"/>
    <n v="45.527999999999992"/>
  </r>
  <r>
    <n v="478"/>
    <x v="218"/>
    <x v="0"/>
    <x v="188"/>
    <d v="2013-07-20T00:00:00"/>
    <s v="Standard Class"/>
    <s v="KH-16690"/>
    <s v="Kristen Hastings"/>
    <x v="1"/>
    <s v="United States"/>
    <s v="Los Angeles"/>
    <x v="1"/>
    <n v="90008"/>
    <x v="1"/>
    <x v="424"/>
    <x v="2"/>
    <x v="7"/>
    <x v="419"/>
    <x v="454"/>
    <n v="6"/>
    <n v="0.2"/>
    <n v="7.1819999999999951"/>
  </r>
  <r>
    <n v="479"/>
    <x v="219"/>
    <x v="0"/>
    <x v="189"/>
    <d v="2013-11-03T00:00:00"/>
    <s v="Standard Class"/>
    <s v="JE-15475"/>
    <s v="Jeremy Ellison"/>
    <x v="0"/>
    <s v="United States"/>
    <s v="Troy"/>
    <x v="15"/>
    <n v="12180"/>
    <x v="3"/>
    <x v="278"/>
    <x v="0"/>
    <x v="5"/>
    <x v="275"/>
    <x v="455"/>
    <n v="3"/>
    <n v="0"/>
    <n v="19.295999999999999"/>
  </r>
  <r>
    <n v="480"/>
    <x v="220"/>
    <x v="0"/>
    <x v="190"/>
    <d v="2013-07-03T00:00:00"/>
    <s v="Standard Class"/>
    <s v="JG-15805"/>
    <s v="John Grady"/>
    <x v="1"/>
    <s v="United States"/>
    <s v="New York City"/>
    <x v="15"/>
    <n v="10024"/>
    <x v="3"/>
    <x v="425"/>
    <x v="1"/>
    <x v="6"/>
    <x v="420"/>
    <x v="456"/>
    <n v="5"/>
    <n v="0"/>
    <n v="6.6150000000000002"/>
  </r>
  <r>
    <n v="481"/>
    <x v="220"/>
    <x v="0"/>
    <x v="190"/>
    <d v="2013-07-03T00:00:00"/>
    <s v="Standard Class"/>
    <s v="JG-15805"/>
    <s v="John Grady"/>
    <x v="1"/>
    <s v="United States"/>
    <s v="New York City"/>
    <x v="15"/>
    <n v="10024"/>
    <x v="3"/>
    <x v="426"/>
    <x v="1"/>
    <x v="4"/>
    <x v="421"/>
    <x v="457"/>
    <n v="5"/>
    <n v="0"/>
    <n v="84.51"/>
  </r>
  <r>
    <n v="482"/>
    <x v="221"/>
    <x v="2"/>
    <x v="191"/>
    <d v="2011-10-10T00:00:00"/>
    <s v="Standard Class"/>
    <s v="XP-21865"/>
    <s v="Xylona Preis"/>
    <x v="0"/>
    <s v="United States"/>
    <s v="San Diego"/>
    <x v="1"/>
    <n v="92024"/>
    <x v="1"/>
    <x v="427"/>
    <x v="2"/>
    <x v="11"/>
    <x v="422"/>
    <x v="458"/>
    <n v="3"/>
    <n v="0"/>
    <n v="1.9088999999999996"/>
  </r>
  <r>
    <n v="483"/>
    <x v="222"/>
    <x v="2"/>
    <x v="192"/>
    <d v="2011-07-27T00:00:00"/>
    <s v="Standard Class"/>
    <s v="EM-14065"/>
    <s v="Erin Mull"/>
    <x v="0"/>
    <s v="United States"/>
    <s v="New York City"/>
    <x v="15"/>
    <n v="10024"/>
    <x v="3"/>
    <x v="79"/>
    <x v="1"/>
    <x v="6"/>
    <x v="79"/>
    <x v="459"/>
    <n v="2"/>
    <n v="0"/>
    <n v="1.6688000000000001"/>
  </r>
  <r>
    <n v="484"/>
    <x v="222"/>
    <x v="2"/>
    <x v="192"/>
    <d v="2011-07-27T00:00:00"/>
    <s v="Standard Class"/>
    <s v="EM-14065"/>
    <s v="Erin Mull"/>
    <x v="0"/>
    <s v="United States"/>
    <s v="New York City"/>
    <x v="15"/>
    <n v="10024"/>
    <x v="3"/>
    <x v="428"/>
    <x v="2"/>
    <x v="11"/>
    <x v="423"/>
    <x v="460"/>
    <n v="2"/>
    <n v="0"/>
    <n v="57.592799999999997"/>
  </r>
  <r>
    <n v="485"/>
    <x v="223"/>
    <x v="3"/>
    <x v="193"/>
    <d v="2014-06-14T00:00:00"/>
    <s v="First Class"/>
    <s v="MT-18070"/>
    <s v="Michelle Tran"/>
    <x v="2"/>
    <s v="United States"/>
    <s v="Los Angeles"/>
    <x v="1"/>
    <n v="90045"/>
    <x v="1"/>
    <x v="429"/>
    <x v="1"/>
    <x v="2"/>
    <x v="424"/>
    <x v="461"/>
    <n v="2"/>
    <n v="0"/>
    <n v="14.8"/>
  </r>
  <r>
    <n v="486"/>
    <x v="223"/>
    <x v="3"/>
    <x v="193"/>
    <d v="2014-06-14T00:00:00"/>
    <s v="First Class"/>
    <s v="MT-18070"/>
    <s v="Michelle Tran"/>
    <x v="2"/>
    <s v="United States"/>
    <s v="Los Angeles"/>
    <x v="1"/>
    <n v="90045"/>
    <x v="1"/>
    <x v="430"/>
    <x v="0"/>
    <x v="0"/>
    <x v="425"/>
    <x v="462"/>
    <n v="5"/>
    <n v="0.15"/>
    <n v="-30.24499999999999"/>
  </r>
  <r>
    <n v="487"/>
    <x v="223"/>
    <x v="3"/>
    <x v="193"/>
    <d v="2014-06-14T00:00:00"/>
    <s v="First Class"/>
    <s v="MT-18070"/>
    <s v="Michelle Tran"/>
    <x v="2"/>
    <s v="United States"/>
    <s v="Los Angeles"/>
    <x v="1"/>
    <n v="90045"/>
    <x v="1"/>
    <x v="431"/>
    <x v="2"/>
    <x v="7"/>
    <x v="426"/>
    <x v="463"/>
    <n v="5"/>
    <n v="0.2"/>
    <n v="17.497500000000016"/>
  </r>
  <r>
    <n v="488"/>
    <x v="224"/>
    <x v="2"/>
    <x v="194"/>
    <d v="2011-10-31T00:00:00"/>
    <s v="First Class"/>
    <s v="SA-20830"/>
    <s v="Sue Ann Reed"/>
    <x v="0"/>
    <s v="United States"/>
    <s v="Chicago"/>
    <x v="10"/>
    <n v="60610"/>
    <x v="2"/>
    <x v="432"/>
    <x v="2"/>
    <x v="7"/>
    <x v="427"/>
    <x v="464"/>
    <n v="6"/>
    <n v="0.2"/>
    <n v="341.99399999999969"/>
  </r>
  <r>
    <n v="489"/>
    <x v="225"/>
    <x v="2"/>
    <x v="3"/>
    <d v="2011-06-13T00:00:00"/>
    <s v="Second Class"/>
    <s v="CW-11905"/>
    <s v="Carl Weiss"/>
    <x v="2"/>
    <s v="United States"/>
    <s v="Huntsville"/>
    <x v="5"/>
    <n v="77340"/>
    <x v="2"/>
    <x v="433"/>
    <x v="2"/>
    <x v="7"/>
    <x v="428"/>
    <x v="465"/>
    <n v="1"/>
    <n v="0.2"/>
    <n v="0.59940000000000015"/>
  </r>
  <r>
    <n v="490"/>
    <x v="225"/>
    <x v="2"/>
    <x v="3"/>
    <d v="2011-06-13T00:00:00"/>
    <s v="Second Class"/>
    <s v="CW-11905"/>
    <s v="Carl Weiss"/>
    <x v="2"/>
    <s v="United States"/>
    <s v="Huntsville"/>
    <x v="5"/>
    <n v="77340"/>
    <x v="2"/>
    <x v="434"/>
    <x v="2"/>
    <x v="11"/>
    <x v="429"/>
    <x v="466"/>
    <n v="2"/>
    <n v="0.2"/>
    <n v="10.397399999999998"/>
  </r>
  <r>
    <n v="491"/>
    <x v="225"/>
    <x v="2"/>
    <x v="3"/>
    <d v="2011-06-13T00:00:00"/>
    <s v="Second Class"/>
    <s v="CW-11905"/>
    <s v="Carl Weiss"/>
    <x v="2"/>
    <s v="United States"/>
    <s v="Huntsville"/>
    <x v="5"/>
    <n v="77340"/>
    <x v="2"/>
    <x v="399"/>
    <x v="1"/>
    <x v="6"/>
    <x v="395"/>
    <x v="467"/>
    <n v="2"/>
    <n v="0.2"/>
    <n v="6.1572000000000031"/>
  </r>
  <r>
    <n v="492"/>
    <x v="226"/>
    <x v="2"/>
    <x v="80"/>
    <d v="2011-09-19T00:00:00"/>
    <s v="Standard Class"/>
    <s v="AJ-10960"/>
    <s v="Astrea Jones"/>
    <x v="0"/>
    <s v="United States"/>
    <s v="Rochester"/>
    <x v="15"/>
    <n v="14609"/>
    <x v="3"/>
    <x v="435"/>
    <x v="1"/>
    <x v="4"/>
    <x v="430"/>
    <x v="468"/>
    <n v="5"/>
    <n v="0"/>
    <n v="8.9829999999999899"/>
  </r>
  <r>
    <n v="493"/>
    <x v="226"/>
    <x v="2"/>
    <x v="80"/>
    <d v="2011-09-19T00:00:00"/>
    <s v="Standard Class"/>
    <s v="AJ-10960"/>
    <s v="Astrea Jones"/>
    <x v="0"/>
    <s v="United States"/>
    <s v="Rochester"/>
    <x v="15"/>
    <n v="14609"/>
    <x v="3"/>
    <x v="436"/>
    <x v="1"/>
    <x v="12"/>
    <x v="431"/>
    <x v="469"/>
    <n v="3"/>
    <n v="0"/>
    <n v="5.0921999999999992"/>
  </r>
  <r>
    <n v="494"/>
    <x v="227"/>
    <x v="0"/>
    <x v="195"/>
    <d v="2013-05-15T00:00:00"/>
    <s v="Standard Class"/>
    <s v="SS-20590"/>
    <s v="Sonia Sunley"/>
    <x v="0"/>
    <s v="United States"/>
    <s v="Seattle"/>
    <x v="4"/>
    <n v="98115"/>
    <x v="1"/>
    <x v="437"/>
    <x v="2"/>
    <x v="11"/>
    <x v="432"/>
    <x v="470"/>
    <n v="2"/>
    <n v="0"/>
    <n v="13.157200000000003"/>
  </r>
  <r>
    <n v="495"/>
    <x v="228"/>
    <x v="0"/>
    <x v="196"/>
    <d v="2013-03-22T00:00:00"/>
    <s v="Second Class"/>
    <s v="RO-19780"/>
    <s v="Rose O'Brian"/>
    <x v="0"/>
    <s v="United States"/>
    <s v="Memphis"/>
    <x v="18"/>
    <n v="38109"/>
    <x v="0"/>
    <x v="438"/>
    <x v="0"/>
    <x v="3"/>
    <x v="433"/>
    <x v="471"/>
    <n v="3"/>
    <n v="0.4"/>
    <n v="-94.941000000000017"/>
  </r>
  <r>
    <n v="496"/>
    <x v="229"/>
    <x v="1"/>
    <x v="17"/>
    <d v="2012-12-31T00:00:00"/>
    <s v="Standard Class"/>
    <s v="MD-17350"/>
    <s v="Maribeth Dona"/>
    <x v="0"/>
    <s v="United States"/>
    <s v="Fayetteville"/>
    <x v="36"/>
    <n v="72701"/>
    <x v="0"/>
    <x v="439"/>
    <x v="1"/>
    <x v="12"/>
    <x v="434"/>
    <x v="472"/>
    <n v="2"/>
    <n v="0"/>
    <n v="51.655799999999999"/>
  </r>
  <r>
    <n v="497"/>
    <x v="230"/>
    <x v="0"/>
    <x v="197"/>
    <d v="2013-08-01T00:00:00"/>
    <s v="Standard Class"/>
    <s v="SC-20095"/>
    <s v="Sanjit Chand"/>
    <x v="0"/>
    <s v="United States"/>
    <s v="Costa Mesa"/>
    <x v="1"/>
    <n v="92627"/>
    <x v="1"/>
    <x v="440"/>
    <x v="1"/>
    <x v="8"/>
    <x v="435"/>
    <x v="473"/>
    <n v="8"/>
    <n v="0.2"/>
    <n v="40.370399999999997"/>
  </r>
  <r>
    <n v="498"/>
    <x v="230"/>
    <x v="0"/>
    <x v="197"/>
    <d v="2013-08-01T00:00:00"/>
    <s v="Standard Class"/>
    <s v="SC-20095"/>
    <s v="Sanjit Chand"/>
    <x v="0"/>
    <s v="United States"/>
    <s v="Costa Mesa"/>
    <x v="1"/>
    <n v="92627"/>
    <x v="1"/>
    <x v="441"/>
    <x v="0"/>
    <x v="5"/>
    <x v="436"/>
    <x v="474"/>
    <n v="4"/>
    <n v="0"/>
    <n v="81.843199999999996"/>
  </r>
  <r>
    <n v="499"/>
    <x v="230"/>
    <x v="0"/>
    <x v="197"/>
    <d v="2013-08-01T00:00:00"/>
    <s v="Standard Class"/>
    <s v="SC-20095"/>
    <s v="Sanjit Chand"/>
    <x v="0"/>
    <s v="United States"/>
    <s v="Costa Mesa"/>
    <x v="1"/>
    <n v="92627"/>
    <x v="1"/>
    <x v="291"/>
    <x v="0"/>
    <x v="1"/>
    <x v="288"/>
    <x v="475"/>
    <n v="2"/>
    <n v="0.2"/>
    <n v="18.11760000000001"/>
  </r>
  <r>
    <n v="500"/>
    <x v="230"/>
    <x v="0"/>
    <x v="197"/>
    <d v="2013-08-01T00:00:00"/>
    <s v="Standard Class"/>
    <s v="SC-20095"/>
    <s v="Sanjit Chand"/>
    <x v="0"/>
    <s v="United States"/>
    <s v="Costa Mesa"/>
    <x v="1"/>
    <n v="92627"/>
    <x v="1"/>
    <x v="442"/>
    <x v="0"/>
    <x v="5"/>
    <x v="437"/>
    <x v="476"/>
    <n v="9"/>
    <n v="0"/>
    <n v="22.868999999999996"/>
  </r>
  <r>
    <n v="501"/>
    <x v="231"/>
    <x v="0"/>
    <x v="198"/>
    <d v="2013-06-05T00:00:00"/>
    <s v="Standard Class"/>
    <s v="MY-17380"/>
    <s v="Maribeth Yedwab"/>
    <x v="1"/>
    <s v="United States"/>
    <s v="Parker"/>
    <x v="22"/>
    <n v="80134"/>
    <x v="1"/>
    <x v="443"/>
    <x v="1"/>
    <x v="8"/>
    <x v="438"/>
    <x v="477"/>
    <n v="2"/>
    <n v="0.7"/>
    <n v="-15.079999999999998"/>
  </r>
  <r>
    <n v="502"/>
    <x v="231"/>
    <x v="0"/>
    <x v="198"/>
    <d v="2013-06-05T00:00:00"/>
    <s v="Standard Class"/>
    <s v="MY-17380"/>
    <s v="Maribeth Yedwab"/>
    <x v="1"/>
    <s v="United States"/>
    <s v="Parker"/>
    <x v="22"/>
    <n v="80134"/>
    <x v="1"/>
    <x v="444"/>
    <x v="1"/>
    <x v="8"/>
    <x v="439"/>
    <x v="478"/>
    <n v="2"/>
    <n v="0.7"/>
    <n v="-11.961599999999997"/>
  </r>
  <r>
    <n v="503"/>
    <x v="231"/>
    <x v="0"/>
    <x v="198"/>
    <d v="2013-06-05T00:00:00"/>
    <s v="Standard Class"/>
    <s v="MY-17380"/>
    <s v="Maribeth Yedwab"/>
    <x v="1"/>
    <s v="United States"/>
    <s v="Parker"/>
    <x v="22"/>
    <n v="80134"/>
    <x v="1"/>
    <x v="445"/>
    <x v="0"/>
    <x v="1"/>
    <x v="440"/>
    <x v="479"/>
    <n v="2"/>
    <n v="0.2"/>
    <n v="50.097999999999985"/>
  </r>
  <r>
    <n v="504"/>
    <x v="231"/>
    <x v="0"/>
    <x v="198"/>
    <d v="2013-06-05T00:00:00"/>
    <s v="Standard Class"/>
    <s v="MY-17380"/>
    <s v="Maribeth Yedwab"/>
    <x v="1"/>
    <s v="United States"/>
    <s v="Parker"/>
    <x v="22"/>
    <n v="80134"/>
    <x v="1"/>
    <x v="446"/>
    <x v="1"/>
    <x v="8"/>
    <x v="441"/>
    <x v="480"/>
    <n v="3"/>
    <n v="0.7"/>
    <n v="-1.9007999999999998"/>
  </r>
  <r>
    <n v="505"/>
    <x v="231"/>
    <x v="0"/>
    <x v="198"/>
    <d v="2013-06-05T00:00:00"/>
    <s v="Standard Class"/>
    <s v="MY-17380"/>
    <s v="Maribeth Yedwab"/>
    <x v="1"/>
    <s v="United States"/>
    <s v="Parker"/>
    <x v="22"/>
    <n v="80134"/>
    <x v="1"/>
    <x v="447"/>
    <x v="1"/>
    <x v="10"/>
    <x v="442"/>
    <x v="481"/>
    <n v="1"/>
    <n v="0.2"/>
    <n v="11.8871"/>
  </r>
  <r>
    <n v="506"/>
    <x v="232"/>
    <x v="3"/>
    <x v="105"/>
    <d v="2014-11-16T00:00:00"/>
    <s v="Second Class"/>
    <s v="EB-13705"/>
    <s v="Ed Braxton"/>
    <x v="1"/>
    <s v="United States"/>
    <s v="New York City"/>
    <x v="15"/>
    <n v="10024"/>
    <x v="3"/>
    <x v="122"/>
    <x v="1"/>
    <x v="8"/>
    <x v="122"/>
    <x v="482"/>
    <n v="5"/>
    <n v="0.2"/>
    <n v="5.3729999999999993"/>
  </r>
  <r>
    <n v="507"/>
    <x v="233"/>
    <x v="1"/>
    <x v="199"/>
    <d v="2012-03-22T00:00:00"/>
    <s v="Standard Class"/>
    <s v="CM-12385"/>
    <s v="Christopher Martinez"/>
    <x v="0"/>
    <s v="United States"/>
    <s v="Atlanta"/>
    <x v="32"/>
    <n v="30318"/>
    <x v="0"/>
    <x v="448"/>
    <x v="1"/>
    <x v="6"/>
    <x v="443"/>
    <x v="483"/>
    <n v="1"/>
    <n v="0"/>
    <n v="0.73980000000000024"/>
  </r>
  <r>
    <n v="508"/>
    <x v="233"/>
    <x v="1"/>
    <x v="199"/>
    <d v="2012-03-22T00:00:00"/>
    <s v="Standard Class"/>
    <s v="CM-12385"/>
    <s v="Christopher Martinez"/>
    <x v="0"/>
    <s v="United States"/>
    <s v="Atlanta"/>
    <x v="32"/>
    <n v="30318"/>
    <x v="0"/>
    <x v="449"/>
    <x v="1"/>
    <x v="6"/>
    <x v="444"/>
    <x v="484"/>
    <n v="3"/>
    <n v="0"/>
    <n v="2.1683999999999997"/>
  </r>
  <r>
    <n v="509"/>
    <x v="233"/>
    <x v="1"/>
    <x v="199"/>
    <d v="2012-03-22T00:00:00"/>
    <s v="Standard Class"/>
    <s v="CM-12385"/>
    <s v="Christopher Martinez"/>
    <x v="0"/>
    <s v="United States"/>
    <s v="Atlanta"/>
    <x v="32"/>
    <n v="30318"/>
    <x v="0"/>
    <x v="230"/>
    <x v="1"/>
    <x v="4"/>
    <x v="445"/>
    <x v="485"/>
    <n v="3"/>
    <n v="0"/>
    <n v="11.684999999999999"/>
  </r>
  <r>
    <n v="510"/>
    <x v="233"/>
    <x v="1"/>
    <x v="199"/>
    <d v="2012-03-22T00:00:00"/>
    <s v="Standard Class"/>
    <s v="CM-12385"/>
    <s v="Christopher Martinez"/>
    <x v="0"/>
    <s v="United States"/>
    <s v="Atlanta"/>
    <x v="32"/>
    <n v="30318"/>
    <x v="0"/>
    <x v="450"/>
    <x v="1"/>
    <x v="8"/>
    <x v="446"/>
    <x v="486"/>
    <n v="5"/>
    <n v="0"/>
    <n v="3177.4749999999999"/>
  </r>
  <r>
    <n v="511"/>
    <x v="234"/>
    <x v="3"/>
    <x v="200"/>
    <d v="2014-11-28T00:00:00"/>
    <s v="First Class"/>
    <s v="LS-17245"/>
    <s v="Lynn Smith"/>
    <x v="0"/>
    <s v="United States"/>
    <s v="Gladstone"/>
    <x v="25"/>
    <n v="64118"/>
    <x v="2"/>
    <x v="451"/>
    <x v="0"/>
    <x v="5"/>
    <x v="447"/>
    <x v="487"/>
    <n v="3"/>
    <n v="0"/>
    <n v="40.415999999999997"/>
  </r>
  <r>
    <n v="512"/>
    <x v="234"/>
    <x v="3"/>
    <x v="200"/>
    <d v="2014-11-28T00:00:00"/>
    <s v="First Class"/>
    <s v="LS-17245"/>
    <s v="Lynn Smith"/>
    <x v="0"/>
    <s v="United States"/>
    <s v="Gladstone"/>
    <x v="25"/>
    <n v="64118"/>
    <x v="2"/>
    <x v="452"/>
    <x v="2"/>
    <x v="11"/>
    <x v="448"/>
    <x v="488"/>
    <n v="2"/>
    <n v="0"/>
    <n v="12.172799999999999"/>
  </r>
  <r>
    <n v="513"/>
    <x v="235"/>
    <x v="0"/>
    <x v="201"/>
    <d v="2013-10-24T00:00:00"/>
    <s v="First Class"/>
    <s v="LF-17185"/>
    <s v="Luke Foster"/>
    <x v="0"/>
    <s v="United States"/>
    <s v="Newark"/>
    <x v="24"/>
    <n v="43055"/>
    <x v="3"/>
    <x v="79"/>
    <x v="1"/>
    <x v="6"/>
    <x v="79"/>
    <x v="489"/>
    <n v="3"/>
    <n v="0.2"/>
    <n v="0.71520000000000028"/>
  </r>
  <r>
    <n v="514"/>
    <x v="236"/>
    <x v="3"/>
    <x v="202"/>
    <d v="2014-12-26T00:00:00"/>
    <s v="Standard Class"/>
    <s v="BN-11515"/>
    <s v="Bradley Nguyen"/>
    <x v="0"/>
    <s v="United States"/>
    <s v="Los Angeles"/>
    <x v="1"/>
    <n v="90049"/>
    <x v="1"/>
    <x v="453"/>
    <x v="1"/>
    <x v="6"/>
    <x v="449"/>
    <x v="153"/>
    <n v="3"/>
    <n v="0"/>
    <n v="1.7901"/>
  </r>
  <r>
    <n v="515"/>
    <x v="236"/>
    <x v="3"/>
    <x v="202"/>
    <d v="2014-12-26T00:00:00"/>
    <s v="Standard Class"/>
    <s v="BN-11515"/>
    <s v="Bradley Nguyen"/>
    <x v="0"/>
    <s v="United States"/>
    <s v="Los Angeles"/>
    <x v="1"/>
    <n v="90049"/>
    <x v="1"/>
    <x v="454"/>
    <x v="1"/>
    <x v="6"/>
    <x v="450"/>
    <x v="490"/>
    <n v="2"/>
    <n v="0"/>
    <n v="1.7051999999999996"/>
  </r>
  <r>
    <n v="516"/>
    <x v="237"/>
    <x v="3"/>
    <x v="203"/>
    <d v="2014-01-28T00:00:00"/>
    <s v="Standard Class"/>
    <s v="AD-10180"/>
    <s v="Alan Dominguez"/>
    <x v="2"/>
    <s v="United States"/>
    <s v="Great Falls"/>
    <x v="37"/>
    <n v="59405"/>
    <x v="1"/>
    <x v="455"/>
    <x v="2"/>
    <x v="16"/>
    <x v="451"/>
    <x v="491"/>
    <n v="5"/>
    <n v="0"/>
    <n v="1379.9769999999999"/>
  </r>
  <r>
    <n v="517"/>
    <x v="237"/>
    <x v="3"/>
    <x v="203"/>
    <d v="2014-01-28T00:00:00"/>
    <s v="Standard Class"/>
    <s v="AD-10180"/>
    <s v="Alan Dominguez"/>
    <x v="2"/>
    <s v="United States"/>
    <s v="Great Falls"/>
    <x v="37"/>
    <n v="59405"/>
    <x v="1"/>
    <x v="456"/>
    <x v="1"/>
    <x v="4"/>
    <x v="452"/>
    <x v="492"/>
    <n v="3"/>
    <n v="0"/>
    <n v="13.891499999999999"/>
  </r>
  <r>
    <n v="518"/>
    <x v="237"/>
    <x v="3"/>
    <x v="203"/>
    <d v="2014-01-28T00:00:00"/>
    <s v="Standard Class"/>
    <s v="AD-10180"/>
    <s v="Alan Dominguez"/>
    <x v="2"/>
    <s v="United States"/>
    <s v="Great Falls"/>
    <x v="37"/>
    <n v="59405"/>
    <x v="1"/>
    <x v="457"/>
    <x v="1"/>
    <x v="10"/>
    <x v="453"/>
    <x v="493"/>
    <n v="2"/>
    <n v="0"/>
    <n v="5.3819999999999997"/>
  </r>
  <r>
    <n v="519"/>
    <x v="237"/>
    <x v="3"/>
    <x v="203"/>
    <d v="2014-01-28T00:00:00"/>
    <s v="Standard Class"/>
    <s v="AD-10180"/>
    <s v="Alan Dominguez"/>
    <x v="2"/>
    <s v="United States"/>
    <s v="Great Falls"/>
    <x v="37"/>
    <n v="59405"/>
    <x v="1"/>
    <x v="458"/>
    <x v="1"/>
    <x v="4"/>
    <x v="454"/>
    <x v="494"/>
    <n v="3"/>
    <n v="0"/>
    <n v="56.300999999999988"/>
  </r>
  <r>
    <n v="520"/>
    <x v="238"/>
    <x v="1"/>
    <x v="204"/>
    <d v="2012-03-26T00:00:00"/>
    <s v="Standard Class"/>
    <s v="DB-13210"/>
    <s v="Dean Braden"/>
    <x v="0"/>
    <s v="United States"/>
    <s v="Houston"/>
    <x v="5"/>
    <n v="77041"/>
    <x v="2"/>
    <x v="43"/>
    <x v="2"/>
    <x v="11"/>
    <x v="43"/>
    <x v="495"/>
    <n v="1"/>
    <n v="0.2"/>
    <n v="5.2877000000000001"/>
  </r>
  <r>
    <n v="521"/>
    <x v="238"/>
    <x v="1"/>
    <x v="204"/>
    <d v="2012-03-26T00:00:00"/>
    <s v="Standard Class"/>
    <s v="DB-13210"/>
    <s v="Dean Braden"/>
    <x v="0"/>
    <s v="United States"/>
    <s v="Houston"/>
    <x v="5"/>
    <n v="77041"/>
    <x v="2"/>
    <x v="459"/>
    <x v="1"/>
    <x v="4"/>
    <x v="455"/>
    <x v="434"/>
    <n v="2"/>
    <n v="0.2"/>
    <n v="-25.91360000000001"/>
  </r>
  <r>
    <n v="522"/>
    <x v="238"/>
    <x v="1"/>
    <x v="204"/>
    <d v="2012-03-26T00:00:00"/>
    <s v="Standard Class"/>
    <s v="DB-13210"/>
    <s v="Dean Braden"/>
    <x v="0"/>
    <s v="United States"/>
    <s v="Houston"/>
    <x v="5"/>
    <n v="77041"/>
    <x v="2"/>
    <x v="460"/>
    <x v="1"/>
    <x v="8"/>
    <x v="456"/>
    <x v="496"/>
    <n v="9"/>
    <n v="0.8"/>
    <n v="-21.167999999999999"/>
  </r>
  <r>
    <n v="523"/>
    <x v="239"/>
    <x v="3"/>
    <x v="205"/>
    <d v="2014-01-26T00:00:00"/>
    <s v="First Class"/>
    <s v="MC-17605"/>
    <s v="Matt Connell"/>
    <x v="1"/>
    <s v="United States"/>
    <s v="Detroit"/>
    <x v="12"/>
    <n v="48234"/>
    <x v="2"/>
    <x v="438"/>
    <x v="0"/>
    <x v="3"/>
    <x v="433"/>
    <x v="497"/>
    <n v="2"/>
    <n v="0"/>
    <n v="21.097999999999985"/>
  </r>
  <r>
    <n v="524"/>
    <x v="240"/>
    <x v="0"/>
    <x v="206"/>
    <d v="2013-05-24T00:00:00"/>
    <s v="First Class"/>
    <s v="LH-17155"/>
    <s v="Logan Haushalter"/>
    <x v="0"/>
    <s v="United States"/>
    <s v="Los Angeles"/>
    <x v="1"/>
    <n v="90032"/>
    <x v="1"/>
    <x v="461"/>
    <x v="2"/>
    <x v="7"/>
    <x v="457"/>
    <x v="498"/>
    <n v="3"/>
    <n v="0.2"/>
    <n v="-12.414599999999997"/>
  </r>
  <r>
    <n v="525"/>
    <x v="240"/>
    <x v="0"/>
    <x v="206"/>
    <d v="2013-05-24T00:00:00"/>
    <s v="First Class"/>
    <s v="LH-17155"/>
    <s v="Logan Haushalter"/>
    <x v="0"/>
    <s v="United States"/>
    <s v="Los Angeles"/>
    <x v="1"/>
    <n v="90032"/>
    <x v="1"/>
    <x v="217"/>
    <x v="2"/>
    <x v="11"/>
    <x v="458"/>
    <x v="499"/>
    <n v="2"/>
    <n v="0"/>
    <n v="27.166600000000003"/>
  </r>
  <r>
    <n v="526"/>
    <x v="241"/>
    <x v="1"/>
    <x v="207"/>
    <d v="2013-01-02T00:00:00"/>
    <s v="Standard Class"/>
    <s v="BD-11605"/>
    <s v="Brian Dahlen"/>
    <x v="0"/>
    <s v="United States"/>
    <s v="Lawrence"/>
    <x v="31"/>
    <n v="1841"/>
    <x v="3"/>
    <x v="462"/>
    <x v="1"/>
    <x v="13"/>
    <x v="33"/>
    <x v="500"/>
    <n v="5"/>
    <n v="0"/>
    <n v="10.434000000000001"/>
  </r>
  <r>
    <n v="527"/>
    <x v="242"/>
    <x v="3"/>
    <x v="208"/>
    <d v="2014-10-27T00:00:00"/>
    <s v="Standard Class"/>
    <s v="PH-18790"/>
    <s v="Patricia Hirasaki"/>
    <x v="2"/>
    <s v="United States"/>
    <s v="Lakeland"/>
    <x v="2"/>
    <n v="33801"/>
    <x v="0"/>
    <x v="463"/>
    <x v="0"/>
    <x v="1"/>
    <x v="459"/>
    <x v="501"/>
    <n v="3"/>
    <n v="0.2"/>
    <n v="42.746999999999986"/>
  </r>
  <r>
    <n v="528"/>
    <x v="242"/>
    <x v="3"/>
    <x v="208"/>
    <d v="2014-10-27T00:00:00"/>
    <s v="Standard Class"/>
    <s v="PH-18790"/>
    <s v="Patricia Hirasaki"/>
    <x v="2"/>
    <s v="United States"/>
    <s v="Lakeland"/>
    <x v="2"/>
    <n v="33801"/>
    <x v="0"/>
    <x v="285"/>
    <x v="0"/>
    <x v="5"/>
    <x v="282"/>
    <x v="502"/>
    <n v="3"/>
    <n v="0.2"/>
    <n v="5.1407999999999916"/>
  </r>
  <r>
    <n v="529"/>
    <x v="243"/>
    <x v="1"/>
    <x v="37"/>
    <d v="2012-09-07T00:00:00"/>
    <s v="Standard Class"/>
    <s v="MG-18145"/>
    <s v="Mike Gockenbach"/>
    <x v="0"/>
    <s v="United States"/>
    <s v="Philadelphia"/>
    <x v="9"/>
    <n v="19134"/>
    <x v="3"/>
    <x v="464"/>
    <x v="1"/>
    <x v="4"/>
    <x v="460"/>
    <x v="503"/>
    <n v="3"/>
    <n v="0.2"/>
    <n v="-7.2672000000000043"/>
  </r>
  <r>
    <n v="530"/>
    <x v="243"/>
    <x v="1"/>
    <x v="37"/>
    <d v="2012-09-07T00:00:00"/>
    <s v="Standard Class"/>
    <s v="MG-18145"/>
    <s v="Mike Gockenbach"/>
    <x v="0"/>
    <s v="United States"/>
    <s v="Philadelphia"/>
    <x v="9"/>
    <n v="19134"/>
    <x v="3"/>
    <x v="465"/>
    <x v="1"/>
    <x v="14"/>
    <x v="461"/>
    <x v="504"/>
    <n v="1"/>
    <n v="0.2"/>
    <n v="-149.9058"/>
  </r>
  <r>
    <n v="531"/>
    <x v="243"/>
    <x v="1"/>
    <x v="37"/>
    <d v="2012-09-07T00:00:00"/>
    <s v="Standard Class"/>
    <s v="MG-18145"/>
    <s v="Mike Gockenbach"/>
    <x v="0"/>
    <s v="United States"/>
    <s v="Philadelphia"/>
    <x v="9"/>
    <n v="19134"/>
    <x v="3"/>
    <x v="466"/>
    <x v="1"/>
    <x v="12"/>
    <x v="462"/>
    <x v="505"/>
    <n v="6"/>
    <n v="0.2"/>
    <n v="19.692"/>
  </r>
  <r>
    <n v="532"/>
    <x v="244"/>
    <x v="1"/>
    <x v="209"/>
    <d v="2012-11-09T00:00:00"/>
    <s v="Second Class"/>
    <s v="KB-16240"/>
    <s v="Karen Bern"/>
    <x v="1"/>
    <s v="United States"/>
    <s v="Los Angeles"/>
    <x v="1"/>
    <n v="90036"/>
    <x v="1"/>
    <x v="467"/>
    <x v="0"/>
    <x v="1"/>
    <x v="463"/>
    <x v="506"/>
    <n v="1"/>
    <n v="0.2"/>
    <n v="11.919999999999987"/>
  </r>
  <r>
    <n v="533"/>
    <x v="245"/>
    <x v="3"/>
    <x v="210"/>
    <d v="2014-09-12T00:00:00"/>
    <s v="Standard Class"/>
    <s v="JC-15340"/>
    <s v="Jasper Cacioppo"/>
    <x v="0"/>
    <s v="United States"/>
    <s v="Los Angeles"/>
    <x v="1"/>
    <n v="90032"/>
    <x v="1"/>
    <x v="468"/>
    <x v="0"/>
    <x v="5"/>
    <x v="464"/>
    <x v="507"/>
    <n v="3"/>
    <n v="0"/>
    <n v="2.3969999999999985"/>
  </r>
  <r>
    <n v="534"/>
    <x v="246"/>
    <x v="0"/>
    <x v="211"/>
    <d v="2013-06-02T00:00:00"/>
    <s v="Second Class"/>
    <s v="RL-19615"/>
    <s v="Rob Lucas"/>
    <x v="0"/>
    <s v="United States"/>
    <s v="Montgomery"/>
    <x v="19"/>
    <n v="36116"/>
    <x v="0"/>
    <x v="469"/>
    <x v="2"/>
    <x v="7"/>
    <x v="465"/>
    <x v="508"/>
    <n v="5"/>
    <n v="0"/>
    <n v="274.38600000000008"/>
  </r>
  <r>
    <n v="535"/>
    <x v="246"/>
    <x v="0"/>
    <x v="211"/>
    <d v="2013-06-02T00:00:00"/>
    <s v="Second Class"/>
    <s v="RL-19615"/>
    <s v="Rob Lucas"/>
    <x v="0"/>
    <s v="United States"/>
    <s v="Montgomery"/>
    <x v="19"/>
    <n v="36116"/>
    <x v="0"/>
    <x v="248"/>
    <x v="1"/>
    <x v="8"/>
    <x v="246"/>
    <x v="509"/>
    <n v="5"/>
    <n v="0"/>
    <n v="11.375"/>
  </r>
  <r>
    <n v="536"/>
    <x v="247"/>
    <x v="0"/>
    <x v="212"/>
    <d v="2013-07-17T00:00:00"/>
    <s v="Standard Class"/>
    <s v="AA-10375"/>
    <s v="Allen Armold"/>
    <x v="0"/>
    <s v="United States"/>
    <s v="Mesa"/>
    <x v="16"/>
    <n v="85204"/>
    <x v="1"/>
    <x v="470"/>
    <x v="1"/>
    <x v="4"/>
    <x v="466"/>
    <x v="510"/>
    <n v="2"/>
    <n v="0.2"/>
    <n v="1.4672000000000001"/>
  </r>
  <r>
    <n v="537"/>
    <x v="248"/>
    <x v="3"/>
    <x v="213"/>
    <d v="2014-09-09T00:00:00"/>
    <s v="Second Class"/>
    <s v="EP-13915"/>
    <s v="Emily Phan"/>
    <x v="0"/>
    <s v="United States"/>
    <s v="Chicago"/>
    <x v="10"/>
    <n v="60653"/>
    <x v="2"/>
    <x v="471"/>
    <x v="1"/>
    <x v="8"/>
    <x v="467"/>
    <x v="511"/>
    <n v="7"/>
    <n v="0.8"/>
    <n v="-68.185600000000022"/>
  </r>
  <r>
    <n v="538"/>
    <x v="249"/>
    <x v="1"/>
    <x v="155"/>
    <d v="2012-12-08T00:00:00"/>
    <s v="Standard Class"/>
    <s v="MP-17470"/>
    <s v="Mark Packer"/>
    <x v="2"/>
    <s v="United States"/>
    <s v="New York City"/>
    <x v="15"/>
    <n v="10009"/>
    <x v="3"/>
    <x v="472"/>
    <x v="1"/>
    <x v="8"/>
    <x v="468"/>
    <x v="512"/>
    <n v="4"/>
    <n v="0.2"/>
    <n v="3.359999999999999"/>
  </r>
  <r>
    <n v="539"/>
    <x v="250"/>
    <x v="1"/>
    <x v="214"/>
    <d v="2012-12-11T00:00:00"/>
    <s v="Standard Class"/>
    <s v="DK-12985"/>
    <s v="Darren Koutras"/>
    <x v="0"/>
    <s v="United States"/>
    <s v="Henderson"/>
    <x v="0"/>
    <n v="42420"/>
    <x v="0"/>
    <x v="473"/>
    <x v="1"/>
    <x v="9"/>
    <x v="469"/>
    <x v="513"/>
    <n v="3"/>
    <n v="0"/>
    <n v="41.293800000000005"/>
  </r>
  <r>
    <n v="540"/>
    <x v="250"/>
    <x v="1"/>
    <x v="214"/>
    <d v="2012-12-11T00:00:00"/>
    <s v="Standard Class"/>
    <s v="DK-12985"/>
    <s v="Darren Koutras"/>
    <x v="0"/>
    <s v="United States"/>
    <s v="Henderson"/>
    <x v="0"/>
    <n v="42420"/>
    <x v="0"/>
    <x v="474"/>
    <x v="0"/>
    <x v="1"/>
    <x v="470"/>
    <x v="514"/>
    <n v="4"/>
    <n v="0"/>
    <n v="70.980000000000018"/>
  </r>
  <r>
    <n v="541"/>
    <x v="251"/>
    <x v="2"/>
    <x v="215"/>
    <d v="2011-02-04T00:00:00"/>
    <s v="First Class"/>
    <s v="BD-11500"/>
    <s v="Bradley Drucker"/>
    <x v="0"/>
    <s v="United States"/>
    <s v="Green Bay"/>
    <x v="6"/>
    <n v="54302"/>
    <x v="2"/>
    <x v="475"/>
    <x v="2"/>
    <x v="11"/>
    <x v="471"/>
    <x v="515"/>
    <n v="6"/>
    <n v="0"/>
    <n v="206.31600000000006"/>
  </r>
  <r>
    <n v="542"/>
    <x v="252"/>
    <x v="0"/>
    <x v="216"/>
    <d v="2013-07-18T00:00:00"/>
    <s v="First Class"/>
    <s v="ES-14080"/>
    <s v="Erin Smith"/>
    <x v="1"/>
    <s v="United States"/>
    <s v="Tucson"/>
    <x v="16"/>
    <n v="85705"/>
    <x v="1"/>
    <x v="476"/>
    <x v="2"/>
    <x v="7"/>
    <x v="472"/>
    <x v="516"/>
    <n v="8"/>
    <n v="0.2"/>
    <n v="38.086400000000026"/>
  </r>
  <r>
    <n v="543"/>
    <x v="253"/>
    <x v="1"/>
    <x v="217"/>
    <d v="2012-12-23T00:00:00"/>
    <s v="Standard Class"/>
    <s v="LM-17065"/>
    <s v="Liz MacKendrick"/>
    <x v="0"/>
    <s v="United States"/>
    <s v="Springfield"/>
    <x v="24"/>
    <n v="45503"/>
    <x v="3"/>
    <x v="435"/>
    <x v="1"/>
    <x v="4"/>
    <x v="430"/>
    <x v="517"/>
    <n v="9"/>
    <n v="0.2"/>
    <n v="-145.52460000000002"/>
  </r>
  <r>
    <n v="544"/>
    <x v="254"/>
    <x v="2"/>
    <x v="218"/>
    <d v="2011-05-16T00:00:00"/>
    <s v="Standard Class"/>
    <s v="PG-18895"/>
    <s v="Paul Gonzalez"/>
    <x v="0"/>
    <s v="United States"/>
    <s v="Fort Worth"/>
    <x v="5"/>
    <n v="76106"/>
    <x v="2"/>
    <x v="477"/>
    <x v="2"/>
    <x v="11"/>
    <x v="473"/>
    <x v="518"/>
    <n v="2"/>
    <n v="0.2"/>
    <n v="7.263999999999994"/>
  </r>
  <r>
    <n v="545"/>
    <x v="254"/>
    <x v="2"/>
    <x v="218"/>
    <d v="2011-05-16T00:00:00"/>
    <s v="Standard Class"/>
    <s v="PG-18895"/>
    <s v="Paul Gonzalez"/>
    <x v="0"/>
    <s v="United States"/>
    <s v="Fort Worth"/>
    <x v="5"/>
    <n v="76106"/>
    <x v="2"/>
    <x v="478"/>
    <x v="2"/>
    <x v="7"/>
    <x v="474"/>
    <x v="519"/>
    <n v="1"/>
    <n v="0.2"/>
    <n v="6.2995000000000019"/>
  </r>
  <r>
    <n v="546"/>
    <x v="254"/>
    <x v="2"/>
    <x v="218"/>
    <d v="2011-05-16T00:00:00"/>
    <s v="Standard Class"/>
    <s v="PG-18895"/>
    <s v="Paul Gonzalez"/>
    <x v="0"/>
    <s v="United States"/>
    <s v="Fort Worth"/>
    <x v="5"/>
    <n v="76106"/>
    <x v="2"/>
    <x v="479"/>
    <x v="0"/>
    <x v="5"/>
    <x v="475"/>
    <x v="520"/>
    <n v="4"/>
    <n v="0.6"/>
    <n v="-84.292799999999986"/>
  </r>
  <r>
    <n v="547"/>
    <x v="255"/>
    <x v="3"/>
    <x v="123"/>
    <d v="2014-11-23T00:00:00"/>
    <s v="First Class"/>
    <s v="AS-10135"/>
    <s v="Adrian Shami"/>
    <x v="2"/>
    <s v="United States"/>
    <s v="New York City"/>
    <x v="15"/>
    <n v="10035"/>
    <x v="3"/>
    <x v="480"/>
    <x v="1"/>
    <x v="8"/>
    <x v="476"/>
    <x v="521"/>
    <n v="6"/>
    <n v="0.2"/>
    <n v="13.931999999999999"/>
  </r>
  <r>
    <n v="548"/>
    <x v="255"/>
    <x v="3"/>
    <x v="123"/>
    <d v="2014-11-23T00:00:00"/>
    <s v="First Class"/>
    <s v="AS-10135"/>
    <s v="Adrian Shami"/>
    <x v="2"/>
    <s v="United States"/>
    <s v="New York City"/>
    <x v="15"/>
    <n v="10035"/>
    <x v="3"/>
    <x v="481"/>
    <x v="1"/>
    <x v="10"/>
    <x v="477"/>
    <x v="522"/>
    <n v="2"/>
    <n v="0"/>
    <n v="6.4127999999999998"/>
  </r>
  <r>
    <n v="549"/>
    <x v="256"/>
    <x v="1"/>
    <x v="219"/>
    <d v="2012-11-17T00:00:00"/>
    <s v="Second Class"/>
    <s v="DK-13225"/>
    <s v="Dean Katz"/>
    <x v="1"/>
    <s v="United States"/>
    <s v="Chicago"/>
    <x v="10"/>
    <n v="60653"/>
    <x v="2"/>
    <x v="54"/>
    <x v="1"/>
    <x v="4"/>
    <x v="54"/>
    <x v="523"/>
    <n v="9"/>
    <n v="0.2"/>
    <n v="15.641999999999982"/>
  </r>
  <r>
    <n v="550"/>
    <x v="256"/>
    <x v="1"/>
    <x v="219"/>
    <d v="2012-11-17T00:00:00"/>
    <s v="Second Class"/>
    <s v="DK-13225"/>
    <s v="Dean Katz"/>
    <x v="1"/>
    <s v="United States"/>
    <s v="Chicago"/>
    <x v="10"/>
    <n v="60653"/>
    <x v="2"/>
    <x v="92"/>
    <x v="1"/>
    <x v="8"/>
    <x v="92"/>
    <x v="524"/>
    <n v="3"/>
    <n v="0.8"/>
    <n v="-17.045999999999999"/>
  </r>
  <r>
    <n v="551"/>
    <x v="256"/>
    <x v="1"/>
    <x v="219"/>
    <d v="2012-11-17T00:00:00"/>
    <s v="Second Class"/>
    <s v="DK-13225"/>
    <s v="Dean Katz"/>
    <x v="1"/>
    <s v="United States"/>
    <s v="Chicago"/>
    <x v="10"/>
    <n v="60653"/>
    <x v="2"/>
    <x v="482"/>
    <x v="1"/>
    <x v="14"/>
    <x v="33"/>
    <x v="525"/>
    <n v="5"/>
    <n v="0.2"/>
    <n v="-1.7440000000000015"/>
  </r>
  <r>
    <n v="552"/>
    <x v="257"/>
    <x v="0"/>
    <x v="173"/>
    <d v="2013-04-18T00:00:00"/>
    <s v="Second Class"/>
    <s v="BD-11320"/>
    <s v="Bill Donatelli"/>
    <x v="0"/>
    <s v="United States"/>
    <s v="San Francisco"/>
    <x v="1"/>
    <n v="94110"/>
    <x v="1"/>
    <x v="483"/>
    <x v="0"/>
    <x v="1"/>
    <x v="478"/>
    <x v="526"/>
    <n v="2"/>
    <n v="0.2"/>
    <n v="0"/>
  </r>
  <r>
    <n v="553"/>
    <x v="258"/>
    <x v="3"/>
    <x v="220"/>
    <d v="2014-09-13T00:00:00"/>
    <s v="First Class"/>
    <s v="RC-19960"/>
    <s v="Ryan Crowe"/>
    <x v="0"/>
    <s v="United States"/>
    <s v="Jacksonville"/>
    <x v="2"/>
    <n v="32216"/>
    <x v="0"/>
    <x v="484"/>
    <x v="0"/>
    <x v="5"/>
    <x v="479"/>
    <x v="527"/>
    <n v="1"/>
    <n v="0.2"/>
    <n v="6.0381999999999998"/>
  </r>
  <r>
    <n v="554"/>
    <x v="259"/>
    <x v="3"/>
    <x v="221"/>
    <d v="2014-11-29T00:00:00"/>
    <s v="Standard Class"/>
    <s v="GT-14710"/>
    <s v="Greg Tran"/>
    <x v="0"/>
    <s v="United States"/>
    <s v="Houston"/>
    <x v="5"/>
    <n v="77070"/>
    <x v="2"/>
    <x v="485"/>
    <x v="1"/>
    <x v="13"/>
    <x v="480"/>
    <x v="528"/>
    <n v="3"/>
    <n v="0.2"/>
    <n v="2.5707"/>
  </r>
  <r>
    <n v="555"/>
    <x v="260"/>
    <x v="3"/>
    <x v="222"/>
    <d v="2014-07-04T00:00:00"/>
    <s v="Second Class"/>
    <s v="DK-13225"/>
    <s v="Dean Katz"/>
    <x v="1"/>
    <s v="United States"/>
    <s v="Anaheim"/>
    <x v="1"/>
    <n v="92804"/>
    <x v="1"/>
    <x v="486"/>
    <x v="1"/>
    <x v="4"/>
    <x v="481"/>
    <x v="529"/>
    <n v="2"/>
    <n v="0"/>
    <n v="310.98720000000003"/>
  </r>
  <r>
    <n v="556"/>
    <x v="261"/>
    <x v="2"/>
    <x v="223"/>
    <d v="2011-03-07T00:00:00"/>
    <s v="Second Class"/>
    <s v="AJ-10945"/>
    <s v="Ashley Jarboe"/>
    <x v="0"/>
    <s v="United States"/>
    <s v="Wilmington"/>
    <x v="3"/>
    <n v="28403"/>
    <x v="0"/>
    <x v="487"/>
    <x v="1"/>
    <x v="6"/>
    <x v="482"/>
    <x v="530"/>
    <n v="4"/>
    <n v="0.2"/>
    <n v="3.4047999999999981"/>
  </r>
  <r>
    <n v="557"/>
    <x v="262"/>
    <x v="0"/>
    <x v="224"/>
    <d v="2013-06-16T00:00:00"/>
    <s v="Standard Class"/>
    <s v="OT-18730"/>
    <s v="Olvera Toch"/>
    <x v="0"/>
    <s v="United States"/>
    <s v="Los Angeles"/>
    <x v="1"/>
    <n v="90045"/>
    <x v="1"/>
    <x v="488"/>
    <x v="1"/>
    <x v="2"/>
    <x v="483"/>
    <x v="346"/>
    <n v="2"/>
    <n v="0"/>
    <n v="9.9359999999999999"/>
  </r>
  <r>
    <n v="558"/>
    <x v="262"/>
    <x v="0"/>
    <x v="224"/>
    <d v="2013-06-16T00:00:00"/>
    <s v="Standard Class"/>
    <s v="OT-18730"/>
    <s v="Olvera Toch"/>
    <x v="0"/>
    <s v="United States"/>
    <s v="Los Angeles"/>
    <x v="1"/>
    <n v="90045"/>
    <x v="1"/>
    <x v="489"/>
    <x v="0"/>
    <x v="3"/>
    <x v="484"/>
    <x v="531"/>
    <n v="4"/>
    <n v="0.2"/>
    <n v="-217.04800000000017"/>
  </r>
  <r>
    <n v="559"/>
    <x v="262"/>
    <x v="0"/>
    <x v="224"/>
    <d v="2013-06-16T00:00:00"/>
    <s v="Standard Class"/>
    <s v="OT-18730"/>
    <s v="Olvera Toch"/>
    <x v="0"/>
    <s v="United States"/>
    <s v="Los Angeles"/>
    <x v="1"/>
    <n v="90045"/>
    <x v="1"/>
    <x v="490"/>
    <x v="1"/>
    <x v="10"/>
    <x v="485"/>
    <x v="56"/>
    <n v="5"/>
    <n v="0"/>
    <n v="15.552000000000001"/>
  </r>
  <r>
    <n v="560"/>
    <x v="263"/>
    <x v="3"/>
    <x v="225"/>
    <d v="2014-11-23T00:00:00"/>
    <s v="Second Class"/>
    <s v="LP-17080"/>
    <s v="Liz Pelletier"/>
    <x v="0"/>
    <s v="United States"/>
    <s v="San Francisco"/>
    <x v="1"/>
    <n v="94110"/>
    <x v="1"/>
    <x v="378"/>
    <x v="0"/>
    <x v="5"/>
    <x v="374"/>
    <x v="532"/>
    <n v="3"/>
    <n v="0"/>
    <n v="16.614000000000001"/>
  </r>
  <r>
    <n v="561"/>
    <x v="263"/>
    <x v="3"/>
    <x v="225"/>
    <d v="2014-11-23T00:00:00"/>
    <s v="Second Class"/>
    <s v="LP-17080"/>
    <s v="Liz Pelletier"/>
    <x v="0"/>
    <s v="United States"/>
    <s v="San Francisco"/>
    <x v="1"/>
    <n v="94110"/>
    <x v="1"/>
    <x v="491"/>
    <x v="1"/>
    <x v="8"/>
    <x v="486"/>
    <x v="533"/>
    <n v="7"/>
    <n v="0.2"/>
    <n v="27.318199999999983"/>
  </r>
  <r>
    <n v="562"/>
    <x v="264"/>
    <x v="2"/>
    <x v="80"/>
    <d v="2011-09-18T00:00:00"/>
    <s v="Second Class"/>
    <s v="CA-12775"/>
    <s v="Cynthia Arntzen"/>
    <x v="0"/>
    <s v="United States"/>
    <s v="Tampa"/>
    <x v="2"/>
    <n v="33614"/>
    <x v="0"/>
    <x v="492"/>
    <x v="1"/>
    <x v="9"/>
    <x v="487"/>
    <x v="534"/>
    <n v="5"/>
    <n v="0.2"/>
    <n v="1.3000000000000007"/>
  </r>
  <r>
    <n v="563"/>
    <x v="264"/>
    <x v="2"/>
    <x v="80"/>
    <d v="2011-09-18T00:00:00"/>
    <s v="Second Class"/>
    <s v="CA-12775"/>
    <s v="Cynthia Arntzen"/>
    <x v="0"/>
    <s v="United States"/>
    <s v="Tampa"/>
    <x v="2"/>
    <n v="33614"/>
    <x v="0"/>
    <x v="493"/>
    <x v="0"/>
    <x v="5"/>
    <x v="488"/>
    <x v="535"/>
    <n v="3"/>
    <n v="0.2"/>
    <n v="3.7743000000000002"/>
  </r>
  <r>
    <n v="564"/>
    <x v="265"/>
    <x v="1"/>
    <x v="214"/>
    <d v="2012-12-09T00:00:00"/>
    <s v="First Class"/>
    <s v="JF-15490"/>
    <s v="Jeremy Farry"/>
    <x v="0"/>
    <s v="United States"/>
    <s v="Seattle"/>
    <x v="4"/>
    <n v="98105"/>
    <x v="1"/>
    <x v="494"/>
    <x v="1"/>
    <x v="13"/>
    <x v="489"/>
    <x v="536"/>
    <n v="2"/>
    <n v="0"/>
    <n v="0"/>
  </r>
  <r>
    <n v="565"/>
    <x v="265"/>
    <x v="1"/>
    <x v="214"/>
    <d v="2012-12-09T00:00:00"/>
    <s v="First Class"/>
    <s v="JF-15490"/>
    <s v="Jeremy Farry"/>
    <x v="0"/>
    <s v="United States"/>
    <s v="Seattle"/>
    <x v="4"/>
    <n v="98105"/>
    <x v="1"/>
    <x v="286"/>
    <x v="1"/>
    <x v="2"/>
    <x v="283"/>
    <x v="537"/>
    <n v="1"/>
    <n v="0"/>
    <n v="1.2005999999999999"/>
  </r>
  <r>
    <n v="566"/>
    <x v="266"/>
    <x v="3"/>
    <x v="226"/>
    <d v="2014-12-11T00:00:00"/>
    <s v="First Class"/>
    <s v="FP-14320"/>
    <s v="Frank Preis"/>
    <x v="0"/>
    <s v="United States"/>
    <s v="Los Angeles"/>
    <x v="1"/>
    <n v="90008"/>
    <x v="1"/>
    <x v="495"/>
    <x v="2"/>
    <x v="7"/>
    <x v="490"/>
    <x v="538"/>
    <n v="3"/>
    <n v="0.2"/>
    <n v="46.796999999999983"/>
  </r>
  <r>
    <n v="567"/>
    <x v="267"/>
    <x v="3"/>
    <x v="172"/>
    <d v="2014-10-09T00:00:00"/>
    <s v="Standard Class"/>
    <s v="EB-13840"/>
    <s v="Ellis Ballard"/>
    <x v="1"/>
    <s v="United States"/>
    <s v="Seattle"/>
    <x v="4"/>
    <n v="98105"/>
    <x v="1"/>
    <x v="496"/>
    <x v="1"/>
    <x v="10"/>
    <x v="491"/>
    <x v="539"/>
    <n v="8"/>
    <n v="0"/>
    <n v="45.001600000000003"/>
  </r>
  <r>
    <n v="568"/>
    <x v="267"/>
    <x v="3"/>
    <x v="172"/>
    <d v="2014-10-09T00:00:00"/>
    <s v="Standard Class"/>
    <s v="EB-13840"/>
    <s v="Ellis Ballard"/>
    <x v="1"/>
    <s v="United States"/>
    <s v="Seattle"/>
    <x v="4"/>
    <n v="98105"/>
    <x v="1"/>
    <x v="497"/>
    <x v="1"/>
    <x v="8"/>
    <x v="492"/>
    <x v="540"/>
    <n v="7"/>
    <n v="0.2"/>
    <n v="27.3672"/>
  </r>
  <r>
    <n v="569"/>
    <x v="267"/>
    <x v="3"/>
    <x v="172"/>
    <d v="2014-10-09T00:00:00"/>
    <s v="Standard Class"/>
    <s v="EB-13840"/>
    <s v="Ellis Ballard"/>
    <x v="1"/>
    <s v="United States"/>
    <s v="Seattle"/>
    <x v="4"/>
    <n v="98105"/>
    <x v="1"/>
    <x v="498"/>
    <x v="1"/>
    <x v="10"/>
    <x v="493"/>
    <x v="541"/>
    <n v="3"/>
    <n v="0"/>
    <n v="9.3312000000000008"/>
  </r>
  <r>
    <n v="570"/>
    <x v="267"/>
    <x v="3"/>
    <x v="172"/>
    <d v="2014-10-09T00:00:00"/>
    <s v="Standard Class"/>
    <s v="EB-13840"/>
    <s v="Ellis Ballard"/>
    <x v="1"/>
    <s v="United States"/>
    <s v="Seattle"/>
    <x v="4"/>
    <n v="98105"/>
    <x v="1"/>
    <x v="499"/>
    <x v="0"/>
    <x v="1"/>
    <x v="494"/>
    <x v="542"/>
    <n v="3"/>
    <n v="0.2"/>
    <n v="0"/>
  </r>
  <r>
    <n v="571"/>
    <x v="268"/>
    <x v="3"/>
    <x v="116"/>
    <d v="2015-01-05T00:00:00"/>
    <s v="Standard Class"/>
    <s v="JF-15415"/>
    <s v="Jennifer Ferguson"/>
    <x v="0"/>
    <s v="United States"/>
    <s v="New York City"/>
    <x v="15"/>
    <n v="10024"/>
    <x v="3"/>
    <x v="488"/>
    <x v="1"/>
    <x v="2"/>
    <x v="483"/>
    <x v="543"/>
    <n v="7"/>
    <n v="0"/>
    <n v="34.775999999999996"/>
  </r>
  <r>
    <n v="572"/>
    <x v="268"/>
    <x v="3"/>
    <x v="116"/>
    <d v="2015-01-05T00:00:00"/>
    <s v="Standard Class"/>
    <s v="JF-15415"/>
    <s v="Jennifer Ferguson"/>
    <x v="0"/>
    <s v="United States"/>
    <s v="New York City"/>
    <x v="15"/>
    <n v="10024"/>
    <x v="3"/>
    <x v="203"/>
    <x v="1"/>
    <x v="13"/>
    <x v="202"/>
    <x v="544"/>
    <n v="4"/>
    <n v="0"/>
    <n v="6.4215999999999998"/>
  </r>
  <r>
    <n v="573"/>
    <x v="268"/>
    <x v="3"/>
    <x v="116"/>
    <d v="2015-01-05T00:00:00"/>
    <s v="Standard Class"/>
    <s v="JF-15415"/>
    <s v="Jennifer Ferguson"/>
    <x v="0"/>
    <s v="United States"/>
    <s v="New York City"/>
    <x v="15"/>
    <n v="10024"/>
    <x v="3"/>
    <x v="305"/>
    <x v="1"/>
    <x v="8"/>
    <x v="302"/>
    <x v="545"/>
    <n v="7"/>
    <n v="0.2"/>
    <n v="11.226599999999999"/>
  </r>
  <r>
    <n v="574"/>
    <x v="268"/>
    <x v="3"/>
    <x v="116"/>
    <d v="2015-01-05T00:00:00"/>
    <s v="Standard Class"/>
    <s v="JF-15415"/>
    <s v="Jennifer Ferguson"/>
    <x v="0"/>
    <s v="United States"/>
    <s v="New York City"/>
    <x v="15"/>
    <n v="10024"/>
    <x v="3"/>
    <x v="500"/>
    <x v="2"/>
    <x v="7"/>
    <x v="495"/>
    <x v="546"/>
    <n v="3"/>
    <n v="0"/>
    <n v="4.0095000000000001"/>
  </r>
  <r>
    <n v="575"/>
    <x v="269"/>
    <x v="0"/>
    <x v="54"/>
    <d v="2013-11-08T00:00:00"/>
    <s v="Standard Class"/>
    <s v="SF-20200"/>
    <s v="Sarah Foster"/>
    <x v="0"/>
    <s v="United States"/>
    <s v="Marysville"/>
    <x v="4"/>
    <n v="98270"/>
    <x v="1"/>
    <x v="501"/>
    <x v="1"/>
    <x v="6"/>
    <x v="496"/>
    <x v="138"/>
    <n v="3"/>
    <n v="0"/>
    <n v="2.3814000000000002"/>
  </r>
  <r>
    <n v="576"/>
    <x v="270"/>
    <x v="1"/>
    <x v="227"/>
    <d v="2012-09-22T00:00:00"/>
    <s v="Second Class"/>
    <s v="TG-21640"/>
    <s v="Trudy Glocke"/>
    <x v="0"/>
    <s v="United States"/>
    <s v="Long Beach"/>
    <x v="1"/>
    <n v="90805"/>
    <x v="1"/>
    <x v="496"/>
    <x v="1"/>
    <x v="10"/>
    <x v="491"/>
    <x v="547"/>
    <n v="14"/>
    <n v="0"/>
    <n v="78.752800000000008"/>
  </r>
  <r>
    <n v="577"/>
    <x v="270"/>
    <x v="1"/>
    <x v="227"/>
    <d v="2012-09-22T00:00:00"/>
    <s v="Second Class"/>
    <s v="TG-21640"/>
    <s v="Trudy Glocke"/>
    <x v="0"/>
    <s v="United States"/>
    <s v="Long Beach"/>
    <x v="1"/>
    <n v="90805"/>
    <x v="1"/>
    <x v="502"/>
    <x v="1"/>
    <x v="10"/>
    <x v="497"/>
    <x v="548"/>
    <n v="4"/>
    <n v="0"/>
    <n v="9.7608000000000015"/>
  </r>
  <r>
    <n v="578"/>
    <x v="270"/>
    <x v="1"/>
    <x v="227"/>
    <d v="2012-09-22T00:00:00"/>
    <s v="Second Class"/>
    <s v="TG-21640"/>
    <s v="Trudy Glocke"/>
    <x v="0"/>
    <s v="United States"/>
    <s v="Long Beach"/>
    <x v="1"/>
    <n v="90805"/>
    <x v="1"/>
    <x v="503"/>
    <x v="1"/>
    <x v="14"/>
    <x v="498"/>
    <x v="549"/>
    <n v="2"/>
    <n v="0"/>
    <n v="2.1899999999999995"/>
  </r>
  <r>
    <n v="579"/>
    <x v="271"/>
    <x v="3"/>
    <x v="228"/>
    <d v="2014-07-27T00:00:00"/>
    <s v="Standard Class"/>
    <s v="CS-11950"/>
    <s v="Carlos Soltero"/>
    <x v="0"/>
    <s v="United States"/>
    <s v="Chicago"/>
    <x v="10"/>
    <n v="60610"/>
    <x v="2"/>
    <x v="123"/>
    <x v="1"/>
    <x v="4"/>
    <x v="123"/>
    <x v="550"/>
    <n v="2"/>
    <n v="0.2"/>
    <n v="8.7139999999999951"/>
  </r>
  <r>
    <n v="580"/>
    <x v="271"/>
    <x v="3"/>
    <x v="228"/>
    <d v="2014-07-27T00:00:00"/>
    <s v="Standard Class"/>
    <s v="CS-11950"/>
    <s v="Carlos Soltero"/>
    <x v="0"/>
    <s v="United States"/>
    <s v="Chicago"/>
    <x v="10"/>
    <n v="60610"/>
    <x v="2"/>
    <x v="504"/>
    <x v="0"/>
    <x v="5"/>
    <x v="499"/>
    <x v="551"/>
    <n v="1"/>
    <n v="0.6"/>
    <n v="-5.7148000000000003"/>
  </r>
  <r>
    <n v="581"/>
    <x v="272"/>
    <x v="1"/>
    <x v="229"/>
    <d v="2012-09-14T00:00:00"/>
    <s v="Standard Class"/>
    <s v="CC-12145"/>
    <s v="Charles Crestani"/>
    <x v="0"/>
    <s v="United States"/>
    <s v="Los Angeles"/>
    <x v="1"/>
    <n v="90004"/>
    <x v="1"/>
    <x v="505"/>
    <x v="1"/>
    <x v="14"/>
    <x v="500"/>
    <x v="552"/>
    <n v="4"/>
    <n v="0"/>
    <n v="1.5456000000000003"/>
  </r>
  <r>
    <n v="582"/>
    <x v="273"/>
    <x v="3"/>
    <x v="96"/>
    <d v="2014-12-06T00:00:00"/>
    <s v="Standard Class"/>
    <s v="DV-13465"/>
    <s v="Dianna Vittorini"/>
    <x v="0"/>
    <s v="United States"/>
    <s v="Denver"/>
    <x v="22"/>
    <n v="80219"/>
    <x v="1"/>
    <x v="34"/>
    <x v="2"/>
    <x v="7"/>
    <x v="34"/>
    <x v="553"/>
    <n v="3"/>
    <n v="0.2"/>
    <n v="52.917299999999955"/>
  </r>
  <r>
    <n v="583"/>
    <x v="273"/>
    <x v="3"/>
    <x v="96"/>
    <d v="2014-12-06T00:00:00"/>
    <s v="Standard Class"/>
    <s v="DV-13465"/>
    <s v="Dianna Vittorini"/>
    <x v="0"/>
    <s v="United States"/>
    <s v="Denver"/>
    <x v="22"/>
    <n v="80219"/>
    <x v="1"/>
    <x v="506"/>
    <x v="2"/>
    <x v="7"/>
    <x v="501"/>
    <x v="554"/>
    <n v="2"/>
    <n v="0.2"/>
    <n v="9.2386000000000053"/>
  </r>
  <r>
    <n v="584"/>
    <x v="273"/>
    <x v="3"/>
    <x v="96"/>
    <d v="2014-12-06T00:00:00"/>
    <s v="Standard Class"/>
    <s v="DV-13465"/>
    <s v="Dianna Vittorini"/>
    <x v="0"/>
    <s v="United States"/>
    <s v="Denver"/>
    <x v="22"/>
    <n v="80219"/>
    <x v="1"/>
    <x v="95"/>
    <x v="1"/>
    <x v="9"/>
    <x v="95"/>
    <x v="555"/>
    <n v="3"/>
    <n v="0.2"/>
    <n v="3.5045999999999964"/>
  </r>
  <r>
    <n v="585"/>
    <x v="273"/>
    <x v="3"/>
    <x v="96"/>
    <d v="2014-12-06T00:00:00"/>
    <s v="Standard Class"/>
    <s v="DV-13465"/>
    <s v="Dianna Vittorini"/>
    <x v="0"/>
    <s v="United States"/>
    <s v="Denver"/>
    <x v="22"/>
    <n v="80219"/>
    <x v="1"/>
    <x v="507"/>
    <x v="1"/>
    <x v="8"/>
    <x v="502"/>
    <x v="556"/>
    <n v="7"/>
    <n v="0.7"/>
    <n v="-4.7480999999999973"/>
  </r>
  <r>
    <n v="586"/>
    <x v="273"/>
    <x v="3"/>
    <x v="96"/>
    <d v="2014-12-06T00:00:00"/>
    <s v="Standard Class"/>
    <s v="DV-13465"/>
    <s v="Dianna Vittorini"/>
    <x v="0"/>
    <s v="United States"/>
    <s v="Denver"/>
    <x v="22"/>
    <n v="80219"/>
    <x v="1"/>
    <x v="143"/>
    <x v="2"/>
    <x v="7"/>
    <x v="143"/>
    <x v="557"/>
    <n v="4"/>
    <n v="0.2"/>
    <n v="30.477599999999981"/>
  </r>
  <r>
    <n v="587"/>
    <x v="274"/>
    <x v="1"/>
    <x v="230"/>
    <d v="2012-07-09T00:00:00"/>
    <s v="Standard Class"/>
    <s v="BD-11725"/>
    <s v="Bruce Degenhardt"/>
    <x v="0"/>
    <s v="United States"/>
    <s v="Richmond"/>
    <x v="0"/>
    <n v="40475"/>
    <x v="0"/>
    <x v="367"/>
    <x v="0"/>
    <x v="1"/>
    <x v="363"/>
    <x v="558"/>
    <n v="1"/>
    <n v="0"/>
    <n v="4.968599999999995"/>
  </r>
  <r>
    <n v="588"/>
    <x v="274"/>
    <x v="1"/>
    <x v="230"/>
    <d v="2012-07-09T00:00:00"/>
    <s v="Standard Class"/>
    <s v="BD-11725"/>
    <s v="Bruce Degenhardt"/>
    <x v="0"/>
    <s v="United States"/>
    <s v="Richmond"/>
    <x v="0"/>
    <n v="40475"/>
    <x v="0"/>
    <x v="508"/>
    <x v="1"/>
    <x v="2"/>
    <x v="503"/>
    <x v="559"/>
    <n v="3"/>
    <n v="0"/>
    <n v="144.51570000000001"/>
  </r>
  <r>
    <n v="589"/>
    <x v="275"/>
    <x v="0"/>
    <x v="231"/>
    <d v="2013-03-25T00:00:00"/>
    <s v="Standard Class"/>
    <s v="ZC-21910"/>
    <s v="Zuschuss Carroll"/>
    <x v="0"/>
    <s v="United States"/>
    <s v="Salem"/>
    <x v="21"/>
    <n v="97301"/>
    <x v="1"/>
    <x v="509"/>
    <x v="2"/>
    <x v="7"/>
    <x v="504"/>
    <x v="560"/>
    <n v="2"/>
    <n v="0.2"/>
    <n v="-20.136200000000006"/>
  </r>
  <r>
    <n v="590"/>
    <x v="275"/>
    <x v="0"/>
    <x v="231"/>
    <d v="2013-03-25T00:00:00"/>
    <s v="Standard Class"/>
    <s v="ZC-21910"/>
    <s v="Zuschuss Carroll"/>
    <x v="0"/>
    <s v="United States"/>
    <s v="Salem"/>
    <x v="21"/>
    <n v="97301"/>
    <x v="1"/>
    <x v="510"/>
    <x v="1"/>
    <x v="10"/>
    <x v="505"/>
    <x v="561"/>
    <n v="4"/>
    <n v="0.2"/>
    <n v="7.2576000000000001"/>
  </r>
  <r>
    <n v="591"/>
    <x v="275"/>
    <x v="0"/>
    <x v="231"/>
    <d v="2013-03-25T00:00:00"/>
    <s v="Standard Class"/>
    <s v="ZC-21910"/>
    <s v="Zuschuss Carroll"/>
    <x v="0"/>
    <s v="United States"/>
    <s v="Salem"/>
    <x v="21"/>
    <n v="97301"/>
    <x v="1"/>
    <x v="440"/>
    <x v="1"/>
    <x v="8"/>
    <x v="435"/>
    <x v="562"/>
    <n v="3"/>
    <n v="0.7"/>
    <n v="-12.896100000000004"/>
  </r>
  <r>
    <n v="592"/>
    <x v="275"/>
    <x v="0"/>
    <x v="231"/>
    <d v="2013-03-25T00:00:00"/>
    <s v="Standard Class"/>
    <s v="ZC-21910"/>
    <s v="Zuschuss Carroll"/>
    <x v="0"/>
    <s v="United States"/>
    <s v="Salem"/>
    <x v="21"/>
    <n v="97301"/>
    <x v="1"/>
    <x v="511"/>
    <x v="1"/>
    <x v="10"/>
    <x v="506"/>
    <x v="563"/>
    <n v="2"/>
    <n v="0.2"/>
    <n v="3.6288"/>
  </r>
  <r>
    <n v="593"/>
    <x v="276"/>
    <x v="2"/>
    <x v="232"/>
    <d v="2011-01-14T00:00:00"/>
    <s v="Standard Class"/>
    <s v="MS-17830"/>
    <s v="Melanie Seite"/>
    <x v="0"/>
    <s v="United States"/>
    <s v="Laredo"/>
    <x v="5"/>
    <n v="78041"/>
    <x v="2"/>
    <x v="512"/>
    <x v="1"/>
    <x v="6"/>
    <x v="507"/>
    <x v="564"/>
    <n v="2"/>
    <n v="0.2"/>
    <n v="1.1679999999999997"/>
  </r>
  <r>
    <n v="594"/>
    <x v="276"/>
    <x v="2"/>
    <x v="232"/>
    <d v="2011-01-14T00:00:00"/>
    <s v="Standard Class"/>
    <s v="MS-17830"/>
    <s v="Melanie Seite"/>
    <x v="0"/>
    <s v="United States"/>
    <s v="Laredo"/>
    <x v="5"/>
    <n v="78041"/>
    <x v="2"/>
    <x v="197"/>
    <x v="2"/>
    <x v="11"/>
    <x v="196"/>
    <x v="565"/>
    <n v="3"/>
    <n v="0.2"/>
    <n v="9.7499999999999964"/>
  </r>
  <r>
    <n v="595"/>
    <x v="277"/>
    <x v="2"/>
    <x v="233"/>
    <d v="2011-08-15T00:00:00"/>
    <s v="Standard Class"/>
    <s v="LR-16915"/>
    <s v="Lena Radford"/>
    <x v="0"/>
    <s v="United States"/>
    <s v="San Diego"/>
    <x v="1"/>
    <n v="92024"/>
    <x v="1"/>
    <x v="513"/>
    <x v="1"/>
    <x v="9"/>
    <x v="508"/>
    <x v="566"/>
    <n v="2"/>
    <n v="0"/>
    <n v="22.074799999999996"/>
  </r>
  <r>
    <n v="596"/>
    <x v="277"/>
    <x v="2"/>
    <x v="233"/>
    <d v="2011-08-15T00:00:00"/>
    <s v="Standard Class"/>
    <s v="LR-16915"/>
    <s v="Lena Radford"/>
    <x v="0"/>
    <s v="United States"/>
    <s v="San Diego"/>
    <x v="1"/>
    <n v="92024"/>
    <x v="1"/>
    <x v="361"/>
    <x v="2"/>
    <x v="16"/>
    <x v="356"/>
    <x v="387"/>
    <n v="3"/>
    <n v="0.2"/>
    <n v="434.99130000000002"/>
  </r>
  <r>
    <n v="597"/>
    <x v="277"/>
    <x v="2"/>
    <x v="233"/>
    <d v="2011-08-15T00:00:00"/>
    <s v="Standard Class"/>
    <s v="LR-16915"/>
    <s v="Lena Radford"/>
    <x v="0"/>
    <s v="United States"/>
    <s v="San Diego"/>
    <x v="1"/>
    <n v="92024"/>
    <x v="1"/>
    <x v="288"/>
    <x v="2"/>
    <x v="7"/>
    <x v="285"/>
    <x v="567"/>
    <n v="5"/>
    <n v="0.2"/>
    <n v="55.744999999999948"/>
  </r>
  <r>
    <n v="598"/>
    <x v="277"/>
    <x v="2"/>
    <x v="233"/>
    <d v="2011-08-15T00:00:00"/>
    <s v="Standard Class"/>
    <s v="LR-16915"/>
    <s v="Lena Radford"/>
    <x v="0"/>
    <s v="United States"/>
    <s v="San Diego"/>
    <x v="1"/>
    <n v="92024"/>
    <x v="1"/>
    <x v="514"/>
    <x v="0"/>
    <x v="5"/>
    <x v="509"/>
    <x v="568"/>
    <n v="8"/>
    <n v="0"/>
    <n v="91.772800000000018"/>
  </r>
  <r>
    <n v="599"/>
    <x v="278"/>
    <x v="0"/>
    <x v="216"/>
    <d v="2013-07-17T00:00:00"/>
    <s v="First Class"/>
    <s v="TP-21130"/>
    <s v="Theone Pippenger"/>
    <x v="0"/>
    <s v="United States"/>
    <s v="Philadelphia"/>
    <x v="9"/>
    <n v="19134"/>
    <x v="3"/>
    <x v="515"/>
    <x v="1"/>
    <x v="14"/>
    <x v="510"/>
    <x v="569"/>
    <n v="2"/>
    <n v="0.2"/>
    <n v="1.0178000000000007"/>
  </r>
  <r>
    <n v="600"/>
    <x v="279"/>
    <x v="0"/>
    <x v="87"/>
    <d v="2013-07-22T00:00:00"/>
    <s v="Standard Class"/>
    <s v="CK-12205"/>
    <s v="Chloris Kastensmidt"/>
    <x v="0"/>
    <s v="United States"/>
    <s v="Philadelphia"/>
    <x v="9"/>
    <n v="19120"/>
    <x v="3"/>
    <x v="516"/>
    <x v="2"/>
    <x v="7"/>
    <x v="511"/>
    <x v="570"/>
    <n v="3"/>
    <n v="0.4"/>
    <n v="-28.796400000000006"/>
  </r>
  <r>
    <n v="601"/>
    <x v="279"/>
    <x v="0"/>
    <x v="87"/>
    <d v="2013-07-22T00:00:00"/>
    <s v="Standard Class"/>
    <s v="CK-12205"/>
    <s v="Chloris Kastensmidt"/>
    <x v="0"/>
    <s v="United States"/>
    <s v="Philadelphia"/>
    <x v="9"/>
    <n v="19120"/>
    <x v="3"/>
    <x v="517"/>
    <x v="2"/>
    <x v="7"/>
    <x v="512"/>
    <x v="571"/>
    <n v="4"/>
    <n v="0.4"/>
    <n v="-115.35440000000006"/>
  </r>
  <r>
    <n v="602"/>
    <x v="279"/>
    <x v="0"/>
    <x v="87"/>
    <d v="2013-07-22T00:00:00"/>
    <s v="Standard Class"/>
    <s v="CK-12205"/>
    <s v="Chloris Kastensmidt"/>
    <x v="0"/>
    <s v="United States"/>
    <s v="Philadelphia"/>
    <x v="9"/>
    <n v="19120"/>
    <x v="3"/>
    <x v="503"/>
    <x v="1"/>
    <x v="14"/>
    <x v="498"/>
    <x v="572"/>
    <n v="2"/>
    <n v="0.2"/>
    <n v="0.72999999999999954"/>
  </r>
  <r>
    <n v="603"/>
    <x v="280"/>
    <x v="2"/>
    <x v="234"/>
    <d v="2011-03-19T00:00:00"/>
    <s v="Standard Class"/>
    <s v="AS-10240"/>
    <s v="Alan Shonely"/>
    <x v="0"/>
    <s v="United States"/>
    <s v="Tampa"/>
    <x v="2"/>
    <n v="33614"/>
    <x v="0"/>
    <x v="518"/>
    <x v="1"/>
    <x v="4"/>
    <x v="513"/>
    <x v="573"/>
    <n v="1"/>
    <n v="0.2"/>
    <n v="17.84699999999998"/>
  </r>
  <r>
    <n v="604"/>
    <x v="280"/>
    <x v="2"/>
    <x v="234"/>
    <d v="2011-03-19T00:00:00"/>
    <s v="Standard Class"/>
    <s v="AS-10240"/>
    <s v="Alan Shonely"/>
    <x v="0"/>
    <s v="United States"/>
    <s v="Tampa"/>
    <x v="2"/>
    <n v="33614"/>
    <x v="0"/>
    <x v="285"/>
    <x v="0"/>
    <x v="5"/>
    <x v="282"/>
    <x v="502"/>
    <n v="3"/>
    <n v="0.2"/>
    <n v="5.1407999999999916"/>
  </r>
  <r>
    <n v="605"/>
    <x v="280"/>
    <x v="2"/>
    <x v="234"/>
    <d v="2011-03-19T00:00:00"/>
    <s v="Standard Class"/>
    <s v="AS-10240"/>
    <s v="Alan Shonely"/>
    <x v="0"/>
    <s v="United States"/>
    <s v="Tampa"/>
    <x v="2"/>
    <n v="33614"/>
    <x v="0"/>
    <x v="385"/>
    <x v="1"/>
    <x v="8"/>
    <x v="381"/>
    <x v="574"/>
    <n v="3"/>
    <n v="0.7"/>
    <n v="-5.5338000000000012"/>
  </r>
  <r>
    <n v="606"/>
    <x v="280"/>
    <x v="2"/>
    <x v="234"/>
    <d v="2011-03-19T00:00:00"/>
    <s v="Standard Class"/>
    <s v="AS-10240"/>
    <s v="Alan Shonely"/>
    <x v="0"/>
    <s v="United States"/>
    <s v="Tampa"/>
    <x v="2"/>
    <n v="33614"/>
    <x v="0"/>
    <x v="379"/>
    <x v="1"/>
    <x v="8"/>
    <x v="375"/>
    <x v="575"/>
    <n v="4"/>
    <n v="0.7"/>
    <n v="-31.671199999999999"/>
  </r>
  <r>
    <n v="607"/>
    <x v="280"/>
    <x v="2"/>
    <x v="234"/>
    <d v="2011-03-19T00:00:00"/>
    <s v="Standard Class"/>
    <s v="AS-10240"/>
    <s v="Alan Shonely"/>
    <x v="0"/>
    <s v="United States"/>
    <s v="Tampa"/>
    <x v="2"/>
    <n v="33614"/>
    <x v="0"/>
    <x v="519"/>
    <x v="1"/>
    <x v="10"/>
    <x v="514"/>
    <x v="576"/>
    <n v="3"/>
    <n v="0.2"/>
    <n v="47.815200000000004"/>
  </r>
  <r>
    <n v="608"/>
    <x v="281"/>
    <x v="2"/>
    <x v="235"/>
    <d v="2011-05-27T00:00:00"/>
    <s v="Standard Class"/>
    <s v="AR-10510"/>
    <s v="Andrew Roberts"/>
    <x v="0"/>
    <s v="United States"/>
    <s v="Philadelphia"/>
    <x v="9"/>
    <n v="19134"/>
    <x v="3"/>
    <x v="520"/>
    <x v="1"/>
    <x v="8"/>
    <x v="515"/>
    <x v="577"/>
    <n v="2"/>
    <n v="0.7"/>
    <n v="-2.6256000000000004"/>
  </r>
  <r>
    <n v="609"/>
    <x v="281"/>
    <x v="2"/>
    <x v="235"/>
    <d v="2011-05-27T00:00:00"/>
    <s v="Standard Class"/>
    <s v="AR-10510"/>
    <s v="Andrew Roberts"/>
    <x v="0"/>
    <s v="United States"/>
    <s v="Philadelphia"/>
    <x v="9"/>
    <n v="19134"/>
    <x v="3"/>
    <x v="454"/>
    <x v="1"/>
    <x v="6"/>
    <x v="450"/>
    <x v="578"/>
    <n v="9"/>
    <n v="0.2"/>
    <n v="2.3813999999999984"/>
  </r>
  <r>
    <n v="610"/>
    <x v="281"/>
    <x v="2"/>
    <x v="235"/>
    <d v="2011-05-27T00:00:00"/>
    <s v="Standard Class"/>
    <s v="AR-10510"/>
    <s v="Andrew Roberts"/>
    <x v="0"/>
    <s v="United States"/>
    <s v="Philadelphia"/>
    <x v="9"/>
    <n v="19134"/>
    <x v="3"/>
    <x v="521"/>
    <x v="2"/>
    <x v="7"/>
    <x v="516"/>
    <x v="579"/>
    <n v="2"/>
    <n v="0.4"/>
    <n v="-10.117800000000003"/>
  </r>
  <r>
    <n v="611"/>
    <x v="282"/>
    <x v="0"/>
    <x v="236"/>
    <d v="2013-05-02T00:00:00"/>
    <s v="First Class"/>
    <s v="NB-18655"/>
    <s v="Nona Balk"/>
    <x v="1"/>
    <s v="United States"/>
    <s v="Dallas"/>
    <x v="5"/>
    <n v="75217"/>
    <x v="2"/>
    <x v="348"/>
    <x v="2"/>
    <x v="7"/>
    <x v="344"/>
    <x v="580"/>
    <n v="3"/>
    <n v="0.2"/>
    <n v="41.577299999999951"/>
  </r>
  <r>
    <n v="612"/>
    <x v="282"/>
    <x v="0"/>
    <x v="236"/>
    <d v="2013-05-02T00:00:00"/>
    <s v="First Class"/>
    <s v="NB-18655"/>
    <s v="Nona Balk"/>
    <x v="1"/>
    <s v="United States"/>
    <s v="Dallas"/>
    <x v="5"/>
    <n v="75217"/>
    <x v="2"/>
    <x v="522"/>
    <x v="1"/>
    <x v="2"/>
    <x v="517"/>
    <x v="581"/>
    <n v="4"/>
    <n v="0.2"/>
    <n v="5.6955999999999989"/>
  </r>
  <r>
    <n v="613"/>
    <x v="283"/>
    <x v="0"/>
    <x v="108"/>
    <d v="2013-09-14T00:00:00"/>
    <s v="Second Class"/>
    <s v="GD-14590"/>
    <s v="Giulietta Dortch"/>
    <x v="1"/>
    <s v="United States"/>
    <s v="Philadelphia"/>
    <x v="9"/>
    <n v="19143"/>
    <x v="3"/>
    <x v="523"/>
    <x v="1"/>
    <x v="10"/>
    <x v="518"/>
    <x v="582"/>
    <n v="2"/>
    <n v="0.2"/>
    <n v="2.6399999999999997"/>
  </r>
  <r>
    <n v="614"/>
    <x v="283"/>
    <x v="0"/>
    <x v="108"/>
    <d v="2013-09-14T00:00:00"/>
    <s v="Second Class"/>
    <s v="GD-14590"/>
    <s v="Giulietta Dortch"/>
    <x v="1"/>
    <s v="United States"/>
    <s v="Philadelphia"/>
    <x v="9"/>
    <n v="19143"/>
    <x v="3"/>
    <x v="524"/>
    <x v="2"/>
    <x v="7"/>
    <x v="519"/>
    <x v="583"/>
    <n v="9"/>
    <n v="0.4"/>
    <n v="-157.93830000000008"/>
  </r>
  <r>
    <n v="615"/>
    <x v="284"/>
    <x v="3"/>
    <x v="237"/>
    <d v="2014-11-18T00:00:00"/>
    <s v="Second Class"/>
    <s v="CK-12595"/>
    <s v="Clytie Kelty"/>
    <x v="0"/>
    <s v="United States"/>
    <s v="Grove City"/>
    <x v="24"/>
    <n v="43123"/>
    <x v="3"/>
    <x v="222"/>
    <x v="2"/>
    <x v="7"/>
    <x v="220"/>
    <x v="584"/>
    <n v="10"/>
    <n v="0.4"/>
    <n v="15.99199999999999"/>
  </r>
  <r>
    <n v="616"/>
    <x v="284"/>
    <x v="3"/>
    <x v="237"/>
    <d v="2014-11-18T00:00:00"/>
    <s v="Second Class"/>
    <s v="CK-12595"/>
    <s v="Clytie Kelty"/>
    <x v="0"/>
    <s v="United States"/>
    <s v="Grove City"/>
    <x v="24"/>
    <n v="43123"/>
    <x v="3"/>
    <x v="525"/>
    <x v="1"/>
    <x v="8"/>
    <x v="520"/>
    <x v="585"/>
    <n v="2"/>
    <n v="0.7"/>
    <n v="-2.7967999999999993"/>
  </r>
  <r>
    <n v="617"/>
    <x v="285"/>
    <x v="3"/>
    <x v="238"/>
    <d v="2014-08-24T00:00:00"/>
    <s v="Second Class"/>
    <s v="NG-18355"/>
    <s v="Nat Gilpin"/>
    <x v="1"/>
    <s v="United States"/>
    <s v="New York City"/>
    <x v="15"/>
    <n v="10011"/>
    <x v="3"/>
    <x v="526"/>
    <x v="0"/>
    <x v="5"/>
    <x v="521"/>
    <x v="586"/>
    <n v="2"/>
    <n v="0"/>
    <n v="15.787199999999999"/>
  </r>
  <r>
    <n v="618"/>
    <x v="285"/>
    <x v="3"/>
    <x v="238"/>
    <d v="2014-08-24T00:00:00"/>
    <s v="Second Class"/>
    <s v="NG-18355"/>
    <s v="Nat Gilpin"/>
    <x v="1"/>
    <s v="United States"/>
    <s v="New York City"/>
    <x v="15"/>
    <n v="10011"/>
    <x v="3"/>
    <x v="527"/>
    <x v="0"/>
    <x v="5"/>
    <x v="522"/>
    <x v="587"/>
    <n v="2"/>
    <n v="0"/>
    <n v="3.0813999999999995"/>
  </r>
  <r>
    <n v="619"/>
    <x v="285"/>
    <x v="3"/>
    <x v="238"/>
    <d v="2014-08-24T00:00:00"/>
    <s v="Second Class"/>
    <s v="NG-18355"/>
    <s v="Nat Gilpin"/>
    <x v="1"/>
    <s v="United States"/>
    <s v="New York City"/>
    <x v="15"/>
    <n v="10011"/>
    <x v="3"/>
    <x v="528"/>
    <x v="1"/>
    <x v="8"/>
    <x v="523"/>
    <x v="588"/>
    <n v="9"/>
    <n v="0.2"/>
    <n v="33.569999999999986"/>
  </r>
  <r>
    <n v="620"/>
    <x v="285"/>
    <x v="3"/>
    <x v="238"/>
    <d v="2014-08-24T00:00:00"/>
    <s v="Second Class"/>
    <s v="NG-18355"/>
    <s v="Nat Gilpin"/>
    <x v="1"/>
    <s v="United States"/>
    <s v="New York City"/>
    <x v="15"/>
    <n v="10011"/>
    <x v="3"/>
    <x v="529"/>
    <x v="2"/>
    <x v="7"/>
    <x v="524"/>
    <x v="589"/>
    <n v="1"/>
    <n v="0"/>
    <n v="10.993899999999996"/>
  </r>
  <r>
    <n v="621"/>
    <x v="285"/>
    <x v="3"/>
    <x v="238"/>
    <d v="2014-08-24T00:00:00"/>
    <s v="Second Class"/>
    <s v="NG-18355"/>
    <s v="Nat Gilpin"/>
    <x v="1"/>
    <s v="United States"/>
    <s v="New York City"/>
    <x v="15"/>
    <n v="10011"/>
    <x v="3"/>
    <x v="138"/>
    <x v="0"/>
    <x v="5"/>
    <x v="138"/>
    <x v="590"/>
    <n v="3"/>
    <n v="0"/>
    <n v="27.286199999999994"/>
  </r>
  <r>
    <n v="622"/>
    <x v="286"/>
    <x v="2"/>
    <x v="58"/>
    <d v="2011-12-31T00:00:00"/>
    <s v="Standard Class"/>
    <s v="CA-12265"/>
    <s v="Christina Anderson"/>
    <x v="0"/>
    <s v="United States"/>
    <s v="Chicago"/>
    <x v="10"/>
    <n v="60610"/>
    <x v="2"/>
    <x v="530"/>
    <x v="1"/>
    <x v="8"/>
    <x v="525"/>
    <x v="591"/>
    <n v="5"/>
    <n v="0.8"/>
    <n v="-14.773"/>
  </r>
  <r>
    <n v="623"/>
    <x v="287"/>
    <x v="1"/>
    <x v="239"/>
    <d v="2012-12-03T00:00:00"/>
    <s v="Standard Class"/>
    <s v="SF-20965"/>
    <s v="Sylvia Foulston"/>
    <x v="1"/>
    <s v="United States"/>
    <s v="Dearborn"/>
    <x v="12"/>
    <n v="48126"/>
    <x v="2"/>
    <x v="531"/>
    <x v="0"/>
    <x v="1"/>
    <x v="526"/>
    <x v="85"/>
    <n v="2"/>
    <n v="0"/>
    <n v="87.568399999999968"/>
  </r>
  <r>
    <n v="624"/>
    <x v="287"/>
    <x v="1"/>
    <x v="239"/>
    <d v="2012-12-03T00:00:00"/>
    <s v="Standard Class"/>
    <s v="SF-20965"/>
    <s v="Sylvia Foulston"/>
    <x v="1"/>
    <s v="United States"/>
    <s v="Dearborn"/>
    <x v="12"/>
    <n v="48126"/>
    <x v="2"/>
    <x v="532"/>
    <x v="1"/>
    <x v="9"/>
    <x v="527"/>
    <x v="592"/>
    <n v="5"/>
    <n v="0.1"/>
    <n v="178.90100000000001"/>
  </r>
  <r>
    <n v="625"/>
    <x v="287"/>
    <x v="1"/>
    <x v="239"/>
    <d v="2012-12-03T00:00:00"/>
    <s v="Standard Class"/>
    <s v="SF-20965"/>
    <s v="Sylvia Foulston"/>
    <x v="1"/>
    <s v="United States"/>
    <s v="Dearborn"/>
    <x v="12"/>
    <n v="48126"/>
    <x v="2"/>
    <x v="533"/>
    <x v="1"/>
    <x v="4"/>
    <x v="528"/>
    <x v="593"/>
    <n v="4"/>
    <n v="0"/>
    <n v="130.87"/>
  </r>
  <r>
    <n v="626"/>
    <x v="287"/>
    <x v="1"/>
    <x v="239"/>
    <d v="2012-12-03T00:00:00"/>
    <s v="Standard Class"/>
    <s v="SF-20965"/>
    <s v="Sylvia Foulston"/>
    <x v="1"/>
    <s v="United States"/>
    <s v="Dearborn"/>
    <x v="12"/>
    <n v="48126"/>
    <x v="2"/>
    <x v="30"/>
    <x v="1"/>
    <x v="6"/>
    <x v="30"/>
    <x v="594"/>
    <n v="9"/>
    <n v="0"/>
    <n v="46.927799999999984"/>
  </r>
  <r>
    <n v="627"/>
    <x v="288"/>
    <x v="3"/>
    <x v="175"/>
    <d v="2014-09-20T00:00:00"/>
    <s v="Standard Class"/>
    <s v="MO-17800"/>
    <s v="Meg O'Connel"/>
    <x v="2"/>
    <s v="United States"/>
    <s v="New York City"/>
    <x v="15"/>
    <n v="10009"/>
    <x v="3"/>
    <x v="534"/>
    <x v="0"/>
    <x v="5"/>
    <x v="529"/>
    <x v="595"/>
    <n v="7"/>
    <n v="0"/>
    <n v="12.090399999999999"/>
  </r>
  <r>
    <n v="628"/>
    <x v="289"/>
    <x v="3"/>
    <x v="240"/>
    <d v="2014-05-24T00:00:00"/>
    <s v="Standard Class"/>
    <s v="AT-10735"/>
    <s v="Annie Thurman"/>
    <x v="0"/>
    <s v="United States"/>
    <s v="Seattle"/>
    <x v="4"/>
    <n v="98115"/>
    <x v="1"/>
    <x v="535"/>
    <x v="1"/>
    <x v="9"/>
    <x v="530"/>
    <x v="596"/>
    <n v="2"/>
    <n v="0"/>
    <n v="28.176399999999987"/>
  </r>
  <r>
    <n v="629"/>
    <x v="290"/>
    <x v="3"/>
    <x v="94"/>
    <d v="2014-12-22T00:00:00"/>
    <s v="Standard Class"/>
    <s v="LC-17140"/>
    <s v="Logan Currie"/>
    <x v="0"/>
    <s v="United States"/>
    <s v="San Francisco"/>
    <x v="1"/>
    <n v="94122"/>
    <x v="1"/>
    <x v="536"/>
    <x v="1"/>
    <x v="8"/>
    <x v="531"/>
    <x v="597"/>
    <n v="5"/>
    <n v="0.2"/>
    <n v="5.1434999999999977"/>
  </r>
  <r>
    <n v="630"/>
    <x v="290"/>
    <x v="3"/>
    <x v="94"/>
    <d v="2014-12-22T00:00:00"/>
    <s v="Standard Class"/>
    <s v="LC-17140"/>
    <s v="Logan Currie"/>
    <x v="0"/>
    <s v="United States"/>
    <s v="San Francisco"/>
    <x v="1"/>
    <n v="94122"/>
    <x v="1"/>
    <x v="249"/>
    <x v="1"/>
    <x v="10"/>
    <x v="247"/>
    <x v="598"/>
    <n v="3"/>
    <n v="0"/>
    <n v="6.0857999999999999"/>
  </r>
  <r>
    <n v="631"/>
    <x v="291"/>
    <x v="0"/>
    <x v="25"/>
    <d v="2013-12-14T00:00:00"/>
    <s v="Second Class"/>
    <s v="FM-14380"/>
    <s v="Fred McMath"/>
    <x v="0"/>
    <s v="United States"/>
    <s v="Aurora"/>
    <x v="22"/>
    <n v="80013"/>
    <x v="1"/>
    <x v="537"/>
    <x v="1"/>
    <x v="4"/>
    <x v="532"/>
    <x v="599"/>
    <n v="3"/>
    <n v="0.2"/>
    <n v="-51.719100000000012"/>
  </r>
  <r>
    <n v="632"/>
    <x v="291"/>
    <x v="0"/>
    <x v="25"/>
    <d v="2013-12-14T00:00:00"/>
    <s v="Second Class"/>
    <s v="FM-14380"/>
    <s v="Fred McMath"/>
    <x v="0"/>
    <s v="United States"/>
    <s v="Aurora"/>
    <x v="22"/>
    <n v="80013"/>
    <x v="1"/>
    <x v="538"/>
    <x v="2"/>
    <x v="11"/>
    <x v="533"/>
    <x v="600"/>
    <n v="5"/>
    <n v="0.2"/>
    <n v="29.950000000000003"/>
  </r>
  <r>
    <n v="633"/>
    <x v="291"/>
    <x v="0"/>
    <x v="25"/>
    <d v="2013-12-14T00:00:00"/>
    <s v="Second Class"/>
    <s v="FM-14380"/>
    <s v="Fred McMath"/>
    <x v="0"/>
    <s v="United States"/>
    <s v="Aurora"/>
    <x v="22"/>
    <n v="80013"/>
    <x v="1"/>
    <x v="539"/>
    <x v="2"/>
    <x v="7"/>
    <x v="534"/>
    <x v="601"/>
    <n v="4"/>
    <n v="0.2"/>
    <n v="30.076800000000006"/>
  </r>
  <r>
    <n v="634"/>
    <x v="292"/>
    <x v="3"/>
    <x v="241"/>
    <d v="2014-09-27T00:00:00"/>
    <s v="Second Class"/>
    <s v="BD-11605"/>
    <s v="Brian Dahlen"/>
    <x v="0"/>
    <s v="United States"/>
    <s v="Miami"/>
    <x v="2"/>
    <n v="33180"/>
    <x v="0"/>
    <x v="540"/>
    <x v="2"/>
    <x v="11"/>
    <x v="535"/>
    <x v="602"/>
    <n v="3"/>
    <n v="0.2"/>
    <n v="2.458499999999999"/>
  </r>
  <r>
    <n v="635"/>
    <x v="292"/>
    <x v="3"/>
    <x v="241"/>
    <d v="2014-09-27T00:00:00"/>
    <s v="Second Class"/>
    <s v="BD-11605"/>
    <s v="Brian Dahlen"/>
    <x v="0"/>
    <s v="United States"/>
    <s v="Miami"/>
    <x v="2"/>
    <n v="33180"/>
    <x v="0"/>
    <x v="508"/>
    <x v="1"/>
    <x v="2"/>
    <x v="503"/>
    <x v="603"/>
    <n v="3"/>
    <n v="0.2"/>
    <n v="85.529700000000005"/>
  </r>
  <r>
    <n v="636"/>
    <x v="293"/>
    <x v="1"/>
    <x v="242"/>
    <d v="2012-10-09T00:00:00"/>
    <s v="Second Class"/>
    <s v="DJ-13420"/>
    <s v="Denny Joy"/>
    <x v="1"/>
    <s v="United States"/>
    <s v="Warner Robins"/>
    <x v="32"/>
    <n v="31088"/>
    <x v="0"/>
    <x v="541"/>
    <x v="0"/>
    <x v="1"/>
    <x v="536"/>
    <x v="604"/>
    <n v="3"/>
    <n v="0"/>
    <n v="43.223399999999984"/>
  </r>
  <r>
    <n v="637"/>
    <x v="294"/>
    <x v="0"/>
    <x v="243"/>
    <d v="2013-08-22T00:00:00"/>
    <s v="Standard Class"/>
    <s v="ME-17725"/>
    <s v="Max Engle"/>
    <x v="0"/>
    <s v="United States"/>
    <s v="Aurora"/>
    <x v="22"/>
    <n v="80013"/>
    <x v="1"/>
    <x v="542"/>
    <x v="1"/>
    <x v="8"/>
    <x v="537"/>
    <x v="605"/>
    <n v="3"/>
    <n v="0.7"/>
    <n v="-13.846800000000002"/>
  </r>
  <r>
    <n v="638"/>
    <x v="294"/>
    <x v="0"/>
    <x v="243"/>
    <d v="2013-08-22T00:00:00"/>
    <s v="Standard Class"/>
    <s v="ME-17725"/>
    <s v="Max Engle"/>
    <x v="0"/>
    <s v="United States"/>
    <s v="Aurora"/>
    <x v="22"/>
    <n v="80013"/>
    <x v="1"/>
    <x v="543"/>
    <x v="1"/>
    <x v="9"/>
    <x v="538"/>
    <x v="606"/>
    <n v="3"/>
    <n v="0.2"/>
    <n v="12.232799999999997"/>
  </r>
  <r>
    <n v="639"/>
    <x v="295"/>
    <x v="0"/>
    <x v="244"/>
    <d v="2013-05-26T00:00:00"/>
    <s v="Standard Class"/>
    <s v="RB-19465"/>
    <s v="Rick Bensley"/>
    <x v="2"/>
    <s v="United States"/>
    <s v="Vallejo"/>
    <x v="1"/>
    <n v="94591"/>
    <x v="1"/>
    <x v="220"/>
    <x v="0"/>
    <x v="5"/>
    <x v="219"/>
    <x v="607"/>
    <n v="5"/>
    <n v="0"/>
    <n v="272.79200000000003"/>
  </r>
  <r>
    <n v="640"/>
    <x v="295"/>
    <x v="0"/>
    <x v="244"/>
    <d v="2013-05-26T00:00:00"/>
    <s v="Standard Class"/>
    <s v="RB-19465"/>
    <s v="Rick Bensley"/>
    <x v="2"/>
    <s v="United States"/>
    <s v="Vallejo"/>
    <x v="1"/>
    <n v="94591"/>
    <x v="1"/>
    <x v="544"/>
    <x v="1"/>
    <x v="8"/>
    <x v="539"/>
    <x v="608"/>
    <n v="4"/>
    <n v="0.2"/>
    <n v="5.0128000000000004"/>
  </r>
  <r>
    <n v="641"/>
    <x v="296"/>
    <x v="0"/>
    <x v="122"/>
    <d v="2013-12-23T00:00:00"/>
    <s v="Standard Class"/>
    <s v="JD-16150"/>
    <s v="Justin Deggeller"/>
    <x v="1"/>
    <s v="United States"/>
    <s v="Minneapolis"/>
    <x v="11"/>
    <n v="55407"/>
    <x v="2"/>
    <x v="545"/>
    <x v="0"/>
    <x v="5"/>
    <x v="540"/>
    <x v="609"/>
    <n v="3"/>
    <n v="0"/>
    <n v="6.0287999999999995"/>
  </r>
  <r>
    <n v="642"/>
    <x v="297"/>
    <x v="3"/>
    <x v="245"/>
    <d v="2014-08-04T00:00:00"/>
    <s v="Second Class"/>
    <s v="JL-15835"/>
    <s v="John Lee"/>
    <x v="0"/>
    <s v="United States"/>
    <s v="Mission Viejo"/>
    <x v="1"/>
    <n v="92691"/>
    <x v="1"/>
    <x v="546"/>
    <x v="1"/>
    <x v="4"/>
    <x v="541"/>
    <x v="610"/>
    <n v="2"/>
    <n v="0"/>
    <n v="85.903999999999996"/>
  </r>
  <r>
    <n v="643"/>
    <x v="297"/>
    <x v="3"/>
    <x v="245"/>
    <d v="2014-08-04T00:00:00"/>
    <s v="Second Class"/>
    <s v="JL-15835"/>
    <s v="John Lee"/>
    <x v="0"/>
    <s v="United States"/>
    <s v="Mission Viejo"/>
    <x v="1"/>
    <n v="92691"/>
    <x v="1"/>
    <x v="547"/>
    <x v="1"/>
    <x v="2"/>
    <x v="542"/>
    <x v="611"/>
    <n v="7"/>
    <n v="0"/>
    <n v="12.599999999999998"/>
  </r>
  <r>
    <n v="644"/>
    <x v="298"/>
    <x v="3"/>
    <x v="193"/>
    <d v="2014-06-16T00:00:00"/>
    <s v="Standard Class"/>
    <s v="SC-20305"/>
    <s v="Sean Christensen"/>
    <x v="0"/>
    <s v="United States"/>
    <s v="Rochester Hills"/>
    <x v="12"/>
    <n v="48307"/>
    <x v="2"/>
    <x v="217"/>
    <x v="2"/>
    <x v="11"/>
    <x v="458"/>
    <x v="612"/>
    <n v="4"/>
    <n v="0"/>
    <n v="54.333200000000005"/>
  </r>
  <r>
    <n v="645"/>
    <x v="299"/>
    <x v="3"/>
    <x v="246"/>
    <d v="2014-07-26T00:00:00"/>
    <s v="Standard Class"/>
    <s v="TW-21025"/>
    <s v="Tamara Willingham"/>
    <x v="2"/>
    <s v="United States"/>
    <s v="Plainfield"/>
    <x v="30"/>
    <n v="7060"/>
    <x v="3"/>
    <x v="548"/>
    <x v="1"/>
    <x v="10"/>
    <x v="543"/>
    <x v="90"/>
    <n v="1"/>
    <n v="0"/>
    <n v="3.1752000000000002"/>
  </r>
  <r>
    <n v="646"/>
    <x v="300"/>
    <x v="3"/>
    <x v="247"/>
    <d v="2015-01-06T00:00:00"/>
    <s v="Standard Class"/>
    <s v="CC-12430"/>
    <s v="Chuck Clark"/>
    <x v="2"/>
    <s v="United States"/>
    <s v="Columbus"/>
    <x v="14"/>
    <n v="47201"/>
    <x v="2"/>
    <x v="549"/>
    <x v="1"/>
    <x v="9"/>
    <x v="544"/>
    <x v="613"/>
    <n v="2"/>
    <n v="0"/>
    <n v="56.510999999999996"/>
  </r>
  <r>
    <n v="647"/>
    <x v="301"/>
    <x v="0"/>
    <x v="178"/>
    <d v="2013-04-09T00:00:00"/>
    <s v="Standard Class"/>
    <s v="BB-10990"/>
    <s v="Barry Blumstein"/>
    <x v="1"/>
    <s v="United States"/>
    <s v="Sierra Vista"/>
    <x v="16"/>
    <n v="85635"/>
    <x v="1"/>
    <x v="550"/>
    <x v="1"/>
    <x v="13"/>
    <x v="33"/>
    <x v="614"/>
    <n v="5"/>
    <n v="0.2"/>
    <n v="9.8624999999999972"/>
  </r>
  <r>
    <n v="648"/>
    <x v="301"/>
    <x v="0"/>
    <x v="178"/>
    <d v="2013-04-09T00:00:00"/>
    <s v="Standard Class"/>
    <s v="BB-10990"/>
    <s v="Barry Blumstein"/>
    <x v="1"/>
    <s v="United States"/>
    <s v="Sierra Vista"/>
    <x v="16"/>
    <n v="85635"/>
    <x v="1"/>
    <x v="551"/>
    <x v="1"/>
    <x v="9"/>
    <x v="545"/>
    <x v="615"/>
    <n v="2"/>
    <n v="0.2"/>
    <n v="3.0143999999999993"/>
  </r>
  <r>
    <n v="649"/>
    <x v="302"/>
    <x v="0"/>
    <x v="25"/>
    <d v="2013-12-17T00:00:00"/>
    <s v="Second Class"/>
    <s v="AR-10825"/>
    <s v="Anthony Rawles"/>
    <x v="1"/>
    <s v="United States"/>
    <s v="Vancouver"/>
    <x v="4"/>
    <n v="98661"/>
    <x v="1"/>
    <x v="345"/>
    <x v="0"/>
    <x v="5"/>
    <x v="341"/>
    <x v="616"/>
    <n v="4"/>
    <n v="0"/>
    <n v="6.0680000000000014"/>
  </r>
  <r>
    <n v="650"/>
    <x v="302"/>
    <x v="0"/>
    <x v="25"/>
    <d v="2013-12-17T00:00:00"/>
    <s v="Second Class"/>
    <s v="AR-10825"/>
    <s v="Anthony Rawles"/>
    <x v="1"/>
    <s v="United States"/>
    <s v="Vancouver"/>
    <x v="4"/>
    <n v="98661"/>
    <x v="1"/>
    <x v="172"/>
    <x v="2"/>
    <x v="7"/>
    <x v="171"/>
    <x v="214"/>
    <n v="3"/>
    <n v="0.2"/>
    <n v="22.678200000000018"/>
  </r>
  <r>
    <n v="651"/>
    <x v="302"/>
    <x v="0"/>
    <x v="25"/>
    <d v="2013-12-17T00:00:00"/>
    <s v="Second Class"/>
    <s v="AR-10825"/>
    <s v="Anthony Rawles"/>
    <x v="1"/>
    <s v="United States"/>
    <s v="Vancouver"/>
    <x v="4"/>
    <n v="98661"/>
    <x v="1"/>
    <x v="552"/>
    <x v="2"/>
    <x v="11"/>
    <x v="546"/>
    <x v="617"/>
    <n v="4"/>
    <n v="0"/>
    <n v="31.599999999999966"/>
  </r>
  <r>
    <n v="652"/>
    <x v="303"/>
    <x v="0"/>
    <x v="248"/>
    <d v="2013-10-30T00:00:00"/>
    <s v="Standard Class"/>
    <s v="SR-20740"/>
    <s v="Steven Roelle"/>
    <x v="2"/>
    <s v="United States"/>
    <s v="New York City"/>
    <x v="15"/>
    <n v="10024"/>
    <x v="3"/>
    <x v="67"/>
    <x v="1"/>
    <x v="10"/>
    <x v="67"/>
    <x v="618"/>
    <n v="10"/>
    <n v="0"/>
    <n v="178.31799999999998"/>
  </r>
  <r>
    <n v="653"/>
    <x v="304"/>
    <x v="3"/>
    <x v="249"/>
    <d v="2014-06-24T00:00:00"/>
    <s v="Standard Class"/>
    <s v="AR-10405"/>
    <s v="Allen Rosenblatt"/>
    <x v="1"/>
    <s v="United States"/>
    <s v="New York City"/>
    <x v="15"/>
    <n v="10035"/>
    <x v="3"/>
    <x v="62"/>
    <x v="1"/>
    <x v="10"/>
    <x v="62"/>
    <x v="619"/>
    <n v="2"/>
    <n v="0"/>
    <n v="45.975399999999993"/>
  </r>
  <r>
    <n v="654"/>
    <x v="304"/>
    <x v="3"/>
    <x v="249"/>
    <d v="2014-06-24T00:00:00"/>
    <s v="Standard Class"/>
    <s v="AR-10405"/>
    <s v="Allen Rosenblatt"/>
    <x v="1"/>
    <s v="United States"/>
    <s v="New York City"/>
    <x v="15"/>
    <n v="10035"/>
    <x v="3"/>
    <x v="553"/>
    <x v="2"/>
    <x v="11"/>
    <x v="547"/>
    <x v="620"/>
    <n v="8"/>
    <n v="0"/>
    <n v="10.311999999999998"/>
  </r>
  <r>
    <n v="655"/>
    <x v="305"/>
    <x v="0"/>
    <x v="250"/>
    <d v="2013-08-29T00:00:00"/>
    <s v="Standard Class"/>
    <s v="CR-12730"/>
    <s v="Craig Reiter"/>
    <x v="0"/>
    <s v="United States"/>
    <s v="Columbus"/>
    <x v="24"/>
    <n v="43229"/>
    <x v="3"/>
    <x v="554"/>
    <x v="1"/>
    <x v="9"/>
    <x v="548"/>
    <x v="621"/>
    <n v="2"/>
    <n v="0.2"/>
    <n v="8.5163999999999938"/>
  </r>
  <r>
    <n v="656"/>
    <x v="305"/>
    <x v="0"/>
    <x v="250"/>
    <d v="2013-08-29T00:00:00"/>
    <s v="Standard Class"/>
    <s v="CR-12730"/>
    <s v="Craig Reiter"/>
    <x v="0"/>
    <s v="United States"/>
    <s v="Columbus"/>
    <x v="24"/>
    <n v="43229"/>
    <x v="3"/>
    <x v="555"/>
    <x v="1"/>
    <x v="8"/>
    <x v="549"/>
    <x v="622"/>
    <n v="2"/>
    <n v="0.7"/>
    <n v="-2.6543999999999999"/>
  </r>
  <r>
    <n v="657"/>
    <x v="305"/>
    <x v="0"/>
    <x v="250"/>
    <d v="2013-08-29T00:00:00"/>
    <s v="Standard Class"/>
    <s v="CR-12730"/>
    <s v="Craig Reiter"/>
    <x v="0"/>
    <s v="United States"/>
    <s v="Columbus"/>
    <x v="24"/>
    <n v="43229"/>
    <x v="3"/>
    <x v="556"/>
    <x v="1"/>
    <x v="12"/>
    <x v="550"/>
    <x v="623"/>
    <n v="2"/>
    <n v="0.2"/>
    <n v="45.322199999999995"/>
  </r>
  <r>
    <n v="658"/>
    <x v="306"/>
    <x v="0"/>
    <x v="251"/>
    <d v="2013-09-20T00:00:00"/>
    <s v="Same Day"/>
    <s v="EH-14125"/>
    <s v="Eugene Hildebrand"/>
    <x v="2"/>
    <s v="United States"/>
    <s v="Aurora"/>
    <x v="10"/>
    <n v="60505"/>
    <x v="2"/>
    <x v="445"/>
    <x v="0"/>
    <x v="1"/>
    <x v="440"/>
    <x v="624"/>
    <n v="2"/>
    <n v="0.3"/>
    <n v="-50.098000000000013"/>
  </r>
  <r>
    <n v="659"/>
    <x v="306"/>
    <x v="0"/>
    <x v="251"/>
    <d v="2013-09-20T00:00:00"/>
    <s v="Same Day"/>
    <s v="EH-14125"/>
    <s v="Eugene Hildebrand"/>
    <x v="2"/>
    <s v="United States"/>
    <s v="Aurora"/>
    <x v="10"/>
    <n v="60505"/>
    <x v="2"/>
    <x v="68"/>
    <x v="1"/>
    <x v="8"/>
    <x v="68"/>
    <x v="625"/>
    <n v="2"/>
    <n v="0.8"/>
    <n v="-3.4619999999999997"/>
  </r>
  <r>
    <n v="660"/>
    <x v="307"/>
    <x v="1"/>
    <x v="252"/>
    <d v="2012-08-28T00:00:00"/>
    <s v="Standard Class"/>
    <s v="CB-12025"/>
    <s v="Cassandra Brandow"/>
    <x v="0"/>
    <s v="United States"/>
    <s v="Arlington"/>
    <x v="5"/>
    <n v="76017"/>
    <x v="2"/>
    <x v="518"/>
    <x v="1"/>
    <x v="4"/>
    <x v="513"/>
    <x v="626"/>
    <n v="7"/>
    <n v="0.2"/>
    <n v="124.92899999999986"/>
  </r>
  <r>
    <n v="661"/>
    <x v="307"/>
    <x v="1"/>
    <x v="252"/>
    <d v="2012-08-28T00:00:00"/>
    <s v="Standard Class"/>
    <s v="CB-12025"/>
    <s v="Cassandra Brandow"/>
    <x v="0"/>
    <s v="United States"/>
    <s v="Arlington"/>
    <x v="5"/>
    <n v="76017"/>
    <x v="2"/>
    <x v="557"/>
    <x v="1"/>
    <x v="4"/>
    <x v="551"/>
    <x v="627"/>
    <n v="14"/>
    <n v="0.2"/>
    <n v="-135.7650000000001"/>
  </r>
  <r>
    <n v="662"/>
    <x v="307"/>
    <x v="1"/>
    <x v="252"/>
    <d v="2012-08-28T00:00:00"/>
    <s v="Standard Class"/>
    <s v="CB-12025"/>
    <s v="Cassandra Brandow"/>
    <x v="0"/>
    <s v="United States"/>
    <s v="Arlington"/>
    <x v="5"/>
    <n v="76017"/>
    <x v="2"/>
    <x v="114"/>
    <x v="0"/>
    <x v="3"/>
    <x v="114"/>
    <x v="628"/>
    <n v="5"/>
    <n v="0.3"/>
    <n v="-118.12950000000006"/>
  </r>
  <r>
    <n v="663"/>
    <x v="307"/>
    <x v="1"/>
    <x v="252"/>
    <d v="2012-08-28T00:00:00"/>
    <s v="Standard Class"/>
    <s v="CB-12025"/>
    <s v="Cassandra Brandow"/>
    <x v="0"/>
    <s v="United States"/>
    <s v="Arlington"/>
    <x v="5"/>
    <n v="76017"/>
    <x v="2"/>
    <x v="109"/>
    <x v="1"/>
    <x v="8"/>
    <x v="109"/>
    <x v="629"/>
    <n v="3"/>
    <n v="0.8"/>
    <n v="-4.2222000000000008"/>
  </r>
  <r>
    <n v="664"/>
    <x v="308"/>
    <x v="0"/>
    <x v="253"/>
    <d v="2013-03-31T00:00:00"/>
    <s v="Standard Class"/>
    <s v="SP-20545"/>
    <s v="Sibella Parks"/>
    <x v="1"/>
    <s v="United States"/>
    <s v="New York City"/>
    <x v="15"/>
    <n v="10011"/>
    <x v="3"/>
    <x v="196"/>
    <x v="1"/>
    <x v="4"/>
    <x v="195"/>
    <x v="630"/>
    <n v="5"/>
    <n v="0"/>
    <n v="18.397999999999968"/>
  </r>
  <r>
    <n v="665"/>
    <x v="309"/>
    <x v="0"/>
    <x v="254"/>
    <d v="2013-11-05T00:00:00"/>
    <s v="Same Day"/>
    <s v="RC-19825"/>
    <s v="Roy Collins"/>
    <x v="0"/>
    <s v="United States"/>
    <s v="Louisville"/>
    <x v="0"/>
    <n v="40214"/>
    <x v="0"/>
    <x v="110"/>
    <x v="1"/>
    <x v="13"/>
    <x v="110"/>
    <x v="631"/>
    <n v="3"/>
    <n v="0"/>
    <n v="5.2625999999999999"/>
  </r>
  <r>
    <n v="666"/>
    <x v="310"/>
    <x v="3"/>
    <x v="110"/>
    <d v="2014-06-11T00:00:00"/>
    <s v="Second Class"/>
    <s v="TH-21235"/>
    <s v="Tiffany House"/>
    <x v="1"/>
    <s v="United States"/>
    <s v="Dallas"/>
    <x v="5"/>
    <n v="75081"/>
    <x v="2"/>
    <x v="558"/>
    <x v="1"/>
    <x v="14"/>
    <x v="552"/>
    <x v="632"/>
    <n v="3"/>
    <n v="0.2"/>
    <n v="2.0789999999999997"/>
  </r>
  <r>
    <n v="667"/>
    <x v="310"/>
    <x v="3"/>
    <x v="110"/>
    <d v="2014-06-11T00:00:00"/>
    <s v="Second Class"/>
    <s v="TH-21235"/>
    <s v="Tiffany House"/>
    <x v="1"/>
    <s v="United States"/>
    <s v="Dallas"/>
    <x v="5"/>
    <n v="75081"/>
    <x v="2"/>
    <x v="258"/>
    <x v="1"/>
    <x v="10"/>
    <x v="33"/>
    <x v="633"/>
    <n v="3"/>
    <n v="0.2"/>
    <n v="28.706399999999991"/>
  </r>
  <r>
    <n v="668"/>
    <x v="310"/>
    <x v="3"/>
    <x v="110"/>
    <d v="2014-06-11T00:00:00"/>
    <s v="Second Class"/>
    <s v="TH-21235"/>
    <s v="Tiffany House"/>
    <x v="1"/>
    <s v="United States"/>
    <s v="Dallas"/>
    <x v="5"/>
    <n v="75081"/>
    <x v="2"/>
    <x v="559"/>
    <x v="2"/>
    <x v="7"/>
    <x v="553"/>
    <x v="634"/>
    <n v="3"/>
    <n v="0.2"/>
    <n v="28.618200000000002"/>
  </r>
  <r>
    <n v="669"/>
    <x v="311"/>
    <x v="2"/>
    <x v="163"/>
    <d v="2011-12-26T00:00:00"/>
    <s v="First Class"/>
    <s v="RP-19390"/>
    <s v="Resi Pölking"/>
    <x v="0"/>
    <s v="United States"/>
    <s v="Cleveland"/>
    <x v="24"/>
    <n v="44105"/>
    <x v="3"/>
    <x v="560"/>
    <x v="0"/>
    <x v="5"/>
    <x v="554"/>
    <x v="635"/>
    <n v="5"/>
    <n v="0.2"/>
    <n v="8.7285000000000004"/>
  </r>
  <r>
    <n v="670"/>
    <x v="312"/>
    <x v="3"/>
    <x v="255"/>
    <d v="2014-06-14T00:00:00"/>
    <s v="Standard Class"/>
    <s v="MO-17800"/>
    <s v="Meg O'Connel"/>
    <x v="2"/>
    <s v="United States"/>
    <s v="Chicago"/>
    <x v="10"/>
    <n v="60653"/>
    <x v="2"/>
    <x v="561"/>
    <x v="0"/>
    <x v="5"/>
    <x v="555"/>
    <x v="112"/>
    <n v="3"/>
    <n v="0.6"/>
    <n v="-14.385599999999997"/>
  </r>
  <r>
    <n v="671"/>
    <x v="312"/>
    <x v="3"/>
    <x v="255"/>
    <d v="2014-06-14T00:00:00"/>
    <s v="Standard Class"/>
    <s v="MO-17800"/>
    <s v="Meg O'Connel"/>
    <x v="2"/>
    <s v="United States"/>
    <s v="Chicago"/>
    <x v="10"/>
    <n v="60653"/>
    <x v="2"/>
    <x v="562"/>
    <x v="0"/>
    <x v="3"/>
    <x v="556"/>
    <x v="636"/>
    <n v="1"/>
    <n v="0.5"/>
    <n v="-71.890500000000017"/>
  </r>
  <r>
    <n v="672"/>
    <x v="312"/>
    <x v="3"/>
    <x v="255"/>
    <d v="2014-06-14T00:00:00"/>
    <s v="Standard Class"/>
    <s v="MO-17800"/>
    <s v="Meg O'Connel"/>
    <x v="2"/>
    <s v="United States"/>
    <s v="Chicago"/>
    <x v="10"/>
    <n v="60653"/>
    <x v="2"/>
    <x v="126"/>
    <x v="1"/>
    <x v="10"/>
    <x v="557"/>
    <x v="637"/>
    <n v="8"/>
    <n v="0.2"/>
    <n v="11.359999999999998"/>
  </r>
  <r>
    <n v="673"/>
    <x v="313"/>
    <x v="3"/>
    <x v="140"/>
    <d v="2014-06-23T00:00:00"/>
    <s v="Standard Class"/>
    <s v="TD-20995"/>
    <s v="Tamara Dahlen"/>
    <x v="0"/>
    <s v="United States"/>
    <s v="Quincy"/>
    <x v="10"/>
    <n v="62301"/>
    <x v="2"/>
    <x v="563"/>
    <x v="1"/>
    <x v="6"/>
    <x v="558"/>
    <x v="638"/>
    <n v="5"/>
    <n v="0.2"/>
    <n v="1.7115"/>
  </r>
  <r>
    <n v="674"/>
    <x v="314"/>
    <x v="3"/>
    <x v="256"/>
    <d v="2014-12-09T00:00:00"/>
    <s v="First Class"/>
    <s v="RB-19570"/>
    <s v="Rob Beeghly"/>
    <x v="0"/>
    <s v="United States"/>
    <s v="Columbus"/>
    <x v="14"/>
    <n v="47201"/>
    <x v="2"/>
    <x v="564"/>
    <x v="1"/>
    <x v="9"/>
    <x v="559"/>
    <x v="639"/>
    <n v="3"/>
    <n v="0"/>
    <n v="16.588799999999999"/>
  </r>
  <r>
    <n v="675"/>
    <x v="314"/>
    <x v="3"/>
    <x v="256"/>
    <d v="2014-12-09T00:00:00"/>
    <s v="First Class"/>
    <s v="RB-19570"/>
    <s v="Rob Beeghly"/>
    <x v="0"/>
    <s v="United States"/>
    <s v="Columbus"/>
    <x v="14"/>
    <n v="47201"/>
    <x v="2"/>
    <x v="565"/>
    <x v="1"/>
    <x v="10"/>
    <x v="560"/>
    <x v="640"/>
    <n v="5"/>
    <n v="0"/>
    <n v="17.504999999999995"/>
  </r>
  <r>
    <n v="676"/>
    <x v="314"/>
    <x v="3"/>
    <x v="256"/>
    <d v="2014-12-09T00:00:00"/>
    <s v="First Class"/>
    <s v="RB-19570"/>
    <s v="Rob Beeghly"/>
    <x v="0"/>
    <s v="United States"/>
    <s v="Columbus"/>
    <x v="14"/>
    <n v="47201"/>
    <x v="2"/>
    <x v="217"/>
    <x v="2"/>
    <x v="11"/>
    <x v="458"/>
    <x v="641"/>
    <n v="3"/>
    <n v="0"/>
    <n v="40.749900000000004"/>
  </r>
  <r>
    <n v="677"/>
    <x v="315"/>
    <x v="3"/>
    <x v="257"/>
    <d v="2014-03-24T00:00:00"/>
    <s v="Standard Class"/>
    <s v="CD-11980"/>
    <s v="Carol Darley"/>
    <x v="0"/>
    <s v="United States"/>
    <s v="Tyler"/>
    <x v="5"/>
    <n v="75701"/>
    <x v="2"/>
    <x v="566"/>
    <x v="1"/>
    <x v="9"/>
    <x v="561"/>
    <x v="642"/>
    <n v="3"/>
    <n v="0.8"/>
    <n v="-7.3920000000000021"/>
  </r>
  <r>
    <n v="678"/>
    <x v="315"/>
    <x v="3"/>
    <x v="257"/>
    <d v="2014-03-24T00:00:00"/>
    <s v="Standard Class"/>
    <s v="CD-11980"/>
    <s v="Carol Darley"/>
    <x v="0"/>
    <s v="United States"/>
    <s v="Tyler"/>
    <x v="5"/>
    <n v="75701"/>
    <x v="2"/>
    <x v="567"/>
    <x v="2"/>
    <x v="11"/>
    <x v="562"/>
    <x v="643"/>
    <n v="3"/>
    <n v="0.2"/>
    <n v="4.5200999999999958"/>
  </r>
  <r>
    <n v="679"/>
    <x v="315"/>
    <x v="3"/>
    <x v="257"/>
    <d v="2014-03-24T00:00:00"/>
    <s v="Standard Class"/>
    <s v="CD-11980"/>
    <s v="Carol Darley"/>
    <x v="0"/>
    <s v="United States"/>
    <s v="Tyler"/>
    <x v="5"/>
    <n v="75701"/>
    <x v="2"/>
    <x v="568"/>
    <x v="0"/>
    <x v="5"/>
    <x v="563"/>
    <x v="644"/>
    <n v="3"/>
    <n v="0.6"/>
    <n v="-41.261999999999972"/>
  </r>
  <r>
    <n v="680"/>
    <x v="315"/>
    <x v="3"/>
    <x v="257"/>
    <d v="2014-03-24T00:00:00"/>
    <s v="Standard Class"/>
    <s v="CD-11980"/>
    <s v="Carol Darley"/>
    <x v="0"/>
    <s v="United States"/>
    <s v="Tyler"/>
    <x v="5"/>
    <n v="75701"/>
    <x v="2"/>
    <x v="569"/>
    <x v="1"/>
    <x v="8"/>
    <x v="564"/>
    <x v="645"/>
    <n v="3"/>
    <n v="0.8"/>
    <n v="-320.23950000000013"/>
  </r>
  <r>
    <n v="681"/>
    <x v="316"/>
    <x v="0"/>
    <x v="258"/>
    <d v="2013-11-25T00:00:00"/>
    <s v="Standard Class"/>
    <s v="DJ-13630"/>
    <s v="Doug Jacobs"/>
    <x v="0"/>
    <s v="United States"/>
    <s v="New York City"/>
    <x v="15"/>
    <n v="10024"/>
    <x v="3"/>
    <x v="570"/>
    <x v="1"/>
    <x v="8"/>
    <x v="565"/>
    <x v="646"/>
    <n v="3"/>
    <n v="0.2"/>
    <n v="4.6643999999999988"/>
  </r>
  <r>
    <n v="682"/>
    <x v="316"/>
    <x v="0"/>
    <x v="258"/>
    <d v="2013-11-25T00:00:00"/>
    <s v="Standard Class"/>
    <s v="DJ-13630"/>
    <s v="Doug Jacobs"/>
    <x v="0"/>
    <s v="United States"/>
    <s v="New York City"/>
    <x v="15"/>
    <n v="10024"/>
    <x v="3"/>
    <x v="571"/>
    <x v="1"/>
    <x v="4"/>
    <x v="566"/>
    <x v="647"/>
    <n v="2"/>
    <n v="0"/>
    <n v="2.598399999999998"/>
  </r>
  <r>
    <n v="683"/>
    <x v="316"/>
    <x v="0"/>
    <x v="258"/>
    <d v="2013-11-25T00:00:00"/>
    <s v="Standard Class"/>
    <s v="DJ-13630"/>
    <s v="Doug Jacobs"/>
    <x v="0"/>
    <s v="United States"/>
    <s v="New York City"/>
    <x v="15"/>
    <n v="10024"/>
    <x v="3"/>
    <x v="456"/>
    <x v="1"/>
    <x v="4"/>
    <x v="452"/>
    <x v="648"/>
    <n v="4"/>
    <n v="0"/>
    <n v="18.521999999999998"/>
  </r>
  <r>
    <n v="684"/>
    <x v="317"/>
    <x v="3"/>
    <x v="259"/>
    <d v="2014-11-05T00:00:00"/>
    <s v="Same Day"/>
    <s v="GT-14635"/>
    <s v="Grant Thornton"/>
    <x v="1"/>
    <s v="United States"/>
    <s v="Burlington"/>
    <x v="3"/>
    <n v="27217"/>
    <x v="0"/>
    <x v="572"/>
    <x v="2"/>
    <x v="15"/>
    <x v="567"/>
    <x v="649"/>
    <n v="4"/>
    <n v="0.5"/>
    <n v="-3839.9903999999988"/>
  </r>
  <r>
    <n v="685"/>
    <x v="317"/>
    <x v="3"/>
    <x v="259"/>
    <d v="2014-11-05T00:00:00"/>
    <s v="Same Day"/>
    <s v="GT-14635"/>
    <s v="Grant Thornton"/>
    <x v="1"/>
    <s v="United States"/>
    <s v="Burlington"/>
    <x v="3"/>
    <n v="27217"/>
    <x v="0"/>
    <x v="549"/>
    <x v="1"/>
    <x v="9"/>
    <x v="544"/>
    <x v="650"/>
    <n v="2"/>
    <n v="0.2"/>
    <n v="14.650999999999989"/>
  </r>
  <r>
    <n v="686"/>
    <x v="318"/>
    <x v="2"/>
    <x v="260"/>
    <d v="2011-07-08T00:00:00"/>
    <s v="First Class"/>
    <s v="MC-17845"/>
    <s v="Michael Chen"/>
    <x v="0"/>
    <s v="United States"/>
    <s v="Jackson"/>
    <x v="35"/>
    <n v="39212"/>
    <x v="0"/>
    <x v="331"/>
    <x v="2"/>
    <x v="11"/>
    <x v="327"/>
    <x v="651"/>
    <n v="3"/>
    <n v="0"/>
    <n v="163.18979999999999"/>
  </r>
  <r>
    <n v="687"/>
    <x v="318"/>
    <x v="2"/>
    <x v="260"/>
    <d v="2011-07-08T00:00:00"/>
    <s v="First Class"/>
    <s v="MC-17845"/>
    <s v="Michael Chen"/>
    <x v="0"/>
    <s v="United States"/>
    <s v="Jackson"/>
    <x v="35"/>
    <n v="39212"/>
    <x v="0"/>
    <x v="573"/>
    <x v="1"/>
    <x v="2"/>
    <x v="568"/>
    <x v="2"/>
    <n v="2"/>
    <n v="0"/>
    <n v="6.8713999999999995"/>
  </r>
  <r>
    <n v="688"/>
    <x v="318"/>
    <x v="2"/>
    <x v="260"/>
    <d v="2011-07-08T00:00:00"/>
    <s v="First Class"/>
    <s v="MC-17845"/>
    <s v="Michael Chen"/>
    <x v="0"/>
    <s v="United States"/>
    <s v="Jackson"/>
    <x v="35"/>
    <n v="39212"/>
    <x v="0"/>
    <x v="88"/>
    <x v="1"/>
    <x v="10"/>
    <x v="88"/>
    <x v="541"/>
    <n v="3"/>
    <n v="0"/>
    <n v="9.3312000000000008"/>
  </r>
  <r>
    <n v="689"/>
    <x v="319"/>
    <x v="3"/>
    <x v="53"/>
    <d v="2014-12-30T00:00:00"/>
    <s v="Standard Class"/>
    <s v="RA-19285"/>
    <s v="Ralph Arnett"/>
    <x v="0"/>
    <s v="United States"/>
    <s v="New York City"/>
    <x v="15"/>
    <n v="10035"/>
    <x v="3"/>
    <x v="574"/>
    <x v="0"/>
    <x v="0"/>
    <x v="569"/>
    <x v="652"/>
    <n v="2"/>
    <n v="0.2"/>
    <n v="4.7995999999999768"/>
  </r>
  <r>
    <n v="690"/>
    <x v="320"/>
    <x v="2"/>
    <x v="261"/>
    <d v="2011-06-23T00:00:00"/>
    <s v="Second Class"/>
    <s v="NP-18325"/>
    <s v="Naresj Patel"/>
    <x v="0"/>
    <s v="United States"/>
    <s v="Waynesboro"/>
    <x v="17"/>
    <n v="22980"/>
    <x v="0"/>
    <x v="575"/>
    <x v="0"/>
    <x v="5"/>
    <x v="570"/>
    <x v="653"/>
    <n v="1"/>
    <n v="0"/>
    <n v="14.561400000000006"/>
  </r>
  <r>
    <n v="691"/>
    <x v="320"/>
    <x v="2"/>
    <x v="261"/>
    <d v="2011-06-23T00:00:00"/>
    <s v="Second Class"/>
    <s v="NP-18325"/>
    <s v="Naresj Patel"/>
    <x v="0"/>
    <s v="United States"/>
    <s v="Waynesboro"/>
    <x v="17"/>
    <n v="22980"/>
    <x v="0"/>
    <x v="11"/>
    <x v="2"/>
    <x v="7"/>
    <x v="11"/>
    <x v="654"/>
    <n v="1"/>
    <n v="0"/>
    <n v="74.053200000000004"/>
  </r>
  <r>
    <n v="692"/>
    <x v="320"/>
    <x v="2"/>
    <x v="261"/>
    <d v="2011-06-23T00:00:00"/>
    <s v="Second Class"/>
    <s v="NP-18325"/>
    <s v="Naresj Patel"/>
    <x v="0"/>
    <s v="United States"/>
    <s v="Waynesboro"/>
    <x v="17"/>
    <n v="22980"/>
    <x v="0"/>
    <x v="576"/>
    <x v="1"/>
    <x v="4"/>
    <x v="571"/>
    <x v="655"/>
    <n v="3"/>
    <n v="0"/>
    <n v="10.315199999999999"/>
  </r>
  <r>
    <n v="693"/>
    <x v="321"/>
    <x v="1"/>
    <x v="262"/>
    <d v="2012-04-02T00:00:00"/>
    <s v="Standard Class"/>
    <s v="AB-10165"/>
    <s v="Alan Barnes"/>
    <x v="0"/>
    <s v="United States"/>
    <s v="Los Angeles"/>
    <x v="1"/>
    <n v="90036"/>
    <x v="1"/>
    <x v="577"/>
    <x v="2"/>
    <x v="11"/>
    <x v="572"/>
    <x v="656"/>
    <n v="1"/>
    <n v="0"/>
    <n v="24.936000000000007"/>
  </r>
  <r>
    <n v="694"/>
    <x v="321"/>
    <x v="1"/>
    <x v="262"/>
    <d v="2012-04-02T00:00:00"/>
    <s v="Standard Class"/>
    <s v="AB-10165"/>
    <s v="Alan Barnes"/>
    <x v="0"/>
    <s v="United States"/>
    <s v="Los Angeles"/>
    <x v="1"/>
    <n v="90036"/>
    <x v="1"/>
    <x v="578"/>
    <x v="1"/>
    <x v="10"/>
    <x v="573"/>
    <x v="657"/>
    <n v="5"/>
    <n v="0"/>
    <n v="16.032"/>
  </r>
  <r>
    <n v="695"/>
    <x v="322"/>
    <x v="1"/>
    <x v="263"/>
    <d v="2012-05-17T00:00:00"/>
    <s v="First Class"/>
    <s v="JO-15550"/>
    <s v="Jesus Ocampo"/>
    <x v="2"/>
    <s v="United States"/>
    <s v="Chester"/>
    <x v="9"/>
    <n v="19013"/>
    <x v="3"/>
    <x v="290"/>
    <x v="1"/>
    <x v="6"/>
    <x v="287"/>
    <x v="658"/>
    <n v="8"/>
    <n v="0.2"/>
    <n v="17.34879999999999"/>
  </r>
  <r>
    <n v="696"/>
    <x v="322"/>
    <x v="1"/>
    <x v="263"/>
    <d v="2012-05-17T00:00:00"/>
    <s v="First Class"/>
    <s v="JO-15550"/>
    <s v="Jesus Ocampo"/>
    <x v="2"/>
    <s v="United States"/>
    <s v="Chester"/>
    <x v="9"/>
    <n v="19013"/>
    <x v="3"/>
    <x v="579"/>
    <x v="1"/>
    <x v="2"/>
    <x v="574"/>
    <x v="659"/>
    <n v="4"/>
    <n v="0.2"/>
    <n v="17.759999999999998"/>
  </r>
  <r>
    <n v="697"/>
    <x v="322"/>
    <x v="1"/>
    <x v="263"/>
    <d v="2012-05-17T00:00:00"/>
    <s v="First Class"/>
    <s v="JO-15550"/>
    <s v="Jesus Ocampo"/>
    <x v="2"/>
    <s v="United States"/>
    <s v="Chester"/>
    <x v="9"/>
    <n v="19013"/>
    <x v="3"/>
    <x v="81"/>
    <x v="1"/>
    <x v="12"/>
    <x v="81"/>
    <x v="83"/>
    <n v="7"/>
    <n v="0.2"/>
    <n v="62.807499999999976"/>
  </r>
  <r>
    <n v="698"/>
    <x v="322"/>
    <x v="1"/>
    <x v="263"/>
    <d v="2012-05-17T00:00:00"/>
    <s v="First Class"/>
    <s v="JO-15550"/>
    <s v="Jesus Ocampo"/>
    <x v="2"/>
    <s v="United States"/>
    <s v="Chester"/>
    <x v="9"/>
    <n v="19013"/>
    <x v="3"/>
    <x v="580"/>
    <x v="1"/>
    <x v="2"/>
    <x v="575"/>
    <x v="660"/>
    <n v="4"/>
    <n v="0.2"/>
    <n v="31.751200000000001"/>
  </r>
  <r>
    <n v="699"/>
    <x v="322"/>
    <x v="1"/>
    <x v="263"/>
    <d v="2012-05-17T00:00:00"/>
    <s v="First Class"/>
    <s v="JO-15550"/>
    <s v="Jesus Ocampo"/>
    <x v="2"/>
    <s v="United States"/>
    <s v="Chester"/>
    <x v="9"/>
    <n v="19013"/>
    <x v="3"/>
    <x v="581"/>
    <x v="1"/>
    <x v="6"/>
    <x v="576"/>
    <x v="661"/>
    <n v="1"/>
    <n v="0.2"/>
    <n v="0.8088000000000003"/>
  </r>
  <r>
    <n v="700"/>
    <x v="322"/>
    <x v="1"/>
    <x v="263"/>
    <d v="2012-05-17T00:00:00"/>
    <s v="First Class"/>
    <s v="JO-15550"/>
    <s v="Jesus Ocampo"/>
    <x v="2"/>
    <s v="United States"/>
    <s v="Chester"/>
    <x v="9"/>
    <n v="19013"/>
    <x v="3"/>
    <x v="582"/>
    <x v="1"/>
    <x v="8"/>
    <x v="577"/>
    <x v="662"/>
    <n v="2"/>
    <n v="0.7"/>
    <n v="-13.6312"/>
  </r>
  <r>
    <n v="701"/>
    <x v="322"/>
    <x v="1"/>
    <x v="263"/>
    <d v="2012-05-17T00:00:00"/>
    <s v="First Class"/>
    <s v="JO-15550"/>
    <s v="Jesus Ocampo"/>
    <x v="2"/>
    <s v="United States"/>
    <s v="Chester"/>
    <x v="9"/>
    <n v="19013"/>
    <x v="3"/>
    <x v="304"/>
    <x v="1"/>
    <x v="8"/>
    <x v="301"/>
    <x v="322"/>
    <n v="3"/>
    <n v="0.7"/>
    <n v="-3.4271999999999991"/>
  </r>
  <r>
    <n v="702"/>
    <x v="323"/>
    <x v="3"/>
    <x v="264"/>
    <d v="2014-09-09T00:00:00"/>
    <s v="Standard Class"/>
    <s v="Dl-13600"/>
    <s v="Dorris liebe"/>
    <x v="1"/>
    <s v="United States"/>
    <s v="Cleveland"/>
    <x v="24"/>
    <n v="44105"/>
    <x v="3"/>
    <x v="191"/>
    <x v="0"/>
    <x v="5"/>
    <x v="190"/>
    <x v="663"/>
    <n v="3"/>
    <n v="0.2"/>
    <n v="4.1448"/>
  </r>
  <r>
    <n v="703"/>
    <x v="324"/>
    <x v="0"/>
    <x v="254"/>
    <d v="2013-11-09T00:00:00"/>
    <s v="Second Class"/>
    <s v="AS-10285"/>
    <s v="Alejandro Savely"/>
    <x v="1"/>
    <s v="United States"/>
    <s v="Seattle"/>
    <x v="4"/>
    <n v="98103"/>
    <x v="1"/>
    <x v="583"/>
    <x v="0"/>
    <x v="5"/>
    <x v="578"/>
    <x v="664"/>
    <n v="3"/>
    <n v="0"/>
    <n v="35.679599999999979"/>
  </r>
  <r>
    <n v="704"/>
    <x v="325"/>
    <x v="1"/>
    <x v="265"/>
    <d v="2012-04-14T00:00:00"/>
    <s v="Standard Class"/>
    <s v="JK-15370"/>
    <s v="Jay Kimmel"/>
    <x v="0"/>
    <s v="United States"/>
    <s v="Long Beach"/>
    <x v="1"/>
    <n v="90805"/>
    <x v="1"/>
    <x v="584"/>
    <x v="0"/>
    <x v="3"/>
    <x v="579"/>
    <x v="665"/>
    <n v="3"/>
    <n v="0.2"/>
    <n v="-13.871700000000047"/>
  </r>
  <r>
    <n v="705"/>
    <x v="326"/>
    <x v="2"/>
    <x v="171"/>
    <d v="2011-09-17T00:00:00"/>
    <s v="Standard Class"/>
    <s v="BN-11470"/>
    <s v="Brad Norvell"/>
    <x v="1"/>
    <s v="United States"/>
    <s v="Cary"/>
    <x v="3"/>
    <n v="27511"/>
    <x v="0"/>
    <x v="585"/>
    <x v="1"/>
    <x v="10"/>
    <x v="580"/>
    <x v="563"/>
    <n v="2"/>
    <n v="0.2"/>
    <n v="3.6288"/>
  </r>
  <r>
    <n v="706"/>
    <x v="326"/>
    <x v="2"/>
    <x v="171"/>
    <d v="2011-09-17T00:00:00"/>
    <s v="Standard Class"/>
    <s v="BN-11470"/>
    <s v="Brad Norvell"/>
    <x v="1"/>
    <s v="United States"/>
    <s v="Cary"/>
    <x v="3"/>
    <n v="27511"/>
    <x v="0"/>
    <x v="586"/>
    <x v="1"/>
    <x v="9"/>
    <x v="581"/>
    <x v="666"/>
    <n v="5"/>
    <n v="0.2"/>
    <n v="18.769499999999987"/>
  </r>
  <r>
    <n v="707"/>
    <x v="326"/>
    <x v="2"/>
    <x v="171"/>
    <d v="2011-09-17T00:00:00"/>
    <s v="Standard Class"/>
    <s v="BN-11470"/>
    <s v="Brad Norvell"/>
    <x v="1"/>
    <s v="United States"/>
    <s v="Cary"/>
    <x v="3"/>
    <n v="27511"/>
    <x v="0"/>
    <x v="452"/>
    <x v="2"/>
    <x v="11"/>
    <x v="448"/>
    <x v="667"/>
    <n v="1"/>
    <n v="0.2"/>
    <n v="2.2823999999999991"/>
  </r>
  <r>
    <n v="708"/>
    <x v="327"/>
    <x v="2"/>
    <x v="266"/>
    <d v="2011-12-04T00:00:00"/>
    <s v="First Class"/>
    <s v="DP-13165"/>
    <s v="David Philippe"/>
    <x v="0"/>
    <s v="United States"/>
    <s v="New York City"/>
    <x v="15"/>
    <n v="10035"/>
    <x v="3"/>
    <x v="246"/>
    <x v="2"/>
    <x v="11"/>
    <x v="244"/>
    <x v="668"/>
    <n v="4"/>
    <n v="0"/>
    <n v="52.78240000000001"/>
  </r>
  <r>
    <n v="709"/>
    <x v="327"/>
    <x v="2"/>
    <x v="266"/>
    <d v="2011-12-04T00:00:00"/>
    <s v="First Class"/>
    <s v="DP-13165"/>
    <s v="David Philippe"/>
    <x v="0"/>
    <s v="United States"/>
    <s v="New York City"/>
    <x v="15"/>
    <n v="10035"/>
    <x v="3"/>
    <x v="587"/>
    <x v="0"/>
    <x v="0"/>
    <x v="582"/>
    <x v="669"/>
    <n v="5"/>
    <n v="0.2"/>
    <n v="-110.49000000000007"/>
  </r>
  <r>
    <n v="710"/>
    <x v="327"/>
    <x v="2"/>
    <x v="266"/>
    <d v="2011-12-04T00:00:00"/>
    <s v="First Class"/>
    <s v="DP-13165"/>
    <s v="David Philippe"/>
    <x v="0"/>
    <s v="United States"/>
    <s v="New York City"/>
    <x v="15"/>
    <n v="10035"/>
    <x v="3"/>
    <x v="347"/>
    <x v="1"/>
    <x v="8"/>
    <x v="343"/>
    <x v="670"/>
    <n v="8"/>
    <n v="0.2"/>
    <n v="15.767999999999997"/>
  </r>
  <r>
    <n v="711"/>
    <x v="328"/>
    <x v="2"/>
    <x v="267"/>
    <d v="2011-04-07T00:00:00"/>
    <s v="First Class"/>
    <s v="TH-21550"/>
    <s v="Tracy Hopkins"/>
    <x v="2"/>
    <s v="United States"/>
    <s v="New York City"/>
    <x v="15"/>
    <n v="10035"/>
    <x v="3"/>
    <x v="417"/>
    <x v="1"/>
    <x v="10"/>
    <x v="412"/>
    <x v="447"/>
    <n v="1"/>
    <n v="0"/>
    <n v="26.630399999999998"/>
  </r>
  <r>
    <n v="712"/>
    <x v="329"/>
    <x v="3"/>
    <x v="213"/>
    <d v="2014-09-08T00:00:00"/>
    <s v="Standard Class"/>
    <s v="AP-10915"/>
    <s v="Arthur Prichep"/>
    <x v="0"/>
    <s v="United States"/>
    <s v="Palm Coast"/>
    <x v="2"/>
    <n v="32137"/>
    <x v="0"/>
    <x v="588"/>
    <x v="1"/>
    <x v="12"/>
    <x v="583"/>
    <x v="671"/>
    <n v="4"/>
    <n v="0.2"/>
    <n v="8.8623999999999992"/>
  </r>
  <r>
    <n v="713"/>
    <x v="330"/>
    <x v="3"/>
    <x v="240"/>
    <d v="2014-05-25T00:00:00"/>
    <s v="Standard Class"/>
    <s v="RS-19765"/>
    <s v="Roland Schwarz"/>
    <x v="1"/>
    <s v="United States"/>
    <s v="Mount Vernon"/>
    <x v="15"/>
    <n v="10550"/>
    <x v="3"/>
    <x v="589"/>
    <x v="1"/>
    <x v="9"/>
    <x v="584"/>
    <x v="672"/>
    <n v="6"/>
    <n v="0"/>
    <n v="109.72260000000001"/>
  </r>
  <r>
    <n v="714"/>
    <x v="330"/>
    <x v="3"/>
    <x v="240"/>
    <d v="2014-05-25T00:00:00"/>
    <s v="Standard Class"/>
    <s v="RS-19765"/>
    <s v="Roland Schwarz"/>
    <x v="1"/>
    <s v="United States"/>
    <s v="Mount Vernon"/>
    <x v="15"/>
    <n v="10550"/>
    <x v="3"/>
    <x v="348"/>
    <x v="2"/>
    <x v="7"/>
    <x v="344"/>
    <x v="673"/>
    <n v="2"/>
    <n v="0"/>
    <n v="89.314199999999971"/>
  </r>
  <r>
    <n v="715"/>
    <x v="330"/>
    <x v="3"/>
    <x v="240"/>
    <d v="2014-05-25T00:00:00"/>
    <s v="Standard Class"/>
    <s v="RS-19765"/>
    <s v="Roland Schwarz"/>
    <x v="1"/>
    <s v="United States"/>
    <s v="Mount Vernon"/>
    <x v="15"/>
    <n v="10550"/>
    <x v="3"/>
    <x v="590"/>
    <x v="2"/>
    <x v="11"/>
    <x v="585"/>
    <x v="674"/>
    <n v="3"/>
    <n v="0"/>
    <n v="113.98860000000001"/>
  </r>
  <r>
    <n v="716"/>
    <x v="331"/>
    <x v="2"/>
    <x v="268"/>
    <d v="2011-07-06T00:00:00"/>
    <s v="Second Class"/>
    <s v="Dl-13600"/>
    <s v="Dorris liebe"/>
    <x v="1"/>
    <s v="United States"/>
    <s v="Seattle"/>
    <x v="4"/>
    <n v="98105"/>
    <x v="1"/>
    <x v="591"/>
    <x v="1"/>
    <x v="8"/>
    <x v="586"/>
    <x v="548"/>
    <n v="5"/>
    <n v="0.2"/>
    <n v="6.9719999999999995"/>
  </r>
  <r>
    <n v="717"/>
    <x v="332"/>
    <x v="2"/>
    <x v="269"/>
    <d v="2011-01-15T00:00:00"/>
    <s v="First Class"/>
    <s v="SV-20365"/>
    <s v="Seth Vernon"/>
    <x v="0"/>
    <s v="United States"/>
    <s v="Dover"/>
    <x v="13"/>
    <n v="19901"/>
    <x v="3"/>
    <x v="527"/>
    <x v="0"/>
    <x v="5"/>
    <x v="522"/>
    <x v="587"/>
    <n v="2"/>
    <n v="0"/>
    <n v="3.0813999999999995"/>
  </r>
  <r>
    <n v="718"/>
    <x v="333"/>
    <x v="3"/>
    <x v="241"/>
    <d v="2014-09-30T00:00:00"/>
    <s v="Standard Class"/>
    <s v="KC-16540"/>
    <s v="Kelly Collister"/>
    <x v="0"/>
    <s v="United States"/>
    <s v="Newark"/>
    <x v="24"/>
    <n v="43055"/>
    <x v="3"/>
    <x v="592"/>
    <x v="0"/>
    <x v="5"/>
    <x v="587"/>
    <x v="675"/>
    <n v="3"/>
    <n v="0.2"/>
    <n v="24.475800000000007"/>
  </r>
  <r>
    <n v="719"/>
    <x v="334"/>
    <x v="2"/>
    <x v="270"/>
    <d v="2011-06-07T00:00:00"/>
    <s v="Standard Class"/>
    <s v="CK-12325"/>
    <s v="Christine Kargatis"/>
    <x v="2"/>
    <s v="United States"/>
    <s v="Orem"/>
    <x v="7"/>
    <n v="84057"/>
    <x v="1"/>
    <x v="444"/>
    <x v="1"/>
    <x v="8"/>
    <x v="439"/>
    <x v="676"/>
    <n v="3"/>
    <n v="0.2"/>
    <n v="19.4376"/>
  </r>
  <r>
    <n v="720"/>
    <x v="334"/>
    <x v="2"/>
    <x v="270"/>
    <d v="2011-06-07T00:00:00"/>
    <s v="Standard Class"/>
    <s v="CK-12325"/>
    <s v="Christine Kargatis"/>
    <x v="2"/>
    <s v="United States"/>
    <s v="Orem"/>
    <x v="7"/>
    <n v="84057"/>
    <x v="1"/>
    <x v="390"/>
    <x v="0"/>
    <x v="5"/>
    <x v="386"/>
    <x v="677"/>
    <n v="6"/>
    <n v="0"/>
    <n v="21.995999999999992"/>
  </r>
  <r>
    <n v="721"/>
    <x v="335"/>
    <x v="0"/>
    <x v="271"/>
    <d v="2013-02-18T00:00:00"/>
    <s v="Standard Class"/>
    <s v="RD-19810"/>
    <s v="Ross DeVincentis"/>
    <x v="2"/>
    <s v="United States"/>
    <s v="Los Angeles"/>
    <x v="1"/>
    <n v="90045"/>
    <x v="1"/>
    <x v="593"/>
    <x v="1"/>
    <x v="10"/>
    <x v="588"/>
    <x v="678"/>
    <n v="3"/>
    <n v="0"/>
    <n v="73.41"/>
  </r>
  <r>
    <n v="722"/>
    <x v="336"/>
    <x v="0"/>
    <x v="272"/>
    <d v="2013-12-20T00:00:00"/>
    <s v="Standard Class"/>
    <s v="MP-17965"/>
    <s v="Michael Paige"/>
    <x v="1"/>
    <s v="United States"/>
    <s v="Detroit"/>
    <x v="12"/>
    <n v="48205"/>
    <x v="2"/>
    <x v="594"/>
    <x v="0"/>
    <x v="3"/>
    <x v="589"/>
    <x v="679"/>
    <n v="3"/>
    <n v="0"/>
    <n v="231.41160000000002"/>
  </r>
  <r>
    <n v="723"/>
    <x v="336"/>
    <x v="0"/>
    <x v="272"/>
    <d v="2013-12-20T00:00:00"/>
    <s v="Standard Class"/>
    <s v="MP-17965"/>
    <s v="Michael Paige"/>
    <x v="1"/>
    <s v="United States"/>
    <s v="Detroit"/>
    <x v="12"/>
    <n v="48205"/>
    <x v="2"/>
    <x v="595"/>
    <x v="1"/>
    <x v="4"/>
    <x v="590"/>
    <x v="680"/>
    <n v="3"/>
    <n v="0"/>
    <n v="80.019899999999993"/>
  </r>
  <r>
    <n v="724"/>
    <x v="337"/>
    <x v="2"/>
    <x v="273"/>
    <d v="2011-10-13T00:00:00"/>
    <s v="Standard Class"/>
    <s v="MR-17545"/>
    <s v="Mathew Reese"/>
    <x v="2"/>
    <s v="United States"/>
    <s v="Philadelphia"/>
    <x v="9"/>
    <n v="19140"/>
    <x v="3"/>
    <x v="596"/>
    <x v="0"/>
    <x v="5"/>
    <x v="591"/>
    <x v="681"/>
    <n v="5"/>
    <n v="0.2"/>
    <n v="21.112000000000002"/>
  </r>
  <r>
    <n v="725"/>
    <x v="338"/>
    <x v="0"/>
    <x v="274"/>
    <d v="2013-07-13T00:00:00"/>
    <s v="Standard Class"/>
    <s v="SC-20695"/>
    <s v="Steve Chapman"/>
    <x v="1"/>
    <s v="United States"/>
    <s v="Hialeah"/>
    <x v="2"/>
    <n v="33012"/>
    <x v="0"/>
    <x v="597"/>
    <x v="1"/>
    <x v="14"/>
    <x v="592"/>
    <x v="682"/>
    <n v="7"/>
    <n v="0.2"/>
    <n v="5.1281999999999996"/>
  </r>
  <r>
    <n v="726"/>
    <x v="339"/>
    <x v="3"/>
    <x v="118"/>
    <d v="2014-09-21T00:00:00"/>
    <s v="Standard Class"/>
    <s v="JF-15355"/>
    <s v="Jay Fein"/>
    <x v="0"/>
    <s v="United States"/>
    <s v="Austin"/>
    <x v="5"/>
    <n v="78745"/>
    <x v="2"/>
    <x v="598"/>
    <x v="1"/>
    <x v="12"/>
    <x v="593"/>
    <x v="683"/>
    <n v="2"/>
    <n v="0.2"/>
    <n v="6.3684000000000003"/>
  </r>
  <r>
    <n v="727"/>
    <x v="339"/>
    <x v="3"/>
    <x v="118"/>
    <d v="2014-09-21T00:00:00"/>
    <s v="Standard Class"/>
    <s v="JF-15355"/>
    <s v="Jay Fein"/>
    <x v="0"/>
    <s v="United States"/>
    <s v="Austin"/>
    <x v="5"/>
    <n v="78745"/>
    <x v="2"/>
    <x v="599"/>
    <x v="2"/>
    <x v="7"/>
    <x v="594"/>
    <x v="684"/>
    <n v="1"/>
    <n v="0.2"/>
    <n v="5.5992000000000015"/>
  </r>
  <r>
    <n v="728"/>
    <x v="340"/>
    <x v="0"/>
    <x v="275"/>
    <d v="2013-12-07T00:00:00"/>
    <s v="First Class"/>
    <s v="EG-13900"/>
    <s v="Emily Grady"/>
    <x v="0"/>
    <s v="United States"/>
    <s v="Oceanside"/>
    <x v="15"/>
    <n v="11572"/>
    <x v="3"/>
    <x v="600"/>
    <x v="1"/>
    <x v="10"/>
    <x v="595"/>
    <x v="685"/>
    <n v="8"/>
    <n v="0"/>
    <n v="84.051199999999994"/>
  </r>
  <r>
    <n v="729"/>
    <x v="340"/>
    <x v="0"/>
    <x v="275"/>
    <d v="2013-12-07T00:00:00"/>
    <s v="First Class"/>
    <s v="EG-13900"/>
    <s v="Emily Grady"/>
    <x v="0"/>
    <s v="United States"/>
    <s v="Oceanside"/>
    <x v="15"/>
    <n v="11572"/>
    <x v="3"/>
    <x v="601"/>
    <x v="0"/>
    <x v="3"/>
    <x v="596"/>
    <x v="686"/>
    <n v="2"/>
    <n v="0.4"/>
    <n v="-153.34560000000005"/>
  </r>
  <r>
    <n v="730"/>
    <x v="340"/>
    <x v="0"/>
    <x v="275"/>
    <d v="2013-12-07T00:00:00"/>
    <s v="First Class"/>
    <s v="EG-13900"/>
    <s v="Emily Grady"/>
    <x v="0"/>
    <s v="United States"/>
    <s v="Oceanside"/>
    <x v="15"/>
    <n v="11572"/>
    <x v="3"/>
    <x v="602"/>
    <x v="1"/>
    <x v="4"/>
    <x v="597"/>
    <x v="687"/>
    <n v="3"/>
    <n v="0"/>
    <n v="10.088999999999999"/>
  </r>
  <r>
    <n v="731"/>
    <x v="340"/>
    <x v="0"/>
    <x v="275"/>
    <d v="2013-12-07T00:00:00"/>
    <s v="First Class"/>
    <s v="EG-13900"/>
    <s v="Emily Grady"/>
    <x v="0"/>
    <s v="United States"/>
    <s v="Oceanside"/>
    <x v="15"/>
    <n v="11572"/>
    <x v="3"/>
    <x v="228"/>
    <x v="0"/>
    <x v="1"/>
    <x v="226"/>
    <x v="688"/>
    <n v="3"/>
    <n v="0.1"/>
    <n v="102.49980000000001"/>
  </r>
  <r>
    <n v="732"/>
    <x v="340"/>
    <x v="0"/>
    <x v="275"/>
    <d v="2013-12-07T00:00:00"/>
    <s v="First Class"/>
    <s v="EG-13900"/>
    <s v="Emily Grady"/>
    <x v="0"/>
    <s v="United States"/>
    <s v="Oceanside"/>
    <x v="15"/>
    <n v="11572"/>
    <x v="3"/>
    <x v="395"/>
    <x v="1"/>
    <x v="2"/>
    <x v="391"/>
    <x v="689"/>
    <n v="2"/>
    <n v="0"/>
    <n v="3.024"/>
  </r>
  <r>
    <n v="733"/>
    <x v="341"/>
    <x v="3"/>
    <x v="276"/>
    <d v="2014-01-26T00:00:00"/>
    <s v="Standard Class"/>
    <s v="DS-13030"/>
    <s v="Darrin Sayre"/>
    <x v="2"/>
    <s v="United States"/>
    <s v="Seattle"/>
    <x v="4"/>
    <n v="98115"/>
    <x v="1"/>
    <x v="459"/>
    <x v="1"/>
    <x v="4"/>
    <x v="455"/>
    <x v="423"/>
    <n v="3"/>
    <n v="0"/>
    <n v="9.7175999999999902"/>
  </r>
  <r>
    <n v="734"/>
    <x v="341"/>
    <x v="3"/>
    <x v="276"/>
    <d v="2014-01-26T00:00:00"/>
    <s v="Standard Class"/>
    <s v="DS-13030"/>
    <s v="Darrin Sayre"/>
    <x v="2"/>
    <s v="United States"/>
    <s v="Seattle"/>
    <x v="4"/>
    <n v="98115"/>
    <x v="1"/>
    <x v="603"/>
    <x v="2"/>
    <x v="11"/>
    <x v="598"/>
    <x v="690"/>
    <n v="3"/>
    <n v="0"/>
    <n v="86.385600000000011"/>
  </r>
  <r>
    <n v="735"/>
    <x v="341"/>
    <x v="3"/>
    <x v="276"/>
    <d v="2014-01-26T00:00:00"/>
    <s v="Standard Class"/>
    <s v="DS-13030"/>
    <s v="Darrin Sayre"/>
    <x v="2"/>
    <s v="United States"/>
    <s v="Seattle"/>
    <x v="4"/>
    <n v="98115"/>
    <x v="1"/>
    <x v="350"/>
    <x v="1"/>
    <x v="8"/>
    <x v="346"/>
    <x v="691"/>
    <n v="6"/>
    <n v="0.2"/>
    <n v="33.647399999999998"/>
  </r>
  <r>
    <n v="736"/>
    <x v="341"/>
    <x v="3"/>
    <x v="276"/>
    <d v="2014-01-26T00:00:00"/>
    <s v="Standard Class"/>
    <s v="DS-13030"/>
    <s v="Darrin Sayre"/>
    <x v="2"/>
    <s v="United States"/>
    <s v="Seattle"/>
    <x v="4"/>
    <n v="98115"/>
    <x v="1"/>
    <x v="44"/>
    <x v="1"/>
    <x v="8"/>
    <x v="44"/>
    <x v="692"/>
    <n v="4"/>
    <n v="0.2"/>
    <n v="9.4283999999999963"/>
  </r>
  <r>
    <n v="737"/>
    <x v="341"/>
    <x v="3"/>
    <x v="276"/>
    <d v="2014-01-26T00:00:00"/>
    <s v="Standard Class"/>
    <s v="DS-13030"/>
    <s v="Darrin Sayre"/>
    <x v="2"/>
    <s v="United States"/>
    <s v="Seattle"/>
    <x v="4"/>
    <n v="98115"/>
    <x v="1"/>
    <x v="604"/>
    <x v="0"/>
    <x v="0"/>
    <x v="599"/>
    <x v="693"/>
    <n v="1"/>
    <n v="0"/>
    <n v="18.695599999999999"/>
  </r>
  <r>
    <n v="738"/>
    <x v="341"/>
    <x v="3"/>
    <x v="276"/>
    <d v="2014-01-26T00:00:00"/>
    <s v="Standard Class"/>
    <s v="DS-13030"/>
    <s v="Darrin Sayre"/>
    <x v="2"/>
    <s v="United States"/>
    <s v="Seattle"/>
    <x v="4"/>
    <n v="98115"/>
    <x v="1"/>
    <x v="605"/>
    <x v="1"/>
    <x v="8"/>
    <x v="600"/>
    <x v="694"/>
    <n v="5"/>
    <n v="0.2"/>
    <n v="6.5519999999999996"/>
  </r>
  <r>
    <n v="739"/>
    <x v="342"/>
    <x v="2"/>
    <x v="78"/>
    <d v="2011-09-12T00:00:00"/>
    <s v="Standard Class"/>
    <s v="GZ-14470"/>
    <s v="Gary Zandusky"/>
    <x v="0"/>
    <s v="United States"/>
    <s v="San Francisco"/>
    <x v="1"/>
    <n v="94110"/>
    <x v="1"/>
    <x v="606"/>
    <x v="2"/>
    <x v="11"/>
    <x v="601"/>
    <x v="695"/>
    <n v="2"/>
    <n v="0"/>
    <n v="8.4965999999999937"/>
  </r>
  <r>
    <n v="740"/>
    <x v="343"/>
    <x v="2"/>
    <x v="277"/>
    <d v="2011-01-09T00:00:00"/>
    <s v="Standard Class"/>
    <s v="PO-19195"/>
    <s v="Phillina Ober"/>
    <x v="2"/>
    <s v="United States"/>
    <s v="Naperville"/>
    <x v="10"/>
    <n v="60540"/>
    <x v="2"/>
    <x v="607"/>
    <x v="1"/>
    <x v="2"/>
    <x v="602"/>
    <x v="696"/>
    <n v="3"/>
    <n v="0.2"/>
    <n v="4.2716999999999992"/>
  </r>
  <r>
    <n v="741"/>
    <x v="343"/>
    <x v="2"/>
    <x v="277"/>
    <d v="2011-01-09T00:00:00"/>
    <s v="Standard Class"/>
    <s v="PO-19195"/>
    <s v="Phillina Ober"/>
    <x v="2"/>
    <s v="United States"/>
    <s v="Naperville"/>
    <x v="10"/>
    <n v="60540"/>
    <x v="2"/>
    <x v="418"/>
    <x v="1"/>
    <x v="4"/>
    <x v="413"/>
    <x v="697"/>
    <n v="3"/>
    <n v="0.2"/>
    <n v="-64.774800000000013"/>
  </r>
  <r>
    <n v="742"/>
    <x v="343"/>
    <x v="2"/>
    <x v="277"/>
    <d v="2011-01-09T00:00:00"/>
    <s v="Standard Class"/>
    <s v="PO-19195"/>
    <s v="Phillina Ober"/>
    <x v="2"/>
    <s v="United States"/>
    <s v="Naperville"/>
    <x v="10"/>
    <n v="60540"/>
    <x v="2"/>
    <x v="608"/>
    <x v="1"/>
    <x v="8"/>
    <x v="603"/>
    <x v="698"/>
    <n v="2"/>
    <n v="0.8"/>
    <n v="-5.4870000000000001"/>
  </r>
  <r>
    <n v="743"/>
    <x v="344"/>
    <x v="0"/>
    <x v="278"/>
    <d v="2013-09-02T00:00:00"/>
    <s v="Standard Class"/>
    <s v="SS-20875"/>
    <s v="Sung Shariari"/>
    <x v="0"/>
    <s v="United States"/>
    <s v="Dallas"/>
    <x v="5"/>
    <n v="75220"/>
    <x v="2"/>
    <x v="505"/>
    <x v="1"/>
    <x v="14"/>
    <x v="500"/>
    <x v="699"/>
    <n v="5"/>
    <n v="0.2"/>
    <n v="-10.948000000000002"/>
  </r>
  <r>
    <n v="744"/>
    <x v="344"/>
    <x v="0"/>
    <x v="278"/>
    <d v="2013-09-02T00:00:00"/>
    <s v="Standard Class"/>
    <s v="SS-20875"/>
    <s v="Sung Shariari"/>
    <x v="0"/>
    <s v="United States"/>
    <s v="Dallas"/>
    <x v="5"/>
    <n v="75220"/>
    <x v="2"/>
    <x v="249"/>
    <x v="1"/>
    <x v="10"/>
    <x v="247"/>
    <x v="700"/>
    <n v="1"/>
    <n v="0.2"/>
    <n v="1.1465999999999998"/>
  </r>
  <r>
    <n v="745"/>
    <x v="344"/>
    <x v="0"/>
    <x v="278"/>
    <d v="2013-09-02T00:00:00"/>
    <s v="Standard Class"/>
    <s v="SS-20875"/>
    <s v="Sung Shariari"/>
    <x v="0"/>
    <s v="United States"/>
    <s v="Dallas"/>
    <x v="5"/>
    <n v="75220"/>
    <x v="2"/>
    <x v="609"/>
    <x v="1"/>
    <x v="10"/>
    <x v="604"/>
    <x v="701"/>
    <n v="1"/>
    <n v="0.2"/>
    <n v="1.6762000000000001"/>
  </r>
  <r>
    <n v="746"/>
    <x v="344"/>
    <x v="0"/>
    <x v="278"/>
    <d v="2013-09-02T00:00:00"/>
    <s v="Standard Class"/>
    <s v="SS-20875"/>
    <s v="Sung Shariari"/>
    <x v="0"/>
    <s v="United States"/>
    <s v="Dallas"/>
    <x v="5"/>
    <n v="75220"/>
    <x v="2"/>
    <x v="610"/>
    <x v="1"/>
    <x v="14"/>
    <x v="605"/>
    <x v="702"/>
    <n v="4"/>
    <n v="0.2"/>
    <n v="6.2063999999999897"/>
  </r>
  <r>
    <n v="747"/>
    <x v="345"/>
    <x v="2"/>
    <x v="279"/>
    <d v="2011-05-27T00:00:00"/>
    <s v="Same Day"/>
    <s v="MH-17785"/>
    <s v="Maya Herman"/>
    <x v="1"/>
    <s v="United States"/>
    <s v="San Diego"/>
    <x v="1"/>
    <n v="92105"/>
    <x v="1"/>
    <x v="223"/>
    <x v="0"/>
    <x v="3"/>
    <x v="221"/>
    <x v="703"/>
    <n v="10"/>
    <n v="0.2"/>
    <n v="-28.355999999999952"/>
  </r>
  <r>
    <n v="748"/>
    <x v="345"/>
    <x v="2"/>
    <x v="279"/>
    <d v="2011-05-27T00:00:00"/>
    <s v="Same Day"/>
    <s v="MH-17785"/>
    <s v="Maya Herman"/>
    <x v="1"/>
    <s v="United States"/>
    <s v="San Diego"/>
    <x v="1"/>
    <n v="92105"/>
    <x v="1"/>
    <x v="435"/>
    <x v="1"/>
    <x v="4"/>
    <x v="430"/>
    <x v="704"/>
    <n v="4"/>
    <n v="0"/>
    <n v="7.1863999999999919"/>
  </r>
  <r>
    <n v="749"/>
    <x v="346"/>
    <x v="0"/>
    <x v="231"/>
    <d v="2013-03-23T00:00:00"/>
    <s v="Second Class"/>
    <s v="PB-19105"/>
    <s v="Peter Bühler"/>
    <x v="0"/>
    <s v="United States"/>
    <s v="Evanston"/>
    <x v="10"/>
    <n v="60201"/>
    <x v="2"/>
    <x v="611"/>
    <x v="2"/>
    <x v="7"/>
    <x v="606"/>
    <x v="705"/>
    <n v="1"/>
    <n v="0.2"/>
    <n v="0.89939999999999909"/>
  </r>
  <r>
    <n v="750"/>
    <x v="347"/>
    <x v="3"/>
    <x v="280"/>
    <d v="2014-10-07T00:00:00"/>
    <s v="Standard Class"/>
    <s v="RF-19735"/>
    <s v="Roland Fjeld"/>
    <x v="0"/>
    <s v="United States"/>
    <s v="Trenton"/>
    <x v="12"/>
    <n v="48183"/>
    <x v="2"/>
    <x v="612"/>
    <x v="1"/>
    <x v="8"/>
    <x v="607"/>
    <x v="706"/>
    <n v="3"/>
    <n v="0"/>
    <n v="26.702999999999999"/>
  </r>
  <r>
    <n v="751"/>
    <x v="347"/>
    <x v="3"/>
    <x v="280"/>
    <d v="2014-10-07T00:00:00"/>
    <s v="Standard Class"/>
    <s v="RF-19735"/>
    <s v="Roland Fjeld"/>
    <x v="0"/>
    <s v="United States"/>
    <s v="Trenton"/>
    <x v="12"/>
    <n v="48183"/>
    <x v="2"/>
    <x v="613"/>
    <x v="0"/>
    <x v="5"/>
    <x v="608"/>
    <x v="707"/>
    <n v="11"/>
    <n v="0"/>
    <n v="56.7864"/>
  </r>
  <r>
    <n v="752"/>
    <x v="347"/>
    <x v="3"/>
    <x v="280"/>
    <d v="2014-10-07T00:00:00"/>
    <s v="Standard Class"/>
    <s v="RF-19735"/>
    <s v="Roland Fjeld"/>
    <x v="0"/>
    <s v="United States"/>
    <s v="Trenton"/>
    <x v="12"/>
    <n v="48183"/>
    <x v="2"/>
    <x v="359"/>
    <x v="1"/>
    <x v="6"/>
    <x v="355"/>
    <x v="708"/>
    <n v="7"/>
    <n v="0"/>
    <n v="22.792000000000002"/>
  </r>
  <r>
    <n v="753"/>
    <x v="347"/>
    <x v="3"/>
    <x v="280"/>
    <d v="2014-10-07T00:00:00"/>
    <s v="Standard Class"/>
    <s v="RF-19735"/>
    <s v="Roland Fjeld"/>
    <x v="0"/>
    <s v="United States"/>
    <s v="Trenton"/>
    <x v="12"/>
    <n v="48183"/>
    <x v="2"/>
    <x v="614"/>
    <x v="1"/>
    <x v="8"/>
    <x v="609"/>
    <x v="709"/>
    <n v="1"/>
    <n v="0"/>
    <n v="1.4112"/>
  </r>
  <r>
    <n v="754"/>
    <x v="348"/>
    <x v="0"/>
    <x v="281"/>
    <d v="2013-04-10T00:00:00"/>
    <s v="First Class"/>
    <s v="YC-21895"/>
    <s v="Yoseph Carroll"/>
    <x v="1"/>
    <s v="United States"/>
    <s v="San Francisco"/>
    <x v="1"/>
    <n v="94110"/>
    <x v="1"/>
    <x v="615"/>
    <x v="2"/>
    <x v="16"/>
    <x v="610"/>
    <x v="387"/>
    <n v="3"/>
    <n v="0.2"/>
    <n v="374.99249999999995"/>
  </r>
  <r>
    <n v="755"/>
    <x v="349"/>
    <x v="1"/>
    <x v="214"/>
    <d v="2012-12-12T00:00:00"/>
    <s v="Standard Class"/>
    <s v="MS-17830"/>
    <s v="Melanie Seite"/>
    <x v="0"/>
    <s v="United States"/>
    <s v="Los Angeles"/>
    <x v="1"/>
    <n v="90036"/>
    <x v="1"/>
    <x v="561"/>
    <x v="0"/>
    <x v="5"/>
    <x v="555"/>
    <x v="710"/>
    <n v="4"/>
    <n v="0"/>
    <n v="28.7712"/>
  </r>
  <r>
    <n v="756"/>
    <x v="350"/>
    <x v="0"/>
    <x v="31"/>
    <d v="2013-09-23T00:00:00"/>
    <s v="Standard Class"/>
    <s v="NB-18655"/>
    <s v="Nona Balk"/>
    <x v="1"/>
    <s v="United States"/>
    <s v="Jacksonville"/>
    <x v="2"/>
    <n v="32216"/>
    <x v="0"/>
    <x v="616"/>
    <x v="0"/>
    <x v="3"/>
    <x v="611"/>
    <x v="711"/>
    <n v="4"/>
    <n v="0.45"/>
    <n v="-167.3184"/>
  </r>
  <r>
    <n v="757"/>
    <x v="351"/>
    <x v="2"/>
    <x v="282"/>
    <d v="2012-01-02T00:00:00"/>
    <s v="Standard Class"/>
    <s v="DC-13285"/>
    <s v="Debra Catini"/>
    <x v="0"/>
    <s v="United States"/>
    <s v="Cottage Grove"/>
    <x v="11"/>
    <n v="55016"/>
    <x v="2"/>
    <x v="576"/>
    <x v="1"/>
    <x v="4"/>
    <x v="571"/>
    <x v="335"/>
    <n v="2"/>
    <n v="0"/>
    <n v="6.8767999999999994"/>
  </r>
  <r>
    <n v="758"/>
    <x v="351"/>
    <x v="2"/>
    <x v="282"/>
    <d v="2012-01-02T00:00:00"/>
    <s v="Standard Class"/>
    <s v="DC-13285"/>
    <s v="Debra Catini"/>
    <x v="0"/>
    <s v="United States"/>
    <s v="Cottage Grove"/>
    <x v="11"/>
    <n v="55016"/>
    <x v="2"/>
    <x v="538"/>
    <x v="2"/>
    <x v="11"/>
    <x v="533"/>
    <x v="712"/>
    <n v="4"/>
    <n v="0"/>
    <n v="47.92"/>
  </r>
  <r>
    <n v="759"/>
    <x v="352"/>
    <x v="3"/>
    <x v="283"/>
    <d v="2014-07-29T00:00:00"/>
    <s v="Standard Class"/>
    <s v="CP-12340"/>
    <s v="Christine Phan"/>
    <x v="1"/>
    <s v="United States"/>
    <s v="New York City"/>
    <x v="15"/>
    <n v="10009"/>
    <x v="3"/>
    <x v="520"/>
    <x v="1"/>
    <x v="8"/>
    <x v="515"/>
    <x v="535"/>
    <n v="3"/>
    <n v="0.2"/>
    <n v="4.2665999999999986"/>
  </r>
  <r>
    <n v="760"/>
    <x v="353"/>
    <x v="3"/>
    <x v="65"/>
    <d v="2014-09-23T00:00:00"/>
    <s v="Standard Class"/>
    <s v="BF-11020"/>
    <s v="Barry Französisch"/>
    <x v="1"/>
    <s v="United States"/>
    <s v="Green Bay"/>
    <x v="6"/>
    <n v="54302"/>
    <x v="2"/>
    <x v="126"/>
    <x v="1"/>
    <x v="10"/>
    <x v="557"/>
    <x v="20"/>
    <n v="4"/>
    <n v="0"/>
    <n v="10.223999999999998"/>
  </r>
  <r>
    <n v="761"/>
    <x v="354"/>
    <x v="1"/>
    <x v="284"/>
    <d v="2012-09-05T00:00:00"/>
    <s v="Standard Class"/>
    <s v="AR-10510"/>
    <s v="Andrew Roberts"/>
    <x v="0"/>
    <s v="United States"/>
    <s v="Los Angeles"/>
    <x v="1"/>
    <n v="90004"/>
    <x v="1"/>
    <x v="490"/>
    <x v="1"/>
    <x v="10"/>
    <x v="485"/>
    <x v="713"/>
    <n v="9"/>
    <n v="0"/>
    <n v="27.993600000000001"/>
  </r>
  <r>
    <n v="762"/>
    <x v="355"/>
    <x v="3"/>
    <x v="132"/>
    <d v="2014-11-08T00:00:00"/>
    <s v="Standard Class"/>
    <s v="JC-16105"/>
    <s v="Julie Creighton"/>
    <x v="1"/>
    <s v="United States"/>
    <s v="Atlanta"/>
    <x v="32"/>
    <n v="30318"/>
    <x v="0"/>
    <x v="617"/>
    <x v="1"/>
    <x v="2"/>
    <x v="612"/>
    <x v="714"/>
    <n v="3"/>
    <n v="0"/>
    <n v="5.6993999999999998"/>
  </r>
  <r>
    <n v="763"/>
    <x v="356"/>
    <x v="1"/>
    <x v="285"/>
    <d v="2012-02-13T00:00:00"/>
    <s v="Standard Class"/>
    <s v="LH-17020"/>
    <s v="Lisa Hazard"/>
    <x v="0"/>
    <s v="United States"/>
    <s v="Columbus"/>
    <x v="24"/>
    <n v="43229"/>
    <x v="3"/>
    <x v="160"/>
    <x v="2"/>
    <x v="7"/>
    <x v="159"/>
    <x v="715"/>
    <n v="3"/>
    <n v="0.4"/>
    <n v="-26.995499999999993"/>
  </r>
  <r>
    <n v="764"/>
    <x v="357"/>
    <x v="2"/>
    <x v="286"/>
    <d v="2011-01-16T00:00:00"/>
    <s v="Second Class"/>
    <s v="CS-12250"/>
    <s v="Chris Selesnick"/>
    <x v="1"/>
    <s v="United States"/>
    <s v="Bossier City"/>
    <x v="28"/>
    <n v="71111"/>
    <x v="0"/>
    <x v="152"/>
    <x v="1"/>
    <x v="12"/>
    <x v="33"/>
    <x v="716"/>
    <n v="2"/>
    <n v="0"/>
    <n v="5.3391999999999991"/>
  </r>
  <r>
    <n v="765"/>
    <x v="357"/>
    <x v="2"/>
    <x v="286"/>
    <d v="2011-01-16T00:00:00"/>
    <s v="Second Class"/>
    <s v="CS-12250"/>
    <s v="Chris Selesnick"/>
    <x v="1"/>
    <s v="United States"/>
    <s v="Bossier City"/>
    <x v="28"/>
    <n v="71111"/>
    <x v="0"/>
    <x v="618"/>
    <x v="1"/>
    <x v="12"/>
    <x v="613"/>
    <x v="717"/>
    <n v="3"/>
    <n v="0"/>
    <n v="25.47"/>
  </r>
  <r>
    <n v="766"/>
    <x v="357"/>
    <x v="2"/>
    <x v="286"/>
    <d v="2011-01-16T00:00:00"/>
    <s v="Second Class"/>
    <s v="CS-12250"/>
    <s v="Chris Selesnick"/>
    <x v="1"/>
    <s v="United States"/>
    <s v="Bossier City"/>
    <x v="28"/>
    <n v="71111"/>
    <x v="0"/>
    <x v="619"/>
    <x v="2"/>
    <x v="11"/>
    <x v="614"/>
    <x v="718"/>
    <n v="6"/>
    <n v="0"/>
    <n v="258.69600000000003"/>
  </r>
  <r>
    <n v="767"/>
    <x v="357"/>
    <x v="2"/>
    <x v="286"/>
    <d v="2011-01-16T00:00:00"/>
    <s v="Second Class"/>
    <s v="CS-12250"/>
    <s v="Chris Selesnick"/>
    <x v="1"/>
    <s v="United States"/>
    <s v="Bossier City"/>
    <x v="28"/>
    <n v="71111"/>
    <x v="0"/>
    <x v="620"/>
    <x v="1"/>
    <x v="8"/>
    <x v="33"/>
    <x v="719"/>
    <n v="3"/>
    <n v="0"/>
    <n v="2.7071999999999994"/>
  </r>
  <r>
    <n v="768"/>
    <x v="357"/>
    <x v="2"/>
    <x v="286"/>
    <d v="2011-01-16T00:00:00"/>
    <s v="Second Class"/>
    <s v="CS-12250"/>
    <s v="Chris Selesnick"/>
    <x v="1"/>
    <s v="United States"/>
    <s v="Bossier City"/>
    <x v="28"/>
    <n v="71111"/>
    <x v="0"/>
    <x v="621"/>
    <x v="1"/>
    <x v="4"/>
    <x v="615"/>
    <x v="720"/>
    <n v="6"/>
    <n v="0"/>
    <n v="34.354799999999955"/>
  </r>
  <r>
    <n v="769"/>
    <x v="358"/>
    <x v="2"/>
    <x v="287"/>
    <d v="2011-05-20T00:00:00"/>
    <s v="Standard Class"/>
    <s v="AJ-10795"/>
    <s v="Anthony Johnson"/>
    <x v="1"/>
    <s v="United States"/>
    <s v="Saint Petersburg"/>
    <x v="2"/>
    <n v="33710"/>
    <x v="0"/>
    <x v="622"/>
    <x v="0"/>
    <x v="5"/>
    <x v="616"/>
    <x v="721"/>
    <n v="2"/>
    <n v="0.2"/>
    <n v="23.315999999999988"/>
  </r>
  <r>
    <n v="770"/>
    <x v="359"/>
    <x v="0"/>
    <x v="288"/>
    <d v="2013-05-25T00:00:00"/>
    <s v="Standard Class"/>
    <s v="LE-16810"/>
    <s v="Laurel Elliston"/>
    <x v="0"/>
    <s v="United States"/>
    <s v="Arlington"/>
    <x v="17"/>
    <n v="22204"/>
    <x v="0"/>
    <x v="623"/>
    <x v="0"/>
    <x v="1"/>
    <x v="617"/>
    <x v="722"/>
    <n v="2"/>
    <n v="0"/>
    <n v="179.74880000000002"/>
  </r>
  <r>
    <n v="771"/>
    <x v="360"/>
    <x v="3"/>
    <x v="289"/>
    <d v="2014-02-06T00:00:00"/>
    <s v="Standard Class"/>
    <s v="BV-11245"/>
    <s v="Benjamin Venier"/>
    <x v="1"/>
    <s v="United States"/>
    <s v="Des Moines"/>
    <x v="23"/>
    <n v="50315"/>
    <x v="2"/>
    <x v="624"/>
    <x v="1"/>
    <x v="8"/>
    <x v="618"/>
    <x v="723"/>
    <n v="2"/>
    <n v="0"/>
    <n v="9.14"/>
  </r>
  <r>
    <n v="772"/>
    <x v="360"/>
    <x v="3"/>
    <x v="289"/>
    <d v="2014-02-06T00:00:00"/>
    <s v="Standard Class"/>
    <s v="BV-11245"/>
    <s v="Benjamin Venier"/>
    <x v="1"/>
    <s v="United States"/>
    <s v="Des Moines"/>
    <x v="23"/>
    <n v="50315"/>
    <x v="2"/>
    <x v="302"/>
    <x v="2"/>
    <x v="7"/>
    <x v="299"/>
    <x v="724"/>
    <n v="3"/>
    <n v="0"/>
    <n v="51.75"/>
  </r>
  <r>
    <n v="773"/>
    <x v="360"/>
    <x v="3"/>
    <x v="289"/>
    <d v="2014-02-06T00:00:00"/>
    <s v="Standard Class"/>
    <s v="BV-11245"/>
    <s v="Benjamin Venier"/>
    <x v="1"/>
    <s v="United States"/>
    <s v="Des Moines"/>
    <x v="23"/>
    <n v="50315"/>
    <x v="2"/>
    <x v="625"/>
    <x v="1"/>
    <x v="8"/>
    <x v="619"/>
    <x v="725"/>
    <n v="5"/>
    <n v="0"/>
    <n v="16.175000000000001"/>
  </r>
  <r>
    <n v="774"/>
    <x v="360"/>
    <x v="3"/>
    <x v="289"/>
    <d v="2014-02-06T00:00:00"/>
    <s v="Standard Class"/>
    <s v="BV-11245"/>
    <s v="Benjamin Venier"/>
    <x v="1"/>
    <s v="United States"/>
    <s v="Des Moines"/>
    <x v="23"/>
    <n v="50315"/>
    <x v="2"/>
    <x v="8"/>
    <x v="1"/>
    <x v="8"/>
    <x v="8"/>
    <x v="726"/>
    <n v="1"/>
    <n v="0"/>
    <n v="3.4695"/>
  </r>
  <r>
    <n v="775"/>
    <x v="360"/>
    <x v="3"/>
    <x v="289"/>
    <d v="2014-02-06T00:00:00"/>
    <s v="Standard Class"/>
    <s v="BV-11245"/>
    <s v="Benjamin Venier"/>
    <x v="1"/>
    <s v="United States"/>
    <s v="Des Moines"/>
    <x v="23"/>
    <n v="50315"/>
    <x v="2"/>
    <x v="626"/>
    <x v="1"/>
    <x v="6"/>
    <x v="620"/>
    <x v="727"/>
    <n v="2"/>
    <n v="0"/>
    <n v="10.881"/>
  </r>
  <r>
    <n v="776"/>
    <x v="360"/>
    <x v="3"/>
    <x v="289"/>
    <d v="2014-02-06T00:00:00"/>
    <s v="Standard Class"/>
    <s v="BV-11245"/>
    <s v="Benjamin Venier"/>
    <x v="1"/>
    <s v="United States"/>
    <s v="Des Moines"/>
    <x v="23"/>
    <n v="50315"/>
    <x v="2"/>
    <x v="627"/>
    <x v="0"/>
    <x v="5"/>
    <x v="621"/>
    <x v="728"/>
    <n v="7"/>
    <n v="0"/>
    <n v="14.523600000000002"/>
  </r>
  <r>
    <n v="777"/>
    <x v="361"/>
    <x v="2"/>
    <x v="290"/>
    <d v="2011-07-06T00:00:00"/>
    <s v="Standard Class"/>
    <s v="DL-12865"/>
    <s v="Dan Lawera"/>
    <x v="0"/>
    <s v="United States"/>
    <s v="Cincinnati"/>
    <x v="24"/>
    <n v="45231"/>
    <x v="3"/>
    <x v="628"/>
    <x v="1"/>
    <x v="6"/>
    <x v="622"/>
    <x v="729"/>
    <n v="7"/>
    <n v="0.2"/>
    <n v="3.6854999999999958"/>
  </r>
  <r>
    <n v="778"/>
    <x v="362"/>
    <x v="1"/>
    <x v="291"/>
    <d v="2012-08-23T00:00:00"/>
    <s v="First Class"/>
    <s v="NZ-18565"/>
    <s v="Nick Zandusky"/>
    <x v="2"/>
    <s v="United States"/>
    <s v="San Francisco"/>
    <x v="1"/>
    <n v="94110"/>
    <x v="1"/>
    <x v="629"/>
    <x v="0"/>
    <x v="1"/>
    <x v="623"/>
    <x v="730"/>
    <n v="3"/>
    <n v="0.2"/>
    <n v="40.800600000000003"/>
  </r>
  <r>
    <n v="779"/>
    <x v="362"/>
    <x v="1"/>
    <x v="291"/>
    <d v="2012-08-23T00:00:00"/>
    <s v="First Class"/>
    <s v="NZ-18565"/>
    <s v="Nick Zandusky"/>
    <x v="2"/>
    <s v="United States"/>
    <s v="San Francisco"/>
    <x v="1"/>
    <n v="94110"/>
    <x v="1"/>
    <x v="368"/>
    <x v="1"/>
    <x v="10"/>
    <x v="364"/>
    <x v="731"/>
    <n v="3"/>
    <n v="0"/>
    <n v="28.171799999999998"/>
  </r>
  <r>
    <n v="780"/>
    <x v="362"/>
    <x v="1"/>
    <x v="291"/>
    <d v="2012-08-23T00:00:00"/>
    <s v="First Class"/>
    <s v="NZ-18565"/>
    <s v="Nick Zandusky"/>
    <x v="2"/>
    <s v="United States"/>
    <s v="San Francisco"/>
    <x v="1"/>
    <n v="94110"/>
    <x v="1"/>
    <x v="358"/>
    <x v="1"/>
    <x v="10"/>
    <x v="354"/>
    <x v="100"/>
    <n v="4"/>
    <n v="0"/>
    <n v="11.720800000000001"/>
  </r>
  <r>
    <n v="781"/>
    <x v="362"/>
    <x v="1"/>
    <x v="291"/>
    <d v="2012-08-23T00:00:00"/>
    <s v="First Class"/>
    <s v="NZ-18565"/>
    <s v="Nick Zandusky"/>
    <x v="2"/>
    <s v="United States"/>
    <s v="San Francisco"/>
    <x v="1"/>
    <n v="94110"/>
    <x v="1"/>
    <x v="630"/>
    <x v="1"/>
    <x v="10"/>
    <x v="624"/>
    <x v="732"/>
    <n v="1"/>
    <n v="0"/>
    <n v="1.9259999999999997"/>
  </r>
  <r>
    <n v="782"/>
    <x v="363"/>
    <x v="1"/>
    <x v="292"/>
    <d v="2012-10-06T00:00:00"/>
    <s v="Second Class"/>
    <s v="BM-11785"/>
    <s v="Bryan Mills"/>
    <x v="0"/>
    <s v="United States"/>
    <s v="Columbus"/>
    <x v="24"/>
    <n v="43229"/>
    <x v="3"/>
    <x v="410"/>
    <x v="1"/>
    <x v="8"/>
    <x v="405"/>
    <x v="733"/>
    <n v="5"/>
    <n v="0.7"/>
    <n v="-22.448999999999991"/>
  </r>
  <r>
    <n v="783"/>
    <x v="363"/>
    <x v="1"/>
    <x v="292"/>
    <d v="2012-10-06T00:00:00"/>
    <s v="Second Class"/>
    <s v="BM-11785"/>
    <s v="Bryan Mills"/>
    <x v="0"/>
    <s v="United States"/>
    <s v="Columbus"/>
    <x v="24"/>
    <n v="43229"/>
    <x v="3"/>
    <x v="46"/>
    <x v="2"/>
    <x v="11"/>
    <x v="46"/>
    <x v="734"/>
    <n v="2"/>
    <n v="0.2"/>
    <n v="-2.6999999999999993"/>
  </r>
  <r>
    <n v="784"/>
    <x v="363"/>
    <x v="1"/>
    <x v="292"/>
    <d v="2012-10-06T00:00:00"/>
    <s v="Second Class"/>
    <s v="BM-11785"/>
    <s v="Bryan Mills"/>
    <x v="0"/>
    <s v="United States"/>
    <s v="Columbus"/>
    <x v="24"/>
    <n v="43229"/>
    <x v="3"/>
    <x v="631"/>
    <x v="0"/>
    <x v="0"/>
    <x v="625"/>
    <x v="735"/>
    <n v="1"/>
    <n v="0.5"/>
    <n v="-15.615600000000001"/>
  </r>
  <r>
    <n v="785"/>
    <x v="363"/>
    <x v="1"/>
    <x v="292"/>
    <d v="2012-10-06T00:00:00"/>
    <s v="Second Class"/>
    <s v="BM-11785"/>
    <s v="Bryan Mills"/>
    <x v="0"/>
    <s v="United States"/>
    <s v="Columbus"/>
    <x v="24"/>
    <n v="43229"/>
    <x v="3"/>
    <x v="632"/>
    <x v="2"/>
    <x v="11"/>
    <x v="626"/>
    <x v="736"/>
    <n v="2"/>
    <n v="0.2"/>
    <n v="0.59979999999999656"/>
  </r>
  <r>
    <n v="786"/>
    <x v="364"/>
    <x v="1"/>
    <x v="293"/>
    <d v="2012-05-28T00:00:00"/>
    <s v="Standard Class"/>
    <s v="EA-14035"/>
    <s v="Erin Ashbrook"/>
    <x v="1"/>
    <s v="United States"/>
    <s v="Columbia"/>
    <x v="20"/>
    <n v="29203"/>
    <x v="0"/>
    <x v="633"/>
    <x v="1"/>
    <x v="12"/>
    <x v="627"/>
    <x v="737"/>
    <n v="3"/>
    <n v="0"/>
    <n v="87.744299999999981"/>
  </r>
  <r>
    <n v="787"/>
    <x v="365"/>
    <x v="3"/>
    <x v="294"/>
    <d v="2014-03-22T00:00:00"/>
    <s v="Second Class"/>
    <s v="CL-12565"/>
    <s v="Clay Ludtke"/>
    <x v="0"/>
    <s v="United States"/>
    <s v="Lancaster"/>
    <x v="1"/>
    <n v="93534"/>
    <x v="1"/>
    <x v="634"/>
    <x v="1"/>
    <x v="8"/>
    <x v="628"/>
    <x v="738"/>
    <n v="2"/>
    <n v="0.2"/>
    <n v="5.8914"/>
  </r>
  <r>
    <n v="788"/>
    <x v="366"/>
    <x v="1"/>
    <x v="295"/>
    <d v="2012-12-16T00:00:00"/>
    <s v="Standard Class"/>
    <s v="LT-17110"/>
    <s v="Liz Thompson"/>
    <x v="0"/>
    <s v="United States"/>
    <s v="Lancaster"/>
    <x v="1"/>
    <n v="93534"/>
    <x v="1"/>
    <x v="635"/>
    <x v="0"/>
    <x v="1"/>
    <x v="629"/>
    <x v="739"/>
    <n v="2"/>
    <n v="0.2"/>
    <n v="34.89279999999998"/>
  </r>
  <r>
    <n v="789"/>
    <x v="367"/>
    <x v="1"/>
    <x v="153"/>
    <d v="2012-06-30T00:00:00"/>
    <s v="Standard Class"/>
    <s v="SA-20830"/>
    <s v="Sue Ann Reed"/>
    <x v="0"/>
    <s v="United States"/>
    <s v="Richmond"/>
    <x v="17"/>
    <n v="23223"/>
    <x v="0"/>
    <x v="379"/>
    <x v="1"/>
    <x v="8"/>
    <x v="375"/>
    <x v="740"/>
    <n v="4"/>
    <n v="0"/>
    <n v="69.100800000000007"/>
  </r>
  <r>
    <n v="790"/>
    <x v="367"/>
    <x v="1"/>
    <x v="153"/>
    <d v="2012-06-30T00:00:00"/>
    <s v="Standard Class"/>
    <s v="SA-20830"/>
    <s v="Sue Ann Reed"/>
    <x v="0"/>
    <s v="United States"/>
    <s v="Richmond"/>
    <x v="17"/>
    <n v="23223"/>
    <x v="0"/>
    <x v="421"/>
    <x v="1"/>
    <x v="4"/>
    <x v="416"/>
    <x v="741"/>
    <n v="1"/>
    <n v="0"/>
    <n v="4.1634000000000011"/>
  </r>
  <r>
    <n v="791"/>
    <x v="367"/>
    <x v="1"/>
    <x v="153"/>
    <d v="2012-06-30T00:00:00"/>
    <s v="Standard Class"/>
    <s v="SA-20830"/>
    <s v="Sue Ann Reed"/>
    <x v="0"/>
    <s v="United States"/>
    <s v="Richmond"/>
    <x v="17"/>
    <n v="23223"/>
    <x v="0"/>
    <x v="636"/>
    <x v="1"/>
    <x v="8"/>
    <x v="630"/>
    <x v="742"/>
    <n v="8"/>
    <n v="0"/>
    <n v="21.089600000000001"/>
  </r>
  <r>
    <n v="792"/>
    <x v="367"/>
    <x v="1"/>
    <x v="153"/>
    <d v="2012-06-30T00:00:00"/>
    <s v="Standard Class"/>
    <s v="SA-20830"/>
    <s v="Sue Ann Reed"/>
    <x v="0"/>
    <s v="United States"/>
    <s v="Richmond"/>
    <x v="17"/>
    <n v="23223"/>
    <x v="0"/>
    <x v="637"/>
    <x v="0"/>
    <x v="1"/>
    <x v="631"/>
    <x v="743"/>
    <n v="3"/>
    <n v="0"/>
    <n v="79.905599999999993"/>
  </r>
  <r>
    <n v="793"/>
    <x v="368"/>
    <x v="0"/>
    <x v="244"/>
    <d v="2013-05-21T00:00:00"/>
    <s v="Same Day"/>
    <s v="JK-15730"/>
    <s v="Joe Kamberova"/>
    <x v="0"/>
    <s v="United States"/>
    <s v="Asheville"/>
    <x v="3"/>
    <n v="28806"/>
    <x v="0"/>
    <x v="638"/>
    <x v="2"/>
    <x v="7"/>
    <x v="632"/>
    <x v="744"/>
    <n v="5"/>
    <n v="0.2"/>
    <n v="85.247500000000002"/>
  </r>
  <r>
    <n v="794"/>
    <x v="369"/>
    <x v="2"/>
    <x v="59"/>
    <d v="2011-09-26T00:00:00"/>
    <s v="Standard Class"/>
    <s v="ES-14020"/>
    <s v="Erica Smith"/>
    <x v="0"/>
    <s v="United States"/>
    <s v="San Francisco"/>
    <x v="1"/>
    <n v="94110"/>
    <x v="1"/>
    <x v="639"/>
    <x v="1"/>
    <x v="2"/>
    <x v="633"/>
    <x v="745"/>
    <n v="2"/>
    <n v="0"/>
    <n v="4.5815999999999999"/>
  </r>
  <r>
    <n v="795"/>
    <x v="369"/>
    <x v="2"/>
    <x v="59"/>
    <d v="2011-09-26T00:00:00"/>
    <s v="Standard Class"/>
    <s v="ES-14020"/>
    <s v="Erica Smith"/>
    <x v="0"/>
    <s v="United States"/>
    <s v="San Francisco"/>
    <x v="1"/>
    <n v="94110"/>
    <x v="1"/>
    <x v="362"/>
    <x v="1"/>
    <x v="10"/>
    <x v="357"/>
    <x v="746"/>
    <n v="4"/>
    <n v="0"/>
    <n v="10.642799999999999"/>
  </r>
  <r>
    <n v="796"/>
    <x v="370"/>
    <x v="3"/>
    <x v="296"/>
    <d v="2014-09-27T00:00:00"/>
    <s v="Standard Class"/>
    <s v="RH-19495"/>
    <s v="Rick Hansen"/>
    <x v="0"/>
    <s v="United States"/>
    <s v="Rochester"/>
    <x v="11"/>
    <n v="55901"/>
    <x v="2"/>
    <x v="614"/>
    <x v="1"/>
    <x v="8"/>
    <x v="609"/>
    <x v="171"/>
    <n v="7"/>
    <n v="0"/>
    <n v="9.8783999999999992"/>
  </r>
  <r>
    <n v="797"/>
    <x v="371"/>
    <x v="1"/>
    <x v="100"/>
    <d v="2012-12-26T00:00:00"/>
    <s v="First Class"/>
    <s v="DB-13120"/>
    <s v="David Bremer"/>
    <x v="1"/>
    <s v="United States"/>
    <s v="Rochester"/>
    <x v="15"/>
    <n v="14609"/>
    <x v="3"/>
    <x v="640"/>
    <x v="1"/>
    <x v="10"/>
    <x v="634"/>
    <x v="747"/>
    <n v="7"/>
    <n v="0"/>
    <n v="63.739199999999997"/>
  </r>
  <r>
    <n v="798"/>
    <x v="371"/>
    <x v="1"/>
    <x v="100"/>
    <d v="2012-12-26T00:00:00"/>
    <s v="First Class"/>
    <s v="DB-13120"/>
    <s v="David Bremer"/>
    <x v="1"/>
    <s v="United States"/>
    <s v="Rochester"/>
    <x v="15"/>
    <n v="14609"/>
    <x v="3"/>
    <x v="12"/>
    <x v="1"/>
    <x v="10"/>
    <x v="12"/>
    <x v="91"/>
    <n v="2"/>
    <n v="0"/>
    <n v="6.2208000000000006"/>
  </r>
  <r>
    <n v="799"/>
    <x v="371"/>
    <x v="1"/>
    <x v="100"/>
    <d v="2012-12-26T00:00:00"/>
    <s v="First Class"/>
    <s v="DB-13120"/>
    <s v="David Bremer"/>
    <x v="1"/>
    <s v="United States"/>
    <s v="Rochester"/>
    <x v="15"/>
    <n v="14609"/>
    <x v="3"/>
    <x v="641"/>
    <x v="1"/>
    <x v="2"/>
    <x v="635"/>
    <x v="748"/>
    <n v="7"/>
    <n v="0"/>
    <n v="10.348799999999999"/>
  </r>
  <r>
    <n v="800"/>
    <x v="372"/>
    <x v="1"/>
    <x v="154"/>
    <d v="2012-12-03T00:00:00"/>
    <s v="Standard Class"/>
    <s v="CD-11920"/>
    <s v="Carlos Daly"/>
    <x v="0"/>
    <s v="United States"/>
    <s v="Lake Elsinore"/>
    <x v="1"/>
    <n v="92530"/>
    <x v="1"/>
    <x v="474"/>
    <x v="0"/>
    <x v="1"/>
    <x v="470"/>
    <x v="514"/>
    <n v="5"/>
    <n v="0.2"/>
    <n v="17.745000000000019"/>
  </r>
  <r>
    <n v="801"/>
    <x v="373"/>
    <x v="3"/>
    <x v="297"/>
    <d v="2014-02-24T00:00:00"/>
    <s v="First Class"/>
    <s v="HW-14935"/>
    <s v="Helen Wasserman"/>
    <x v="1"/>
    <s v="United States"/>
    <s v="San Diego"/>
    <x v="1"/>
    <n v="92105"/>
    <x v="1"/>
    <x v="642"/>
    <x v="0"/>
    <x v="5"/>
    <x v="636"/>
    <x v="749"/>
    <n v="1"/>
    <n v="0"/>
    <n v="7.3358999999999988"/>
  </r>
  <r>
    <n v="802"/>
    <x v="373"/>
    <x v="3"/>
    <x v="297"/>
    <d v="2014-02-24T00:00:00"/>
    <s v="First Class"/>
    <s v="HW-14935"/>
    <s v="Helen Wasserman"/>
    <x v="1"/>
    <s v="United States"/>
    <s v="San Diego"/>
    <x v="1"/>
    <n v="92105"/>
    <x v="1"/>
    <x v="233"/>
    <x v="2"/>
    <x v="7"/>
    <x v="231"/>
    <x v="750"/>
    <n v="2"/>
    <n v="0.2"/>
    <n v="18.897199999999991"/>
  </r>
  <r>
    <n v="803"/>
    <x v="374"/>
    <x v="0"/>
    <x v="298"/>
    <d v="2013-08-24T00:00:00"/>
    <s v="Second Class"/>
    <s v="HW-14935"/>
    <s v="Helen Wasserman"/>
    <x v="1"/>
    <s v="United States"/>
    <s v="New York City"/>
    <x v="15"/>
    <n v="10024"/>
    <x v="3"/>
    <x v="643"/>
    <x v="1"/>
    <x v="9"/>
    <x v="637"/>
    <x v="751"/>
    <n v="9"/>
    <n v="0"/>
    <n v="99.48960000000001"/>
  </r>
  <r>
    <n v="804"/>
    <x v="375"/>
    <x v="0"/>
    <x v="299"/>
    <d v="2013-03-18T00:00:00"/>
    <s v="Standard Class"/>
    <s v="MC-18130"/>
    <s v="Mike Caudle"/>
    <x v="1"/>
    <s v="United States"/>
    <s v="Monroe"/>
    <x v="28"/>
    <n v="71203"/>
    <x v="0"/>
    <x v="644"/>
    <x v="1"/>
    <x v="10"/>
    <x v="638"/>
    <x v="91"/>
    <n v="2"/>
    <n v="0"/>
    <n v="6.2208000000000006"/>
  </r>
  <r>
    <n v="805"/>
    <x v="376"/>
    <x v="3"/>
    <x v="300"/>
    <d v="2014-04-25T00:00:00"/>
    <s v="First Class"/>
    <s v="GM-14440"/>
    <s v="Gary McGarr"/>
    <x v="0"/>
    <s v="United States"/>
    <s v="San Francisco"/>
    <x v="1"/>
    <n v="94122"/>
    <x v="1"/>
    <x v="645"/>
    <x v="0"/>
    <x v="5"/>
    <x v="639"/>
    <x v="723"/>
    <n v="2"/>
    <n v="0"/>
    <n v="6.2151999999999994"/>
  </r>
  <r>
    <n v="806"/>
    <x v="377"/>
    <x v="2"/>
    <x v="301"/>
    <d v="2011-11-07T00:00:00"/>
    <s v="Standard Class"/>
    <s v="RA-19915"/>
    <s v="Russell Applegate"/>
    <x v="0"/>
    <s v="United States"/>
    <s v="Denver"/>
    <x v="22"/>
    <n v="80219"/>
    <x v="1"/>
    <x v="646"/>
    <x v="1"/>
    <x v="6"/>
    <x v="640"/>
    <x v="752"/>
    <n v="3"/>
    <n v="0.2"/>
    <n v="4.3176000000000005"/>
  </r>
  <r>
    <n v="807"/>
    <x v="377"/>
    <x v="2"/>
    <x v="301"/>
    <d v="2011-11-07T00:00:00"/>
    <s v="Standard Class"/>
    <s v="RA-19915"/>
    <s v="Russell Applegate"/>
    <x v="0"/>
    <s v="United States"/>
    <s v="Denver"/>
    <x v="22"/>
    <n v="80219"/>
    <x v="1"/>
    <x v="647"/>
    <x v="2"/>
    <x v="7"/>
    <x v="641"/>
    <x v="753"/>
    <n v="4"/>
    <n v="0.2"/>
    <n v="247.99599999999981"/>
  </r>
  <r>
    <n v="808"/>
    <x v="378"/>
    <x v="1"/>
    <x v="302"/>
    <d v="2012-02-05T00:00:00"/>
    <s v="First Class"/>
    <s v="AA-10375"/>
    <s v="Allen Armold"/>
    <x v="0"/>
    <s v="United States"/>
    <s v="Omaha"/>
    <x v="8"/>
    <n v="68104"/>
    <x v="2"/>
    <x v="378"/>
    <x v="0"/>
    <x v="5"/>
    <x v="374"/>
    <x v="158"/>
    <n v="2"/>
    <n v="0"/>
    <n v="11.076000000000001"/>
  </r>
  <r>
    <n v="809"/>
    <x v="378"/>
    <x v="1"/>
    <x v="302"/>
    <d v="2012-02-05T00:00:00"/>
    <s v="First Class"/>
    <s v="AA-10375"/>
    <s v="Allen Armold"/>
    <x v="0"/>
    <s v="United States"/>
    <s v="Omaha"/>
    <x v="8"/>
    <n v="68104"/>
    <x v="2"/>
    <x v="648"/>
    <x v="2"/>
    <x v="11"/>
    <x v="642"/>
    <x v="145"/>
    <n v="3"/>
    <n v="0"/>
    <n v="50.989800000000002"/>
  </r>
  <r>
    <n v="810"/>
    <x v="379"/>
    <x v="2"/>
    <x v="303"/>
    <d v="2011-10-15T00:00:00"/>
    <s v="First Class"/>
    <s v="ZC-21910"/>
    <s v="Zuschuss Carroll"/>
    <x v="0"/>
    <s v="United States"/>
    <s v="Edmonds"/>
    <x v="4"/>
    <n v="98026"/>
    <x v="1"/>
    <x v="649"/>
    <x v="1"/>
    <x v="6"/>
    <x v="643"/>
    <x v="132"/>
    <n v="4"/>
    <n v="0"/>
    <n v="3.2256"/>
  </r>
  <r>
    <n v="811"/>
    <x v="379"/>
    <x v="2"/>
    <x v="303"/>
    <d v="2011-10-15T00:00:00"/>
    <s v="First Class"/>
    <s v="ZC-21910"/>
    <s v="Zuschuss Carroll"/>
    <x v="0"/>
    <s v="United States"/>
    <s v="Edmonds"/>
    <x v="4"/>
    <n v="98026"/>
    <x v="1"/>
    <x v="257"/>
    <x v="0"/>
    <x v="3"/>
    <x v="255"/>
    <x v="754"/>
    <n v="5"/>
    <n v="0"/>
    <n v="311.65199999999999"/>
  </r>
  <r>
    <n v="812"/>
    <x v="379"/>
    <x v="2"/>
    <x v="303"/>
    <d v="2011-10-15T00:00:00"/>
    <s v="First Class"/>
    <s v="ZC-21910"/>
    <s v="Zuschuss Carroll"/>
    <x v="0"/>
    <s v="United States"/>
    <s v="Edmonds"/>
    <x v="4"/>
    <n v="98026"/>
    <x v="1"/>
    <x v="650"/>
    <x v="1"/>
    <x v="9"/>
    <x v="644"/>
    <x v="755"/>
    <n v="4"/>
    <n v="0"/>
    <n v="62.036799999999971"/>
  </r>
  <r>
    <n v="813"/>
    <x v="379"/>
    <x v="2"/>
    <x v="303"/>
    <d v="2011-10-15T00:00:00"/>
    <s v="First Class"/>
    <s v="ZC-21910"/>
    <s v="Zuschuss Carroll"/>
    <x v="0"/>
    <s v="United States"/>
    <s v="Edmonds"/>
    <x v="4"/>
    <n v="98026"/>
    <x v="1"/>
    <x v="553"/>
    <x v="2"/>
    <x v="11"/>
    <x v="547"/>
    <x v="756"/>
    <n v="2"/>
    <n v="0"/>
    <n v="2.5779999999999994"/>
  </r>
  <r>
    <n v="814"/>
    <x v="380"/>
    <x v="3"/>
    <x v="304"/>
    <d v="2014-05-15T00:00:00"/>
    <s v="Same Day"/>
    <s v="PJ-19015"/>
    <s v="Pauline Johnson"/>
    <x v="0"/>
    <s v="United States"/>
    <s v="Santa Ana"/>
    <x v="1"/>
    <n v="92704"/>
    <x v="1"/>
    <x v="645"/>
    <x v="0"/>
    <x v="5"/>
    <x v="639"/>
    <x v="723"/>
    <n v="2"/>
    <n v="0"/>
    <n v="6.2151999999999994"/>
  </r>
  <r>
    <n v="815"/>
    <x v="380"/>
    <x v="3"/>
    <x v="304"/>
    <d v="2014-05-15T00:00:00"/>
    <s v="Same Day"/>
    <s v="PJ-19015"/>
    <s v="Pauline Johnson"/>
    <x v="0"/>
    <s v="United States"/>
    <s v="Santa Ana"/>
    <x v="1"/>
    <n v="92704"/>
    <x v="1"/>
    <x v="651"/>
    <x v="2"/>
    <x v="11"/>
    <x v="645"/>
    <x v="757"/>
    <n v="7"/>
    <n v="0"/>
    <n v="601.96990000000005"/>
  </r>
  <r>
    <n v="816"/>
    <x v="381"/>
    <x v="1"/>
    <x v="305"/>
    <d v="2012-03-23T00:00:00"/>
    <s v="First Class"/>
    <s v="BW-11110"/>
    <s v="Bart Watters"/>
    <x v="1"/>
    <s v="United States"/>
    <s v="Milwaukee"/>
    <x v="6"/>
    <n v="53209"/>
    <x v="2"/>
    <x v="180"/>
    <x v="1"/>
    <x v="10"/>
    <x v="179"/>
    <x v="187"/>
    <n v="8"/>
    <n v="0"/>
    <n v="24.883200000000002"/>
  </r>
  <r>
    <n v="817"/>
    <x v="382"/>
    <x v="0"/>
    <x v="306"/>
    <d v="2013-09-20T00:00:00"/>
    <s v="Standard Class"/>
    <s v="DB-13210"/>
    <s v="Dean Braden"/>
    <x v="0"/>
    <s v="United States"/>
    <s v="Philadelphia"/>
    <x v="9"/>
    <n v="19140"/>
    <x v="3"/>
    <x v="652"/>
    <x v="1"/>
    <x v="10"/>
    <x v="646"/>
    <x v="758"/>
    <n v="1"/>
    <n v="0.2"/>
    <n v="1.8703999999999998"/>
  </r>
  <r>
    <n v="818"/>
    <x v="383"/>
    <x v="2"/>
    <x v="307"/>
    <d v="2011-07-02T00:00:00"/>
    <s v="Standard Class"/>
    <s v="CA-12775"/>
    <s v="Cynthia Arntzen"/>
    <x v="0"/>
    <s v="United States"/>
    <s v="Philadelphia"/>
    <x v="9"/>
    <n v="19140"/>
    <x v="3"/>
    <x v="88"/>
    <x v="1"/>
    <x v="10"/>
    <x v="88"/>
    <x v="759"/>
    <n v="8"/>
    <n v="0.2"/>
    <n v="14.5152"/>
  </r>
  <r>
    <n v="819"/>
    <x v="383"/>
    <x v="2"/>
    <x v="307"/>
    <d v="2011-07-02T00:00:00"/>
    <s v="Standard Class"/>
    <s v="CA-12775"/>
    <s v="Cynthia Arntzen"/>
    <x v="0"/>
    <s v="United States"/>
    <s v="Philadelphia"/>
    <x v="9"/>
    <n v="19140"/>
    <x v="3"/>
    <x v="653"/>
    <x v="1"/>
    <x v="8"/>
    <x v="647"/>
    <x v="760"/>
    <n v="3"/>
    <n v="0.7"/>
    <n v="-2.4287999999999998"/>
  </r>
  <r>
    <n v="820"/>
    <x v="383"/>
    <x v="2"/>
    <x v="307"/>
    <d v="2011-07-02T00:00:00"/>
    <s v="Standard Class"/>
    <s v="CA-12775"/>
    <s v="Cynthia Arntzen"/>
    <x v="0"/>
    <s v="United States"/>
    <s v="Philadelphia"/>
    <x v="9"/>
    <n v="19140"/>
    <x v="3"/>
    <x v="654"/>
    <x v="0"/>
    <x v="1"/>
    <x v="648"/>
    <x v="761"/>
    <n v="5"/>
    <n v="0.3"/>
    <n v="0"/>
  </r>
  <r>
    <n v="821"/>
    <x v="383"/>
    <x v="2"/>
    <x v="307"/>
    <d v="2011-07-02T00:00:00"/>
    <s v="Standard Class"/>
    <s v="CA-12775"/>
    <s v="Cynthia Arntzen"/>
    <x v="0"/>
    <s v="United States"/>
    <s v="Philadelphia"/>
    <x v="9"/>
    <n v="19140"/>
    <x v="3"/>
    <x v="655"/>
    <x v="1"/>
    <x v="8"/>
    <x v="649"/>
    <x v="762"/>
    <n v="3"/>
    <n v="0.7"/>
    <n v="-22.796399999999991"/>
  </r>
  <r>
    <n v="822"/>
    <x v="383"/>
    <x v="2"/>
    <x v="307"/>
    <d v="2011-07-02T00:00:00"/>
    <s v="Standard Class"/>
    <s v="CA-12775"/>
    <s v="Cynthia Arntzen"/>
    <x v="0"/>
    <s v="United States"/>
    <s v="Philadelphia"/>
    <x v="9"/>
    <n v="19140"/>
    <x v="3"/>
    <x v="656"/>
    <x v="1"/>
    <x v="10"/>
    <x v="650"/>
    <x v="763"/>
    <n v="4"/>
    <n v="0.2"/>
    <n v="117.43199999999999"/>
  </r>
  <r>
    <n v="823"/>
    <x v="384"/>
    <x v="3"/>
    <x v="308"/>
    <d v="2014-06-28T00:00:00"/>
    <s v="Standard Class"/>
    <s v="TR-21325"/>
    <s v="Toby Ritter"/>
    <x v="0"/>
    <s v="United States"/>
    <s v="Belleville"/>
    <x v="30"/>
    <n v="7109"/>
    <x v="3"/>
    <x v="657"/>
    <x v="2"/>
    <x v="11"/>
    <x v="651"/>
    <x v="764"/>
    <n v="3"/>
    <n v="0"/>
    <n v="71.990999999999985"/>
  </r>
  <r>
    <n v="824"/>
    <x v="384"/>
    <x v="3"/>
    <x v="308"/>
    <d v="2014-06-28T00:00:00"/>
    <s v="Standard Class"/>
    <s v="TR-21325"/>
    <s v="Toby Ritter"/>
    <x v="0"/>
    <s v="United States"/>
    <s v="Belleville"/>
    <x v="30"/>
    <n v="7109"/>
    <x v="3"/>
    <x v="607"/>
    <x v="1"/>
    <x v="2"/>
    <x v="602"/>
    <x v="765"/>
    <n v="2"/>
    <n v="0"/>
    <n v="4.8117999999999999"/>
  </r>
  <r>
    <n v="825"/>
    <x v="385"/>
    <x v="2"/>
    <x v="309"/>
    <d v="2011-05-15T00:00:00"/>
    <s v="Standard Class"/>
    <s v="PG-18820"/>
    <s v="Patrick Gardner"/>
    <x v="0"/>
    <s v="United States"/>
    <s v="San Francisco"/>
    <x v="1"/>
    <n v="94110"/>
    <x v="1"/>
    <x v="658"/>
    <x v="2"/>
    <x v="11"/>
    <x v="652"/>
    <x v="766"/>
    <n v="4"/>
    <n v="0"/>
    <n v="4.0679999999999978"/>
  </r>
  <r>
    <n v="826"/>
    <x v="385"/>
    <x v="2"/>
    <x v="309"/>
    <d v="2011-05-15T00:00:00"/>
    <s v="Standard Class"/>
    <s v="PG-18820"/>
    <s v="Patrick Gardner"/>
    <x v="0"/>
    <s v="United States"/>
    <s v="San Francisco"/>
    <x v="1"/>
    <n v="94110"/>
    <x v="1"/>
    <x v="201"/>
    <x v="2"/>
    <x v="11"/>
    <x v="200"/>
    <x v="767"/>
    <n v="3"/>
    <n v="0"/>
    <n v="40.31280000000001"/>
  </r>
  <r>
    <n v="827"/>
    <x v="386"/>
    <x v="3"/>
    <x v="170"/>
    <d v="2014-08-29T00:00:00"/>
    <s v="Standard Class"/>
    <s v="GT-14710"/>
    <s v="Greg Tran"/>
    <x v="0"/>
    <s v="United States"/>
    <s v="Lakeville"/>
    <x v="11"/>
    <n v="55044"/>
    <x v="2"/>
    <x v="659"/>
    <x v="1"/>
    <x v="13"/>
    <x v="653"/>
    <x v="768"/>
    <n v="7"/>
    <n v="0"/>
    <n v="16.8"/>
  </r>
  <r>
    <n v="828"/>
    <x v="386"/>
    <x v="3"/>
    <x v="170"/>
    <d v="2014-08-29T00:00:00"/>
    <s v="Standard Class"/>
    <s v="GT-14710"/>
    <s v="Greg Tran"/>
    <x v="0"/>
    <s v="United States"/>
    <s v="Lakeville"/>
    <x v="11"/>
    <n v="55044"/>
    <x v="2"/>
    <x v="660"/>
    <x v="1"/>
    <x v="14"/>
    <x v="654"/>
    <x v="769"/>
    <n v="4"/>
    <n v="0"/>
    <n v="10.799599999999998"/>
  </r>
  <r>
    <n v="829"/>
    <x v="386"/>
    <x v="3"/>
    <x v="170"/>
    <d v="2014-08-29T00:00:00"/>
    <s v="Standard Class"/>
    <s v="GT-14710"/>
    <s v="Greg Tran"/>
    <x v="0"/>
    <s v="United States"/>
    <s v="Lakeville"/>
    <x v="11"/>
    <n v="55044"/>
    <x v="2"/>
    <x v="661"/>
    <x v="1"/>
    <x v="12"/>
    <x v="655"/>
    <x v="770"/>
    <n v="2"/>
    <n v="0"/>
    <n v="7.4871999999999996"/>
  </r>
  <r>
    <n v="830"/>
    <x v="387"/>
    <x v="3"/>
    <x v="114"/>
    <d v="2014-06-22T00:00:00"/>
    <s v="Second Class"/>
    <s v="JE-15745"/>
    <s v="Joel Eaton"/>
    <x v="0"/>
    <s v="United States"/>
    <s v="Florence"/>
    <x v="0"/>
    <n v="41042"/>
    <x v="0"/>
    <x v="662"/>
    <x v="0"/>
    <x v="1"/>
    <x v="656"/>
    <x v="85"/>
    <n v="2"/>
    <n v="0"/>
    <n v="90.587999999999965"/>
  </r>
  <r>
    <n v="831"/>
    <x v="387"/>
    <x v="3"/>
    <x v="114"/>
    <d v="2014-06-22T00:00:00"/>
    <s v="Second Class"/>
    <s v="JE-15745"/>
    <s v="Joel Eaton"/>
    <x v="0"/>
    <s v="United States"/>
    <s v="Florence"/>
    <x v="0"/>
    <n v="41042"/>
    <x v="0"/>
    <x v="663"/>
    <x v="1"/>
    <x v="9"/>
    <x v="657"/>
    <x v="771"/>
    <n v="3"/>
    <n v="0"/>
    <n v="50.584800000000008"/>
  </r>
  <r>
    <n v="832"/>
    <x v="387"/>
    <x v="3"/>
    <x v="114"/>
    <d v="2014-06-22T00:00:00"/>
    <s v="Second Class"/>
    <s v="JE-15745"/>
    <s v="Joel Eaton"/>
    <x v="0"/>
    <s v="United States"/>
    <s v="Florence"/>
    <x v="0"/>
    <n v="41042"/>
    <x v="0"/>
    <x v="664"/>
    <x v="2"/>
    <x v="7"/>
    <x v="658"/>
    <x v="772"/>
    <n v="2"/>
    <n v="0"/>
    <n v="51.834599999999995"/>
  </r>
  <r>
    <n v="833"/>
    <x v="387"/>
    <x v="3"/>
    <x v="114"/>
    <d v="2014-06-22T00:00:00"/>
    <s v="Second Class"/>
    <s v="JE-15745"/>
    <s v="Joel Eaton"/>
    <x v="0"/>
    <s v="United States"/>
    <s v="Florence"/>
    <x v="0"/>
    <n v="41042"/>
    <x v="0"/>
    <x v="665"/>
    <x v="2"/>
    <x v="7"/>
    <x v="659"/>
    <x v="773"/>
    <n v="1"/>
    <n v="0"/>
    <n v="17.157400000000003"/>
  </r>
  <r>
    <n v="834"/>
    <x v="388"/>
    <x v="0"/>
    <x v="310"/>
    <d v="2013-07-28T00:00:00"/>
    <s v="Standard Class"/>
    <s v="JB-15400"/>
    <s v="Jennifer Braxton"/>
    <x v="1"/>
    <s v="United States"/>
    <s v="Tampa"/>
    <x v="2"/>
    <n v="33614"/>
    <x v="0"/>
    <x v="666"/>
    <x v="1"/>
    <x v="6"/>
    <x v="660"/>
    <x v="774"/>
    <n v="2"/>
    <n v="0.2"/>
    <n v="2.6411999999999995"/>
  </r>
  <r>
    <n v="835"/>
    <x v="388"/>
    <x v="0"/>
    <x v="310"/>
    <d v="2013-07-28T00:00:00"/>
    <s v="Standard Class"/>
    <s v="JB-15400"/>
    <s v="Jennifer Braxton"/>
    <x v="1"/>
    <s v="United States"/>
    <s v="Tampa"/>
    <x v="2"/>
    <n v="33614"/>
    <x v="0"/>
    <x v="667"/>
    <x v="1"/>
    <x v="9"/>
    <x v="661"/>
    <x v="775"/>
    <n v="2"/>
    <n v="0.2"/>
    <n v="6.5164"/>
  </r>
  <r>
    <n v="836"/>
    <x v="388"/>
    <x v="0"/>
    <x v="310"/>
    <d v="2013-07-28T00:00:00"/>
    <s v="Standard Class"/>
    <s v="JB-15400"/>
    <s v="Jennifer Braxton"/>
    <x v="1"/>
    <s v="United States"/>
    <s v="Tampa"/>
    <x v="2"/>
    <n v="33614"/>
    <x v="0"/>
    <x v="668"/>
    <x v="2"/>
    <x v="15"/>
    <x v="662"/>
    <x v="776"/>
    <n v="1"/>
    <n v="0.5"/>
    <n v="-111.49950000000007"/>
  </r>
  <r>
    <n v="837"/>
    <x v="389"/>
    <x v="2"/>
    <x v="78"/>
    <d v="2011-09-13T00:00:00"/>
    <s v="Second Class"/>
    <s v="LH-17020"/>
    <s v="Lisa Hazard"/>
    <x v="0"/>
    <s v="United States"/>
    <s v="Tyler"/>
    <x v="5"/>
    <n v="75701"/>
    <x v="2"/>
    <x v="669"/>
    <x v="1"/>
    <x v="8"/>
    <x v="663"/>
    <x v="777"/>
    <n v="4"/>
    <n v="0.8"/>
    <n v="-79.335199999999986"/>
  </r>
  <r>
    <n v="838"/>
    <x v="390"/>
    <x v="3"/>
    <x v="259"/>
    <d v="2014-11-12T00:00:00"/>
    <s v="Standard Class"/>
    <s v="JL-15175"/>
    <s v="James Lanier"/>
    <x v="2"/>
    <s v="United States"/>
    <s v="Columbia"/>
    <x v="18"/>
    <n v="38401"/>
    <x v="0"/>
    <x v="670"/>
    <x v="1"/>
    <x v="10"/>
    <x v="664"/>
    <x v="778"/>
    <n v="2"/>
    <n v="0.2"/>
    <n v="3.2615999999999996"/>
  </r>
  <r>
    <n v="839"/>
    <x v="391"/>
    <x v="0"/>
    <x v="311"/>
    <d v="2013-03-13T00:00:00"/>
    <s v="Standard Class"/>
    <s v="EB-13705"/>
    <s v="Ed Braxton"/>
    <x v="1"/>
    <s v="United States"/>
    <s v="Fort Worth"/>
    <x v="5"/>
    <n v="76106"/>
    <x v="2"/>
    <x v="402"/>
    <x v="2"/>
    <x v="7"/>
    <x v="398"/>
    <x v="779"/>
    <n v="3"/>
    <n v="0.2"/>
    <n v="1.5804"/>
  </r>
  <r>
    <n v="840"/>
    <x v="392"/>
    <x v="1"/>
    <x v="312"/>
    <d v="2012-11-25T00:00:00"/>
    <s v="Standard Class"/>
    <s v="BM-11650"/>
    <s v="Brian Moss"/>
    <x v="1"/>
    <s v="United States"/>
    <s v="New York City"/>
    <x v="15"/>
    <n v="10035"/>
    <x v="3"/>
    <x v="626"/>
    <x v="1"/>
    <x v="6"/>
    <x v="620"/>
    <x v="780"/>
    <n v="3"/>
    <n v="0"/>
    <n v="16.3215"/>
  </r>
  <r>
    <n v="841"/>
    <x v="392"/>
    <x v="1"/>
    <x v="312"/>
    <d v="2012-11-25T00:00:00"/>
    <s v="Standard Class"/>
    <s v="BM-11650"/>
    <s v="Brian Moss"/>
    <x v="1"/>
    <s v="United States"/>
    <s v="New York City"/>
    <x v="15"/>
    <n v="10035"/>
    <x v="3"/>
    <x v="671"/>
    <x v="1"/>
    <x v="6"/>
    <x v="665"/>
    <x v="132"/>
    <n v="4"/>
    <n v="0"/>
    <n v="3.3407999999999998"/>
  </r>
  <r>
    <n v="842"/>
    <x v="392"/>
    <x v="1"/>
    <x v="312"/>
    <d v="2012-11-25T00:00:00"/>
    <s v="Standard Class"/>
    <s v="BM-11650"/>
    <s v="Brian Moss"/>
    <x v="1"/>
    <s v="United States"/>
    <s v="New York City"/>
    <x v="15"/>
    <n v="10035"/>
    <x v="3"/>
    <x v="672"/>
    <x v="0"/>
    <x v="0"/>
    <x v="666"/>
    <x v="781"/>
    <n v="4"/>
    <n v="0.2"/>
    <n v="9.3024000000000058"/>
  </r>
  <r>
    <n v="843"/>
    <x v="393"/>
    <x v="0"/>
    <x v="77"/>
    <d v="2013-11-10T00:00:00"/>
    <s v="First Class"/>
    <s v="EM-14095"/>
    <s v="Eudokia Martin"/>
    <x v="1"/>
    <s v="United States"/>
    <s v="Los Angeles"/>
    <x v="1"/>
    <n v="90036"/>
    <x v="1"/>
    <x v="673"/>
    <x v="1"/>
    <x v="8"/>
    <x v="667"/>
    <x v="782"/>
    <n v="4"/>
    <n v="0.2"/>
    <n v="11.699999999999996"/>
  </r>
  <r>
    <n v="844"/>
    <x v="393"/>
    <x v="0"/>
    <x v="77"/>
    <d v="2013-11-10T00:00:00"/>
    <s v="First Class"/>
    <s v="EM-14095"/>
    <s v="Eudokia Martin"/>
    <x v="1"/>
    <s v="United States"/>
    <s v="Los Angeles"/>
    <x v="1"/>
    <n v="90036"/>
    <x v="1"/>
    <x v="674"/>
    <x v="1"/>
    <x v="8"/>
    <x v="668"/>
    <x v="783"/>
    <n v="4"/>
    <n v="0.2"/>
    <n v="8.767199999999999"/>
  </r>
  <r>
    <n v="845"/>
    <x v="393"/>
    <x v="0"/>
    <x v="77"/>
    <d v="2013-11-10T00:00:00"/>
    <s v="First Class"/>
    <s v="EM-14095"/>
    <s v="Eudokia Martin"/>
    <x v="1"/>
    <s v="United States"/>
    <s v="Los Angeles"/>
    <x v="1"/>
    <n v="90036"/>
    <x v="1"/>
    <x v="675"/>
    <x v="1"/>
    <x v="14"/>
    <x v="669"/>
    <x v="716"/>
    <n v="2"/>
    <n v="0"/>
    <n v="3.2943999999999996"/>
  </r>
  <r>
    <n v="846"/>
    <x v="393"/>
    <x v="0"/>
    <x v="77"/>
    <d v="2013-11-10T00:00:00"/>
    <s v="First Class"/>
    <s v="EM-14095"/>
    <s v="Eudokia Martin"/>
    <x v="1"/>
    <s v="United States"/>
    <s v="Los Angeles"/>
    <x v="1"/>
    <n v="90036"/>
    <x v="1"/>
    <x v="676"/>
    <x v="1"/>
    <x v="2"/>
    <x v="670"/>
    <x v="2"/>
    <n v="2"/>
    <n v="0"/>
    <n v="6.8713999999999995"/>
  </r>
  <r>
    <n v="847"/>
    <x v="394"/>
    <x v="1"/>
    <x v="313"/>
    <d v="2012-10-17T00:00:00"/>
    <s v="Standard Class"/>
    <s v="AF-10885"/>
    <s v="Art Foster"/>
    <x v="0"/>
    <s v="United States"/>
    <s v="Louisville"/>
    <x v="0"/>
    <n v="40214"/>
    <x v="0"/>
    <x v="179"/>
    <x v="2"/>
    <x v="7"/>
    <x v="178"/>
    <x v="784"/>
    <n v="7"/>
    <n v="0"/>
    <n v="23.441600000000005"/>
  </r>
  <r>
    <n v="848"/>
    <x v="394"/>
    <x v="1"/>
    <x v="313"/>
    <d v="2012-10-17T00:00:00"/>
    <s v="Standard Class"/>
    <s v="AF-10885"/>
    <s v="Art Foster"/>
    <x v="0"/>
    <s v="United States"/>
    <s v="Louisville"/>
    <x v="0"/>
    <n v="40214"/>
    <x v="0"/>
    <x v="268"/>
    <x v="0"/>
    <x v="1"/>
    <x v="265"/>
    <x v="785"/>
    <n v="3"/>
    <n v="0"/>
    <n v="77.743800000000022"/>
  </r>
  <r>
    <n v="849"/>
    <x v="395"/>
    <x v="3"/>
    <x v="314"/>
    <d v="2014-01-07T00:00:00"/>
    <s v="Standard Class"/>
    <s v="GA-14725"/>
    <s v="Guy Armstrong"/>
    <x v="0"/>
    <s v="United States"/>
    <s v="Lorain"/>
    <x v="24"/>
    <n v="44052"/>
    <x v="3"/>
    <x v="677"/>
    <x v="0"/>
    <x v="5"/>
    <x v="671"/>
    <x v="786"/>
    <n v="4"/>
    <n v="0.2"/>
    <n v="8.5567999999999991"/>
  </r>
  <r>
    <n v="850"/>
    <x v="396"/>
    <x v="2"/>
    <x v="315"/>
    <d v="2011-02-13T00:00:00"/>
    <s v="Standard Class"/>
    <s v="CK-12760"/>
    <s v="Cyma Kinney"/>
    <x v="1"/>
    <s v="United States"/>
    <s v="Linden"/>
    <x v="30"/>
    <n v="7036"/>
    <x v="3"/>
    <x v="678"/>
    <x v="2"/>
    <x v="11"/>
    <x v="672"/>
    <x v="787"/>
    <n v="7"/>
    <n v="0"/>
    <n v="49.604800000000012"/>
  </r>
  <r>
    <n v="851"/>
    <x v="397"/>
    <x v="0"/>
    <x v="23"/>
    <d v="2013-06-26T00:00:00"/>
    <s v="Second Class"/>
    <s v="DP-13105"/>
    <s v="Dave Poirier"/>
    <x v="1"/>
    <s v="United States"/>
    <s v="Salinas"/>
    <x v="1"/>
    <n v="93905"/>
    <x v="1"/>
    <x v="679"/>
    <x v="1"/>
    <x v="6"/>
    <x v="673"/>
    <x v="788"/>
    <n v="2"/>
    <n v="0"/>
    <n v="1.3416000000000001"/>
  </r>
  <r>
    <n v="852"/>
    <x v="397"/>
    <x v="0"/>
    <x v="23"/>
    <d v="2013-06-26T00:00:00"/>
    <s v="Second Class"/>
    <s v="DP-13105"/>
    <s v="Dave Poirier"/>
    <x v="1"/>
    <s v="United States"/>
    <s v="Salinas"/>
    <x v="1"/>
    <n v="93905"/>
    <x v="1"/>
    <x v="680"/>
    <x v="1"/>
    <x v="10"/>
    <x v="674"/>
    <x v="789"/>
    <n v="6"/>
    <n v="0"/>
    <n v="18.662400000000002"/>
  </r>
  <r>
    <n v="853"/>
    <x v="398"/>
    <x v="0"/>
    <x v="316"/>
    <d v="2013-06-05T00:00:00"/>
    <s v="Standard Class"/>
    <s v="VD-21670"/>
    <s v="Valerie Dominguez"/>
    <x v="0"/>
    <s v="United States"/>
    <s v="Jackson"/>
    <x v="35"/>
    <n v="39212"/>
    <x v="0"/>
    <x v="290"/>
    <x v="1"/>
    <x v="6"/>
    <x v="287"/>
    <x v="790"/>
    <n v="6"/>
    <n v="0"/>
    <n v="50.187599999999996"/>
  </r>
  <r>
    <n v="854"/>
    <x v="399"/>
    <x v="0"/>
    <x v="317"/>
    <d v="2013-02-24T00:00:00"/>
    <s v="Standard Class"/>
    <s v="GT-14710"/>
    <s v="Greg Tran"/>
    <x v="0"/>
    <s v="United States"/>
    <s v="New York City"/>
    <x v="15"/>
    <n v="10035"/>
    <x v="3"/>
    <x v="642"/>
    <x v="0"/>
    <x v="5"/>
    <x v="636"/>
    <x v="791"/>
    <n v="2"/>
    <n v="0"/>
    <n v="14.671799999999998"/>
  </r>
  <r>
    <n v="855"/>
    <x v="399"/>
    <x v="0"/>
    <x v="317"/>
    <d v="2013-02-24T00:00:00"/>
    <s v="Standard Class"/>
    <s v="GT-14710"/>
    <s v="Greg Tran"/>
    <x v="0"/>
    <s v="United States"/>
    <s v="New York City"/>
    <x v="15"/>
    <n v="10035"/>
    <x v="3"/>
    <x v="459"/>
    <x v="1"/>
    <x v="4"/>
    <x v="455"/>
    <x v="423"/>
    <n v="3"/>
    <n v="0"/>
    <n v="9.7175999999999902"/>
  </r>
  <r>
    <n v="856"/>
    <x v="400"/>
    <x v="2"/>
    <x v="93"/>
    <d v="2011-08-08T00:00:00"/>
    <s v="Standard Class"/>
    <s v="BK-11260"/>
    <s v="Berenike Kampe"/>
    <x v="0"/>
    <s v="United States"/>
    <s v="New York City"/>
    <x v="15"/>
    <n v="10035"/>
    <x v="3"/>
    <x v="681"/>
    <x v="1"/>
    <x v="10"/>
    <x v="675"/>
    <x v="792"/>
    <n v="2"/>
    <n v="0"/>
    <n v="18.781199999999998"/>
  </r>
  <r>
    <n v="857"/>
    <x v="400"/>
    <x v="2"/>
    <x v="93"/>
    <d v="2011-08-08T00:00:00"/>
    <s v="Standard Class"/>
    <s v="BK-11260"/>
    <s v="Berenike Kampe"/>
    <x v="0"/>
    <s v="United States"/>
    <s v="New York City"/>
    <x v="15"/>
    <n v="10035"/>
    <x v="3"/>
    <x v="682"/>
    <x v="1"/>
    <x v="14"/>
    <x v="676"/>
    <x v="793"/>
    <n v="10"/>
    <n v="0"/>
    <n v="26.598000000000006"/>
  </r>
  <r>
    <n v="858"/>
    <x v="400"/>
    <x v="2"/>
    <x v="93"/>
    <d v="2011-08-08T00:00:00"/>
    <s v="Standard Class"/>
    <s v="BK-11260"/>
    <s v="Berenike Kampe"/>
    <x v="0"/>
    <s v="United States"/>
    <s v="New York City"/>
    <x v="15"/>
    <n v="10035"/>
    <x v="3"/>
    <x v="683"/>
    <x v="1"/>
    <x v="4"/>
    <x v="33"/>
    <x v="794"/>
    <n v="2"/>
    <n v="0"/>
    <n v="5.7672000000000008"/>
  </r>
  <r>
    <n v="859"/>
    <x v="401"/>
    <x v="3"/>
    <x v="318"/>
    <d v="2014-04-16T00:00:00"/>
    <s v="Standard Class"/>
    <s v="SJ-20125"/>
    <s v="Sanjit Jacobs"/>
    <x v="2"/>
    <s v="United States"/>
    <s v="New Brunswick"/>
    <x v="30"/>
    <n v="8901"/>
    <x v="3"/>
    <x v="229"/>
    <x v="1"/>
    <x v="10"/>
    <x v="227"/>
    <x v="245"/>
    <n v="1"/>
    <n v="0"/>
    <n v="3.5766999999999998"/>
  </r>
  <r>
    <n v="860"/>
    <x v="401"/>
    <x v="3"/>
    <x v="318"/>
    <d v="2014-04-16T00:00:00"/>
    <s v="Standard Class"/>
    <s v="SJ-20125"/>
    <s v="Sanjit Jacobs"/>
    <x v="2"/>
    <s v="United States"/>
    <s v="New Brunswick"/>
    <x v="30"/>
    <n v="8901"/>
    <x v="3"/>
    <x v="294"/>
    <x v="1"/>
    <x v="13"/>
    <x v="291"/>
    <x v="181"/>
    <n v="2"/>
    <n v="0"/>
    <n v="3.58"/>
  </r>
  <r>
    <n v="861"/>
    <x v="402"/>
    <x v="2"/>
    <x v="3"/>
    <d v="2011-06-16T00:00:00"/>
    <s v="Standard Class"/>
    <s v="CM-12445"/>
    <s v="Chuck Magee"/>
    <x v="0"/>
    <s v="United States"/>
    <s v="San Francisco"/>
    <x v="1"/>
    <n v="94122"/>
    <x v="1"/>
    <x v="327"/>
    <x v="1"/>
    <x v="14"/>
    <x v="33"/>
    <x v="351"/>
    <n v="2"/>
    <n v="0"/>
    <n v="0.14719999999999978"/>
  </r>
  <r>
    <n v="862"/>
    <x v="402"/>
    <x v="2"/>
    <x v="3"/>
    <d v="2011-06-16T00:00:00"/>
    <s v="Standard Class"/>
    <s v="CM-12445"/>
    <s v="Chuck Magee"/>
    <x v="0"/>
    <s v="United States"/>
    <s v="San Francisco"/>
    <x v="1"/>
    <n v="94122"/>
    <x v="1"/>
    <x v="684"/>
    <x v="1"/>
    <x v="6"/>
    <x v="677"/>
    <x v="795"/>
    <n v="2"/>
    <n v="0"/>
    <n v="10.625999999999999"/>
  </r>
  <r>
    <n v="863"/>
    <x v="403"/>
    <x v="0"/>
    <x v="319"/>
    <d v="2013-01-07T00:00:00"/>
    <s v="Second Class"/>
    <s v="AJ-10795"/>
    <s v="Anthony Johnson"/>
    <x v="1"/>
    <s v="United States"/>
    <s v="Jacksonville"/>
    <x v="2"/>
    <n v="32216"/>
    <x v="0"/>
    <x v="685"/>
    <x v="2"/>
    <x v="11"/>
    <x v="678"/>
    <x v="796"/>
    <n v="6"/>
    <n v="0.2"/>
    <n v="40.687800000000003"/>
  </r>
  <r>
    <n v="864"/>
    <x v="403"/>
    <x v="0"/>
    <x v="319"/>
    <d v="2013-01-07T00:00:00"/>
    <s v="Second Class"/>
    <s v="AJ-10795"/>
    <s v="Anthony Johnson"/>
    <x v="1"/>
    <s v="United States"/>
    <s v="Jacksonville"/>
    <x v="2"/>
    <n v="32216"/>
    <x v="0"/>
    <x v="686"/>
    <x v="1"/>
    <x v="6"/>
    <x v="679"/>
    <x v="797"/>
    <n v="2"/>
    <n v="0.2"/>
    <n v="0.59039999999999915"/>
  </r>
  <r>
    <n v="865"/>
    <x v="403"/>
    <x v="0"/>
    <x v="319"/>
    <d v="2013-01-07T00:00:00"/>
    <s v="Second Class"/>
    <s v="AJ-10795"/>
    <s v="Anthony Johnson"/>
    <x v="1"/>
    <s v="United States"/>
    <s v="Jacksonville"/>
    <x v="2"/>
    <n v="32216"/>
    <x v="0"/>
    <x v="687"/>
    <x v="2"/>
    <x v="7"/>
    <x v="680"/>
    <x v="798"/>
    <n v="2"/>
    <n v="0.2"/>
    <n v="5.1786000000000012"/>
  </r>
  <r>
    <n v="866"/>
    <x v="404"/>
    <x v="2"/>
    <x v="320"/>
    <d v="2011-01-16T00:00:00"/>
    <s v="Standard Class"/>
    <s v="AJ-10780"/>
    <s v="Anthony Jacobs"/>
    <x v="1"/>
    <s v="United States"/>
    <s v="Springfield"/>
    <x v="17"/>
    <n v="22153"/>
    <x v="0"/>
    <x v="688"/>
    <x v="1"/>
    <x v="2"/>
    <x v="681"/>
    <x v="799"/>
    <n v="1"/>
    <n v="0"/>
    <n v="1.3583000000000001"/>
  </r>
  <r>
    <n v="867"/>
    <x v="404"/>
    <x v="2"/>
    <x v="320"/>
    <d v="2011-01-16T00:00:00"/>
    <s v="Standard Class"/>
    <s v="AJ-10780"/>
    <s v="Anthony Jacobs"/>
    <x v="1"/>
    <s v="United States"/>
    <s v="Springfield"/>
    <x v="17"/>
    <n v="22153"/>
    <x v="0"/>
    <x v="689"/>
    <x v="0"/>
    <x v="5"/>
    <x v="682"/>
    <x v="800"/>
    <n v="1"/>
    <n v="0"/>
    <n v="21.295400000000001"/>
  </r>
  <r>
    <n v="868"/>
    <x v="405"/>
    <x v="0"/>
    <x v="321"/>
    <d v="2013-10-03T00:00:00"/>
    <s v="First Class"/>
    <s v="LS-16945"/>
    <s v="Linda Southworth"/>
    <x v="1"/>
    <s v="United States"/>
    <s v="Philadelphia"/>
    <x v="9"/>
    <n v="19140"/>
    <x v="3"/>
    <x v="690"/>
    <x v="1"/>
    <x v="2"/>
    <x v="683"/>
    <x v="801"/>
    <n v="4"/>
    <n v="0.2"/>
    <n v="5.1791999999999998"/>
  </r>
  <r>
    <n v="869"/>
    <x v="406"/>
    <x v="2"/>
    <x v="322"/>
    <d v="2011-04-10T00:00:00"/>
    <s v="Standard Class"/>
    <s v="GP-14740"/>
    <s v="Guy Phonely"/>
    <x v="1"/>
    <s v="United States"/>
    <s v="Lancaster"/>
    <x v="9"/>
    <n v="17602"/>
    <x v="3"/>
    <x v="691"/>
    <x v="1"/>
    <x v="8"/>
    <x v="684"/>
    <x v="802"/>
    <n v="6"/>
    <n v="0.7"/>
    <n v="-35.927999999999997"/>
  </r>
  <r>
    <n v="870"/>
    <x v="407"/>
    <x v="0"/>
    <x v="323"/>
    <d v="2013-09-06T00:00:00"/>
    <s v="First Class"/>
    <s v="PK-18910"/>
    <s v="Paul Knutson"/>
    <x v="2"/>
    <s v="United States"/>
    <s v="Philadelphia"/>
    <x v="9"/>
    <n v="19143"/>
    <x v="3"/>
    <x v="692"/>
    <x v="1"/>
    <x v="8"/>
    <x v="685"/>
    <x v="803"/>
    <n v="5"/>
    <n v="0.7"/>
    <n v="-760.98000000000025"/>
  </r>
  <r>
    <n v="871"/>
    <x v="407"/>
    <x v="0"/>
    <x v="323"/>
    <d v="2013-09-06T00:00:00"/>
    <s v="First Class"/>
    <s v="PK-18910"/>
    <s v="Paul Knutson"/>
    <x v="2"/>
    <s v="United States"/>
    <s v="Philadelphia"/>
    <x v="9"/>
    <n v="19143"/>
    <x v="3"/>
    <x v="495"/>
    <x v="2"/>
    <x v="7"/>
    <x v="490"/>
    <x v="804"/>
    <n v="3"/>
    <n v="0.4"/>
    <n v="-46.797000000000025"/>
  </r>
  <r>
    <n v="872"/>
    <x v="408"/>
    <x v="1"/>
    <x v="324"/>
    <d v="2012-10-20T00:00:00"/>
    <s v="First Class"/>
    <s v="TB-21520"/>
    <s v="Tracy Blumstein"/>
    <x v="0"/>
    <s v="United States"/>
    <s v="Concord"/>
    <x v="38"/>
    <n v="3301"/>
    <x v="3"/>
    <x v="693"/>
    <x v="1"/>
    <x v="10"/>
    <x v="686"/>
    <x v="805"/>
    <n v="3"/>
    <n v="0"/>
    <n v="17.22"/>
  </r>
  <r>
    <n v="873"/>
    <x v="409"/>
    <x v="2"/>
    <x v="325"/>
    <d v="2011-12-15T00:00:00"/>
    <s v="Standard Class"/>
    <s v="SM-20005"/>
    <s v="Sally Matthias"/>
    <x v="0"/>
    <s v="United States"/>
    <s v="New York City"/>
    <x v="15"/>
    <n v="10009"/>
    <x v="3"/>
    <x v="252"/>
    <x v="1"/>
    <x v="10"/>
    <x v="250"/>
    <x v="716"/>
    <n v="2"/>
    <n v="0"/>
    <n v="5.2255999999999991"/>
  </r>
  <r>
    <n v="874"/>
    <x v="409"/>
    <x v="2"/>
    <x v="325"/>
    <d v="2011-12-15T00:00:00"/>
    <s v="Standard Class"/>
    <s v="SM-20005"/>
    <s v="Sally Matthias"/>
    <x v="0"/>
    <s v="United States"/>
    <s v="New York City"/>
    <x v="15"/>
    <n v="10009"/>
    <x v="3"/>
    <x v="412"/>
    <x v="1"/>
    <x v="8"/>
    <x v="407"/>
    <x v="806"/>
    <n v="7"/>
    <n v="0.2"/>
    <n v="37.220399999999998"/>
  </r>
  <r>
    <n v="875"/>
    <x v="410"/>
    <x v="3"/>
    <x v="326"/>
    <d v="2014-08-30T00:00:00"/>
    <s v="Standard Class"/>
    <s v="GA-14725"/>
    <s v="Guy Armstrong"/>
    <x v="0"/>
    <s v="United States"/>
    <s v="Charlotte"/>
    <x v="3"/>
    <n v="28205"/>
    <x v="0"/>
    <x v="694"/>
    <x v="1"/>
    <x v="10"/>
    <x v="687"/>
    <x v="807"/>
    <n v="5"/>
    <n v="0.2"/>
    <n v="67.255999999999986"/>
  </r>
  <r>
    <n v="876"/>
    <x v="411"/>
    <x v="0"/>
    <x v="327"/>
    <d v="2013-01-21T00:00:00"/>
    <s v="Standard Class"/>
    <s v="CC-12430"/>
    <s v="Chuck Clark"/>
    <x v="2"/>
    <s v="United States"/>
    <s v="Concord"/>
    <x v="38"/>
    <n v="3301"/>
    <x v="3"/>
    <x v="216"/>
    <x v="0"/>
    <x v="5"/>
    <x v="215"/>
    <x v="808"/>
    <n v="3"/>
    <n v="0"/>
    <n v="64.518000000000001"/>
  </r>
  <r>
    <n v="877"/>
    <x v="411"/>
    <x v="0"/>
    <x v="327"/>
    <d v="2013-01-21T00:00:00"/>
    <s v="Standard Class"/>
    <s v="CC-12430"/>
    <s v="Chuck Clark"/>
    <x v="2"/>
    <s v="United States"/>
    <s v="Concord"/>
    <x v="38"/>
    <n v="3301"/>
    <x v="3"/>
    <x v="246"/>
    <x v="2"/>
    <x v="11"/>
    <x v="244"/>
    <x v="809"/>
    <n v="1"/>
    <n v="0"/>
    <n v="13.195600000000002"/>
  </r>
  <r>
    <n v="878"/>
    <x v="411"/>
    <x v="0"/>
    <x v="327"/>
    <d v="2013-01-21T00:00:00"/>
    <s v="Standard Class"/>
    <s v="CC-12430"/>
    <s v="Chuck Clark"/>
    <x v="2"/>
    <s v="United States"/>
    <s v="Concord"/>
    <x v="38"/>
    <n v="3301"/>
    <x v="3"/>
    <x v="695"/>
    <x v="2"/>
    <x v="11"/>
    <x v="688"/>
    <x v="810"/>
    <n v="3"/>
    <n v="0"/>
    <n v="66.954599999999971"/>
  </r>
  <r>
    <n v="879"/>
    <x v="412"/>
    <x v="2"/>
    <x v="328"/>
    <d v="2011-09-21T00:00:00"/>
    <s v="Standard Class"/>
    <s v="AG-10765"/>
    <s v="Anthony Garverick"/>
    <x v="2"/>
    <s v="United States"/>
    <s v="Philadelphia"/>
    <x v="9"/>
    <n v="19120"/>
    <x v="3"/>
    <x v="696"/>
    <x v="1"/>
    <x v="8"/>
    <x v="689"/>
    <x v="811"/>
    <n v="4"/>
    <n v="0.7"/>
    <n v="-4.1243999999999996"/>
  </r>
  <r>
    <n v="880"/>
    <x v="413"/>
    <x v="3"/>
    <x v="329"/>
    <d v="2014-12-03T00:00:00"/>
    <s v="Second Class"/>
    <s v="HP-14815"/>
    <s v="Harold Pawlan"/>
    <x v="2"/>
    <s v="United States"/>
    <s v="New York City"/>
    <x v="15"/>
    <n v="10024"/>
    <x v="3"/>
    <x v="697"/>
    <x v="1"/>
    <x v="8"/>
    <x v="690"/>
    <x v="812"/>
    <n v="3"/>
    <n v="0.2"/>
    <n v="23.109299999999998"/>
  </r>
  <r>
    <n v="881"/>
    <x v="413"/>
    <x v="3"/>
    <x v="329"/>
    <d v="2014-12-03T00:00:00"/>
    <s v="Second Class"/>
    <s v="HP-14815"/>
    <s v="Harold Pawlan"/>
    <x v="2"/>
    <s v="United States"/>
    <s v="New York City"/>
    <x v="15"/>
    <n v="10024"/>
    <x v="3"/>
    <x v="157"/>
    <x v="0"/>
    <x v="1"/>
    <x v="156"/>
    <x v="813"/>
    <n v="5"/>
    <n v="0.1"/>
    <n v="262.38999999999987"/>
  </r>
  <r>
    <n v="882"/>
    <x v="414"/>
    <x v="1"/>
    <x v="330"/>
    <d v="2012-10-13T00:00:00"/>
    <s v="Standard Class"/>
    <s v="DK-13090"/>
    <s v="Dave Kipp"/>
    <x v="0"/>
    <s v="United States"/>
    <s v="Springfield"/>
    <x v="17"/>
    <n v="22153"/>
    <x v="0"/>
    <x v="421"/>
    <x v="1"/>
    <x v="4"/>
    <x v="416"/>
    <x v="117"/>
    <n v="2"/>
    <n v="0"/>
    <n v="8.3268000000000022"/>
  </r>
  <r>
    <n v="883"/>
    <x v="415"/>
    <x v="3"/>
    <x v="331"/>
    <d v="2014-12-24T00:00:00"/>
    <s v="Same Day"/>
    <s v="GZ-14470"/>
    <s v="Gary Zandusky"/>
    <x v="0"/>
    <s v="United States"/>
    <s v="San Francisco"/>
    <x v="1"/>
    <n v="94109"/>
    <x v="1"/>
    <x v="581"/>
    <x v="1"/>
    <x v="6"/>
    <x v="576"/>
    <x v="814"/>
    <n v="4"/>
    <n v="0"/>
    <n v="5.9312000000000014"/>
  </r>
  <r>
    <n v="884"/>
    <x v="416"/>
    <x v="0"/>
    <x v="332"/>
    <d v="2013-10-25T00:00:00"/>
    <s v="First Class"/>
    <s v="PM-19135"/>
    <s v="Peter McVee"/>
    <x v="2"/>
    <s v="United States"/>
    <s v="Detroit"/>
    <x v="12"/>
    <n v="48227"/>
    <x v="2"/>
    <x v="545"/>
    <x v="0"/>
    <x v="5"/>
    <x v="540"/>
    <x v="815"/>
    <n v="5"/>
    <n v="0"/>
    <n v="10.047999999999998"/>
  </r>
  <r>
    <n v="885"/>
    <x v="417"/>
    <x v="2"/>
    <x v="333"/>
    <d v="2011-05-04T00:00:00"/>
    <s v="Standard Class"/>
    <s v="LL-16840"/>
    <s v="Lauren Leatherbury"/>
    <x v="0"/>
    <s v="United States"/>
    <s v="Rochester"/>
    <x v="15"/>
    <n v="14609"/>
    <x v="3"/>
    <x v="698"/>
    <x v="0"/>
    <x v="5"/>
    <x v="691"/>
    <x v="45"/>
    <n v="2"/>
    <n v="0"/>
    <n v="5.936399999999999"/>
  </r>
  <r>
    <n v="886"/>
    <x v="418"/>
    <x v="1"/>
    <x v="334"/>
    <d v="2012-04-28T00:00:00"/>
    <s v="Second Class"/>
    <s v="JS-15595"/>
    <s v="Jill Stevenson"/>
    <x v="1"/>
    <s v="United States"/>
    <s v="Los Angeles"/>
    <x v="1"/>
    <n v="90045"/>
    <x v="1"/>
    <x v="699"/>
    <x v="1"/>
    <x v="8"/>
    <x v="692"/>
    <x v="816"/>
    <n v="3"/>
    <n v="0.2"/>
    <n v="4.5317999999999996"/>
  </r>
  <r>
    <n v="887"/>
    <x v="419"/>
    <x v="3"/>
    <x v="335"/>
    <d v="2014-07-03T00:00:00"/>
    <s v="Standard Class"/>
    <s v="OT-18730"/>
    <s v="Olvera Toch"/>
    <x v="0"/>
    <s v="United States"/>
    <s v="San Diego"/>
    <x v="1"/>
    <n v="92105"/>
    <x v="1"/>
    <x v="700"/>
    <x v="1"/>
    <x v="4"/>
    <x v="693"/>
    <x v="817"/>
    <n v="12"/>
    <n v="0"/>
    <n v="1.6751999999999967"/>
  </r>
  <r>
    <n v="888"/>
    <x v="420"/>
    <x v="3"/>
    <x v="336"/>
    <d v="2014-10-20T00:00:00"/>
    <s v="Standard Class"/>
    <s v="EL-13735"/>
    <s v="Ed Ludwig"/>
    <x v="2"/>
    <s v="United States"/>
    <s v="Columbia"/>
    <x v="39"/>
    <n v="21044"/>
    <x v="3"/>
    <x v="61"/>
    <x v="1"/>
    <x v="8"/>
    <x v="61"/>
    <x v="818"/>
    <n v="7"/>
    <n v="0"/>
    <n v="18.453400000000002"/>
  </r>
  <r>
    <n v="889"/>
    <x v="421"/>
    <x v="2"/>
    <x v="337"/>
    <d v="2011-12-16T00:00:00"/>
    <s v="Standard Class"/>
    <s v="CK-12760"/>
    <s v="Cyma Kinney"/>
    <x v="1"/>
    <s v="United States"/>
    <s v="San Francisco"/>
    <x v="1"/>
    <n v="94122"/>
    <x v="1"/>
    <x v="371"/>
    <x v="1"/>
    <x v="10"/>
    <x v="367"/>
    <x v="819"/>
    <n v="6"/>
    <n v="0"/>
    <n v="16.993200000000002"/>
  </r>
  <r>
    <n v="890"/>
    <x v="422"/>
    <x v="3"/>
    <x v="308"/>
    <d v="2014-06-27T00:00:00"/>
    <s v="Standard Class"/>
    <s v="JE-15475"/>
    <s v="Jeremy Ellison"/>
    <x v="0"/>
    <s v="United States"/>
    <s v="New Rochelle"/>
    <x v="15"/>
    <n v="10801"/>
    <x v="3"/>
    <x v="701"/>
    <x v="2"/>
    <x v="11"/>
    <x v="694"/>
    <x v="179"/>
    <n v="5"/>
    <n v="0"/>
    <n v="14.994999999999994"/>
  </r>
  <r>
    <n v="891"/>
    <x v="422"/>
    <x v="3"/>
    <x v="308"/>
    <d v="2014-06-27T00:00:00"/>
    <s v="Standard Class"/>
    <s v="JE-15475"/>
    <s v="Jeremy Ellison"/>
    <x v="0"/>
    <s v="United States"/>
    <s v="New Rochelle"/>
    <x v="15"/>
    <n v="10801"/>
    <x v="3"/>
    <x v="410"/>
    <x v="1"/>
    <x v="8"/>
    <x v="405"/>
    <x v="96"/>
    <n v="3"/>
    <n v="0.2"/>
    <n v="18.600599999999996"/>
  </r>
  <r>
    <n v="892"/>
    <x v="423"/>
    <x v="3"/>
    <x v="335"/>
    <d v="2014-06-28T00:00:00"/>
    <s v="First Class"/>
    <s v="TH-21550"/>
    <s v="Tracy Hopkins"/>
    <x v="2"/>
    <s v="United States"/>
    <s v="Detroit"/>
    <x v="12"/>
    <n v="48227"/>
    <x v="2"/>
    <x v="702"/>
    <x v="1"/>
    <x v="10"/>
    <x v="695"/>
    <x v="820"/>
    <n v="1"/>
    <n v="0"/>
    <n v="2.0429999999999997"/>
  </r>
  <r>
    <n v="893"/>
    <x v="423"/>
    <x v="3"/>
    <x v="335"/>
    <d v="2014-06-28T00:00:00"/>
    <s v="First Class"/>
    <s v="TH-21550"/>
    <s v="Tracy Hopkins"/>
    <x v="2"/>
    <s v="United States"/>
    <s v="Detroit"/>
    <x v="12"/>
    <n v="48227"/>
    <x v="2"/>
    <x v="703"/>
    <x v="1"/>
    <x v="6"/>
    <x v="696"/>
    <x v="204"/>
    <n v="4"/>
    <n v="0"/>
    <n v="5.4127999999999989"/>
  </r>
  <r>
    <n v="894"/>
    <x v="423"/>
    <x v="3"/>
    <x v="335"/>
    <d v="2014-06-28T00:00:00"/>
    <s v="First Class"/>
    <s v="TH-21550"/>
    <s v="Tracy Hopkins"/>
    <x v="2"/>
    <s v="United States"/>
    <s v="Detroit"/>
    <x v="12"/>
    <n v="48227"/>
    <x v="2"/>
    <x v="704"/>
    <x v="2"/>
    <x v="7"/>
    <x v="697"/>
    <x v="821"/>
    <n v="8"/>
    <n v="0"/>
    <n v="135.98000000000002"/>
  </r>
  <r>
    <n v="895"/>
    <x v="424"/>
    <x v="0"/>
    <x v="338"/>
    <d v="2013-11-13T00:00:00"/>
    <s v="First Class"/>
    <s v="PC-18745"/>
    <s v="Pamela Coakley"/>
    <x v="1"/>
    <s v="United States"/>
    <s v="San Francisco"/>
    <x v="1"/>
    <n v="94122"/>
    <x v="1"/>
    <x v="330"/>
    <x v="1"/>
    <x v="4"/>
    <x v="326"/>
    <x v="822"/>
    <n v="7"/>
    <n v="0"/>
    <n v="42.071400000000011"/>
  </r>
  <r>
    <n v="896"/>
    <x v="424"/>
    <x v="0"/>
    <x v="338"/>
    <d v="2013-11-13T00:00:00"/>
    <s v="First Class"/>
    <s v="PC-18745"/>
    <s v="Pamela Coakley"/>
    <x v="1"/>
    <s v="United States"/>
    <s v="San Francisco"/>
    <x v="1"/>
    <n v="94122"/>
    <x v="1"/>
    <x v="705"/>
    <x v="1"/>
    <x v="8"/>
    <x v="698"/>
    <x v="823"/>
    <n v="3"/>
    <n v="0.2"/>
    <n v="24.502800000000001"/>
  </r>
  <r>
    <n v="897"/>
    <x v="425"/>
    <x v="0"/>
    <x v="339"/>
    <d v="2013-10-07T00:00:00"/>
    <s v="Second Class"/>
    <s v="HL-15040"/>
    <s v="Hunter Lopez"/>
    <x v="0"/>
    <s v="United States"/>
    <s v="Houston"/>
    <x v="5"/>
    <n v="77095"/>
    <x v="2"/>
    <x v="706"/>
    <x v="1"/>
    <x v="12"/>
    <x v="33"/>
    <x v="824"/>
    <n v="2"/>
    <n v="0.2"/>
    <n v="5.0855999999999986"/>
  </r>
  <r>
    <n v="898"/>
    <x v="426"/>
    <x v="2"/>
    <x v="340"/>
    <d v="2011-09-15T00:00:00"/>
    <s v="Standard Class"/>
    <s v="MS-17365"/>
    <s v="Maribeth Schnelling"/>
    <x v="0"/>
    <s v="United States"/>
    <s v="Detroit"/>
    <x v="12"/>
    <n v="48227"/>
    <x v="2"/>
    <x v="429"/>
    <x v="1"/>
    <x v="2"/>
    <x v="424"/>
    <x v="825"/>
    <n v="7"/>
    <n v="0"/>
    <n v="51.800000000000004"/>
  </r>
  <r>
    <n v="899"/>
    <x v="427"/>
    <x v="3"/>
    <x v="341"/>
    <d v="2014-11-01T00:00:00"/>
    <s v="Second Class"/>
    <s v="GB-14530"/>
    <s v="George Bell"/>
    <x v="1"/>
    <s v="United States"/>
    <s v="Auburn"/>
    <x v="15"/>
    <n v="13021"/>
    <x v="3"/>
    <x v="707"/>
    <x v="1"/>
    <x v="10"/>
    <x v="699"/>
    <x v="826"/>
    <n v="8"/>
    <n v="0"/>
    <n v="22.540800000000001"/>
  </r>
  <r>
    <n v="900"/>
    <x v="428"/>
    <x v="0"/>
    <x v="342"/>
    <d v="2013-04-13T00:00:00"/>
    <s v="First Class"/>
    <s v="JR-16210"/>
    <s v="Justin Ritter"/>
    <x v="1"/>
    <s v="United States"/>
    <s v="Springfield"/>
    <x v="24"/>
    <n v="45503"/>
    <x v="3"/>
    <x v="708"/>
    <x v="1"/>
    <x v="8"/>
    <x v="700"/>
    <x v="827"/>
    <n v="2"/>
    <n v="0.7"/>
    <n v="-6.5296000000000003"/>
  </r>
  <r>
    <n v="901"/>
    <x v="429"/>
    <x v="3"/>
    <x v="343"/>
    <d v="2014-11-14T00:00:00"/>
    <s v="First Class"/>
    <s v="TD-20995"/>
    <s v="Tamara Dahlen"/>
    <x v="0"/>
    <s v="United States"/>
    <s v="Garland"/>
    <x v="5"/>
    <n v="75043"/>
    <x v="2"/>
    <x v="709"/>
    <x v="1"/>
    <x v="2"/>
    <x v="701"/>
    <x v="828"/>
    <n v="5"/>
    <n v="0.2"/>
    <n v="3.3929999999999989"/>
  </r>
  <r>
    <n v="902"/>
    <x v="429"/>
    <x v="3"/>
    <x v="343"/>
    <d v="2014-11-14T00:00:00"/>
    <s v="First Class"/>
    <s v="TD-20995"/>
    <s v="Tamara Dahlen"/>
    <x v="0"/>
    <s v="United States"/>
    <s v="Garland"/>
    <x v="5"/>
    <n v="75043"/>
    <x v="2"/>
    <x v="710"/>
    <x v="1"/>
    <x v="8"/>
    <x v="702"/>
    <x v="829"/>
    <n v="4"/>
    <n v="0.8"/>
    <n v="-32.088000000000008"/>
  </r>
  <r>
    <n v="903"/>
    <x v="430"/>
    <x v="3"/>
    <x v="175"/>
    <d v="2014-09-18T00:00:00"/>
    <s v="First Class"/>
    <s v="DB-13060"/>
    <s v="Dave Brooks"/>
    <x v="0"/>
    <s v="United States"/>
    <s v="Chicago"/>
    <x v="10"/>
    <n v="60653"/>
    <x v="2"/>
    <x v="149"/>
    <x v="2"/>
    <x v="7"/>
    <x v="149"/>
    <x v="830"/>
    <n v="3"/>
    <n v="0.2"/>
    <n v="20.248499999999993"/>
  </r>
  <r>
    <n v="904"/>
    <x v="431"/>
    <x v="0"/>
    <x v="143"/>
    <d v="2013-04-13T00:00:00"/>
    <s v="Standard Class"/>
    <s v="LC-17140"/>
    <s v="Logan Currie"/>
    <x v="0"/>
    <s v="United States"/>
    <s v="Los Angeles"/>
    <x v="1"/>
    <n v="90032"/>
    <x v="1"/>
    <x v="711"/>
    <x v="1"/>
    <x v="10"/>
    <x v="703"/>
    <x v="130"/>
    <n v="3"/>
    <n v="0"/>
    <n v="9.6191999999999993"/>
  </r>
  <r>
    <n v="905"/>
    <x v="431"/>
    <x v="0"/>
    <x v="143"/>
    <d v="2013-04-13T00:00:00"/>
    <s v="Standard Class"/>
    <s v="LC-17140"/>
    <s v="Logan Currie"/>
    <x v="0"/>
    <s v="United States"/>
    <s v="Los Angeles"/>
    <x v="1"/>
    <n v="90032"/>
    <x v="1"/>
    <x v="571"/>
    <x v="1"/>
    <x v="4"/>
    <x v="566"/>
    <x v="647"/>
    <n v="2"/>
    <n v="0"/>
    <n v="2.598399999999998"/>
  </r>
  <r>
    <n v="906"/>
    <x v="431"/>
    <x v="0"/>
    <x v="143"/>
    <d v="2013-04-13T00:00:00"/>
    <s v="Standard Class"/>
    <s v="LC-17140"/>
    <s v="Logan Currie"/>
    <x v="0"/>
    <s v="United States"/>
    <s v="Los Angeles"/>
    <x v="1"/>
    <n v="90032"/>
    <x v="1"/>
    <x v="712"/>
    <x v="1"/>
    <x v="10"/>
    <x v="704"/>
    <x v="91"/>
    <n v="2"/>
    <n v="0"/>
    <n v="6.2208000000000006"/>
  </r>
  <r>
    <n v="907"/>
    <x v="432"/>
    <x v="3"/>
    <x v="247"/>
    <d v="2015-01-04T00:00:00"/>
    <s v="Standard Class"/>
    <s v="PO-18865"/>
    <s v="Patrick O'Donnell"/>
    <x v="0"/>
    <s v="United States"/>
    <s v="New York City"/>
    <x v="15"/>
    <n v="10009"/>
    <x v="3"/>
    <x v="713"/>
    <x v="0"/>
    <x v="0"/>
    <x v="705"/>
    <x v="831"/>
    <n v="4"/>
    <n v="0.2"/>
    <n v="12.117599999999968"/>
  </r>
  <r>
    <n v="908"/>
    <x v="432"/>
    <x v="3"/>
    <x v="247"/>
    <d v="2015-01-04T00:00:00"/>
    <s v="Standard Class"/>
    <s v="PO-18865"/>
    <s v="Patrick O'Donnell"/>
    <x v="0"/>
    <s v="United States"/>
    <s v="New York City"/>
    <x v="15"/>
    <n v="10009"/>
    <x v="3"/>
    <x v="714"/>
    <x v="2"/>
    <x v="7"/>
    <x v="706"/>
    <x v="832"/>
    <n v="7"/>
    <n v="0"/>
    <n v="2.7278999999999964"/>
  </r>
  <r>
    <n v="909"/>
    <x v="432"/>
    <x v="3"/>
    <x v="247"/>
    <d v="2015-01-04T00:00:00"/>
    <s v="Standard Class"/>
    <s v="PO-18865"/>
    <s v="Patrick O'Donnell"/>
    <x v="0"/>
    <s v="United States"/>
    <s v="New York City"/>
    <x v="15"/>
    <n v="10009"/>
    <x v="3"/>
    <x v="715"/>
    <x v="1"/>
    <x v="8"/>
    <x v="707"/>
    <x v="833"/>
    <n v="3"/>
    <n v="0.2"/>
    <n v="19.791"/>
  </r>
  <r>
    <n v="910"/>
    <x v="433"/>
    <x v="3"/>
    <x v="264"/>
    <d v="2014-09-08T00:00:00"/>
    <s v="Standard Class"/>
    <s v="BE-11335"/>
    <s v="Bill Eplett"/>
    <x v="2"/>
    <s v="United States"/>
    <s v="Jackson"/>
    <x v="12"/>
    <n v="49201"/>
    <x v="2"/>
    <x v="716"/>
    <x v="2"/>
    <x v="7"/>
    <x v="708"/>
    <x v="834"/>
    <n v="4"/>
    <n v="0"/>
    <n v="323.94600000000003"/>
  </r>
  <r>
    <n v="911"/>
    <x v="433"/>
    <x v="3"/>
    <x v="264"/>
    <d v="2014-09-08T00:00:00"/>
    <s v="Standard Class"/>
    <s v="BE-11335"/>
    <s v="Bill Eplett"/>
    <x v="2"/>
    <s v="United States"/>
    <s v="Jackson"/>
    <x v="12"/>
    <n v="49201"/>
    <x v="2"/>
    <x v="717"/>
    <x v="2"/>
    <x v="11"/>
    <x v="709"/>
    <x v="835"/>
    <n v="7"/>
    <n v="0"/>
    <n v="829.37540000000024"/>
  </r>
  <r>
    <n v="912"/>
    <x v="433"/>
    <x v="3"/>
    <x v="264"/>
    <d v="2014-09-08T00:00:00"/>
    <s v="Standard Class"/>
    <s v="BE-11335"/>
    <s v="Bill Eplett"/>
    <x v="2"/>
    <s v="United States"/>
    <s v="Jackson"/>
    <x v="12"/>
    <n v="49201"/>
    <x v="2"/>
    <x v="718"/>
    <x v="1"/>
    <x v="4"/>
    <x v="710"/>
    <x v="836"/>
    <n v="2"/>
    <n v="0"/>
    <n v="81.047399999999982"/>
  </r>
  <r>
    <n v="913"/>
    <x v="434"/>
    <x v="1"/>
    <x v="70"/>
    <d v="2012-06-07T00:00:00"/>
    <s v="Standard Class"/>
    <s v="SC-20050"/>
    <s v="Sample Company A"/>
    <x v="2"/>
    <s v="United States"/>
    <s v="Norwich"/>
    <x v="29"/>
    <n v="6360"/>
    <x v="3"/>
    <x v="345"/>
    <x v="0"/>
    <x v="5"/>
    <x v="341"/>
    <x v="500"/>
    <n v="6"/>
    <n v="0"/>
    <n v="9.1020000000000021"/>
  </r>
  <r>
    <n v="914"/>
    <x v="435"/>
    <x v="3"/>
    <x v="344"/>
    <d v="2014-11-30T00:00:00"/>
    <s v="First Class"/>
    <s v="BM-11650"/>
    <s v="Brian Moss"/>
    <x v="1"/>
    <s v="United States"/>
    <s v="Milwaukee"/>
    <x v="6"/>
    <n v="53209"/>
    <x v="2"/>
    <x v="267"/>
    <x v="0"/>
    <x v="5"/>
    <x v="264"/>
    <x v="837"/>
    <n v="1"/>
    <n v="0"/>
    <n v="19.2454"/>
  </r>
  <r>
    <n v="915"/>
    <x v="435"/>
    <x v="3"/>
    <x v="344"/>
    <d v="2014-11-30T00:00:00"/>
    <s v="First Class"/>
    <s v="BM-11650"/>
    <s v="Brian Moss"/>
    <x v="1"/>
    <s v="United States"/>
    <s v="Milwaukee"/>
    <x v="6"/>
    <n v="53209"/>
    <x v="2"/>
    <x v="404"/>
    <x v="2"/>
    <x v="11"/>
    <x v="400"/>
    <x v="838"/>
    <n v="9"/>
    <n v="0"/>
    <n v="56.054700000000011"/>
  </r>
  <r>
    <n v="916"/>
    <x v="436"/>
    <x v="2"/>
    <x v="345"/>
    <d v="2011-06-21T00:00:00"/>
    <s v="Standard Class"/>
    <s v="KL-16555"/>
    <s v="Kelly Lampkin"/>
    <x v="1"/>
    <s v="United States"/>
    <s v="San Antonio"/>
    <x v="5"/>
    <n v="78207"/>
    <x v="2"/>
    <x v="719"/>
    <x v="0"/>
    <x v="3"/>
    <x v="711"/>
    <x v="839"/>
    <n v="2"/>
    <n v="0.3"/>
    <n v="-18.556200000000018"/>
  </r>
  <r>
    <n v="917"/>
    <x v="436"/>
    <x v="2"/>
    <x v="345"/>
    <d v="2011-06-21T00:00:00"/>
    <s v="Standard Class"/>
    <s v="KL-16555"/>
    <s v="Kelly Lampkin"/>
    <x v="1"/>
    <s v="United States"/>
    <s v="San Antonio"/>
    <x v="5"/>
    <n v="78207"/>
    <x v="2"/>
    <x v="463"/>
    <x v="0"/>
    <x v="1"/>
    <x v="459"/>
    <x v="840"/>
    <n v="4"/>
    <n v="0.3"/>
    <n v="-56.995999999999981"/>
  </r>
  <r>
    <n v="918"/>
    <x v="436"/>
    <x v="2"/>
    <x v="345"/>
    <d v="2011-06-21T00:00:00"/>
    <s v="Standard Class"/>
    <s v="KL-16555"/>
    <s v="Kelly Lampkin"/>
    <x v="1"/>
    <s v="United States"/>
    <s v="San Antonio"/>
    <x v="5"/>
    <n v="78207"/>
    <x v="2"/>
    <x v="276"/>
    <x v="1"/>
    <x v="8"/>
    <x v="273"/>
    <x v="841"/>
    <n v="3"/>
    <n v="0.8"/>
    <n v="-14.5656"/>
  </r>
  <r>
    <n v="919"/>
    <x v="437"/>
    <x v="0"/>
    <x v="346"/>
    <d v="2013-03-12T00:00:00"/>
    <s v="Standard Class"/>
    <s v="RW-19630"/>
    <s v="Rob Williams"/>
    <x v="1"/>
    <s v="United States"/>
    <s v="Dallas"/>
    <x v="5"/>
    <n v="75220"/>
    <x v="2"/>
    <x v="633"/>
    <x v="1"/>
    <x v="12"/>
    <x v="627"/>
    <x v="842"/>
    <n v="3"/>
    <n v="0.2"/>
    <n v="50.40629999999998"/>
  </r>
  <r>
    <n v="920"/>
    <x v="437"/>
    <x v="0"/>
    <x v="346"/>
    <d v="2013-03-12T00:00:00"/>
    <s v="Standard Class"/>
    <s v="RW-19630"/>
    <s v="Rob Williams"/>
    <x v="1"/>
    <s v="United States"/>
    <s v="Dallas"/>
    <x v="5"/>
    <n v="75220"/>
    <x v="2"/>
    <x v="720"/>
    <x v="1"/>
    <x v="4"/>
    <x v="712"/>
    <x v="843"/>
    <n v="1"/>
    <n v="0.2"/>
    <n v="-0.81199999999999983"/>
  </r>
  <r>
    <n v="921"/>
    <x v="438"/>
    <x v="2"/>
    <x v="29"/>
    <d v="2011-12-12T00:00:00"/>
    <s v="Standard Class"/>
    <s v="RC-19825"/>
    <s v="Roy Collins"/>
    <x v="0"/>
    <s v="United States"/>
    <s v="Alexandria"/>
    <x v="17"/>
    <n v="22304"/>
    <x v="0"/>
    <x v="576"/>
    <x v="1"/>
    <x v="4"/>
    <x v="571"/>
    <x v="335"/>
    <n v="2"/>
    <n v="0"/>
    <n v="6.8767999999999994"/>
  </r>
  <r>
    <n v="922"/>
    <x v="439"/>
    <x v="1"/>
    <x v="347"/>
    <d v="2012-04-15T00:00:00"/>
    <s v="Standard Class"/>
    <s v="SE-20110"/>
    <s v="Sanjit Engle"/>
    <x v="0"/>
    <s v="United States"/>
    <s v="New York City"/>
    <x v="15"/>
    <n v="10009"/>
    <x v="3"/>
    <x v="721"/>
    <x v="2"/>
    <x v="11"/>
    <x v="713"/>
    <x v="844"/>
    <n v="3"/>
    <n v="0"/>
    <n v="34.907399999999996"/>
  </r>
  <r>
    <n v="923"/>
    <x v="439"/>
    <x v="1"/>
    <x v="347"/>
    <d v="2012-04-15T00:00:00"/>
    <s v="Standard Class"/>
    <s v="SE-20110"/>
    <s v="Sanjit Engle"/>
    <x v="0"/>
    <s v="United States"/>
    <s v="New York City"/>
    <x v="15"/>
    <n v="10009"/>
    <x v="3"/>
    <x v="722"/>
    <x v="2"/>
    <x v="7"/>
    <x v="714"/>
    <x v="845"/>
    <n v="1"/>
    <n v="0"/>
    <n v="10.555199999999999"/>
  </r>
  <r>
    <n v="924"/>
    <x v="439"/>
    <x v="1"/>
    <x v="347"/>
    <d v="2012-04-15T00:00:00"/>
    <s v="Standard Class"/>
    <s v="SE-20110"/>
    <s v="Sanjit Engle"/>
    <x v="0"/>
    <s v="United States"/>
    <s v="New York City"/>
    <x v="15"/>
    <n v="10009"/>
    <x v="3"/>
    <x v="723"/>
    <x v="1"/>
    <x v="9"/>
    <x v="715"/>
    <x v="846"/>
    <n v="5"/>
    <n v="0"/>
    <n v="113.84799999999998"/>
  </r>
  <r>
    <n v="925"/>
    <x v="440"/>
    <x v="0"/>
    <x v="306"/>
    <d v="2013-09-21T00:00:00"/>
    <s v="Standard Class"/>
    <s v="AH-10075"/>
    <s v="Adam Hart"/>
    <x v="1"/>
    <s v="United States"/>
    <s v="New York City"/>
    <x v="15"/>
    <n v="10011"/>
    <x v="3"/>
    <x v="115"/>
    <x v="1"/>
    <x v="8"/>
    <x v="115"/>
    <x v="847"/>
    <n v="2"/>
    <n v="0.2"/>
    <n v="294.54879999999991"/>
  </r>
  <r>
    <n v="926"/>
    <x v="441"/>
    <x v="2"/>
    <x v="103"/>
    <d v="2011-09-16T00:00:00"/>
    <s v="First Class"/>
    <s v="JM-15535"/>
    <s v="Jessica Myrick"/>
    <x v="0"/>
    <s v="United States"/>
    <s v="Philadelphia"/>
    <x v="9"/>
    <n v="19143"/>
    <x v="3"/>
    <x v="724"/>
    <x v="1"/>
    <x v="10"/>
    <x v="716"/>
    <x v="12"/>
    <n v="3"/>
    <n v="0.2"/>
    <n v="5.4432"/>
  </r>
  <r>
    <n v="927"/>
    <x v="441"/>
    <x v="2"/>
    <x v="103"/>
    <d v="2011-09-16T00:00:00"/>
    <s v="First Class"/>
    <s v="JM-15535"/>
    <s v="Jessica Myrick"/>
    <x v="0"/>
    <s v="United States"/>
    <s v="Philadelphia"/>
    <x v="9"/>
    <n v="19143"/>
    <x v="3"/>
    <x v="725"/>
    <x v="2"/>
    <x v="11"/>
    <x v="717"/>
    <x v="848"/>
    <n v="5"/>
    <n v="0.2"/>
    <n v="53.550000000000004"/>
  </r>
  <r>
    <n v="928"/>
    <x v="442"/>
    <x v="1"/>
    <x v="348"/>
    <d v="2012-10-09T00:00:00"/>
    <s v="Standard Class"/>
    <s v="JJ-15760"/>
    <s v="Joel Jenkins"/>
    <x v="2"/>
    <s v="United States"/>
    <s v="Springfield"/>
    <x v="17"/>
    <n v="22153"/>
    <x v="0"/>
    <x v="332"/>
    <x v="1"/>
    <x v="6"/>
    <x v="328"/>
    <x v="849"/>
    <n v="4"/>
    <n v="0"/>
    <n v="12.936"/>
  </r>
  <r>
    <n v="929"/>
    <x v="442"/>
    <x v="1"/>
    <x v="348"/>
    <d v="2012-10-09T00:00:00"/>
    <s v="Standard Class"/>
    <s v="JJ-15760"/>
    <s v="Joel Jenkins"/>
    <x v="2"/>
    <s v="United States"/>
    <s v="Springfield"/>
    <x v="17"/>
    <n v="22153"/>
    <x v="0"/>
    <x v="336"/>
    <x v="1"/>
    <x v="9"/>
    <x v="332"/>
    <x v="850"/>
    <n v="2"/>
    <n v="0"/>
    <n v="9.517199999999999"/>
  </r>
  <r>
    <n v="930"/>
    <x v="443"/>
    <x v="3"/>
    <x v="349"/>
    <d v="2014-04-18T00:00:00"/>
    <s v="First Class"/>
    <s v="AB-10165"/>
    <s v="Alan Barnes"/>
    <x v="0"/>
    <s v="United States"/>
    <s v="Toledo"/>
    <x v="24"/>
    <n v="43615"/>
    <x v="3"/>
    <x v="487"/>
    <x v="1"/>
    <x v="6"/>
    <x v="482"/>
    <x v="851"/>
    <n v="3"/>
    <n v="0.2"/>
    <n v="2.5535999999999985"/>
  </r>
  <r>
    <n v="931"/>
    <x v="443"/>
    <x v="3"/>
    <x v="349"/>
    <d v="2014-04-18T00:00:00"/>
    <s v="First Class"/>
    <s v="AB-10165"/>
    <s v="Alan Barnes"/>
    <x v="0"/>
    <s v="United States"/>
    <s v="Toledo"/>
    <x v="24"/>
    <n v="43615"/>
    <x v="3"/>
    <x v="726"/>
    <x v="1"/>
    <x v="6"/>
    <x v="718"/>
    <x v="852"/>
    <n v="3"/>
    <n v="0.2"/>
    <n v="21.340800000000002"/>
  </r>
  <r>
    <n v="932"/>
    <x v="443"/>
    <x v="3"/>
    <x v="349"/>
    <d v="2014-04-18T00:00:00"/>
    <s v="First Class"/>
    <s v="AB-10165"/>
    <s v="Alan Barnes"/>
    <x v="0"/>
    <s v="United States"/>
    <s v="Toledo"/>
    <x v="24"/>
    <n v="43615"/>
    <x v="3"/>
    <x v="609"/>
    <x v="1"/>
    <x v="10"/>
    <x v="604"/>
    <x v="853"/>
    <n v="3"/>
    <n v="0.2"/>
    <n v="5.0286000000000008"/>
  </r>
  <r>
    <n v="933"/>
    <x v="444"/>
    <x v="3"/>
    <x v="264"/>
    <d v="2014-09-07T00:00:00"/>
    <s v="Standard Class"/>
    <s v="RK-19300"/>
    <s v="Ralph Kennedy"/>
    <x v="0"/>
    <s v="United States"/>
    <s v="Philadelphia"/>
    <x v="9"/>
    <n v="19140"/>
    <x v="3"/>
    <x v="727"/>
    <x v="1"/>
    <x v="10"/>
    <x v="719"/>
    <x v="854"/>
    <n v="3"/>
    <n v="0.2"/>
    <n v="4.1147999999999998"/>
  </r>
  <r>
    <n v="934"/>
    <x v="445"/>
    <x v="0"/>
    <x v="23"/>
    <d v="2013-06-25T00:00:00"/>
    <s v="Standard Class"/>
    <s v="CG-12040"/>
    <s v="Catherine Glotzbach"/>
    <x v="2"/>
    <s v="United States"/>
    <s v="Philadelphia"/>
    <x v="9"/>
    <n v="19120"/>
    <x v="3"/>
    <x v="728"/>
    <x v="1"/>
    <x v="10"/>
    <x v="720"/>
    <x v="855"/>
    <n v="8"/>
    <n v="0.2"/>
    <n v="15.206399999999997"/>
  </r>
  <r>
    <n v="935"/>
    <x v="445"/>
    <x v="0"/>
    <x v="23"/>
    <d v="2013-06-25T00:00:00"/>
    <s v="Standard Class"/>
    <s v="CG-12040"/>
    <s v="Catherine Glotzbach"/>
    <x v="2"/>
    <s v="United States"/>
    <s v="Philadelphia"/>
    <x v="9"/>
    <n v="19120"/>
    <x v="3"/>
    <x v="729"/>
    <x v="1"/>
    <x v="8"/>
    <x v="721"/>
    <x v="856"/>
    <n v="6"/>
    <n v="0.7"/>
    <n v="-21.793199999999992"/>
  </r>
  <r>
    <n v="936"/>
    <x v="445"/>
    <x v="0"/>
    <x v="23"/>
    <d v="2013-06-25T00:00:00"/>
    <s v="Standard Class"/>
    <s v="CG-12040"/>
    <s v="Catherine Glotzbach"/>
    <x v="2"/>
    <s v="United States"/>
    <s v="Philadelphia"/>
    <x v="9"/>
    <n v="19120"/>
    <x v="3"/>
    <x v="680"/>
    <x v="1"/>
    <x v="10"/>
    <x v="674"/>
    <x v="12"/>
    <n v="3"/>
    <n v="0.2"/>
    <n v="5.4432"/>
  </r>
  <r>
    <n v="937"/>
    <x v="445"/>
    <x v="0"/>
    <x v="23"/>
    <d v="2013-06-25T00:00:00"/>
    <s v="Standard Class"/>
    <s v="CG-12040"/>
    <s v="Catherine Glotzbach"/>
    <x v="2"/>
    <s v="United States"/>
    <s v="Philadelphia"/>
    <x v="9"/>
    <n v="19120"/>
    <x v="3"/>
    <x v="137"/>
    <x v="1"/>
    <x v="9"/>
    <x v="137"/>
    <x v="857"/>
    <n v="2"/>
    <n v="0.2"/>
    <n v="33.577199999999976"/>
  </r>
  <r>
    <n v="938"/>
    <x v="446"/>
    <x v="3"/>
    <x v="60"/>
    <d v="2014-11-07T00:00:00"/>
    <s v="First Class"/>
    <s v="RA-19885"/>
    <s v="Ruben Ausman"/>
    <x v="1"/>
    <s v="United States"/>
    <s v="Farmington"/>
    <x v="27"/>
    <n v="87401"/>
    <x v="1"/>
    <x v="331"/>
    <x v="2"/>
    <x v="11"/>
    <x v="327"/>
    <x v="858"/>
    <n v="1"/>
    <n v="0"/>
    <n v="54.396599999999992"/>
  </r>
  <r>
    <n v="939"/>
    <x v="447"/>
    <x v="1"/>
    <x v="350"/>
    <d v="2012-12-17T00:00:00"/>
    <s v="Standard Class"/>
    <s v="RP-19270"/>
    <s v="Rachel Payne"/>
    <x v="1"/>
    <s v="United States"/>
    <s v="Riverside"/>
    <x v="1"/>
    <n v="92503"/>
    <x v="1"/>
    <x v="730"/>
    <x v="1"/>
    <x v="10"/>
    <x v="722"/>
    <x v="91"/>
    <n v="2"/>
    <n v="0"/>
    <n v="6.2208000000000006"/>
  </r>
  <r>
    <n v="940"/>
    <x v="447"/>
    <x v="1"/>
    <x v="350"/>
    <d v="2012-12-17T00:00:00"/>
    <s v="Standard Class"/>
    <s v="RP-19270"/>
    <s v="Rachel Payne"/>
    <x v="1"/>
    <s v="United States"/>
    <s v="Riverside"/>
    <x v="1"/>
    <n v="92503"/>
    <x v="1"/>
    <x v="731"/>
    <x v="1"/>
    <x v="9"/>
    <x v="723"/>
    <x v="859"/>
    <n v="4"/>
    <n v="0"/>
    <n v="34.964799999999997"/>
  </r>
  <r>
    <n v="941"/>
    <x v="448"/>
    <x v="0"/>
    <x v="351"/>
    <d v="2013-06-21T00:00:00"/>
    <s v="First Class"/>
    <s v="KC-16255"/>
    <s v="Karen Carlisle"/>
    <x v="1"/>
    <s v="United States"/>
    <s v="San Francisco"/>
    <x v="1"/>
    <n v="94110"/>
    <x v="1"/>
    <x v="732"/>
    <x v="1"/>
    <x v="10"/>
    <x v="724"/>
    <x v="860"/>
    <n v="2"/>
    <n v="0"/>
    <n v="8.0464000000000002"/>
  </r>
  <r>
    <n v="942"/>
    <x v="449"/>
    <x v="0"/>
    <x v="180"/>
    <d v="2013-12-21T00:00:00"/>
    <s v="Standard Class"/>
    <s v="RW-19630"/>
    <s v="Rob Williams"/>
    <x v="1"/>
    <s v="United States"/>
    <s v="Torrance"/>
    <x v="1"/>
    <n v="90503"/>
    <x v="1"/>
    <x v="733"/>
    <x v="1"/>
    <x v="8"/>
    <x v="725"/>
    <x v="861"/>
    <n v="2"/>
    <n v="0.2"/>
    <n v="2.2098"/>
  </r>
  <r>
    <n v="943"/>
    <x v="449"/>
    <x v="0"/>
    <x v="180"/>
    <d v="2013-12-21T00:00:00"/>
    <s v="Standard Class"/>
    <s v="RW-19630"/>
    <s v="Rob Williams"/>
    <x v="1"/>
    <s v="United States"/>
    <s v="Torrance"/>
    <x v="1"/>
    <n v="90503"/>
    <x v="1"/>
    <x v="3"/>
    <x v="0"/>
    <x v="3"/>
    <x v="3"/>
    <x v="862"/>
    <n v="4"/>
    <n v="0.2"/>
    <n v="41.785200000000032"/>
  </r>
  <r>
    <n v="944"/>
    <x v="450"/>
    <x v="1"/>
    <x v="352"/>
    <d v="2012-06-03T00:00:00"/>
    <s v="Standard Class"/>
    <s v="JL-15850"/>
    <s v="John Lucas"/>
    <x v="0"/>
    <s v="United States"/>
    <s v="Seattle"/>
    <x v="4"/>
    <n v="98105"/>
    <x v="1"/>
    <x v="511"/>
    <x v="1"/>
    <x v="10"/>
    <x v="506"/>
    <x v="56"/>
    <n v="5"/>
    <n v="0"/>
    <n v="15.552000000000001"/>
  </r>
  <r>
    <n v="945"/>
    <x v="450"/>
    <x v="1"/>
    <x v="352"/>
    <d v="2012-06-03T00:00:00"/>
    <s v="Standard Class"/>
    <s v="JL-15850"/>
    <s v="John Lucas"/>
    <x v="0"/>
    <s v="United States"/>
    <s v="Seattle"/>
    <x v="4"/>
    <n v="98105"/>
    <x v="1"/>
    <x v="734"/>
    <x v="1"/>
    <x v="4"/>
    <x v="726"/>
    <x v="863"/>
    <n v="3"/>
    <n v="0"/>
    <n v="140.54820000000001"/>
  </r>
  <r>
    <n v="946"/>
    <x v="450"/>
    <x v="1"/>
    <x v="352"/>
    <d v="2012-06-03T00:00:00"/>
    <s v="Standard Class"/>
    <s v="JL-15850"/>
    <s v="John Lucas"/>
    <x v="0"/>
    <s v="United States"/>
    <s v="Seattle"/>
    <x v="4"/>
    <n v="98105"/>
    <x v="1"/>
    <x v="735"/>
    <x v="1"/>
    <x v="8"/>
    <x v="727"/>
    <x v="864"/>
    <n v="5"/>
    <n v="0.2"/>
    <n v="62.91"/>
  </r>
  <r>
    <n v="947"/>
    <x v="451"/>
    <x v="1"/>
    <x v="353"/>
    <d v="2012-07-28T00:00:00"/>
    <s v="First Class"/>
    <s v="CA-12775"/>
    <s v="Cynthia Arntzen"/>
    <x v="0"/>
    <s v="United States"/>
    <s v="Mesa"/>
    <x v="16"/>
    <n v="85204"/>
    <x v="1"/>
    <x v="736"/>
    <x v="0"/>
    <x v="3"/>
    <x v="728"/>
    <x v="865"/>
    <n v="3"/>
    <n v="0.5"/>
    <n v="-204.44580000000005"/>
  </r>
  <r>
    <n v="948"/>
    <x v="452"/>
    <x v="3"/>
    <x v="354"/>
    <d v="2014-12-03T00:00:00"/>
    <s v="Standard Class"/>
    <s v="RB-19795"/>
    <s v="Ross Baird"/>
    <x v="2"/>
    <s v="United States"/>
    <s v="Philadelphia"/>
    <x v="9"/>
    <n v="19120"/>
    <x v="3"/>
    <x v="737"/>
    <x v="0"/>
    <x v="5"/>
    <x v="729"/>
    <x v="866"/>
    <n v="7"/>
    <n v="0.2"/>
    <n v="-12.912200000000027"/>
  </r>
  <r>
    <n v="949"/>
    <x v="452"/>
    <x v="3"/>
    <x v="354"/>
    <d v="2014-12-03T00:00:00"/>
    <s v="Standard Class"/>
    <s v="RB-19795"/>
    <s v="Ross Baird"/>
    <x v="2"/>
    <s v="United States"/>
    <s v="Philadelphia"/>
    <x v="9"/>
    <n v="19120"/>
    <x v="3"/>
    <x v="220"/>
    <x v="0"/>
    <x v="5"/>
    <x v="219"/>
    <x v="867"/>
    <n v="6"/>
    <n v="0.2"/>
    <n v="75.542400000000015"/>
  </r>
  <r>
    <n v="950"/>
    <x v="452"/>
    <x v="3"/>
    <x v="354"/>
    <d v="2014-12-03T00:00:00"/>
    <s v="Standard Class"/>
    <s v="RB-19795"/>
    <s v="Ross Baird"/>
    <x v="2"/>
    <s v="United States"/>
    <s v="Philadelphia"/>
    <x v="9"/>
    <n v="19120"/>
    <x v="3"/>
    <x v="738"/>
    <x v="0"/>
    <x v="3"/>
    <x v="730"/>
    <x v="868"/>
    <n v="12"/>
    <n v="0.4"/>
    <n v="-619.59600000000012"/>
  </r>
  <r>
    <n v="951"/>
    <x v="452"/>
    <x v="3"/>
    <x v="354"/>
    <d v="2014-12-03T00:00:00"/>
    <s v="Standard Class"/>
    <s v="RB-19795"/>
    <s v="Ross Baird"/>
    <x v="2"/>
    <s v="United States"/>
    <s v="Philadelphia"/>
    <x v="9"/>
    <n v="19120"/>
    <x v="3"/>
    <x v="739"/>
    <x v="1"/>
    <x v="10"/>
    <x v="731"/>
    <x v="12"/>
    <n v="3"/>
    <n v="0.2"/>
    <n v="5.4432"/>
  </r>
  <r>
    <n v="952"/>
    <x v="452"/>
    <x v="3"/>
    <x v="354"/>
    <d v="2014-12-03T00:00:00"/>
    <s v="Standard Class"/>
    <s v="RB-19795"/>
    <s v="Ross Baird"/>
    <x v="2"/>
    <s v="United States"/>
    <s v="Philadelphia"/>
    <x v="9"/>
    <n v="19120"/>
    <x v="3"/>
    <x v="218"/>
    <x v="1"/>
    <x v="10"/>
    <x v="217"/>
    <x v="869"/>
    <n v="6"/>
    <n v="0.2"/>
    <n v="7.92"/>
  </r>
  <r>
    <n v="953"/>
    <x v="453"/>
    <x v="3"/>
    <x v="355"/>
    <d v="2014-04-08T00:00:00"/>
    <s v="Standard Class"/>
    <s v="KH-16360"/>
    <s v="Katherine Hughes"/>
    <x v="0"/>
    <s v="United States"/>
    <s v="Philadelphia"/>
    <x v="9"/>
    <n v="19143"/>
    <x v="3"/>
    <x v="740"/>
    <x v="0"/>
    <x v="5"/>
    <x v="33"/>
    <x v="870"/>
    <n v="4"/>
    <n v="0.2"/>
    <n v="7.6416000000000022"/>
  </r>
  <r>
    <n v="954"/>
    <x v="454"/>
    <x v="3"/>
    <x v="116"/>
    <d v="2015-01-02T00:00:00"/>
    <s v="Standard Class"/>
    <s v="GH-14665"/>
    <s v="Greg Hansen"/>
    <x v="0"/>
    <s v="United States"/>
    <s v="Round Rock"/>
    <x v="5"/>
    <n v="78664"/>
    <x v="2"/>
    <x v="207"/>
    <x v="1"/>
    <x v="6"/>
    <x v="206"/>
    <x v="220"/>
    <n v="2"/>
    <n v="0.2"/>
    <n v="2.7168000000000001"/>
  </r>
  <r>
    <n v="955"/>
    <x v="454"/>
    <x v="3"/>
    <x v="116"/>
    <d v="2015-01-02T00:00:00"/>
    <s v="Standard Class"/>
    <s v="GH-14665"/>
    <s v="Greg Hansen"/>
    <x v="0"/>
    <s v="United States"/>
    <s v="Round Rock"/>
    <x v="5"/>
    <n v="78664"/>
    <x v="2"/>
    <x v="266"/>
    <x v="0"/>
    <x v="0"/>
    <x v="263"/>
    <x v="871"/>
    <n v="2"/>
    <n v="0.32"/>
    <n v="-11.595999999999997"/>
  </r>
  <r>
    <n v="956"/>
    <x v="455"/>
    <x v="3"/>
    <x v="329"/>
    <d v="2014-12-05T00:00:00"/>
    <s v="Standard Class"/>
    <s v="SW-20275"/>
    <s v="Scott Williamson"/>
    <x v="0"/>
    <s v="United States"/>
    <s v="Jackson"/>
    <x v="35"/>
    <n v="39212"/>
    <x v="0"/>
    <x v="54"/>
    <x v="1"/>
    <x v="4"/>
    <x v="54"/>
    <x v="872"/>
    <n v="5"/>
    <n v="0"/>
    <n v="43.449999999999989"/>
  </r>
  <r>
    <n v="957"/>
    <x v="456"/>
    <x v="3"/>
    <x v="356"/>
    <d v="2014-05-19T00:00:00"/>
    <s v="Second Class"/>
    <s v="JA-15970"/>
    <s v="Joseph Airdo"/>
    <x v="0"/>
    <s v="United States"/>
    <s v="Phoenix"/>
    <x v="16"/>
    <n v="85023"/>
    <x v="1"/>
    <x v="687"/>
    <x v="2"/>
    <x v="7"/>
    <x v="680"/>
    <x v="873"/>
    <n v="1"/>
    <n v="0.2"/>
    <n v="2.5893000000000006"/>
  </r>
  <r>
    <n v="958"/>
    <x v="456"/>
    <x v="3"/>
    <x v="356"/>
    <d v="2014-05-19T00:00:00"/>
    <s v="Second Class"/>
    <s v="JA-15970"/>
    <s v="Joseph Airdo"/>
    <x v="0"/>
    <s v="United States"/>
    <s v="Phoenix"/>
    <x v="16"/>
    <n v="85023"/>
    <x v="1"/>
    <x v="741"/>
    <x v="1"/>
    <x v="8"/>
    <x v="732"/>
    <x v="323"/>
    <n v="2"/>
    <n v="0.7"/>
    <n v="-3.1679999999999993"/>
  </r>
  <r>
    <n v="959"/>
    <x v="456"/>
    <x v="3"/>
    <x v="356"/>
    <d v="2014-05-19T00:00:00"/>
    <s v="Second Class"/>
    <s v="JA-15970"/>
    <s v="Joseph Airdo"/>
    <x v="0"/>
    <s v="United States"/>
    <s v="Phoenix"/>
    <x v="16"/>
    <n v="85023"/>
    <x v="1"/>
    <x v="742"/>
    <x v="1"/>
    <x v="10"/>
    <x v="733"/>
    <x v="12"/>
    <n v="3"/>
    <n v="0.2"/>
    <n v="5.6375999999999999"/>
  </r>
  <r>
    <n v="960"/>
    <x v="457"/>
    <x v="1"/>
    <x v="357"/>
    <d v="2012-09-22T00:00:00"/>
    <s v="Same Day"/>
    <s v="DL-12925"/>
    <s v="Daniel Lacy"/>
    <x v="0"/>
    <s v="United States"/>
    <s v="Oceanside"/>
    <x v="1"/>
    <n v="92054"/>
    <x v="1"/>
    <x v="743"/>
    <x v="0"/>
    <x v="5"/>
    <x v="734"/>
    <x v="874"/>
    <n v="2"/>
    <n v="0"/>
    <n v="53.195999999999998"/>
  </r>
  <r>
    <n v="961"/>
    <x v="458"/>
    <x v="3"/>
    <x v="237"/>
    <d v="2014-11-20T00:00:00"/>
    <s v="Standard Class"/>
    <s v="LW-16990"/>
    <s v="Lindsay Williams"/>
    <x v="1"/>
    <s v="United States"/>
    <s v="San Francisco"/>
    <x v="1"/>
    <n v="94110"/>
    <x v="1"/>
    <x v="228"/>
    <x v="0"/>
    <x v="1"/>
    <x v="226"/>
    <x v="244"/>
    <n v="2"/>
    <n v="0.2"/>
    <n v="28.137200000000007"/>
  </r>
  <r>
    <n v="962"/>
    <x v="459"/>
    <x v="1"/>
    <x v="154"/>
    <d v="2012-12-01T00:00:00"/>
    <s v="Standard Class"/>
    <s v="TB-21190"/>
    <s v="Thomas Brumley"/>
    <x v="2"/>
    <s v="United States"/>
    <s v="Fayetteville"/>
    <x v="36"/>
    <n v="72701"/>
    <x v="0"/>
    <x v="744"/>
    <x v="1"/>
    <x v="8"/>
    <x v="735"/>
    <x v="875"/>
    <n v="2"/>
    <n v="0"/>
    <n v="3.0575999999999999"/>
  </r>
  <r>
    <n v="963"/>
    <x v="460"/>
    <x v="0"/>
    <x v="142"/>
    <d v="2013-09-05T00:00:00"/>
    <s v="First Class"/>
    <s v="CV-12805"/>
    <s v="Cynthia Voltz"/>
    <x v="1"/>
    <s v="United States"/>
    <s v="San Francisco"/>
    <x v="1"/>
    <n v="94110"/>
    <x v="1"/>
    <x v="466"/>
    <x v="1"/>
    <x v="12"/>
    <x v="462"/>
    <x v="876"/>
    <n v="2"/>
    <n v="0"/>
    <n v="10.94"/>
  </r>
  <r>
    <n v="964"/>
    <x v="461"/>
    <x v="2"/>
    <x v="358"/>
    <d v="2011-09-24T00:00:00"/>
    <s v="Second Class"/>
    <s v="MS-17365"/>
    <s v="Maribeth Schnelling"/>
    <x v="0"/>
    <s v="United States"/>
    <s v="Boca Raton"/>
    <x v="2"/>
    <n v="33433"/>
    <x v="0"/>
    <x v="745"/>
    <x v="1"/>
    <x v="2"/>
    <x v="736"/>
    <x v="877"/>
    <n v="2"/>
    <n v="0.2"/>
    <n v="1.6704000000000001"/>
  </r>
  <r>
    <n v="965"/>
    <x v="462"/>
    <x v="3"/>
    <x v="359"/>
    <d v="2014-04-12T00:00:00"/>
    <s v="First Class"/>
    <s v="BS-11800"/>
    <s v="Bryan Spruell"/>
    <x v="2"/>
    <s v="United States"/>
    <s v="New York City"/>
    <x v="15"/>
    <n v="10011"/>
    <x v="3"/>
    <x v="746"/>
    <x v="1"/>
    <x v="2"/>
    <x v="737"/>
    <x v="765"/>
    <n v="2"/>
    <n v="0"/>
    <n v="4.8117999999999999"/>
  </r>
  <r>
    <n v="966"/>
    <x v="462"/>
    <x v="3"/>
    <x v="359"/>
    <d v="2014-04-12T00:00:00"/>
    <s v="First Class"/>
    <s v="BS-11800"/>
    <s v="Bryan Spruell"/>
    <x v="2"/>
    <s v="United States"/>
    <s v="New York City"/>
    <x v="15"/>
    <n v="10011"/>
    <x v="3"/>
    <x v="369"/>
    <x v="1"/>
    <x v="6"/>
    <x v="365"/>
    <x v="878"/>
    <n v="3"/>
    <n v="0"/>
    <n v="9.7118999999999982"/>
  </r>
  <r>
    <n v="967"/>
    <x v="462"/>
    <x v="3"/>
    <x v="359"/>
    <d v="2014-04-12T00:00:00"/>
    <s v="First Class"/>
    <s v="BS-11800"/>
    <s v="Bryan Spruell"/>
    <x v="2"/>
    <s v="United States"/>
    <s v="New York City"/>
    <x v="15"/>
    <n v="10011"/>
    <x v="3"/>
    <x v="747"/>
    <x v="1"/>
    <x v="10"/>
    <x v="738"/>
    <x v="91"/>
    <n v="2"/>
    <n v="0"/>
    <n v="6.2208000000000006"/>
  </r>
  <r>
    <n v="968"/>
    <x v="462"/>
    <x v="3"/>
    <x v="359"/>
    <d v="2014-04-12T00:00:00"/>
    <s v="First Class"/>
    <s v="BS-11800"/>
    <s v="Bryan Spruell"/>
    <x v="2"/>
    <s v="United States"/>
    <s v="New York City"/>
    <x v="15"/>
    <n v="10011"/>
    <x v="3"/>
    <x v="748"/>
    <x v="1"/>
    <x v="10"/>
    <x v="739"/>
    <x v="879"/>
    <n v="4"/>
    <n v="0"/>
    <n v="91.967999999999989"/>
  </r>
  <r>
    <n v="969"/>
    <x v="462"/>
    <x v="3"/>
    <x v="359"/>
    <d v="2014-04-12T00:00:00"/>
    <s v="First Class"/>
    <s v="BS-11800"/>
    <s v="Bryan Spruell"/>
    <x v="2"/>
    <s v="United States"/>
    <s v="New York City"/>
    <x v="15"/>
    <n v="10011"/>
    <x v="3"/>
    <x v="745"/>
    <x v="1"/>
    <x v="2"/>
    <x v="736"/>
    <x v="880"/>
    <n v="3"/>
    <n v="0"/>
    <n v="4.2336"/>
  </r>
  <r>
    <n v="970"/>
    <x v="462"/>
    <x v="3"/>
    <x v="359"/>
    <d v="2014-04-12T00:00:00"/>
    <s v="First Class"/>
    <s v="BS-11800"/>
    <s v="Bryan Spruell"/>
    <x v="2"/>
    <s v="United States"/>
    <s v="New York City"/>
    <x v="15"/>
    <n v="10011"/>
    <x v="3"/>
    <x v="749"/>
    <x v="1"/>
    <x v="4"/>
    <x v="740"/>
    <x v="881"/>
    <n v="3"/>
    <n v="0"/>
    <n v="0"/>
  </r>
  <r>
    <n v="971"/>
    <x v="463"/>
    <x v="2"/>
    <x v="360"/>
    <d v="2011-01-19T00:00:00"/>
    <s v="Second Class"/>
    <s v="DL-13315"/>
    <s v="Delfina Latchford"/>
    <x v="0"/>
    <s v="United States"/>
    <s v="Philadelphia"/>
    <x v="9"/>
    <n v="19134"/>
    <x v="3"/>
    <x v="750"/>
    <x v="0"/>
    <x v="5"/>
    <x v="741"/>
    <x v="882"/>
    <n v="6"/>
    <n v="0.2"/>
    <n v="28.598399999999998"/>
  </r>
  <r>
    <n v="972"/>
    <x v="463"/>
    <x v="2"/>
    <x v="360"/>
    <d v="2011-01-19T00:00:00"/>
    <s v="Second Class"/>
    <s v="DL-13315"/>
    <s v="Delfina Latchford"/>
    <x v="0"/>
    <s v="United States"/>
    <s v="Philadelphia"/>
    <x v="9"/>
    <n v="19134"/>
    <x v="3"/>
    <x v="302"/>
    <x v="2"/>
    <x v="7"/>
    <x v="299"/>
    <x v="883"/>
    <n v="3"/>
    <n v="0.4"/>
    <n v="-31.050000000000011"/>
  </r>
  <r>
    <n v="973"/>
    <x v="463"/>
    <x v="2"/>
    <x v="360"/>
    <d v="2011-01-19T00:00:00"/>
    <s v="Second Class"/>
    <s v="DL-13315"/>
    <s v="Delfina Latchford"/>
    <x v="0"/>
    <s v="United States"/>
    <s v="Philadelphia"/>
    <x v="9"/>
    <n v="19134"/>
    <x v="3"/>
    <x v="582"/>
    <x v="1"/>
    <x v="8"/>
    <x v="577"/>
    <x v="662"/>
    <n v="2"/>
    <n v="0.7"/>
    <n v="-13.6312"/>
  </r>
  <r>
    <n v="974"/>
    <x v="463"/>
    <x v="2"/>
    <x v="360"/>
    <d v="2011-01-19T00:00:00"/>
    <s v="Second Class"/>
    <s v="DL-13315"/>
    <s v="Delfina Latchford"/>
    <x v="0"/>
    <s v="United States"/>
    <s v="Philadelphia"/>
    <x v="9"/>
    <n v="19134"/>
    <x v="3"/>
    <x v="300"/>
    <x v="1"/>
    <x v="2"/>
    <x v="297"/>
    <x v="884"/>
    <n v="3"/>
    <n v="0.2"/>
    <n v="10.149299999999997"/>
  </r>
  <r>
    <n v="975"/>
    <x v="464"/>
    <x v="3"/>
    <x v="361"/>
    <d v="2014-10-09T00:00:00"/>
    <s v="Second Class"/>
    <s v="PO-19195"/>
    <s v="Phillina Ober"/>
    <x v="2"/>
    <s v="United States"/>
    <s v="New York City"/>
    <x v="15"/>
    <n v="10011"/>
    <x v="3"/>
    <x v="461"/>
    <x v="2"/>
    <x v="7"/>
    <x v="457"/>
    <x v="885"/>
    <n v="7"/>
    <n v="0"/>
    <n v="3.2186000000000092"/>
  </r>
  <r>
    <n v="976"/>
    <x v="464"/>
    <x v="3"/>
    <x v="361"/>
    <d v="2014-10-09T00:00:00"/>
    <s v="Second Class"/>
    <s v="PO-19195"/>
    <s v="Phillina Ober"/>
    <x v="2"/>
    <s v="United States"/>
    <s v="New York City"/>
    <x v="15"/>
    <n v="10011"/>
    <x v="3"/>
    <x v="351"/>
    <x v="1"/>
    <x v="8"/>
    <x v="347"/>
    <x v="376"/>
    <n v="3"/>
    <n v="0.2"/>
    <n v="25.579799999999992"/>
  </r>
  <r>
    <n v="977"/>
    <x v="465"/>
    <x v="3"/>
    <x v="362"/>
    <d v="2014-07-16T00:00:00"/>
    <s v="Standard Class"/>
    <s v="TD-20995"/>
    <s v="Tamara Dahlen"/>
    <x v="0"/>
    <s v="United States"/>
    <s v="Portland"/>
    <x v="21"/>
    <n v="97206"/>
    <x v="1"/>
    <x v="751"/>
    <x v="1"/>
    <x v="8"/>
    <x v="742"/>
    <x v="886"/>
    <n v="2"/>
    <n v="0.7"/>
    <n v="-0.79200000000000004"/>
  </r>
  <r>
    <n v="978"/>
    <x v="466"/>
    <x v="3"/>
    <x v="363"/>
    <d v="2014-01-11T00:00:00"/>
    <s v="First Class"/>
    <s v="BW-11110"/>
    <s v="Bart Watters"/>
    <x v="1"/>
    <s v="United States"/>
    <s v="Detroit"/>
    <x v="12"/>
    <n v="48205"/>
    <x v="2"/>
    <x v="155"/>
    <x v="2"/>
    <x v="15"/>
    <x v="154"/>
    <x v="257"/>
    <n v="2"/>
    <n v="0.1"/>
    <n v="679.99599999999964"/>
  </r>
  <r>
    <n v="979"/>
    <x v="467"/>
    <x v="0"/>
    <x v="198"/>
    <d v="2013-06-01T00:00:00"/>
    <s v="First Class"/>
    <s v="RW-19690"/>
    <s v="Robert Waldorf"/>
    <x v="0"/>
    <s v="United States"/>
    <s v="Wilmington"/>
    <x v="3"/>
    <n v="28403"/>
    <x v="0"/>
    <x v="520"/>
    <x v="1"/>
    <x v="8"/>
    <x v="515"/>
    <x v="577"/>
    <n v="2"/>
    <n v="0.7"/>
    <n v="-2.6256000000000004"/>
  </r>
  <r>
    <n v="980"/>
    <x v="468"/>
    <x v="1"/>
    <x v="364"/>
    <d v="2012-12-12T00:00:00"/>
    <s v="First Class"/>
    <s v="KB-16600"/>
    <s v="Ken Brennan"/>
    <x v="1"/>
    <s v="United States"/>
    <s v="Columbus"/>
    <x v="14"/>
    <n v="47201"/>
    <x v="2"/>
    <x v="752"/>
    <x v="1"/>
    <x v="10"/>
    <x v="743"/>
    <x v="887"/>
    <n v="3"/>
    <n v="0"/>
    <n v="16.669799999999999"/>
  </r>
  <r>
    <n v="981"/>
    <x v="469"/>
    <x v="0"/>
    <x v="339"/>
    <d v="2013-10-09T00:00:00"/>
    <s v="Standard Class"/>
    <s v="EB-13870"/>
    <s v="Emily Burns"/>
    <x v="0"/>
    <s v="United States"/>
    <s v="New York City"/>
    <x v="15"/>
    <n v="10035"/>
    <x v="3"/>
    <x v="637"/>
    <x v="0"/>
    <x v="1"/>
    <x v="631"/>
    <x v="888"/>
    <n v="6"/>
    <n v="0.1"/>
    <n v="93.223199999999977"/>
  </r>
  <r>
    <n v="982"/>
    <x v="470"/>
    <x v="2"/>
    <x v="7"/>
    <d v="2011-11-14T00:00:00"/>
    <s v="Second Class"/>
    <s v="TZ-21580"/>
    <s v="Tracy Zic"/>
    <x v="0"/>
    <s v="United States"/>
    <s v="Louisville"/>
    <x v="22"/>
    <n v="80027"/>
    <x v="1"/>
    <x v="753"/>
    <x v="1"/>
    <x v="6"/>
    <x v="744"/>
    <x v="889"/>
    <n v="1"/>
    <n v="0.2"/>
    <n v="0.80559999999999987"/>
  </r>
  <r>
    <n v="983"/>
    <x v="470"/>
    <x v="2"/>
    <x v="7"/>
    <d v="2011-11-14T00:00:00"/>
    <s v="Second Class"/>
    <s v="TZ-21580"/>
    <s v="Tracy Zic"/>
    <x v="0"/>
    <s v="United States"/>
    <s v="Louisville"/>
    <x v="22"/>
    <n v="80027"/>
    <x v="1"/>
    <x v="754"/>
    <x v="2"/>
    <x v="7"/>
    <x v="745"/>
    <x v="890"/>
    <n v="2"/>
    <n v="0.2"/>
    <n v="55.998400000000032"/>
  </r>
  <r>
    <n v="984"/>
    <x v="470"/>
    <x v="2"/>
    <x v="7"/>
    <d v="2011-11-14T00:00:00"/>
    <s v="Second Class"/>
    <s v="TZ-21580"/>
    <s v="Tracy Zic"/>
    <x v="0"/>
    <s v="United States"/>
    <s v="Louisville"/>
    <x v="22"/>
    <n v="80027"/>
    <x v="1"/>
    <x v="662"/>
    <x v="0"/>
    <x v="1"/>
    <x v="656"/>
    <x v="891"/>
    <n v="5"/>
    <n v="0.2"/>
    <n v="75.489999999999924"/>
  </r>
  <r>
    <n v="985"/>
    <x v="471"/>
    <x v="3"/>
    <x v="365"/>
    <d v="2014-10-06T00:00:00"/>
    <s v="Standard Class"/>
    <s v="AS-10630"/>
    <s v="Ann Steele"/>
    <x v="2"/>
    <s v="United States"/>
    <s v="Pasadena"/>
    <x v="5"/>
    <n v="77506"/>
    <x v="2"/>
    <x v="639"/>
    <x v="1"/>
    <x v="2"/>
    <x v="633"/>
    <x v="892"/>
    <n v="2"/>
    <n v="0.2"/>
    <n v="2.5895999999999999"/>
  </r>
  <r>
    <n v="986"/>
    <x v="471"/>
    <x v="3"/>
    <x v="365"/>
    <d v="2014-10-06T00:00:00"/>
    <s v="Standard Class"/>
    <s v="AS-10630"/>
    <s v="Ann Steele"/>
    <x v="2"/>
    <s v="United States"/>
    <s v="Pasadena"/>
    <x v="5"/>
    <n v="77506"/>
    <x v="2"/>
    <x v="755"/>
    <x v="1"/>
    <x v="12"/>
    <x v="746"/>
    <x v="893"/>
    <n v="4"/>
    <n v="0.2"/>
    <n v="9.4391999999999996"/>
  </r>
  <r>
    <n v="987"/>
    <x v="471"/>
    <x v="3"/>
    <x v="365"/>
    <d v="2014-10-06T00:00:00"/>
    <s v="Standard Class"/>
    <s v="AS-10630"/>
    <s v="Ann Steele"/>
    <x v="2"/>
    <s v="United States"/>
    <s v="Pasadena"/>
    <x v="5"/>
    <n v="77506"/>
    <x v="2"/>
    <x v="756"/>
    <x v="2"/>
    <x v="15"/>
    <x v="747"/>
    <x v="894"/>
    <n v="3"/>
    <n v="0.4"/>
    <n v="44.867999999999967"/>
  </r>
  <r>
    <n v="988"/>
    <x v="472"/>
    <x v="1"/>
    <x v="366"/>
    <d v="2012-03-10T00:00:00"/>
    <s v="Same Day"/>
    <s v="TS-21340"/>
    <s v="Toby Swindell"/>
    <x v="0"/>
    <s v="United States"/>
    <s v="Houston"/>
    <x v="5"/>
    <n v="77041"/>
    <x v="2"/>
    <x v="757"/>
    <x v="1"/>
    <x v="8"/>
    <x v="748"/>
    <x v="895"/>
    <n v="2"/>
    <n v="0.8"/>
    <n v="-1.8904000000000001"/>
  </r>
  <r>
    <n v="989"/>
    <x v="473"/>
    <x v="3"/>
    <x v="367"/>
    <d v="2014-05-27T00:00:00"/>
    <s v="Standard Class"/>
    <s v="JG-15805"/>
    <s v="John Grady"/>
    <x v="1"/>
    <s v="United States"/>
    <s v="Auburn"/>
    <x v="15"/>
    <n v="13021"/>
    <x v="3"/>
    <x v="575"/>
    <x v="0"/>
    <x v="5"/>
    <x v="570"/>
    <x v="896"/>
    <n v="5"/>
    <n v="0"/>
    <n v="72.807000000000031"/>
  </r>
  <r>
    <n v="990"/>
    <x v="473"/>
    <x v="3"/>
    <x v="367"/>
    <d v="2014-05-27T00:00:00"/>
    <s v="Standard Class"/>
    <s v="JG-15805"/>
    <s v="John Grady"/>
    <x v="1"/>
    <s v="United States"/>
    <s v="Auburn"/>
    <x v="15"/>
    <n v="13021"/>
    <x v="3"/>
    <x v="758"/>
    <x v="1"/>
    <x v="6"/>
    <x v="749"/>
    <x v="897"/>
    <n v="3"/>
    <n v="0"/>
    <n v="5.2112999999999996"/>
  </r>
  <r>
    <n v="991"/>
    <x v="474"/>
    <x v="1"/>
    <x v="368"/>
    <d v="2012-03-31T00:00:00"/>
    <s v="Second Class"/>
    <s v="SL-20155"/>
    <s v="Sara Luxemburg"/>
    <x v="2"/>
    <s v="United States"/>
    <s v="Jacksonville"/>
    <x v="2"/>
    <n v="32216"/>
    <x v="0"/>
    <x v="284"/>
    <x v="0"/>
    <x v="1"/>
    <x v="281"/>
    <x v="898"/>
    <n v="5"/>
    <n v="0.2"/>
    <n v="131.27849999999995"/>
  </r>
  <r>
    <n v="992"/>
    <x v="475"/>
    <x v="0"/>
    <x v="369"/>
    <d v="2013-09-12T00:00:00"/>
    <s v="First Class"/>
    <s v="TS-21610"/>
    <s v="Troy Staebel"/>
    <x v="0"/>
    <s v="United States"/>
    <s v="New York City"/>
    <x v="15"/>
    <n v="10024"/>
    <x v="3"/>
    <x v="624"/>
    <x v="1"/>
    <x v="8"/>
    <x v="618"/>
    <x v="899"/>
    <n v="2"/>
    <n v="0.2"/>
    <n v="5.484"/>
  </r>
  <r>
    <n v="993"/>
    <x v="476"/>
    <x v="0"/>
    <x v="370"/>
    <d v="2013-08-28T00:00:00"/>
    <s v="First Class"/>
    <s v="RF-19735"/>
    <s v="Roland Fjeld"/>
    <x v="0"/>
    <s v="United States"/>
    <s v="San Jose"/>
    <x v="1"/>
    <n v="95123"/>
    <x v="1"/>
    <x v="263"/>
    <x v="1"/>
    <x v="13"/>
    <x v="260"/>
    <x v="900"/>
    <n v="3"/>
    <n v="0"/>
    <n v="4.9104000000000001"/>
  </r>
  <r>
    <n v="994"/>
    <x v="476"/>
    <x v="0"/>
    <x v="370"/>
    <d v="2013-08-28T00:00:00"/>
    <s v="First Class"/>
    <s v="RF-19735"/>
    <s v="Roland Fjeld"/>
    <x v="0"/>
    <s v="United States"/>
    <s v="San Jose"/>
    <x v="1"/>
    <n v="95123"/>
    <x v="1"/>
    <x v="759"/>
    <x v="1"/>
    <x v="10"/>
    <x v="750"/>
    <x v="901"/>
    <n v="5"/>
    <n v="0"/>
    <n v="69.704999999999998"/>
  </r>
  <r>
    <n v="995"/>
    <x v="477"/>
    <x v="2"/>
    <x v="371"/>
    <d v="2011-05-25T00:00:00"/>
    <s v="Standard Class"/>
    <s v="MW-18235"/>
    <s v="Mitch Willingham"/>
    <x v="1"/>
    <s v="United States"/>
    <s v="Virginia Beach"/>
    <x v="17"/>
    <n v="23464"/>
    <x v="0"/>
    <x v="760"/>
    <x v="1"/>
    <x v="8"/>
    <x v="751"/>
    <x v="902"/>
    <n v="7"/>
    <n v="0"/>
    <n v="1276.4871000000001"/>
  </r>
  <r>
    <n v="996"/>
    <x v="477"/>
    <x v="2"/>
    <x v="371"/>
    <d v="2011-05-25T00:00:00"/>
    <s v="Standard Class"/>
    <s v="MW-18235"/>
    <s v="Mitch Willingham"/>
    <x v="1"/>
    <s v="United States"/>
    <s v="Virginia Beach"/>
    <x v="17"/>
    <n v="23464"/>
    <x v="0"/>
    <x v="638"/>
    <x v="2"/>
    <x v="7"/>
    <x v="752"/>
    <x v="903"/>
    <n v="3"/>
    <n v="0"/>
    <n v="173.0316"/>
  </r>
  <r>
    <n v="997"/>
    <x v="478"/>
    <x v="1"/>
    <x v="372"/>
    <d v="2012-11-03T00:00:00"/>
    <s v="Standard Class"/>
    <s v="RD-19585"/>
    <s v="Rob Dowd"/>
    <x v="0"/>
    <s v="United States"/>
    <s v="Henderson"/>
    <x v="0"/>
    <n v="42420"/>
    <x v="0"/>
    <x v="761"/>
    <x v="1"/>
    <x v="12"/>
    <x v="753"/>
    <x v="904"/>
    <n v="1"/>
    <n v="0"/>
    <n v="4.9081999999999999"/>
  </r>
  <r>
    <n v="998"/>
    <x v="478"/>
    <x v="1"/>
    <x v="372"/>
    <d v="2012-11-03T00:00:00"/>
    <s v="Standard Class"/>
    <s v="RD-19585"/>
    <s v="Rob Dowd"/>
    <x v="0"/>
    <s v="United States"/>
    <s v="Henderson"/>
    <x v="0"/>
    <n v="42420"/>
    <x v="0"/>
    <x v="762"/>
    <x v="1"/>
    <x v="4"/>
    <x v="754"/>
    <x v="905"/>
    <n v="3"/>
    <n v="0"/>
    <n v="9.8901000000000039"/>
  </r>
  <r>
    <n v="999"/>
    <x v="478"/>
    <x v="1"/>
    <x v="372"/>
    <d v="2012-11-03T00:00:00"/>
    <s v="Standard Class"/>
    <s v="RD-19585"/>
    <s v="Rob Dowd"/>
    <x v="0"/>
    <s v="United States"/>
    <s v="Henderson"/>
    <x v="0"/>
    <n v="42420"/>
    <x v="0"/>
    <x v="763"/>
    <x v="0"/>
    <x v="5"/>
    <x v="755"/>
    <x v="906"/>
    <n v="5"/>
    <n v="0"/>
    <n v="9.1580000000000013"/>
  </r>
  <r>
    <n v="1000"/>
    <x v="478"/>
    <x v="1"/>
    <x v="372"/>
    <d v="2012-11-03T00:00:00"/>
    <s v="Standard Class"/>
    <s v="RD-19585"/>
    <s v="Rob Dowd"/>
    <x v="0"/>
    <s v="United States"/>
    <s v="Henderson"/>
    <x v="0"/>
    <n v="42420"/>
    <x v="0"/>
    <x v="283"/>
    <x v="0"/>
    <x v="5"/>
    <x v="280"/>
    <x v="907"/>
    <n v="7"/>
    <n v="0"/>
    <n v="12.912900000000004"/>
  </r>
  <r>
    <n v="1001"/>
    <x v="479"/>
    <x v="0"/>
    <x v="373"/>
    <d v="2013-11-18T00:00:00"/>
    <s v="Standard Class"/>
    <s v="FM-14290"/>
    <s v="Frank Merwin"/>
    <x v="2"/>
    <s v="United States"/>
    <s v="Vancouver"/>
    <x v="4"/>
    <n v="98661"/>
    <x v="1"/>
    <x v="666"/>
    <x v="1"/>
    <x v="6"/>
    <x v="660"/>
    <x v="908"/>
    <n v="2"/>
    <n v="0"/>
    <n v="11.4452"/>
  </r>
  <r>
    <n v="1002"/>
    <x v="480"/>
    <x v="1"/>
    <x v="374"/>
    <d v="2012-07-31T00:00:00"/>
    <s v="Same Day"/>
    <s v="RH-19495"/>
    <s v="Rick Hansen"/>
    <x v="0"/>
    <s v="United States"/>
    <s v="New York City"/>
    <x v="15"/>
    <n v="10024"/>
    <x v="3"/>
    <x v="764"/>
    <x v="2"/>
    <x v="11"/>
    <x v="756"/>
    <x v="909"/>
    <n v="7"/>
    <n v="0"/>
    <n v="762.18449999999984"/>
  </r>
  <r>
    <n v="1003"/>
    <x v="480"/>
    <x v="1"/>
    <x v="374"/>
    <d v="2012-07-31T00:00:00"/>
    <s v="Same Day"/>
    <s v="RH-19495"/>
    <s v="Rick Hansen"/>
    <x v="0"/>
    <s v="United States"/>
    <s v="New York City"/>
    <x v="15"/>
    <n v="10024"/>
    <x v="3"/>
    <x v="257"/>
    <x v="0"/>
    <x v="3"/>
    <x v="255"/>
    <x v="910"/>
    <n v="7"/>
    <n v="0.4"/>
    <n v="-290.87520000000001"/>
  </r>
  <r>
    <n v="1004"/>
    <x v="480"/>
    <x v="1"/>
    <x v="374"/>
    <d v="2012-07-31T00:00:00"/>
    <s v="Same Day"/>
    <s v="RH-19495"/>
    <s v="Rick Hansen"/>
    <x v="0"/>
    <s v="United States"/>
    <s v="New York City"/>
    <x v="15"/>
    <n v="10024"/>
    <x v="3"/>
    <x v="747"/>
    <x v="1"/>
    <x v="10"/>
    <x v="738"/>
    <x v="541"/>
    <n v="3"/>
    <n v="0"/>
    <n v="9.3312000000000008"/>
  </r>
  <r>
    <n v="1005"/>
    <x v="481"/>
    <x v="1"/>
    <x v="375"/>
    <d v="2012-08-31T00:00:00"/>
    <s v="Standard Class"/>
    <s v="RA-19945"/>
    <s v="Ryan Akin"/>
    <x v="0"/>
    <s v="United States"/>
    <s v="Murrieta"/>
    <x v="1"/>
    <n v="92563"/>
    <x v="1"/>
    <x v="765"/>
    <x v="1"/>
    <x v="4"/>
    <x v="757"/>
    <x v="911"/>
    <n v="3"/>
    <n v="0"/>
    <n v="92.083500000000015"/>
  </r>
  <r>
    <n v="1006"/>
    <x v="482"/>
    <x v="1"/>
    <x v="50"/>
    <d v="2012-11-17T00:00:00"/>
    <s v="Standard Class"/>
    <s v="JK-15730"/>
    <s v="Joe Kamberova"/>
    <x v="0"/>
    <s v="United States"/>
    <s v="Jacksonville"/>
    <x v="3"/>
    <n v="28540"/>
    <x v="0"/>
    <x v="694"/>
    <x v="1"/>
    <x v="10"/>
    <x v="687"/>
    <x v="912"/>
    <n v="3"/>
    <n v="0.2"/>
    <n v="40.353599999999986"/>
  </r>
  <r>
    <n v="1007"/>
    <x v="483"/>
    <x v="1"/>
    <x v="376"/>
    <d v="2012-11-09T00:00:00"/>
    <s v="First Class"/>
    <s v="MT-17815"/>
    <s v="Meg Tillman"/>
    <x v="0"/>
    <s v="United States"/>
    <s v="Scottsdale"/>
    <x v="16"/>
    <n v="85254"/>
    <x v="1"/>
    <x v="111"/>
    <x v="1"/>
    <x v="12"/>
    <x v="111"/>
    <x v="913"/>
    <n v="3"/>
    <n v="0.2"/>
    <n v="2.4779999999999989"/>
  </r>
  <r>
    <n v="1008"/>
    <x v="483"/>
    <x v="1"/>
    <x v="376"/>
    <d v="2012-11-09T00:00:00"/>
    <s v="First Class"/>
    <s v="MT-17815"/>
    <s v="Meg Tillman"/>
    <x v="0"/>
    <s v="United States"/>
    <s v="Scottsdale"/>
    <x v="16"/>
    <n v="85254"/>
    <x v="1"/>
    <x v="766"/>
    <x v="1"/>
    <x v="8"/>
    <x v="758"/>
    <x v="914"/>
    <n v="3"/>
    <n v="0.7"/>
    <n v="-3.5207999999999995"/>
  </r>
  <r>
    <n v="1009"/>
    <x v="484"/>
    <x v="3"/>
    <x v="377"/>
    <d v="2015-01-02T00:00:00"/>
    <s v="Standard Class"/>
    <s v="PO-18850"/>
    <s v="Patrick O'Brill"/>
    <x v="0"/>
    <s v="United States"/>
    <s v="Burlington"/>
    <x v="23"/>
    <n v="52601"/>
    <x v="2"/>
    <x v="422"/>
    <x v="1"/>
    <x v="10"/>
    <x v="417"/>
    <x v="915"/>
    <n v="5"/>
    <n v="0"/>
    <n v="20.584999999999994"/>
  </r>
  <r>
    <n v="1010"/>
    <x v="485"/>
    <x v="3"/>
    <x v="378"/>
    <d v="2014-08-04T00:00:00"/>
    <s v="First Class"/>
    <s v="AT-10735"/>
    <s v="Annie Thurman"/>
    <x v="0"/>
    <s v="United States"/>
    <s v="Chicago"/>
    <x v="10"/>
    <n v="60653"/>
    <x v="2"/>
    <x v="160"/>
    <x v="2"/>
    <x v="7"/>
    <x v="159"/>
    <x v="916"/>
    <n v="2"/>
    <n v="0.2"/>
    <n v="5.9990000000000023"/>
  </r>
  <r>
    <n v="1011"/>
    <x v="486"/>
    <x v="2"/>
    <x v="156"/>
    <d v="2011-11-26T00:00:00"/>
    <s v="First Class"/>
    <s v="VG-21790"/>
    <s v="Vivek Gonzalez"/>
    <x v="0"/>
    <s v="United States"/>
    <s v="San Diego"/>
    <x v="1"/>
    <n v="92037"/>
    <x v="1"/>
    <x v="767"/>
    <x v="0"/>
    <x v="5"/>
    <x v="759"/>
    <x v="917"/>
    <n v="4"/>
    <n v="0"/>
    <n v="27.309599999999989"/>
  </r>
  <r>
    <n v="1012"/>
    <x v="487"/>
    <x v="3"/>
    <x v="46"/>
    <d v="2014-06-22T00:00:00"/>
    <s v="Second Class"/>
    <s v="PF-19165"/>
    <s v="Philip Fox"/>
    <x v="0"/>
    <s v="United States"/>
    <s v="Olympia"/>
    <x v="4"/>
    <n v="98502"/>
    <x v="1"/>
    <x v="28"/>
    <x v="0"/>
    <x v="5"/>
    <x v="28"/>
    <x v="918"/>
    <n v="3"/>
    <n v="0"/>
    <n v="46.574999999999996"/>
  </r>
  <r>
    <n v="1013"/>
    <x v="487"/>
    <x v="3"/>
    <x v="46"/>
    <d v="2014-06-22T00:00:00"/>
    <s v="Second Class"/>
    <s v="PF-19165"/>
    <s v="Philip Fox"/>
    <x v="0"/>
    <s v="United States"/>
    <s v="Olympia"/>
    <x v="4"/>
    <n v="98502"/>
    <x v="1"/>
    <x v="768"/>
    <x v="1"/>
    <x v="4"/>
    <x v="760"/>
    <x v="919"/>
    <n v="1"/>
    <n v="0"/>
    <n v="4.068699999999998"/>
  </r>
  <r>
    <n v="1014"/>
    <x v="488"/>
    <x v="1"/>
    <x v="379"/>
    <d v="2012-12-24T00:00:00"/>
    <s v="Second Class"/>
    <s v="JS-15880"/>
    <s v="John Stevenson"/>
    <x v="0"/>
    <s v="United States"/>
    <s v="Seattle"/>
    <x v="4"/>
    <n v="98103"/>
    <x v="1"/>
    <x v="209"/>
    <x v="0"/>
    <x v="3"/>
    <x v="208"/>
    <x v="920"/>
    <n v="13"/>
    <n v="0"/>
    <n v="356.04139999999995"/>
  </r>
  <r>
    <n v="1015"/>
    <x v="488"/>
    <x v="1"/>
    <x v="379"/>
    <d v="2012-12-24T00:00:00"/>
    <s v="Second Class"/>
    <s v="JS-15880"/>
    <s v="John Stevenson"/>
    <x v="0"/>
    <s v="United States"/>
    <s v="Seattle"/>
    <x v="4"/>
    <n v="98103"/>
    <x v="1"/>
    <x v="769"/>
    <x v="2"/>
    <x v="11"/>
    <x v="761"/>
    <x v="921"/>
    <n v="1"/>
    <n v="0"/>
    <n v="36.851999999999997"/>
  </r>
  <r>
    <n v="1016"/>
    <x v="489"/>
    <x v="1"/>
    <x v="14"/>
    <d v="2012-09-19T00:00:00"/>
    <s v="Second Class"/>
    <s v="MO-17800"/>
    <s v="Meg O'Connel"/>
    <x v="2"/>
    <s v="United States"/>
    <s v="Los Angeles"/>
    <x v="1"/>
    <n v="90036"/>
    <x v="1"/>
    <x v="260"/>
    <x v="1"/>
    <x v="10"/>
    <x v="257"/>
    <x v="56"/>
    <n v="5"/>
    <n v="0"/>
    <n v="15.552000000000001"/>
  </r>
  <r>
    <n v="1017"/>
    <x v="490"/>
    <x v="1"/>
    <x v="380"/>
    <d v="2012-07-10T00:00:00"/>
    <s v="Standard Class"/>
    <s v="KM-16225"/>
    <s v="Kalyca Meade"/>
    <x v="1"/>
    <s v="United States"/>
    <s v="New York City"/>
    <x v="15"/>
    <n v="10011"/>
    <x v="3"/>
    <x v="770"/>
    <x v="0"/>
    <x v="5"/>
    <x v="762"/>
    <x v="544"/>
    <n v="2"/>
    <n v="0"/>
    <n v="6.7008000000000001"/>
  </r>
  <r>
    <n v="1018"/>
    <x v="490"/>
    <x v="1"/>
    <x v="380"/>
    <d v="2012-07-10T00:00:00"/>
    <s v="Standard Class"/>
    <s v="KM-16225"/>
    <s v="Kalyca Meade"/>
    <x v="1"/>
    <s v="United States"/>
    <s v="New York City"/>
    <x v="15"/>
    <n v="10011"/>
    <x v="3"/>
    <x v="689"/>
    <x v="0"/>
    <x v="5"/>
    <x v="682"/>
    <x v="922"/>
    <n v="3"/>
    <n v="0"/>
    <n v="63.886200000000002"/>
  </r>
  <r>
    <n v="1019"/>
    <x v="490"/>
    <x v="1"/>
    <x v="380"/>
    <d v="2012-07-10T00:00:00"/>
    <s v="Standard Class"/>
    <s v="KM-16225"/>
    <s v="Kalyca Meade"/>
    <x v="1"/>
    <s v="United States"/>
    <s v="New York City"/>
    <x v="15"/>
    <n v="10011"/>
    <x v="3"/>
    <x v="771"/>
    <x v="2"/>
    <x v="7"/>
    <x v="763"/>
    <x v="923"/>
    <n v="5"/>
    <n v="0"/>
    <n v="2.4990000000000023"/>
  </r>
  <r>
    <n v="1020"/>
    <x v="490"/>
    <x v="1"/>
    <x v="380"/>
    <d v="2012-07-10T00:00:00"/>
    <s v="Standard Class"/>
    <s v="KM-16225"/>
    <s v="Kalyca Meade"/>
    <x v="1"/>
    <s v="United States"/>
    <s v="New York City"/>
    <x v="15"/>
    <n v="10011"/>
    <x v="3"/>
    <x v="772"/>
    <x v="1"/>
    <x v="4"/>
    <x v="764"/>
    <x v="924"/>
    <n v="5"/>
    <n v="0"/>
    <n v="156.42899999999997"/>
  </r>
  <r>
    <n v="1021"/>
    <x v="491"/>
    <x v="1"/>
    <x v="381"/>
    <d v="2012-05-03T00:00:00"/>
    <s v="Standard Class"/>
    <s v="GT-14710"/>
    <s v="Greg Tran"/>
    <x v="0"/>
    <s v="United States"/>
    <s v="Washington"/>
    <x v="40"/>
    <n v="20016"/>
    <x v="3"/>
    <x v="773"/>
    <x v="1"/>
    <x v="6"/>
    <x v="33"/>
    <x v="925"/>
    <n v="3"/>
    <n v="0"/>
    <n v="8.8686000000000007"/>
  </r>
  <r>
    <n v="1022"/>
    <x v="491"/>
    <x v="1"/>
    <x v="381"/>
    <d v="2012-05-03T00:00:00"/>
    <s v="Standard Class"/>
    <s v="GT-14710"/>
    <s v="Greg Tran"/>
    <x v="0"/>
    <s v="United States"/>
    <s v="Washington"/>
    <x v="40"/>
    <n v="20016"/>
    <x v="3"/>
    <x v="774"/>
    <x v="0"/>
    <x v="1"/>
    <x v="765"/>
    <x v="926"/>
    <n v="3"/>
    <n v="0"/>
    <n v="316.88249999999999"/>
  </r>
  <r>
    <n v="1023"/>
    <x v="491"/>
    <x v="1"/>
    <x v="381"/>
    <d v="2012-05-03T00:00:00"/>
    <s v="Standard Class"/>
    <s v="GT-14710"/>
    <s v="Greg Tran"/>
    <x v="0"/>
    <s v="United States"/>
    <s v="Washington"/>
    <x v="40"/>
    <n v="20016"/>
    <x v="3"/>
    <x v="775"/>
    <x v="2"/>
    <x v="15"/>
    <x v="766"/>
    <x v="927"/>
    <n v="8"/>
    <n v="0"/>
    <n v="648.56240000000003"/>
  </r>
  <r>
    <n v="1024"/>
    <x v="492"/>
    <x v="1"/>
    <x v="382"/>
    <d v="2012-06-20T00:00:00"/>
    <s v="Standard Class"/>
    <s v="PB-19150"/>
    <s v="Philip Brown"/>
    <x v="0"/>
    <s v="United States"/>
    <s v="Philadelphia"/>
    <x v="9"/>
    <n v="19134"/>
    <x v="3"/>
    <x v="776"/>
    <x v="1"/>
    <x v="12"/>
    <x v="767"/>
    <x v="928"/>
    <n v="2"/>
    <n v="0.2"/>
    <n v="2.1728000000000001"/>
  </r>
  <r>
    <n v="1025"/>
    <x v="493"/>
    <x v="3"/>
    <x v="94"/>
    <d v="2014-12-21T00:00:00"/>
    <s v="First Class"/>
    <s v="HR-14770"/>
    <s v="Hallie Redmond"/>
    <x v="2"/>
    <s v="United States"/>
    <s v="Los Angeles"/>
    <x v="1"/>
    <n v="90045"/>
    <x v="1"/>
    <x v="777"/>
    <x v="1"/>
    <x v="8"/>
    <x v="768"/>
    <x v="929"/>
    <n v="2"/>
    <n v="0.2"/>
    <n v="4.2804000000000002"/>
  </r>
  <r>
    <n v="1026"/>
    <x v="494"/>
    <x v="0"/>
    <x v="383"/>
    <d v="2013-01-13T00:00:00"/>
    <s v="Second Class"/>
    <s v="DE-13255"/>
    <s v="Deanra Eno"/>
    <x v="2"/>
    <s v="United States"/>
    <s v="Springfield"/>
    <x v="24"/>
    <n v="45503"/>
    <x v="3"/>
    <x v="778"/>
    <x v="1"/>
    <x v="10"/>
    <x v="769"/>
    <x v="12"/>
    <n v="3"/>
    <n v="0.2"/>
    <n v="5.4432"/>
  </r>
  <r>
    <n v="1027"/>
    <x v="494"/>
    <x v="0"/>
    <x v="383"/>
    <d v="2013-01-13T00:00:00"/>
    <s v="Second Class"/>
    <s v="DE-13255"/>
    <s v="Deanra Eno"/>
    <x v="2"/>
    <s v="United States"/>
    <s v="Springfield"/>
    <x v="24"/>
    <n v="45503"/>
    <x v="3"/>
    <x v="779"/>
    <x v="1"/>
    <x v="10"/>
    <x v="770"/>
    <x v="930"/>
    <n v="3"/>
    <n v="0.2"/>
    <n v="20.576399999999996"/>
  </r>
  <r>
    <n v="1028"/>
    <x v="494"/>
    <x v="0"/>
    <x v="383"/>
    <d v="2013-01-13T00:00:00"/>
    <s v="Second Class"/>
    <s v="DE-13255"/>
    <s v="Deanra Eno"/>
    <x v="2"/>
    <s v="United States"/>
    <s v="Springfield"/>
    <x v="24"/>
    <n v="45503"/>
    <x v="3"/>
    <x v="780"/>
    <x v="2"/>
    <x v="7"/>
    <x v="771"/>
    <x v="931"/>
    <n v="2"/>
    <n v="0.4"/>
    <n v="-9.8724000000000007"/>
  </r>
  <r>
    <n v="1029"/>
    <x v="495"/>
    <x v="2"/>
    <x v="384"/>
    <d v="2011-07-15T00:00:00"/>
    <s v="Standard Class"/>
    <s v="LA-16780"/>
    <s v="Laura Armstrong"/>
    <x v="1"/>
    <s v="United States"/>
    <s v="Hackensack"/>
    <x v="30"/>
    <n v="7601"/>
    <x v="3"/>
    <x v="258"/>
    <x v="1"/>
    <x v="10"/>
    <x v="33"/>
    <x v="932"/>
    <n v="5"/>
    <n v="0"/>
    <n v="83.283999999999992"/>
  </r>
  <r>
    <n v="1030"/>
    <x v="495"/>
    <x v="2"/>
    <x v="384"/>
    <d v="2011-07-15T00:00:00"/>
    <s v="Standard Class"/>
    <s v="LA-16780"/>
    <s v="Laura Armstrong"/>
    <x v="1"/>
    <s v="United States"/>
    <s v="Hackensack"/>
    <x v="30"/>
    <n v="7601"/>
    <x v="3"/>
    <x v="781"/>
    <x v="2"/>
    <x v="7"/>
    <x v="772"/>
    <x v="933"/>
    <n v="3"/>
    <n v="0"/>
    <n v="57.41129999999999"/>
  </r>
  <r>
    <n v="1031"/>
    <x v="495"/>
    <x v="2"/>
    <x v="384"/>
    <d v="2011-07-15T00:00:00"/>
    <s v="Standard Class"/>
    <s v="LA-16780"/>
    <s v="Laura Armstrong"/>
    <x v="1"/>
    <s v="United States"/>
    <s v="Hackensack"/>
    <x v="30"/>
    <n v="7601"/>
    <x v="3"/>
    <x v="463"/>
    <x v="0"/>
    <x v="1"/>
    <x v="459"/>
    <x v="934"/>
    <n v="3"/>
    <n v="0"/>
    <n v="213.73500000000001"/>
  </r>
  <r>
    <n v="1032"/>
    <x v="495"/>
    <x v="2"/>
    <x v="384"/>
    <d v="2011-07-15T00:00:00"/>
    <s v="Standard Class"/>
    <s v="LA-16780"/>
    <s v="Laura Armstrong"/>
    <x v="1"/>
    <s v="United States"/>
    <s v="Hackensack"/>
    <x v="30"/>
    <n v="7601"/>
    <x v="3"/>
    <x v="93"/>
    <x v="0"/>
    <x v="5"/>
    <x v="93"/>
    <x v="935"/>
    <n v="9"/>
    <n v="0"/>
    <n v="52.126200000000004"/>
  </r>
  <r>
    <n v="1033"/>
    <x v="495"/>
    <x v="2"/>
    <x v="384"/>
    <d v="2011-07-15T00:00:00"/>
    <s v="Standard Class"/>
    <s v="LA-16780"/>
    <s v="Laura Armstrong"/>
    <x v="1"/>
    <s v="United States"/>
    <s v="Hackensack"/>
    <x v="30"/>
    <n v="7601"/>
    <x v="3"/>
    <x v="782"/>
    <x v="1"/>
    <x v="2"/>
    <x v="773"/>
    <x v="936"/>
    <n v="5"/>
    <n v="0"/>
    <n v="7.056"/>
  </r>
  <r>
    <n v="1034"/>
    <x v="496"/>
    <x v="0"/>
    <x v="73"/>
    <d v="2013-11-23T00:00:00"/>
    <s v="First Class"/>
    <s v="AG-10390"/>
    <s v="Allen Goldenen"/>
    <x v="0"/>
    <s v="United States"/>
    <s v="Cincinnati"/>
    <x v="24"/>
    <n v="45231"/>
    <x v="3"/>
    <x v="783"/>
    <x v="1"/>
    <x v="10"/>
    <x v="774"/>
    <x v="937"/>
    <n v="3"/>
    <n v="0.2"/>
    <n v="5.1011999999999995"/>
  </r>
  <r>
    <n v="1035"/>
    <x v="496"/>
    <x v="0"/>
    <x v="73"/>
    <d v="2013-11-23T00:00:00"/>
    <s v="First Class"/>
    <s v="AG-10390"/>
    <s v="Allen Goldenen"/>
    <x v="0"/>
    <s v="United States"/>
    <s v="Cincinnati"/>
    <x v="24"/>
    <n v="45231"/>
    <x v="3"/>
    <x v="236"/>
    <x v="1"/>
    <x v="8"/>
    <x v="234"/>
    <x v="938"/>
    <n v="2"/>
    <n v="0.7"/>
    <n v="-1.9272"/>
  </r>
  <r>
    <n v="1036"/>
    <x v="496"/>
    <x v="0"/>
    <x v="73"/>
    <d v="2013-11-23T00:00:00"/>
    <s v="First Class"/>
    <s v="AG-10390"/>
    <s v="Allen Goldenen"/>
    <x v="0"/>
    <s v="United States"/>
    <s v="Cincinnati"/>
    <x v="24"/>
    <n v="45231"/>
    <x v="3"/>
    <x v="27"/>
    <x v="1"/>
    <x v="8"/>
    <x v="27"/>
    <x v="939"/>
    <n v="3"/>
    <n v="0.7"/>
    <n v="-10.579799999999999"/>
  </r>
  <r>
    <n v="1037"/>
    <x v="497"/>
    <x v="0"/>
    <x v="183"/>
    <d v="2013-04-27T00:00:00"/>
    <s v="Standard Class"/>
    <s v="EL-13735"/>
    <s v="Ed Ludwig"/>
    <x v="2"/>
    <s v="United States"/>
    <s v="Jefferson City"/>
    <x v="25"/>
    <n v="65109"/>
    <x v="2"/>
    <x v="784"/>
    <x v="0"/>
    <x v="5"/>
    <x v="775"/>
    <x v="940"/>
    <n v="2"/>
    <n v="0"/>
    <n v="8.6619999999999919"/>
  </r>
  <r>
    <n v="1038"/>
    <x v="498"/>
    <x v="1"/>
    <x v="385"/>
    <d v="2012-06-14T00:00:00"/>
    <s v="First Class"/>
    <s v="JJ-15445"/>
    <s v="Jennifer Jackson"/>
    <x v="0"/>
    <s v="United States"/>
    <s v="Los Angeles"/>
    <x v="1"/>
    <n v="90004"/>
    <x v="1"/>
    <x v="785"/>
    <x v="1"/>
    <x v="8"/>
    <x v="776"/>
    <x v="941"/>
    <n v="3"/>
    <n v="0.2"/>
    <n v="13.734"/>
  </r>
  <r>
    <n v="1039"/>
    <x v="499"/>
    <x v="3"/>
    <x v="225"/>
    <d v="2014-11-22T00:00:00"/>
    <s v="First Class"/>
    <s v="JH-15430"/>
    <s v="Jennifer Halladay"/>
    <x v="0"/>
    <s v="United States"/>
    <s v="Burlington"/>
    <x v="3"/>
    <n v="27217"/>
    <x v="0"/>
    <x v="786"/>
    <x v="1"/>
    <x v="6"/>
    <x v="777"/>
    <x v="942"/>
    <n v="7"/>
    <n v="0.2"/>
    <n v="2.696399999999997"/>
  </r>
  <r>
    <n v="1040"/>
    <x v="499"/>
    <x v="3"/>
    <x v="225"/>
    <d v="2014-11-22T00:00:00"/>
    <s v="First Class"/>
    <s v="JH-15430"/>
    <s v="Jennifer Halladay"/>
    <x v="0"/>
    <s v="United States"/>
    <s v="Burlington"/>
    <x v="3"/>
    <n v="27217"/>
    <x v="0"/>
    <x v="787"/>
    <x v="1"/>
    <x v="6"/>
    <x v="33"/>
    <x v="943"/>
    <n v="3"/>
    <n v="0.2"/>
    <n v="1.7954999999999988"/>
  </r>
  <r>
    <n v="1041"/>
    <x v="500"/>
    <x v="0"/>
    <x v="231"/>
    <d v="2013-03-25T00:00:00"/>
    <s v="Standard Class"/>
    <s v="RD-19660"/>
    <s v="Robert Dilbeck"/>
    <x v="2"/>
    <s v="United States"/>
    <s v="Saint Peters"/>
    <x v="25"/>
    <n v="63376"/>
    <x v="2"/>
    <x v="616"/>
    <x v="0"/>
    <x v="3"/>
    <x v="611"/>
    <x v="944"/>
    <n v="4"/>
    <n v="0"/>
    <n v="146.40359999999998"/>
  </r>
  <r>
    <n v="1042"/>
    <x v="501"/>
    <x v="0"/>
    <x v="47"/>
    <d v="2013-09-10T00:00:00"/>
    <s v="Second Class"/>
    <s v="MO-17500"/>
    <s v="Mary O'Rourke"/>
    <x v="0"/>
    <s v="United States"/>
    <s v="New York City"/>
    <x v="15"/>
    <n v="10035"/>
    <x v="3"/>
    <x v="788"/>
    <x v="2"/>
    <x v="11"/>
    <x v="778"/>
    <x v="945"/>
    <n v="2"/>
    <n v="0"/>
    <n v="11.151"/>
  </r>
  <r>
    <n v="1043"/>
    <x v="501"/>
    <x v="0"/>
    <x v="47"/>
    <d v="2013-09-10T00:00:00"/>
    <s v="Second Class"/>
    <s v="MO-17500"/>
    <s v="Mary O'Rourke"/>
    <x v="0"/>
    <s v="United States"/>
    <s v="New York City"/>
    <x v="15"/>
    <n v="10035"/>
    <x v="3"/>
    <x v="789"/>
    <x v="0"/>
    <x v="0"/>
    <x v="779"/>
    <x v="946"/>
    <n v="3"/>
    <n v="0.2"/>
    <n v="90.293999999999926"/>
  </r>
  <r>
    <n v="1044"/>
    <x v="502"/>
    <x v="3"/>
    <x v="362"/>
    <d v="2014-07-13T00:00:00"/>
    <s v="First Class"/>
    <s v="NS-18640"/>
    <s v="Noel Staavos"/>
    <x v="1"/>
    <s v="United States"/>
    <s v="Chicago"/>
    <x v="10"/>
    <n v="60610"/>
    <x v="2"/>
    <x v="790"/>
    <x v="1"/>
    <x v="6"/>
    <x v="780"/>
    <x v="947"/>
    <n v="5"/>
    <n v="0.2"/>
    <n v="2.9835000000000003"/>
  </r>
  <r>
    <n v="1045"/>
    <x v="502"/>
    <x v="3"/>
    <x v="362"/>
    <d v="2014-07-13T00:00:00"/>
    <s v="First Class"/>
    <s v="NS-18640"/>
    <s v="Noel Staavos"/>
    <x v="1"/>
    <s v="United States"/>
    <s v="Chicago"/>
    <x v="10"/>
    <n v="60610"/>
    <x v="2"/>
    <x v="791"/>
    <x v="1"/>
    <x v="9"/>
    <x v="781"/>
    <x v="948"/>
    <n v="9"/>
    <n v="0.8"/>
    <n v="-146.16000000000003"/>
  </r>
  <r>
    <n v="1046"/>
    <x v="503"/>
    <x v="3"/>
    <x v="386"/>
    <d v="2014-10-17T00:00:00"/>
    <s v="Standard Class"/>
    <s v="SN-20710"/>
    <s v="Steve Nguyen"/>
    <x v="2"/>
    <s v="United States"/>
    <s v="Rockford"/>
    <x v="10"/>
    <n v="61107"/>
    <x v="2"/>
    <x v="792"/>
    <x v="0"/>
    <x v="1"/>
    <x v="782"/>
    <x v="949"/>
    <n v="14"/>
    <n v="0.3"/>
    <n v="-18.185999999999993"/>
  </r>
  <r>
    <n v="1047"/>
    <x v="504"/>
    <x v="0"/>
    <x v="387"/>
    <d v="2013-03-14T00:00:00"/>
    <s v="Standard Class"/>
    <s v="ZC-21910"/>
    <s v="Zuschuss Carroll"/>
    <x v="0"/>
    <s v="United States"/>
    <s v="Miami"/>
    <x v="2"/>
    <n v="33142"/>
    <x v="0"/>
    <x v="638"/>
    <x v="2"/>
    <x v="7"/>
    <x v="632"/>
    <x v="744"/>
    <n v="5"/>
    <n v="0.2"/>
    <n v="85.247500000000002"/>
  </r>
  <r>
    <n v="1048"/>
    <x v="504"/>
    <x v="0"/>
    <x v="387"/>
    <d v="2013-03-14T00:00:00"/>
    <s v="Standard Class"/>
    <s v="ZC-21910"/>
    <s v="Zuschuss Carroll"/>
    <x v="0"/>
    <s v="United States"/>
    <s v="Miami"/>
    <x v="2"/>
    <n v="33142"/>
    <x v="0"/>
    <x v="101"/>
    <x v="0"/>
    <x v="5"/>
    <x v="101"/>
    <x v="102"/>
    <n v="3"/>
    <n v="0.2"/>
    <n v="-3.8385000000000105"/>
  </r>
  <r>
    <n v="1049"/>
    <x v="505"/>
    <x v="2"/>
    <x v="279"/>
    <d v="2011-06-01T00:00:00"/>
    <s v="Second Class"/>
    <s v="LC-16885"/>
    <s v="Lena Creighton"/>
    <x v="0"/>
    <s v="United States"/>
    <s v="San Francisco"/>
    <x v="1"/>
    <n v="94109"/>
    <x v="1"/>
    <x v="39"/>
    <x v="2"/>
    <x v="7"/>
    <x v="39"/>
    <x v="950"/>
    <n v="12"/>
    <n v="0.2"/>
    <n v="125.2691999999999"/>
  </r>
  <r>
    <n v="1050"/>
    <x v="505"/>
    <x v="2"/>
    <x v="279"/>
    <d v="2011-06-01T00:00:00"/>
    <s v="Second Class"/>
    <s v="LC-16885"/>
    <s v="Lena Creighton"/>
    <x v="0"/>
    <s v="United States"/>
    <s v="San Francisco"/>
    <x v="1"/>
    <n v="94109"/>
    <x v="1"/>
    <x v="590"/>
    <x v="2"/>
    <x v="11"/>
    <x v="585"/>
    <x v="313"/>
    <n v="1"/>
    <n v="0"/>
    <n v="37.996200000000002"/>
  </r>
  <r>
    <n v="1051"/>
    <x v="506"/>
    <x v="1"/>
    <x v="230"/>
    <d v="2012-07-05T00:00:00"/>
    <s v="First Class"/>
    <s v="DG-13300"/>
    <s v="Deirdre Greer"/>
    <x v="1"/>
    <s v="United States"/>
    <s v="Philadelphia"/>
    <x v="9"/>
    <n v="19134"/>
    <x v="3"/>
    <x v="793"/>
    <x v="0"/>
    <x v="5"/>
    <x v="783"/>
    <x v="951"/>
    <n v="2"/>
    <n v="0.2"/>
    <n v="-29.481200000000022"/>
  </r>
  <r>
    <n v="1052"/>
    <x v="506"/>
    <x v="1"/>
    <x v="230"/>
    <d v="2012-07-05T00:00:00"/>
    <s v="First Class"/>
    <s v="DG-13300"/>
    <s v="Deirdre Greer"/>
    <x v="1"/>
    <s v="United States"/>
    <s v="Philadelphia"/>
    <x v="9"/>
    <n v="19134"/>
    <x v="3"/>
    <x v="794"/>
    <x v="1"/>
    <x v="10"/>
    <x v="784"/>
    <x v="952"/>
    <n v="2"/>
    <n v="0.2"/>
    <n v="2.4359999999999995"/>
  </r>
  <r>
    <n v="1053"/>
    <x v="506"/>
    <x v="1"/>
    <x v="230"/>
    <d v="2012-07-05T00:00:00"/>
    <s v="First Class"/>
    <s v="DG-13300"/>
    <s v="Deirdre Greer"/>
    <x v="1"/>
    <s v="United States"/>
    <s v="Philadelphia"/>
    <x v="9"/>
    <n v="19134"/>
    <x v="3"/>
    <x v="795"/>
    <x v="0"/>
    <x v="5"/>
    <x v="785"/>
    <x v="953"/>
    <n v="9"/>
    <n v="0.2"/>
    <n v="56.577599999999961"/>
  </r>
  <r>
    <n v="1054"/>
    <x v="507"/>
    <x v="1"/>
    <x v="388"/>
    <d v="2012-04-08T00:00:00"/>
    <s v="Standard Class"/>
    <s v="NF-18595"/>
    <s v="Nicole Fjeld"/>
    <x v="2"/>
    <s v="United States"/>
    <s v="New York City"/>
    <x v="15"/>
    <n v="10009"/>
    <x v="3"/>
    <x v="796"/>
    <x v="1"/>
    <x v="6"/>
    <x v="786"/>
    <x v="954"/>
    <n v="2"/>
    <n v="0"/>
    <n v="4.3524000000000003"/>
  </r>
  <r>
    <n v="1055"/>
    <x v="507"/>
    <x v="1"/>
    <x v="388"/>
    <d v="2012-04-08T00:00:00"/>
    <s v="Standard Class"/>
    <s v="NF-18595"/>
    <s v="Nicole Fjeld"/>
    <x v="2"/>
    <s v="United States"/>
    <s v="New York City"/>
    <x v="15"/>
    <n v="10009"/>
    <x v="3"/>
    <x v="797"/>
    <x v="0"/>
    <x v="5"/>
    <x v="787"/>
    <x v="955"/>
    <n v="2"/>
    <n v="0"/>
    <n v="22.763999999999996"/>
  </r>
  <r>
    <n v="1056"/>
    <x v="507"/>
    <x v="1"/>
    <x v="388"/>
    <d v="2012-04-08T00:00:00"/>
    <s v="Standard Class"/>
    <s v="NF-18595"/>
    <s v="Nicole Fjeld"/>
    <x v="2"/>
    <s v="United States"/>
    <s v="New York City"/>
    <x v="15"/>
    <n v="10009"/>
    <x v="3"/>
    <x v="141"/>
    <x v="1"/>
    <x v="8"/>
    <x v="141"/>
    <x v="956"/>
    <n v="3"/>
    <n v="0.2"/>
    <n v="27.791100000000004"/>
  </r>
  <r>
    <n v="1057"/>
    <x v="507"/>
    <x v="1"/>
    <x v="388"/>
    <d v="2012-04-08T00:00:00"/>
    <s v="Standard Class"/>
    <s v="NF-18595"/>
    <s v="Nicole Fjeld"/>
    <x v="2"/>
    <s v="United States"/>
    <s v="New York City"/>
    <x v="15"/>
    <n v="10009"/>
    <x v="3"/>
    <x v="798"/>
    <x v="1"/>
    <x v="8"/>
    <x v="788"/>
    <x v="957"/>
    <n v="4"/>
    <n v="0.2"/>
    <n v="3.2944"/>
  </r>
  <r>
    <n v="1058"/>
    <x v="508"/>
    <x v="3"/>
    <x v="389"/>
    <d v="2014-12-18T00:00:00"/>
    <s v="Standard Class"/>
    <s v="BP-11185"/>
    <s v="Ben Peterman"/>
    <x v="1"/>
    <s v="United States"/>
    <s v="San Diego"/>
    <x v="1"/>
    <n v="92037"/>
    <x v="1"/>
    <x v="799"/>
    <x v="1"/>
    <x v="8"/>
    <x v="789"/>
    <x v="958"/>
    <n v="4"/>
    <n v="0.2"/>
    <n v="7.2267999999999999"/>
  </r>
  <r>
    <n v="1059"/>
    <x v="508"/>
    <x v="3"/>
    <x v="389"/>
    <d v="2014-12-18T00:00:00"/>
    <s v="Standard Class"/>
    <s v="BP-11185"/>
    <s v="Ben Peterman"/>
    <x v="1"/>
    <s v="United States"/>
    <s v="San Diego"/>
    <x v="1"/>
    <n v="92037"/>
    <x v="1"/>
    <x v="800"/>
    <x v="1"/>
    <x v="8"/>
    <x v="790"/>
    <x v="959"/>
    <n v="2"/>
    <n v="0.2"/>
    <n v="22.948799999999995"/>
  </r>
  <r>
    <n v="1060"/>
    <x v="509"/>
    <x v="0"/>
    <x v="390"/>
    <d v="2013-12-02T00:00:00"/>
    <s v="Standard Class"/>
    <s v="MG-17650"/>
    <s v="Matthew Grinstein"/>
    <x v="2"/>
    <s v="United States"/>
    <s v="Philadelphia"/>
    <x v="9"/>
    <n v="19143"/>
    <x v="3"/>
    <x v="801"/>
    <x v="1"/>
    <x v="13"/>
    <x v="791"/>
    <x v="960"/>
    <n v="3"/>
    <n v="0.2"/>
    <n v="1.6008"/>
  </r>
  <r>
    <n v="1061"/>
    <x v="510"/>
    <x v="1"/>
    <x v="391"/>
    <d v="2012-03-29T00:00:00"/>
    <s v="Standard Class"/>
    <s v="JD-16060"/>
    <s v="Julia Dunbar"/>
    <x v="0"/>
    <s v="United States"/>
    <s v="Houston"/>
    <x v="5"/>
    <n v="77095"/>
    <x v="2"/>
    <x v="389"/>
    <x v="0"/>
    <x v="1"/>
    <x v="385"/>
    <x v="961"/>
    <n v="2"/>
    <n v="0.3"/>
    <n v="-29.252400000000009"/>
  </r>
  <r>
    <n v="1062"/>
    <x v="511"/>
    <x v="1"/>
    <x v="392"/>
    <d v="2012-04-21T00:00:00"/>
    <s v="Standard Class"/>
    <s v="TS-21160"/>
    <s v="Theresa Swint"/>
    <x v="1"/>
    <s v="United States"/>
    <s v="Toledo"/>
    <x v="24"/>
    <n v="43615"/>
    <x v="3"/>
    <x v="551"/>
    <x v="1"/>
    <x v="9"/>
    <x v="545"/>
    <x v="962"/>
    <n v="3"/>
    <n v="0.2"/>
    <n v="4.5215999999999994"/>
  </r>
  <r>
    <n v="1063"/>
    <x v="511"/>
    <x v="1"/>
    <x v="392"/>
    <d v="2012-04-21T00:00:00"/>
    <s v="Standard Class"/>
    <s v="TS-21160"/>
    <s v="Theresa Swint"/>
    <x v="1"/>
    <s v="United States"/>
    <s v="Toledo"/>
    <x v="24"/>
    <n v="43615"/>
    <x v="3"/>
    <x v="802"/>
    <x v="1"/>
    <x v="13"/>
    <x v="792"/>
    <x v="963"/>
    <n v="7"/>
    <n v="0.2"/>
    <n v="-2.2134"/>
  </r>
  <r>
    <n v="1064"/>
    <x v="511"/>
    <x v="1"/>
    <x v="392"/>
    <d v="2012-04-21T00:00:00"/>
    <s v="Standard Class"/>
    <s v="TS-21160"/>
    <s v="Theresa Swint"/>
    <x v="1"/>
    <s v="United States"/>
    <s v="Toledo"/>
    <x v="24"/>
    <n v="43615"/>
    <x v="3"/>
    <x v="346"/>
    <x v="1"/>
    <x v="6"/>
    <x v="342"/>
    <x v="964"/>
    <n v="3"/>
    <n v="0.2"/>
    <n v="1.2791999999999994"/>
  </r>
  <r>
    <n v="1065"/>
    <x v="511"/>
    <x v="1"/>
    <x v="392"/>
    <d v="2012-04-21T00:00:00"/>
    <s v="Standard Class"/>
    <s v="TS-21160"/>
    <s v="Theresa Swint"/>
    <x v="1"/>
    <s v="United States"/>
    <s v="Toledo"/>
    <x v="24"/>
    <n v="43615"/>
    <x v="3"/>
    <x v="803"/>
    <x v="2"/>
    <x v="7"/>
    <x v="793"/>
    <x v="965"/>
    <n v="3"/>
    <n v="0.4"/>
    <n v="-27.715799999999994"/>
  </r>
  <r>
    <n v="1066"/>
    <x v="511"/>
    <x v="1"/>
    <x v="392"/>
    <d v="2012-04-21T00:00:00"/>
    <s v="Standard Class"/>
    <s v="TS-21160"/>
    <s v="Theresa Swint"/>
    <x v="1"/>
    <s v="United States"/>
    <s v="Toledo"/>
    <x v="24"/>
    <n v="43615"/>
    <x v="3"/>
    <x v="804"/>
    <x v="1"/>
    <x v="13"/>
    <x v="794"/>
    <x v="966"/>
    <n v="1"/>
    <n v="0.2"/>
    <n v="0.2352999999999999"/>
  </r>
  <r>
    <n v="1067"/>
    <x v="511"/>
    <x v="1"/>
    <x v="392"/>
    <d v="2012-04-21T00:00:00"/>
    <s v="Standard Class"/>
    <s v="TS-21160"/>
    <s v="Theresa Swint"/>
    <x v="1"/>
    <s v="United States"/>
    <s v="Toledo"/>
    <x v="24"/>
    <n v="43615"/>
    <x v="3"/>
    <x v="805"/>
    <x v="1"/>
    <x v="8"/>
    <x v="795"/>
    <x v="967"/>
    <n v="5"/>
    <n v="0.7"/>
    <n v="-46.224999999999994"/>
  </r>
  <r>
    <n v="1068"/>
    <x v="512"/>
    <x v="0"/>
    <x v="393"/>
    <d v="2013-10-03T00:00:00"/>
    <s v="First Class"/>
    <s v="BD-11620"/>
    <s v="Brian DeCherney"/>
    <x v="0"/>
    <s v="United States"/>
    <s v="San Francisco"/>
    <x v="1"/>
    <n v="94122"/>
    <x v="1"/>
    <x v="64"/>
    <x v="0"/>
    <x v="1"/>
    <x v="64"/>
    <x v="968"/>
    <n v="4"/>
    <n v="0.2"/>
    <n v="12.177999999999983"/>
  </r>
  <r>
    <n v="1069"/>
    <x v="513"/>
    <x v="3"/>
    <x v="394"/>
    <d v="2014-10-01T00:00:00"/>
    <s v="Second Class"/>
    <s v="CM-12160"/>
    <s v="Charles McCrossin"/>
    <x v="0"/>
    <s v="United States"/>
    <s v="Brownsville"/>
    <x v="5"/>
    <n v="78521"/>
    <x v="2"/>
    <x v="482"/>
    <x v="1"/>
    <x v="14"/>
    <x v="33"/>
    <x v="969"/>
    <n v="1"/>
    <n v="0.2"/>
    <n v="-0.34880000000000033"/>
  </r>
  <r>
    <n v="1070"/>
    <x v="514"/>
    <x v="1"/>
    <x v="395"/>
    <d v="2012-07-29T00:00:00"/>
    <s v="Standard Class"/>
    <s v="RB-19795"/>
    <s v="Ross Baird"/>
    <x v="2"/>
    <s v="United States"/>
    <s v="Philadelphia"/>
    <x v="9"/>
    <n v="19143"/>
    <x v="3"/>
    <x v="301"/>
    <x v="1"/>
    <x v="8"/>
    <x v="298"/>
    <x v="970"/>
    <n v="4"/>
    <n v="0.7"/>
    <n v="-18.462400000000002"/>
  </r>
  <r>
    <n v="1071"/>
    <x v="515"/>
    <x v="1"/>
    <x v="312"/>
    <d v="2012-11-26T00:00:00"/>
    <s v="Standard Class"/>
    <s v="SN-20560"/>
    <s v="Skye Norling"/>
    <x v="2"/>
    <s v="United States"/>
    <s v="Los Angeles"/>
    <x v="1"/>
    <n v="90008"/>
    <x v="1"/>
    <x v="324"/>
    <x v="1"/>
    <x v="6"/>
    <x v="321"/>
    <x v="21"/>
    <n v="7"/>
    <n v="0"/>
    <n v="5.0595999999999997"/>
  </r>
  <r>
    <n v="1072"/>
    <x v="516"/>
    <x v="0"/>
    <x v="236"/>
    <d v="2013-05-03T00:00:00"/>
    <s v="Standard Class"/>
    <s v="EH-14005"/>
    <s v="Erica Hernandez"/>
    <x v="2"/>
    <s v="United States"/>
    <s v="Denver"/>
    <x v="22"/>
    <n v="80219"/>
    <x v="1"/>
    <x v="314"/>
    <x v="1"/>
    <x v="10"/>
    <x v="311"/>
    <x v="34"/>
    <n v="3"/>
    <n v="0.2"/>
    <n v="9.9467999999999979"/>
  </r>
  <r>
    <n v="1073"/>
    <x v="517"/>
    <x v="3"/>
    <x v="237"/>
    <d v="2014-11-20T00:00:00"/>
    <s v="Standard Class"/>
    <s v="FO-14305"/>
    <s v="Frank Olsen"/>
    <x v="0"/>
    <s v="United States"/>
    <s v="New York City"/>
    <x v="15"/>
    <n v="10035"/>
    <x v="3"/>
    <x v="806"/>
    <x v="1"/>
    <x v="8"/>
    <x v="796"/>
    <x v="880"/>
    <n v="2"/>
    <n v="0.2"/>
    <n v="3.024"/>
  </r>
  <r>
    <n v="1074"/>
    <x v="518"/>
    <x v="0"/>
    <x v="396"/>
    <d v="2013-11-20T00:00:00"/>
    <s v="Standard Class"/>
    <s v="MS-17710"/>
    <s v="Maurice Satty"/>
    <x v="0"/>
    <s v="United States"/>
    <s v="Mesa"/>
    <x v="16"/>
    <n v="85204"/>
    <x v="1"/>
    <x v="807"/>
    <x v="1"/>
    <x v="8"/>
    <x v="797"/>
    <x v="971"/>
    <n v="5"/>
    <n v="0.7"/>
    <n v="-4.5980000000000008"/>
  </r>
  <r>
    <n v="1075"/>
    <x v="518"/>
    <x v="0"/>
    <x v="396"/>
    <d v="2013-11-20T00:00:00"/>
    <s v="Standard Class"/>
    <s v="MS-17710"/>
    <s v="Maurice Satty"/>
    <x v="0"/>
    <s v="United States"/>
    <s v="Mesa"/>
    <x v="16"/>
    <n v="85204"/>
    <x v="1"/>
    <x v="255"/>
    <x v="1"/>
    <x v="8"/>
    <x v="253"/>
    <x v="972"/>
    <n v="7"/>
    <n v="0.7"/>
    <n v="-3.3487999999999998"/>
  </r>
  <r>
    <n v="1076"/>
    <x v="518"/>
    <x v="0"/>
    <x v="396"/>
    <d v="2013-11-20T00:00:00"/>
    <s v="Standard Class"/>
    <s v="MS-17710"/>
    <s v="Maurice Satty"/>
    <x v="0"/>
    <s v="United States"/>
    <s v="Mesa"/>
    <x v="16"/>
    <n v="85204"/>
    <x v="1"/>
    <x v="808"/>
    <x v="2"/>
    <x v="11"/>
    <x v="798"/>
    <x v="236"/>
    <n v="2"/>
    <n v="0.2"/>
    <n v="1.9989999999999979"/>
  </r>
  <r>
    <n v="1077"/>
    <x v="519"/>
    <x v="0"/>
    <x v="321"/>
    <d v="2013-10-01T00:00:00"/>
    <s v="First Class"/>
    <s v="CC-12100"/>
    <s v="Chad Cunningham"/>
    <x v="2"/>
    <s v="United States"/>
    <s v="Columbus"/>
    <x v="14"/>
    <n v="47201"/>
    <x v="2"/>
    <x v="809"/>
    <x v="1"/>
    <x v="6"/>
    <x v="799"/>
    <x v="973"/>
    <n v="7"/>
    <n v="0"/>
    <n v="10.628799999999998"/>
  </r>
  <r>
    <n v="1078"/>
    <x v="520"/>
    <x v="3"/>
    <x v="397"/>
    <d v="2014-09-26T00:00:00"/>
    <s v="Second Class"/>
    <s v="DW-13540"/>
    <s v="Don Weiss"/>
    <x v="0"/>
    <s v="United States"/>
    <s v="Seattle"/>
    <x v="4"/>
    <n v="98105"/>
    <x v="1"/>
    <x v="810"/>
    <x v="1"/>
    <x v="9"/>
    <x v="800"/>
    <x v="668"/>
    <n v="2"/>
    <n v="0"/>
    <n v="33.588800000000006"/>
  </r>
  <r>
    <n v="1079"/>
    <x v="520"/>
    <x v="3"/>
    <x v="397"/>
    <d v="2014-09-26T00:00:00"/>
    <s v="Second Class"/>
    <s v="DW-13540"/>
    <s v="Don Weiss"/>
    <x v="0"/>
    <s v="United States"/>
    <s v="Seattle"/>
    <x v="4"/>
    <n v="98105"/>
    <x v="1"/>
    <x v="470"/>
    <x v="1"/>
    <x v="4"/>
    <x v="466"/>
    <x v="974"/>
    <n v="3"/>
    <n v="0"/>
    <n v="8.4888000000000012"/>
  </r>
  <r>
    <n v="1080"/>
    <x v="520"/>
    <x v="3"/>
    <x v="397"/>
    <d v="2014-09-26T00:00:00"/>
    <s v="Second Class"/>
    <s v="DW-13540"/>
    <s v="Don Weiss"/>
    <x v="0"/>
    <s v="United States"/>
    <s v="Seattle"/>
    <x v="4"/>
    <n v="98105"/>
    <x v="1"/>
    <x v="480"/>
    <x v="1"/>
    <x v="8"/>
    <x v="476"/>
    <x v="975"/>
    <n v="1"/>
    <n v="0.2"/>
    <n v="2.3220000000000001"/>
  </r>
  <r>
    <n v="1081"/>
    <x v="521"/>
    <x v="1"/>
    <x v="239"/>
    <d v="2012-12-04T00:00:00"/>
    <s v="Standard Class"/>
    <s v="BT-11395"/>
    <s v="Bill Tyler"/>
    <x v="1"/>
    <s v="United States"/>
    <s v="Detroit"/>
    <x v="12"/>
    <n v="48227"/>
    <x v="2"/>
    <x v="811"/>
    <x v="1"/>
    <x v="10"/>
    <x v="33"/>
    <x v="548"/>
    <n v="4"/>
    <n v="0"/>
    <n v="9.3624000000000009"/>
  </r>
  <r>
    <n v="1082"/>
    <x v="521"/>
    <x v="1"/>
    <x v="239"/>
    <d v="2012-12-04T00:00:00"/>
    <s v="Standard Class"/>
    <s v="BT-11395"/>
    <s v="Bill Tyler"/>
    <x v="1"/>
    <s v="United States"/>
    <s v="Detroit"/>
    <x v="12"/>
    <n v="48227"/>
    <x v="2"/>
    <x v="812"/>
    <x v="0"/>
    <x v="1"/>
    <x v="801"/>
    <x v="976"/>
    <n v="9"/>
    <n v="0"/>
    <n v="121.76009999999994"/>
  </r>
  <r>
    <n v="1083"/>
    <x v="522"/>
    <x v="0"/>
    <x v="398"/>
    <d v="2013-03-06T00:00:00"/>
    <s v="Standard Class"/>
    <s v="KD-16270"/>
    <s v="Karen Daniels"/>
    <x v="0"/>
    <s v="United States"/>
    <s v="Yonkers"/>
    <x v="15"/>
    <n v="10701"/>
    <x v="3"/>
    <x v="616"/>
    <x v="0"/>
    <x v="3"/>
    <x v="611"/>
    <x v="977"/>
    <n v="8"/>
    <n v="0.4"/>
    <n v="-264.92079999999999"/>
  </r>
  <r>
    <n v="1084"/>
    <x v="522"/>
    <x v="0"/>
    <x v="398"/>
    <d v="2013-03-06T00:00:00"/>
    <s v="Standard Class"/>
    <s v="KD-16270"/>
    <s v="Karen Daniels"/>
    <x v="0"/>
    <s v="United States"/>
    <s v="Yonkers"/>
    <x v="15"/>
    <n v="10701"/>
    <x v="3"/>
    <x v="813"/>
    <x v="1"/>
    <x v="10"/>
    <x v="33"/>
    <x v="978"/>
    <n v="1"/>
    <n v="0"/>
    <n v="12.134799999999998"/>
  </r>
  <r>
    <n v="1085"/>
    <x v="522"/>
    <x v="0"/>
    <x v="398"/>
    <d v="2013-03-06T00:00:00"/>
    <s v="Standard Class"/>
    <s v="KD-16270"/>
    <s v="Karen Daniels"/>
    <x v="0"/>
    <s v="United States"/>
    <s v="Yonkers"/>
    <x v="15"/>
    <n v="10701"/>
    <x v="3"/>
    <x v="245"/>
    <x v="1"/>
    <x v="4"/>
    <x v="243"/>
    <x v="979"/>
    <n v="2"/>
    <n v="0"/>
    <n v="105.24679999999995"/>
  </r>
  <r>
    <n v="1086"/>
    <x v="522"/>
    <x v="0"/>
    <x v="398"/>
    <d v="2013-03-06T00:00:00"/>
    <s v="Standard Class"/>
    <s v="KD-16270"/>
    <s v="Karen Daniels"/>
    <x v="0"/>
    <s v="United States"/>
    <s v="Yonkers"/>
    <x v="15"/>
    <n v="10701"/>
    <x v="3"/>
    <x v="814"/>
    <x v="2"/>
    <x v="15"/>
    <x v="802"/>
    <x v="980"/>
    <n v="7"/>
    <n v="0"/>
    <n v="2400.9656999999997"/>
  </r>
  <r>
    <n v="1087"/>
    <x v="523"/>
    <x v="0"/>
    <x v="399"/>
    <d v="2013-08-13T00:00:00"/>
    <s v="Same Day"/>
    <s v="LC-16870"/>
    <s v="Lena Cacioppo"/>
    <x v="0"/>
    <s v="United States"/>
    <s v="Des Moines"/>
    <x v="23"/>
    <n v="50315"/>
    <x v="2"/>
    <x v="815"/>
    <x v="1"/>
    <x v="10"/>
    <x v="803"/>
    <x v="90"/>
    <n v="1"/>
    <n v="0"/>
    <n v="3.1104000000000003"/>
  </r>
  <r>
    <n v="1088"/>
    <x v="524"/>
    <x v="0"/>
    <x v="243"/>
    <d v="2013-08-21T00:00:00"/>
    <s v="Second Class"/>
    <s v="CY-12745"/>
    <s v="Craig Yedwab"/>
    <x v="1"/>
    <s v="United States"/>
    <s v="Oakland"/>
    <x v="1"/>
    <n v="94601"/>
    <x v="1"/>
    <x v="173"/>
    <x v="2"/>
    <x v="7"/>
    <x v="172"/>
    <x v="981"/>
    <n v="3"/>
    <n v="0.2"/>
    <n v="7.1976000000000049"/>
  </r>
  <r>
    <n v="1089"/>
    <x v="524"/>
    <x v="0"/>
    <x v="243"/>
    <d v="2013-08-21T00:00:00"/>
    <s v="Second Class"/>
    <s v="CY-12745"/>
    <s v="Craig Yedwab"/>
    <x v="1"/>
    <s v="United States"/>
    <s v="Oakland"/>
    <x v="1"/>
    <n v="94601"/>
    <x v="1"/>
    <x v="816"/>
    <x v="1"/>
    <x v="2"/>
    <x v="804"/>
    <x v="982"/>
    <n v="1"/>
    <n v="0"/>
    <n v="1.512"/>
  </r>
  <r>
    <n v="1090"/>
    <x v="525"/>
    <x v="3"/>
    <x v="400"/>
    <d v="2014-06-11T00:00:00"/>
    <s v="Standard Class"/>
    <s v="LW-16990"/>
    <s v="Lindsay Williams"/>
    <x v="1"/>
    <s v="United States"/>
    <s v="Monroe"/>
    <x v="3"/>
    <n v="28110"/>
    <x v="0"/>
    <x v="296"/>
    <x v="0"/>
    <x v="5"/>
    <x v="293"/>
    <x v="236"/>
    <n v="2"/>
    <n v="0.2"/>
    <n v="1.9989999999999979"/>
  </r>
  <r>
    <n v="1091"/>
    <x v="525"/>
    <x v="3"/>
    <x v="400"/>
    <d v="2014-06-11T00:00:00"/>
    <s v="Standard Class"/>
    <s v="LW-16990"/>
    <s v="Lindsay Williams"/>
    <x v="1"/>
    <s v="United States"/>
    <s v="Monroe"/>
    <x v="3"/>
    <n v="28110"/>
    <x v="0"/>
    <x v="817"/>
    <x v="2"/>
    <x v="7"/>
    <x v="805"/>
    <x v="983"/>
    <n v="2"/>
    <n v="0.2"/>
    <n v="25.194399999999995"/>
  </r>
  <r>
    <n v="1092"/>
    <x v="526"/>
    <x v="1"/>
    <x v="401"/>
    <d v="2012-12-13T00:00:00"/>
    <s v="Standard Class"/>
    <s v="NP-18325"/>
    <s v="Naresj Patel"/>
    <x v="0"/>
    <s v="United States"/>
    <s v="San Diego"/>
    <x v="1"/>
    <n v="92105"/>
    <x v="1"/>
    <x v="818"/>
    <x v="1"/>
    <x v="6"/>
    <x v="806"/>
    <x v="984"/>
    <n v="9"/>
    <n v="0"/>
    <n v="33.641999999999996"/>
  </r>
  <r>
    <n v="1093"/>
    <x v="526"/>
    <x v="1"/>
    <x v="401"/>
    <d v="2012-12-13T00:00:00"/>
    <s v="Standard Class"/>
    <s v="NP-18325"/>
    <s v="Naresj Patel"/>
    <x v="0"/>
    <s v="United States"/>
    <s v="San Diego"/>
    <x v="1"/>
    <n v="92105"/>
    <x v="1"/>
    <x v="819"/>
    <x v="2"/>
    <x v="7"/>
    <x v="807"/>
    <x v="985"/>
    <n v="2"/>
    <n v="0.2"/>
    <n v="19.178600000000003"/>
  </r>
  <r>
    <n v="1094"/>
    <x v="527"/>
    <x v="1"/>
    <x v="17"/>
    <d v="2012-12-31T00:00:00"/>
    <s v="Standard Class"/>
    <s v="BT-11485"/>
    <s v="Brad Thomas"/>
    <x v="2"/>
    <s v="United States"/>
    <s v="Clinton"/>
    <x v="39"/>
    <n v="20735"/>
    <x v="3"/>
    <x v="820"/>
    <x v="1"/>
    <x v="10"/>
    <x v="808"/>
    <x v="986"/>
    <n v="5"/>
    <n v="0"/>
    <n v="14.161000000000001"/>
  </r>
  <r>
    <n v="1095"/>
    <x v="527"/>
    <x v="1"/>
    <x v="17"/>
    <d v="2012-12-31T00:00:00"/>
    <s v="Standard Class"/>
    <s v="BT-11485"/>
    <s v="Brad Thomas"/>
    <x v="2"/>
    <s v="United States"/>
    <s v="Clinton"/>
    <x v="39"/>
    <n v="20735"/>
    <x v="3"/>
    <x v="159"/>
    <x v="1"/>
    <x v="9"/>
    <x v="158"/>
    <x v="987"/>
    <n v="2"/>
    <n v="0"/>
    <n v="103.22839999999997"/>
  </r>
  <r>
    <n v="1096"/>
    <x v="528"/>
    <x v="3"/>
    <x v="276"/>
    <d v="2014-01-27T00:00:00"/>
    <s v="Standard Class"/>
    <s v="PS-19045"/>
    <s v="Penelope Sewall"/>
    <x v="2"/>
    <s v="United States"/>
    <s v="Charlotte"/>
    <x v="3"/>
    <n v="28205"/>
    <x v="0"/>
    <x v="821"/>
    <x v="1"/>
    <x v="4"/>
    <x v="809"/>
    <x v="988"/>
    <n v="7"/>
    <n v="0.2"/>
    <n v="30.468200000000024"/>
  </r>
  <r>
    <n v="1097"/>
    <x v="528"/>
    <x v="3"/>
    <x v="276"/>
    <d v="2014-01-27T00:00:00"/>
    <s v="Standard Class"/>
    <s v="PS-19045"/>
    <s v="Penelope Sewall"/>
    <x v="2"/>
    <s v="United States"/>
    <s v="Charlotte"/>
    <x v="3"/>
    <n v="28205"/>
    <x v="0"/>
    <x v="822"/>
    <x v="1"/>
    <x v="8"/>
    <x v="810"/>
    <x v="989"/>
    <n v="7"/>
    <n v="0.7"/>
    <n v="-28.627200000000009"/>
  </r>
  <r>
    <n v="1098"/>
    <x v="529"/>
    <x v="2"/>
    <x v="402"/>
    <d v="2011-06-28T00:00:00"/>
    <s v="First Class"/>
    <s v="NS-18640"/>
    <s v="Noel Staavos"/>
    <x v="1"/>
    <s v="United States"/>
    <s v="Los Angeles"/>
    <x v="1"/>
    <n v="90049"/>
    <x v="1"/>
    <x v="823"/>
    <x v="0"/>
    <x v="3"/>
    <x v="811"/>
    <x v="990"/>
    <n v="5"/>
    <n v="0.2"/>
    <n v="11.19599999999997"/>
  </r>
  <r>
    <n v="1099"/>
    <x v="530"/>
    <x v="0"/>
    <x v="403"/>
    <d v="2013-06-18T00:00:00"/>
    <s v="First Class"/>
    <s v="PV-18985"/>
    <s v="Paul Van Hugh"/>
    <x v="2"/>
    <s v="United States"/>
    <s v="San Francisco"/>
    <x v="1"/>
    <n v="94122"/>
    <x v="1"/>
    <x v="824"/>
    <x v="1"/>
    <x v="6"/>
    <x v="812"/>
    <x v="991"/>
    <n v="4"/>
    <n v="0"/>
    <n v="2.0415999999999999"/>
  </r>
  <r>
    <n v="1100"/>
    <x v="530"/>
    <x v="0"/>
    <x v="403"/>
    <d v="2013-06-18T00:00:00"/>
    <s v="First Class"/>
    <s v="PV-18985"/>
    <s v="Paul Van Hugh"/>
    <x v="2"/>
    <s v="United States"/>
    <s v="San Francisco"/>
    <x v="1"/>
    <n v="94122"/>
    <x v="1"/>
    <x v="396"/>
    <x v="0"/>
    <x v="5"/>
    <x v="392"/>
    <x v="992"/>
    <n v="3"/>
    <n v="0"/>
    <n v="4.1030999999999995"/>
  </r>
  <r>
    <n v="1101"/>
    <x v="530"/>
    <x v="0"/>
    <x v="403"/>
    <d v="2013-06-18T00:00:00"/>
    <s v="First Class"/>
    <s v="PV-18985"/>
    <s v="Paul Van Hugh"/>
    <x v="2"/>
    <s v="United States"/>
    <s v="San Francisco"/>
    <x v="1"/>
    <n v="94122"/>
    <x v="1"/>
    <x v="825"/>
    <x v="2"/>
    <x v="11"/>
    <x v="813"/>
    <x v="993"/>
    <n v="1"/>
    <n v="0"/>
    <n v="9.6656999999999975"/>
  </r>
  <r>
    <n v="1102"/>
    <x v="530"/>
    <x v="0"/>
    <x v="403"/>
    <d v="2013-06-18T00:00:00"/>
    <s v="First Class"/>
    <s v="PV-18985"/>
    <s v="Paul Van Hugh"/>
    <x v="2"/>
    <s v="United States"/>
    <s v="San Francisco"/>
    <x v="1"/>
    <n v="94122"/>
    <x v="1"/>
    <x v="826"/>
    <x v="1"/>
    <x v="6"/>
    <x v="814"/>
    <x v="880"/>
    <n v="3"/>
    <n v="0"/>
    <n v="2.5055999999999998"/>
  </r>
  <r>
    <n v="1103"/>
    <x v="531"/>
    <x v="3"/>
    <x v="81"/>
    <d v="2014-04-28T00:00:00"/>
    <s v="Standard Class"/>
    <s v="RP-19390"/>
    <s v="Resi Pölking"/>
    <x v="0"/>
    <s v="United States"/>
    <s v="Houston"/>
    <x v="5"/>
    <n v="77041"/>
    <x v="2"/>
    <x v="307"/>
    <x v="1"/>
    <x v="8"/>
    <x v="304"/>
    <x v="994"/>
    <n v="3"/>
    <n v="0.8"/>
    <n v="-4.7145000000000028"/>
  </r>
  <r>
    <n v="1104"/>
    <x v="531"/>
    <x v="3"/>
    <x v="81"/>
    <d v="2014-04-28T00:00:00"/>
    <s v="Standard Class"/>
    <s v="RP-19390"/>
    <s v="Resi Pölking"/>
    <x v="0"/>
    <s v="United States"/>
    <s v="Houston"/>
    <x v="5"/>
    <n v="77041"/>
    <x v="2"/>
    <x v="766"/>
    <x v="1"/>
    <x v="8"/>
    <x v="758"/>
    <x v="995"/>
    <n v="3"/>
    <n v="0.8"/>
    <n v="-4.9878000000000018"/>
  </r>
  <r>
    <n v="1105"/>
    <x v="532"/>
    <x v="0"/>
    <x v="147"/>
    <d v="2013-10-28T00:00:00"/>
    <s v="Standard Class"/>
    <s v="NM-18520"/>
    <s v="Neoma Murray"/>
    <x v="0"/>
    <s v="United States"/>
    <s v="Riverside"/>
    <x v="1"/>
    <n v="92503"/>
    <x v="1"/>
    <x v="827"/>
    <x v="1"/>
    <x v="10"/>
    <x v="815"/>
    <x v="996"/>
    <n v="3"/>
    <n v="0"/>
    <n v="11.230799999999999"/>
  </r>
  <r>
    <n v="1106"/>
    <x v="533"/>
    <x v="0"/>
    <x v="258"/>
    <d v="2013-11-25T00:00:00"/>
    <s v="Standard Class"/>
    <s v="EH-13945"/>
    <s v="Eric Hoffmann"/>
    <x v="0"/>
    <s v="United States"/>
    <s v="Houston"/>
    <x v="5"/>
    <n v="77041"/>
    <x v="2"/>
    <x v="193"/>
    <x v="1"/>
    <x v="4"/>
    <x v="192"/>
    <x v="997"/>
    <n v="6"/>
    <n v="0.2"/>
    <n v="-16.36440000000001"/>
  </r>
  <r>
    <n v="1107"/>
    <x v="533"/>
    <x v="0"/>
    <x v="258"/>
    <d v="2013-11-25T00:00:00"/>
    <s v="Standard Class"/>
    <s v="EH-13945"/>
    <s v="Eric Hoffmann"/>
    <x v="0"/>
    <s v="United States"/>
    <s v="Houston"/>
    <x v="5"/>
    <n v="77041"/>
    <x v="2"/>
    <x v="396"/>
    <x v="0"/>
    <x v="5"/>
    <x v="392"/>
    <x v="998"/>
    <n v="2"/>
    <n v="0.6"/>
    <n v="-0.75660000000000016"/>
  </r>
  <r>
    <n v="1108"/>
    <x v="533"/>
    <x v="0"/>
    <x v="258"/>
    <d v="2013-11-25T00:00:00"/>
    <s v="Standard Class"/>
    <s v="EH-13945"/>
    <s v="Eric Hoffmann"/>
    <x v="0"/>
    <s v="United States"/>
    <s v="Houston"/>
    <x v="5"/>
    <n v="77041"/>
    <x v="2"/>
    <x v="828"/>
    <x v="1"/>
    <x v="8"/>
    <x v="816"/>
    <x v="999"/>
    <n v="5"/>
    <n v="0.8"/>
    <n v="-17.248000000000008"/>
  </r>
  <r>
    <n v="1109"/>
    <x v="533"/>
    <x v="0"/>
    <x v="258"/>
    <d v="2013-11-25T00:00:00"/>
    <s v="Standard Class"/>
    <s v="EH-13945"/>
    <s v="Eric Hoffmann"/>
    <x v="0"/>
    <s v="United States"/>
    <s v="Houston"/>
    <x v="5"/>
    <n v="77041"/>
    <x v="2"/>
    <x v="829"/>
    <x v="1"/>
    <x v="13"/>
    <x v="33"/>
    <x v="1000"/>
    <n v="12"/>
    <n v="0.2"/>
    <n v="21.888000000000002"/>
  </r>
  <r>
    <n v="1110"/>
    <x v="533"/>
    <x v="0"/>
    <x v="258"/>
    <d v="2013-11-25T00:00:00"/>
    <s v="Standard Class"/>
    <s v="EH-13945"/>
    <s v="Eric Hoffmann"/>
    <x v="0"/>
    <s v="United States"/>
    <s v="Houston"/>
    <x v="5"/>
    <n v="77041"/>
    <x v="2"/>
    <x v="830"/>
    <x v="1"/>
    <x v="12"/>
    <x v="817"/>
    <x v="1001"/>
    <n v="3"/>
    <n v="0.2"/>
    <n v="13.826699999999999"/>
  </r>
  <r>
    <n v="1111"/>
    <x v="533"/>
    <x v="0"/>
    <x v="258"/>
    <d v="2013-11-25T00:00:00"/>
    <s v="Standard Class"/>
    <s v="EH-13945"/>
    <s v="Eric Hoffmann"/>
    <x v="0"/>
    <s v="United States"/>
    <s v="Houston"/>
    <x v="5"/>
    <n v="77041"/>
    <x v="2"/>
    <x v="831"/>
    <x v="2"/>
    <x v="7"/>
    <x v="818"/>
    <x v="1002"/>
    <n v="5"/>
    <n v="0.2"/>
    <n v="25.185999999999996"/>
  </r>
  <r>
    <n v="1112"/>
    <x v="533"/>
    <x v="0"/>
    <x v="258"/>
    <d v="2013-11-25T00:00:00"/>
    <s v="Standard Class"/>
    <s v="EH-13945"/>
    <s v="Eric Hoffmann"/>
    <x v="0"/>
    <s v="United States"/>
    <s v="Houston"/>
    <x v="5"/>
    <n v="77041"/>
    <x v="2"/>
    <x v="832"/>
    <x v="1"/>
    <x v="10"/>
    <x v="819"/>
    <x v="563"/>
    <n v="2"/>
    <n v="0.2"/>
    <n v="3.6288"/>
  </r>
  <r>
    <n v="1113"/>
    <x v="533"/>
    <x v="0"/>
    <x v="258"/>
    <d v="2013-11-25T00:00:00"/>
    <s v="Standard Class"/>
    <s v="EH-13945"/>
    <s v="Eric Hoffmann"/>
    <x v="0"/>
    <s v="United States"/>
    <s v="Houston"/>
    <x v="5"/>
    <n v="77041"/>
    <x v="2"/>
    <x v="98"/>
    <x v="1"/>
    <x v="8"/>
    <x v="98"/>
    <x v="1003"/>
    <n v="2"/>
    <n v="0.8"/>
    <n v="-2.0264000000000002"/>
  </r>
  <r>
    <n v="1114"/>
    <x v="534"/>
    <x v="3"/>
    <x v="404"/>
    <d v="2014-12-24T00:00:00"/>
    <s v="Second Class"/>
    <s v="RA-19915"/>
    <s v="Russell Applegate"/>
    <x v="0"/>
    <s v="United States"/>
    <s v="Encinitas"/>
    <x v="1"/>
    <n v="92024"/>
    <x v="1"/>
    <x v="705"/>
    <x v="1"/>
    <x v="8"/>
    <x v="698"/>
    <x v="1004"/>
    <n v="2"/>
    <n v="0.2"/>
    <n v="16.3352"/>
  </r>
  <r>
    <n v="1115"/>
    <x v="534"/>
    <x v="3"/>
    <x v="404"/>
    <d v="2014-12-24T00:00:00"/>
    <s v="Second Class"/>
    <s v="RA-19915"/>
    <s v="Russell Applegate"/>
    <x v="0"/>
    <s v="United States"/>
    <s v="Encinitas"/>
    <x v="1"/>
    <n v="92024"/>
    <x v="1"/>
    <x v="833"/>
    <x v="0"/>
    <x v="0"/>
    <x v="820"/>
    <x v="1005"/>
    <n v="1"/>
    <n v="0.15"/>
    <n v="-12.688200000000002"/>
  </r>
  <r>
    <n v="1116"/>
    <x v="534"/>
    <x v="3"/>
    <x v="404"/>
    <d v="2014-12-24T00:00:00"/>
    <s v="Second Class"/>
    <s v="RA-19915"/>
    <s v="Russell Applegate"/>
    <x v="0"/>
    <s v="United States"/>
    <s v="Encinitas"/>
    <x v="1"/>
    <n v="92024"/>
    <x v="1"/>
    <x v="603"/>
    <x v="2"/>
    <x v="11"/>
    <x v="598"/>
    <x v="1006"/>
    <n v="2"/>
    <n v="0"/>
    <n v="57.590400000000002"/>
  </r>
  <r>
    <n v="1117"/>
    <x v="535"/>
    <x v="0"/>
    <x v="405"/>
    <d v="2013-07-25T00:00:00"/>
    <s v="Second Class"/>
    <s v="DL-13495"/>
    <s v="Dionis Lloyd"/>
    <x v="1"/>
    <s v="United States"/>
    <s v="San Francisco"/>
    <x v="1"/>
    <n v="94110"/>
    <x v="1"/>
    <x v="365"/>
    <x v="1"/>
    <x v="2"/>
    <x v="360"/>
    <x v="689"/>
    <n v="2"/>
    <n v="0"/>
    <n v="3.024"/>
  </r>
  <r>
    <n v="1118"/>
    <x v="536"/>
    <x v="1"/>
    <x v="406"/>
    <d v="2012-09-08T00:00:00"/>
    <s v="Standard Class"/>
    <s v="CS-12355"/>
    <s v="Christine Sundaresam"/>
    <x v="0"/>
    <s v="United States"/>
    <s v="Roswell"/>
    <x v="32"/>
    <n v="30076"/>
    <x v="0"/>
    <x v="314"/>
    <x v="1"/>
    <x v="10"/>
    <x v="361"/>
    <x v="1007"/>
    <n v="5"/>
    <n v="0"/>
    <n v="137.15100000000001"/>
  </r>
  <r>
    <n v="1119"/>
    <x v="536"/>
    <x v="1"/>
    <x v="406"/>
    <d v="2012-09-08T00:00:00"/>
    <s v="Standard Class"/>
    <s v="CS-12355"/>
    <s v="Christine Sundaresam"/>
    <x v="0"/>
    <s v="United States"/>
    <s v="Roswell"/>
    <x v="32"/>
    <n v="30076"/>
    <x v="0"/>
    <x v="695"/>
    <x v="2"/>
    <x v="11"/>
    <x v="688"/>
    <x v="1008"/>
    <n v="5"/>
    <n v="0"/>
    <n v="111.59099999999995"/>
  </r>
  <r>
    <n v="1120"/>
    <x v="536"/>
    <x v="1"/>
    <x v="406"/>
    <d v="2012-09-08T00:00:00"/>
    <s v="Standard Class"/>
    <s v="CS-12355"/>
    <s v="Christine Sundaresam"/>
    <x v="0"/>
    <s v="United States"/>
    <s v="Roswell"/>
    <x v="32"/>
    <n v="30076"/>
    <x v="0"/>
    <x v="834"/>
    <x v="1"/>
    <x v="10"/>
    <x v="821"/>
    <x v="1009"/>
    <n v="2"/>
    <n v="0"/>
    <n v="2.0491999999999999"/>
  </r>
  <r>
    <n v="1121"/>
    <x v="536"/>
    <x v="1"/>
    <x v="406"/>
    <d v="2012-09-08T00:00:00"/>
    <s v="Standard Class"/>
    <s v="CS-12355"/>
    <s v="Christine Sundaresam"/>
    <x v="0"/>
    <s v="United States"/>
    <s v="Roswell"/>
    <x v="32"/>
    <n v="30076"/>
    <x v="0"/>
    <x v="661"/>
    <x v="1"/>
    <x v="12"/>
    <x v="655"/>
    <x v="770"/>
    <n v="2"/>
    <n v="0"/>
    <n v="7.4871999999999996"/>
  </r>
  <r>
    <n v="1122"/>
    <x v="537"/>
    <x v="2"/>
    <x v="407"/>
    <d v="2011-01-27T00:00:00"/>
    <s v="Standard Class"/>
    <s v="HL-15040"/>
    <s v="Hunter Lopez"/>
    <x v="0"/>
    <s v="United States"/>
    <s v="Jonesboro"/>
    <x v="36"/>
    <n v="72401"/>
    <x v="0"/>
    <x v="835"/>
    <x v="2"/>
    <x v="7"/>
    <x v="822"/>
    <x v="1010"/>
    <n v="7"/>
    <n v="0"/>
    <n v="181.98179999999999"/>
  </r>
  <r>
    <n v="1123"/>
    <x v="537"/>
    <x v="2"/>
    <x v="407"/>
    <d v="2011-01-27T00:00:00"/>
    <s v="Standard Class"/>
    <s v="HL-15040"/>
    <s v="Hunter Lopez"/>
    <x v="0"/>
    <s v="United States"/>
    <s v="Jonesboro"/>
    <x v="36"/>
    <n v="72401"/>
    <x v="0"/>
    <x v="836"/>
    <x v="1"/>
    <x v="6"/>
    <x v="823"/>
    <x v="1011"/>
    <n v="7"/>
    <n v="0"/>
    <n v="6.6583999999999968"/>
  </r>
  <r>
    <n v="1124"/>
    <x v="537"/>
    <x v="2"/>
    <x v="407"/>
    <d v="2011-01-27T00:00:00"/>
    <s v="Standard Class"/>
    <s v="HL-15040"/>
    <s v="Hunter Lopez"/>
    <x v="0"/>
    <s v="United States"/>
    <s v="Jonesboro"/>
    <x v="36"/>
    <n v="72401"/>
    <x v="0"/>
    <x v="76"/>
    <x v="0"/>
    <x v="5"/>
    <x v="76"/>
    <x v="1012"/>
    <n v="4"/>
    <n v="0"/>
    <n v="11.579999999999998"/>
  </r>
  <r>
    <n v="1125"/>
    <x v="537"/>
    <x v="2"/>
    <x v="407"/>
    <d v="2011-01-27T00:00:00"/>
    <s v="Standard Class"/>
    <s v="HL-15040"/>
    <s v="Hunter Lopez"/>
    <x v="0"/>
    <s v="United States"/>
    <s v="Jonesboro"/>
    <x v="36"/>
    <n v="72401"/>
    <x v="0"/>
    <x v="453"/>
    <x v="1"/>
    <x v="6"/>
    <x v="449"/>
    <x v="153"/>
    <n v="3"/>
    <n v="0"/>
    <n v="1.7901"/>
  </r>
  <r>
    <n v="1126"/>
    <x v="537"/>
    <x v="2"/>
    <x v="407"/>
    <d v="2011-01-27T00:00:00"/>
    <s v="Standard Class"/>
    <s v="HL-15040"/>
    <s v="Hunter Lopez"/>
    <x v="0"/>
    <s v="United States"/>
    <s v="Jonesboro"/>
    <x v="36"/>
    <n v="72401"/>
    <x v="0"/>
    <x v="837"/>
    <x v="1"/>
    <x v="12"/>
    <x v="33"/>
    <x v="1013"/>
    <n v="3"/>
    <n v="0"/>
    <n v="10.969799999999999"/>
  </r>
  <r>
    <n v="1127"/>
    <x v="537"/>
    <x v="2"/>
    <x v="407"/>
    <d v="2011-01-27T00:00:00"/>
    <s v="Standard Class"/>
    <s v="HL-15040"/>
    <s v="Hunter Lopez"/>
    <x v="0"/>
    <s v="United States"/>
    <s v="Jonesboro"/>
    <x v="36"/>
    <n v="72401"/>
    <x v="0"/>
    <x v="406"/>
    <x v="0"/>
    <x v="1"/>
    <x v="402"/>
    <x v="1014"/>
    <n v="3"/>
    <n v="0"/>
    <n v="224.2673999999999"/>
  </r>
  <r>
    <n v="1128"/>
    <x v="538"/>
    <x v="1"/>
    <x v="56"/>
    <d v="2012-03-07T00:00:00"/>
    <s v="Standard Class"/>
    <s v="PA-19060"/>
    <s v="Pete Armstrong"/>
    <x v="2"/>
    <s v="United States"/>
    <s v="Richmond"/>
    <x v="14"/>
    <n v="47374"/>
    <x v="2"/>
    <x v="400"/>
    <x v="1"/>
    <x v="6"/>
    <x v="396"/>
    <x v="1015"/>
    <n v="1"/>
    <n v="0"/>
    <n v="2.6416000000000004"/>
  </r>
  <r>
    <n v="1129"/>
    <x v="538"/>
    <x v="1"/>
    <x v="56"/>
    <d v="2012-03-07T00:00:00"/>
    <s v="Standard Class"/>
    <s v="PA-19060"/>
    <s v="Pete Armstrong"/>
    <x v="2"/>
    <s v="United States"/>
    <s v="Richmond"/>
    <x v="14"/>
    <n v="47374"/>
    <x v="2"/>
    <x v="618"/>
    <x v="1"/>
    <x v="12"/>
    <x v="613"/>
    <x v="1016"/>
    <n v="6"/>
    <n v="0"/>
    <n v="50.94"/>
  </r>
  <r>
    <n v="1130"/>
    <x v="539"/>
    <x v="0"/>
    <x v="408"/>
    <d v="2013-04-17T00:00:00"/>
    <s v="Standard Class"/>
    <s v="BD-11605"/>
    <s v="Brian Dahlen"/>
    <x v="0"/>
    <s v="United States"/>
    <s v="Springfield"/>
    <x v="17"/>
    <n v="22153"/>
    <x v="0"/>
    <x v="838"/>
    <x v="0"/>
    <x v="3"/>
    <x v="824"/>
    <x v="1017"/>
    <n v="4"/>
    <n v="0"/>
    <n v="75.662399999999991"/>
  </r>
  <r>
    <n v="1131"/>
    <x v="539"/>
    <x v="0"/>
    <x v="408"/>
    <d v="2013-04-17T00:00:00"/>
    <s v="Standard Class"/>
    <s v="BD-11605"/>
    <s v="Brian Dahlen"/>
    <x v="0"/>
    <s v="United States"/>
    <s v="Springfield"/>
    <x v="17"/>
    <n v="22153"/>
    <x v="0"/>
    <x v="839"/>
    <x v="1"/>
    <x v="10"/>
    <x v="825"/>
    <x v="1018"/>
    <n v="1"/>
    <n v="0"/>
    <n v="20.085100000000001"/>
  </r>
  <r>
    <n v="1132"/>
    <x v="539"/>
    <x v="0"/>
    <x v="408"/>
    <d v="2013-04-17T00:00:00"/>
    <s v="Standard Class"/>
    <s v="BD-11605"/>
    <s v="Brian Dahlen"/>
    <x v="0"/>
    <s v="United States"/>
    <s v="Springfield"/>
    <x v="17"/>
    <n v="22153"/>
    <x v="0"/>
    <x v="118"/>
    <x v="1"/>
    <x v="12"/>
    <x v="118"/>
    <x v="1019"/>
    <n v="5"/>
    <n v="0"/>
    <n v="28.754999999999995"/>
  </r>
  <r>
    <n v="1133"/>
    <x v="540"/>
    <x v="0"/>
    <x v="409"/>
    <d v="2013-12-08T00:00:00"/>
    <s v="First Class"/>
    <s v="GG-14650"/>
    <s v="Greg Guthrie"/>
    <x v="1"/>
    <s v="United States"/>
    <s v="Antioch"/>
    <x v="1"/>
    <n v="94509"/>
    <x v="1"/>
    <x v="260"/>
    <x v="1"/>
    <x v="10"/>
    <x v="257"/>
    <x v="541"/>
    <n v="3"/>
    <n v="0"/>
    <n v="9.3312000000000008"/>
  </r>
  <r>
    <n v="1134"/>
    <x v="541"/>
    <x v="0"/>
    <x v="410"/>
    <d v="2013-06-10T00:00:00"/>
    <s v="Standard Class"/>
    <s v="JS-15940"/>
    <s v="Joni Sundaresam"/>
    <x v="2"/>
    <s v="United States"/>
    <s v="Philadelphia"/>
    <x v="9"/>
    <n v="19134"/>
    <x v="3"/>
    <x v="41"/>
    <x v="1"/>
    <x v="4"/>
    <x v="41"/>
    <x v="1020"/>
    <n v="4"/>
    <n v="0.2"/>
    <n v="-23.364000000000019"/>
  </r>
  <r>
    <n v="1135"/>
    <x v="541"/>
    <x v="0"/>
    <x v="410"/>
    <d v="2013-06-10T00:00:00"/>
    <s v="Standard Class"/>
    <s v="JS-15940"/>
    <s v="Joni Sundaresam"/>
    <x v="2"/>
    <s v="United States"/>
    <s v="Philadelphia"/>
    <x v="9"/>
    <n v="19134"/>
    <x v="3"/>
    <x v="840"/>
    <x v="1"/>
    <x v="2"/>
    <x v="826"/>
    <x v="262"/>
    <n v="3"/>
    <n v="0.2"/>
    <n v="2.6459999999999995"/>
  </r>
  <r>
    <n v="1136"/>
    <x v="542"/>
    <x v="0"/>
    <x v="25"/>
    <d v="2013-12-12T00:00:00"/>
    <s v="Same Day"/>
    <s v="LR-16915"/>
    <s v="Lena Radford"/>
    <x v="0"/>
    <s v="United States"/>
    <s v="Homestead"/>
    <x v="2"/>
    <n v="33030"/>
    <x v="0"/>
    <x v="841"/>
    <x v="1"/>
    <x v="4"/>
    <x v="827"/>
    <x v="1021"/>
    <n v="3"/>
    <n v="0.2"/>
    <n v="7.4571000000000041"/>
  </r>
  <r>
    <n v="1137"/>
    <x v="543"/>
    <x v="0"/>
    <x v="396"/>
    <d v="2013-11-16T00:00:00"/>
    <s v="Second Class"/>
    <s v="FH-14275"/>
    <s v="Frank Hawley"/>
    <x v="1"/>
    <s v="United States"/>
    <s v="La Porte"/>
    <x v="14"/>
    <n v="46350"/>
    <x v="2"/>
    <x v="842"/>
    <x v="1"/>
    <x v="12"/>
    <x v="828"/>
    <x v="1022"/>
    <n v="8"/>
    <n v="0"/>
    <n v="129.38399999999999"/>
  </r>
  <r>
    <n v="1138"/>
    <x v="543"/>
    <x v="0"/>
    <x v="396"/>
    <d v="2013-11-16T00:00:00"/>
    <s v="Second Class"/>
    <s v="FH-14275"/>
    <s v="Frank Hawley"/>
    <x v="1"/>
    <s v="United States"/>
    <s v="La Porte"/>
    <x v="14"/>
    <n v="46350"/>
    <x v="2"/>
    <x v="551"/>
    <x v="1"/>
    <x v="9"/>
    <x v="545"/>
    <x v="1023"/>
    <n v="2"/>
    <n v="0"/>
    <n v="10.5504"/>
  </r>
  <r>
    <n v="1139"/>
    <x v="543"/>
    <x v="0"/>
    <x v="396"/>
    <d v="2013-11-16T00:00:00"/>
    <s v="Second Class"/>
    <s v="FH-14275"/>
    <s v="Frank Hawley"/>
    <x v="1"/>
    <s v="United States"/>
    <s v="La Porte"/>
    <x v="14"/>
    <n v="46350"/>
    <x v="2"/>
    <x v="843"/>
    <x v="1"/>
    <x v="10"/>
    <x v="829"/>
    <x v="1024"/>
    <n v="2"/>
    <n v="0"/>
    <n v="8.9909999999999997"/>
  </r>
  <r>
    <n v="1140"/>
    <x v="543"/>
    <x v="0"/>
    <x v="396"/>
    <d v="2013-11-16T00:00:00"/>
    <s v="Second Class"/>
    <s v="FH-14275"/>
    <s v="Frank Hawley"/>
    <x v="1"/>
    <s v="United States"/>
    <s v="La Porte"/>
    <x v="14"/>
    <n v="46350"/>
    <x v="2"/>
    <x v="501"/>
    <x v="1"/>
    <x v="6"/>
    <x v="496"/>
    <x v="1025"/>
    <n v="7"/>
    <n v="0"/>
    <n v="5.5566000000000004"/>
  </r>
  <r>
    <n v="1141"/>
    <x v="543"/>
    <x v="0"/>
    <x v="396"/>
    <d v="2013-11-16T00:00:00"/>
    <s v="Second Class"/>
    <s v="FH-14275"/>
    <s v="Frank Hawley"/>
    <x v="1"/>
    <s v="United States"/>
    <s v="La Porte"/>
    <x v="14"/>
    <n v="46350"/>
    <x v="2"/>
    <x v="844"/>
    <x v="1"/>
    <x v="8"/>
    <x v="830"/>
    <x v="1026"/>
    <n v="2"/>
    <n v="0"/>
    <n v="8.69"/>
  </r>
  <r>
    <n v="1142"/>
    <x v="544"/>
    <x v="2"/>
    <x v="411"/>
    <d v="2011-10-03T00:00:00"/>
    <s v="Standard Class"/>
    <s v="AP-10915"/>
    <s v="Arthur Prichep"/>
    <x v="0"/>
    <s v="United States"/>
    <s v="Los Angeles"/>
    <x v="1"/>
    <n v="90045"/>
    <x v="1"/>
    <x v="743"/>
    <x v="0"/>
    <x v="5"/>
    <x v="734"/>
    <x v="874"/>
    <n v="2"/>
    <n v="0"/>
    <n v="53.195999999999998"/>
  </r>
  <r>
    <n v="1143"/>
    <x v="544"/>
    <x v="2"/>
    <x v="411"/>
    <d v="2011-10-03T00:00:00"/>
    <s v="Standard Class"/>
    <s v="AP-10915"/>
    <s v="Arthur Prichep"/>
    <x v="0"/>
    <s v="United States"/>
    <s v="Los Angeles"/>
    <x v="1"/>
    <n v="90045"/>
    <x v="1"/>
    <x v="845"/>
    <x v="1"/>
    <x v="13"/>
    <x v="831"/>
    <x v="525"/>
    <n v="4"/>
    <n v="0"/>
    <n v="2.8776000000000002"/>
  </r>
  <r>
    <n v="1144"/>
    <x v="544"/>
    <x v="2"/>
    <x v="411"/>
    <d v="2011-10-03T00:00:00"/>
    <s v="Standard Class"/>
    <s v="AP-10915"/>
    <s v="Arthur Prichep"/>
    <x v="0"/>
    <s v="United States"/>
    <s v="Los Angeles"/>
    <x v="1"/>
    <n v="90045"/>
    <x v="1"/>
    <x v="272"/>
    <x v="1"/>
    <x v="10"/>
    <x v="269"/>
    <x v="90"/>
    <n v="1"/>
    <n v="0"/>
    <n v="3.1104000000000003"/>
  </r>
  <r>
    <n v="1145"/>
    <x v="544"/>
    <x v="2"/>
    <x v="411"/>
    <d v="2011-10-03T00:00:00"/>
    <s v="Standard Class"/>
    <s v="AP-10915"/>
    <s v="Arthur Prichep"/>
    <x v="0"/>
    <s v="United States"/>
    <s v="Los Angeles"/>
    <x v="1"/>
    <n v="90045"/>
    <x v="1"/>
    <x v="846"/>
    <x v="2"/>
    <x v="15"/>
    <x v="832"/>
    <x v="1027"/>
    <n v="2"/>
    <n v="0.2"/>
    <n v="223.05399999999995"/>
  </r>
  <r>
    <n v="1146"/>
    <x v="544"/>
    <x v="2"/>
    <x v="411"/>
    <d v="2011-10-03T00:00:00"/>
    <s v="Standard Class"/>
    <s v="AP-10915"/>
    <s v="Arthur Prichep"/>
    <x v="0"/>
    <s v="United States"/>
    <s v="Los Angeles"/>
    <x v="1"/>
    <n v="90045"/>
    <x v="1"/>
    <x v="821"/>
    <x v="1"/>
    <x v="4"/>
    <x v="809"/>
    <x v="1028"/>
    <n v="1"/>
    <n v="0"/>
    <n v="16.788600000000002"/>
  </r>
  <r>
    <n v="1147"/>
    <x v="545"/>
    <x v="1"/>
    <x v="388"/>
    <d v="2012-04-04T00:00:00"/>
    <s v="Same Day"/>
    <s v="NC-18340"/>
    <s v="Nat Carroll"/>
    <x v="0"/>
    <s v="United States"/>
    <s v="Lansing"/>
    <x v="12"/>
    <n v="48911"/>
    <x v="2"/>
    <x v="847"/>
    <x v="1"/>
    <x v="9"/>
    <x v="833"/>
    <x v="1029"/>
    <n v="2"/>
    <n v="0.1"/>
    <n v="107.34599999999996"/>
  </r>
  <r>
    <n v="1148"/>
    <x v="545"/>
    <x v="1"/>
    <x v="388"/>
    <d v="2012-04-04T00:00:00"/>
    <s v="Same Day"/>
    <s v="NC-18340"/>
    <s v="Nat Carroll"/>
    <x v="0"/>
    <s v="United States"/>
    <s v="Lansing"/>
    <x v="12"/>
    <n v="48911"/>
    <x v="2"/>
    <x v="848"/>
    <x v="1"/>
    <x v="13"/>
    <x v="33"/>
    <x v="572"/>
    <n v="2"/>
    <n v="0"/>
    <n v="2.6279999999999997"/>
  </r>
  <r>
    <n v="1149"/>
    <x v="545"/>
    <x v="1"/>
    <x v="388"/>
    <d v="2012-04-04T00:00:00"/>
    <s v="Same Day"/>
    <s v="NC-18340"/>
    <s v="Nat Carroll"/>
    <x v="0"/>
    <s v="United States"/>
    <s v="Lansing"/>
    <x v="12"/>
    <n v="48911"/>
    <x v="2"/>
    <x v="849"/>
    <x v="1"/>
    <x v="8"/>
    <x v="834"/>
    <x v="1030"/>
    <n v="2"/>
    <n v="0"/>
    <n v="5.8695999999999993"/>
  </r>
  <r>
    <n v="1150"/>
    <x v="545"/>
    <x v="1"/>
    <x v="388"/>
    <d v="2012-04-04T00:00:00"/>
    <s v="Same Day"/>
    <s v="NC-18340"/>
    <s v="Nat Carroll"/>
    <x v="0"/>
    <s v="United States"/>
    <s v="Lansing"/>
    <x v="12"/>
    <n v="48911"/>
    <x v="2"/>
    <x v="850"/>
    <x v="2"/>
    <x v="7"/>
    <x v="835"/>
    <x v="1031"/>
    <n v="1"/>
    <n v="0"/>
    <n v="0.43799999999999883"/>
  </r>
  <r>
    <n v="1151"/>
    <x v="545"/>
    <x v="1"/>
    <x v="388"/>
    <d v="2012-04-04T00:00:00"/>
    <s v="Same Day"/>
    <s v="NC-18340"/>
    <s v="Nat Carroll"/>
    <x v="0"/>
    <s v="United States"/>
    <s v="Lansing"/>
    <x v="12"/>
    <n v="48911"/>
    <x v="2"/>
    <x v="851"/>
    <x v="2"/>
    <x v="16"/>
    <x v="836"/>
    <x v="1032"/>
    <n v="2"/>
    <n v="0"/>
    <n v="209.99299999999999"/>
  </r>
  <r>
    <n v="1152"/>
    <x v="546"/>
    <x v="1"/>
    <x v="412"/>
    <d v="2012-05-14T00:00:00"/>
    <s v="Standard Class"/>
    <s v="CB-12535"/>
    <s v="Claudia Bergmann"/>
    <x v="1"/>
    <s v="United States"/>
    <s v="Cuyahoga Falls"/>
    <x v="24"/>
    <n v="44221"/>
    <x v="3"/>
    <x v="852"/>
    <x v="0"/>
    <x v="5"/>
    <x v="837"/>
    <x v="1033"/>
    <n v="6"/>
    <n v="0.2"/>
    <n v="1.2527999999999997"/>
  </r>
  <r>
    <n v="1153"/>
    <x v="547"/>
    <x v="3"/>
    <x v="413"/>
    <d v="2014-01-07T00:00:00"/>
    <s v="Standard Class"/>
    <s v="KL-16555"/>
    <s v="Kelly Lampkin"/>
    <x v="1"/>
    <s v="United States"/>
    <s v="Reno"/>
    <x v="33"/>
    <n v="89502"/>
    <x v="1"/>
    <x v="853"/>
    <x v="1"/>
    <x v="6"/>
    <x v="838"/>
    <x v="1034"/>
    <n v="2"/>
    <n v="0"/>
    <n v="1.6379999999999999"/>
  </r>
  <r>
    <n v="1154"/>
    <x v="547"/>
    <x v="3"/>
    <x v="413"/>
    <d v="2014-01-07T00:00:00"/>
    <s v="Standard Class"/>
    <s v="KL-16555"/>
    <s v="Kelly Lampkin"/>
    <x v="1"/>
    <s v="United States"/>
    <s v="Reno"/>
    <x v="33"/>
    <n v="89502"/>
    <x v="1"/>
    <x v="697"/>
    <x v="1"/>
    <x v="8"/>
    <x v="690"/>
    <x v="1035"/>
    <n v="7"/>
    <n v="0.2"/>
    <n v="53.921700000000008"/>
  </r>
  <r>
    <n v="1155"/>
    <x v="548"/>
    <x v="2"/>
    <x v="414"/>
    <d v="2011-12-21T00:00:00"/>
    <s v="First Class"/>
    <s v="PS-19045"/>
    <s v="Penelope Sewall"/>
    <x v="2"/>
    <s v="United States"/>
    <s v="Harrisonburg"/>
    <x v="17"/>
    <n v="22801"/>
    <x v="0"/>
    <x v="854"/>
    <x v="1"/>
    <x v="4"/>
    <x v="839"/>
    <x v="1036"/>
    <n v="2"/>
    <n v="0"/>
    <n v="0"/>
  </r>
  <r>
    <n v="1156"/>
    <x v="548"/>
    <x v="2"/>
    <x v="414"/>
    <d v="2011-12-21T00:00:00"/>
    <s v="First Class"/>
    <s v="PS-19045"/>
    <s v="Penelope Sewall"/>
    <x v="2"/>
    <s v="United States"/>
    <s v="Harrisonburg"/>
    <x v="17"/>
    <n v="22801"/>
    <x v="0"/>
    <x v="855"/>
    <x v="0"/>
    <x v="3"/>
    <x v="840"/>
    <x v="1037"/>
    <n v="7"/>
    <n v="0"/>
    <n v="493.78559999999993"/>
  </r>
  <r>
    <n v="1157"/>
    <x v="548"/>
    <x v="2"/>
    <x v="414"/>
    <d v="2011-12-21T00:00:00"/>
    <s v="First Class"/>
    <s v="PS-19045"/>
    <s v="Penelope Sewall"/>
    <x v="2"/>
    <s v="United States"/>
    <s v="Harrisonburg"/>
    <x v="17"/>
    <n v="22801"/>
    <x v="0"/>
    <x v="350"/>
    <x v="1"/>
    <x v="8"/>
    <x v="346"/>
    <x v="1038"/>
    <n v="3"/>
    <n v="0"/>
    <n v="29.285699999999999"/>
  </r>
  <r>
    <n v="1158"/>
    <x v="548"/>
    <x v="2"/>
    <x v="414"/>
    <d v="2011-12-21T00:00:00"/>
    <s v="First Class"/>
    <s v="PS-19045"/>
    <s v="Penelope Sewall"/>
    <x v="2"/>
    <s v="United States"/>
    <s v="Harrisonburg"/>
    <x v="17"/>
    <n v="22801"/>
    <x v="0"/>
    <x v="342"/>
    <x v="0"/>
    <x v="3"/>
    <x v="338"/>
    <x v="1039"/>
    <n v="2"/>
    <n v="0"/>
    <n v="100.12200000000001"/>
  </r>
  <r>
    <n v="1159"/>
    <x v="549"/>
    <x v="0"/>
    <x v="415"/>
    <d v="2013-07-08T00:00:00"/>
    <s v="Second Class"/>
    <s v="GB-14530"/>
    <s v="George Bell"/>
    <x v="1"/>
    <s v="United States"/>
    <s v="Los Angeles"/>
    <x v="1"/>
    <n v="90004"/>
    <x v="1"/>
    <x v="856"/>
    <x v="0"/>
    <x v="1"/>
    <x v="841"/>
    <x v="1040"/>
    <n v="1"/>
    <n v="0.2"/>
    <n v="19.518400000000007"/>
  </r>
  <r>
    <n v="1160"/>
    <x v="550"/>
    <x v="3"/>
    <x v="222"/>
    <d v="2014-07-05T00:00:00"/>
    <s v="Standard Class"/>
    <s v="AA-10315"/>
    <s v="Alex Avila"/>
    <x v="0"/>
    <s v="United States"/>
    <s v="Minneapolis"/>
    <x v="11"/>
    <n v="55407"/>
    <x v="2"/>
    <x v="643"/>
    <x v="1"/>
    <x v="9"/>
    <x v="842"/>
    <x v="1041"/>
    <n v="3"/>
    <n v="0"/>
    <n v="90.735000000000014"/>
  </r>
  <r>
    <n v="1161"/>
    <x v="550"/>
    <x v="3"/>
    <x v="222"/>
    <d v="2014-07-05T00:00:00"/>
    <s v="Standard Class"/>
    <s v="AA-10315"/>
    <s v="Alex Avila"/>
    <x v="0"/>
    <s v="United States"/>
    <s v="Minneapolis"/>
    <x v="11"/>
    <n v="55407"/>
    <x v="2"/>
    <x v="68"/>
    <x v="1"/>
    <x v="8"/>
    <x v="68"/>
    <x v="1042"/>
    <n v="2"/>
    <n v="0"/>
    <n v="5.77"/>
  </r>
  <r>
    <n v="1162"/>
    <x v="551"/>
    <x v="2"/>
    <x v="416"/>
    <d v="2011-09-05T00:00:00"/>
    <s v="Second Class"/>
    <s v="LT-16765"/>
    <s v="Larry Tron"/>
    <x v="0"/>
    <s v="United States"/>
    <s v="Escondido"/>
    <x v="1"/>
    <n v="92025"/>
    <x v="1"/>
    <x v="30"/>
    <x v="1"/>
    <x v="6"/>
    <x v="30"/>
    <x v="1043"/>
    <n v="3"/>
    <n v="0"/>
    <n v="15.642599999999995"/>
  </r>
  <r>
    <n v="1163"/>
    <x v="552"/>
    <x v="2"/>
    <x v="223"/>
    <d v="2011-03-08T00:00:00"/>
    <s v="Standard Class"/>
    <s v="AP-10720"/>
    <s v="Anne Pryor"/>
    <x v="2"/>
    <s v="United States"/>
    <s v="New York City"/>
    <x v="15"/>
    <n v="10035"/>
    <x v="3"/>
    <x v="857"/>
    <x v="2"/>
    <x v="7"/>
    <x v="843"/>
    <x v="1044"/>
    <n v="1"/>
    <n v="0"/>
    <n v="4.5953999999999997"/>
  </r>
  <r>
    <n v="1164"/>
    <x v="552"/>
    <x v="2"/>
    <x v="223"/>
    <d v="2011-03-08T00:00:00"/>
    <s v="Standard Class"/>
    <s v="AP-10720"/>
    <s v="Anne Pryor"/>
    <x v="2"/>
    <s v="United States"/>
    <s v="New York City"/>
    <x v="15"/>
    <n v="10035"/>
    <x v="3"/>
    <x v="270"/>
    <x v="1"/>
    <x v="8"/>
    <x v="267"/>
    <x v="1045"/>
    <n v="3"/>
    <n v="0.2"/>
    <n v="40.872"/>
  </r>
  <r>
    <n v="1165"/>
    <x v="552"/>
    <x v="2"/>
    <x v="223"/>
    <d v="2011-03-08T00:00:00"/>
    <s v="Standard Class"/>
    <s v="AP-10720"/>
    <s v="Anne Pryor"/>
    <x v="2"/>
    <s v="United States"/>
    <s v="New York City"/>
    <x v="15"/>
    <n v="10035"/>
    <x v="3"/>
    <x v="858"/>
    <x v="1"/>
    <x v="8"/>
    <x v="844"/>
    <x v="1046"/>
    <n v="5"/>
    <n v="0.2"/>
    <n v="9.1785000000000014"/>
  </r>
  <r>
    <n v="1166"/>
    <x v="553"/>
    <x v="2"/>
    <x v="417"/>
    <d v="2011-05-08T00:00:00"/>
    <s v="Standard Class"/>
    <s v="PM-18940"/>
    <s v="Paul MacIntyre"/>
    <x v="0"/>
    <s v="United States"/>
    <s v="Jackson"/>
    <x v="12"/>
    <n v="49201"/>
    <x v="2"/>
    <x v="673"/>
    <x v="1"/>
    <x v="8"/>
    <x v="667"/>
    <x v="1047"/>
    <n v="4"/>
    <n v="0"/>
    <n v="21.059999999999995"/>
  </r>
  <r>
    <n v="1167"/>
    <x v="554"/>
    <x v="1"/>
    <x v="121"/>
    <d v="2012-11-02T00:00:00"/>
    <s v="Same Day"/>
    <s v="KC-16540"/>
    <s v="Kelly Collister"/>
    <x v="0"/>
    <s v="United States"/>
    <s v="Seattle"/>
    <x v="4"/>
    <n v="98115"/>
    <x v="1"/>
    <x v="100"/>
    <x v="2"/>
    <x v="11"/>
    <x v="100"/>
    <x v="1048"/>
    <n v="9"/>
    <n v="0"/>
    <n v="49.272299999999987"/>
  </r>
  <r>
    <n v="1168"/>
    <x v="555"/>
    <x v="3"/>
    <x v="166"/>
    <d v="2014-12-11T00:00:00"/>
    <s v="Second Class"/>
    <s v="DL-13315"/>
    <s v="Delfina Latchford"/>
    <x v="0"/>
    <s v="United States"/>
    <s v="New York City"/>
    <x v="15"/>
    <n v="10035"/>
    <x v="3"/>
    <x v="859"/>
    <x v="0"/>
    <x v="5"/>
    <x v="845"/>
    <x v="1049"/>
    <n v="2"/>
    <n v="0"/>
    <n v="33.938800000000001"/>
  </r>
  <r>
    <n v="1169"/>
    <x v="555"/>
    <x v="3"/>
    <x v="166"/>
    <d v="2014-12-11T00:00:00"/>
    <s v="Second Class"/>
    <s v="DL-13315"/>
    <s v="Delfina Latchford"/>
    <x v="0"/>
    <s v="United States"/>
    <s v="New York City"/>
    <x v="15"/>
    <n v="10035"/>
    <x v="3"/>
    <x v="72"/>
    <x v="1"/>
    <x v="4"/>
    <x v="72"/>
    <x v="1050"/>
    <n v="3"/>
    <n v="0"/>
    <n v="0"/>
  </r>
  <r>
    <n v="1170"/>
    <x v="555"/>
    <x v="3"/>
    <x v="166"/>
    <d v="2014-12-11T00:00:00"/>
    <s v="Second Class"/>
    <s v="DL-13315"/>
    <s v="Delfina Latchford"/>
    <x v="0"/>
    <s v="United States"/>
    <s v="New York City"/>
    <x v="15"/>
    <n v="10035"/>
    <x v="3"/>
    <x v="860"/>
    <x v="1"/>
    <x v="10"/>
    <x v="846"/>
    <x v="541"/>
    <n v="3"/>
    <n v="0"/>
    <n v="9.3312000000000008"/>
  </r>
  <r>
    <n v="1171"/>
    <x v="555"/>
    <x v="3"/>
    <x v="166"/>
    <d v="2014-12-11T00:00:00"/>
    <s v="Second Class"/>
    <s v="DL-13315"/>
    <s v="Delfina Latchford"/>
    <x v="0"/>
    <s v="United States"/>
    <s v="New York City"/>
    <x v="15"/>
    <n v="10035"/>
    <x v="3"/>
    <x v="861"/>
    <x v="1"/>
    <x v="4"/>
    <x v="847"/>
    <x v="1051"/>
    <n v="4"/>
    <n v="0"/>
    <n v="8.299199999999999"/>
  </r>
  <r>
    <n v="1172"/>
    <x v="556"/>
    <x v="2"/>
    <x v="418"/>
    <d v="2011-03-14T00:00:00"/>
    <s v="Standard Class"/>
    <s v="SW-20275"/>
    <s v="Scott Williamson"/>
    <x v="0"/>
    <s v="United States"/>
    <s v="Royal Oak"/>
    <x v="12"/>
    <n v="48073"/>
    <x v="2"/>
    <x v="862"/>
    <x v="1"/>
    <x v="10"/>
    <x v="848"/>
    <x v="1052"/>
    <n v="2"/>
    <n v="0"/>
    <n v="10.7424"/>
  </r>
  <r>
    <n v="1173"/>
    <x v="557"/>
    <x v="2"/>
    <x v="419"/>
    <d v="2011-04-25T00:00:00"/>
    <s v="Standard Class"/>
    <s v="AA-10375"/>
    <s v="Allen Armold"/>
    <x v="0"/>
    <s v="United States"/>
    <s v="Los Angeles"/>
    <x v="1"/>
    <n v="90008"/>
    <x v="1"/>
    <x v="863"/>
    <x v="1"/>
    <x v="8"/>
    <x v="849"/>
    <x v="1053"/>
    <n v="5"/>
    <n v="0.2"/>
    <n v="5.5754999999999999"/>
  </r>
  <r>
    <n v="1174"/>
    <x v="558"/>
    <x v="1"/>
    <x v="420"/>
    <d v="2012-10-26T00:00:00"/>
    <s v="Standard Class"/>
    <s v="LT-17110"/>
    <s v="Liz Thompson"/>
    <x v="0"/>
    <s v="United States"/>
    <s v="Bloomington"/>
    <x v="10"/>
    <n v="61701"/>
    <x v="2"/>
    <x v="625"/>
    <x v="1"/>
    <x v="8"/>
    <x v="619"/>
    <x v="1054"/>
    <n v="4"/>
    <n v="0.8"/>
    <n v="-7.7640000000000011"/>
  </r>
  <r>
    <n v="1175"/>
    <x v="559"/>
    <x v="1"/>
    <x v="421"/>
    <d v="2012-08-25T00:00:00"/>
    <s v="First Class"/>
    <s v="DP-13105"/>
    <s v="Dave Poirier"/>
    <x v="1"/>
    <s v="United States"/>
    <s v="New York City"/>
    <x v="15"/>
    <n v="10035"/>
    <x v="3"/>
    <x v="864"/>
    <x v="1"/>
    <x v="8"/>
    <x v="850"/>
    <x v="1055"/>
    <n v="6"/>
    <n v="0.2"/>
    <n v="16.2864"/>
  </r>
  <r>
    <n v="1176"/>
    <x v="560"/>
    <x v="0"/>
    <x v="48"/>
    <d v="2013-09-04T00:00:00"/>
    <s v="Standard Class"/>
    <s v="AB-10060"/>
    <s v="Adam Bellavance"/>
    <x v="2"/>
    <s v="United States"/>
    <s v="Concord"/>
    <x v="38"/>
    <n v="3301"/>
    <x v="3"/>
    <x v="660"/>
    <x v="1"/>
    <x v="14"/>
    <x v="654"/>
    <x v="1056"/>
    <n v="3"/>
    <n v="0"/>
    <n v="8.0996999999999986"/>
  </r>
  <r>
    <n v="1177"/>
    <x v="561"/>
    <x v="2"/>
    <x v="422"/>
    <d v="2011-12-30T00:00:00"/>
    <s v="Second Class"/>
    <s v="AT-10435"/>
    <s v="Alyssa Tate"/>
    <x v="2"/>
    <s v="United States"/>
    <s v="Los Angeles"/>
    <x v="1"/>
    <n v="90004"/>
    <x v="1"/>
    <x v="865"/>
    <x v="1"/>
    <x v="2"/>
    <x v="33"/>
    <x v="1057"/>
    <n v="4"/>
    <n v="0"/>
    <n v="5.4332000000000003"/>
  </r>
  <r>
    <n v="1178"/>
    <x v="562"/>
    <x v="0"/>
    <x v="49"/>
    <d v="2013-12-06T00:00:00"/>
    <s v="Standard Class"/>
    <s v="JE-15745"/>
    <s v="Joel Eaton"/>
    <x v="0"/>
    <s v="United States"/>
    <s v="Rockville"/>
    <x v="39"/>
    <n v="20852"/>
    <x v="3"/>
    <x v="866"/>
    <x v="0"/>
    <x v="1"/>
    <x v="851"/>
    <x v="1058"/>
    <n v="2"/>
    <n v="0"/>
    <n v="51.749999999999986"/>
  </r>
  <r>
    <n v="1179"/>
    <x v="562"/>
    <x v="0"/>
    <x v="49"/>
    <d v="2013-12-06T00:00:00"/>
    <s v="Standard Class"/>
    <s v="JE-15745"/>
    <s v="Joel Eaton"/>
    <x v="0"/>
    <s v="United States"/>
    <s v="Rockville"/>
    <x v="39"/>
    <n v="20852"/>
    <x v="3"/>
    <x v="160"/>
    <x v="2"/>
    <x v="7"/>
    <x v="159"/>
    <x v="690"/>
    <n v="3"/>
    <n v="0"/>
    <n v="44.992500000000007"/>
  </r>
  <r>
    <n v="1180"/>
    <x v="563"/>
    <x v="0"/>
    <x v="423"/>
    <d v="2013-04-28T00:00:00"/>
    <s v="Second Class"/>
    <s v="CA-12055"/>
    <s v="Cathy Armstrong"/>
    <x v="2"/>
    <s v="United States"/>
    <s v="Houston"/>
    <x v="5"/>
    <n v="77070"/>
    <x v="2"/>
    <x v="619"/>
    <x v="2"/>
    <x v="11"/>
    <x v="614"/>
    <x v="1059"/>
    <n v="3"/>
    <n v="0.2"/>
    <n v="64.674000000000007"/>
  </r>
  <r>
    <n v="1181"/>
    <x v="564"/>
    <x v="2"/>
    <x v="261"/>
    <d v="2011-06-25T00:00:00"/>
    <s v="Standard Class"/>
    <s v="DB-13060"/>
    <s v="Dave Brooks"/>
    <x v="0"/>
    <s v="United States"/>
    <s v="Lakewood"/>
    <x v="30"/>
    <n v="8701"/>
    <x v="3"/>
    <x v="867"/>
    <x v="2"/>
    <x v="7"/>
    <x v="852"/>
    <x v="1060"/>
    <n v="7"/>
    <n v="0"/>
    <n v="357.19110000000001"/>
  </r>
  <r>
    <n v="1182"/>
    <x v="564"/>
    <x v="2"/>
    <x v="261"/>
    <d v="2011-06-25T00:00:00"/>
    <s v="Standard Class"/>
    <s v="DB-13060"/>
    <s v="Dave Brooks"/>
    <x v="0"/>
    <s v="United States"/>
    <s v="Lakewood"/>
    <x v="30"/>
    <n v="8701"/>
    <x v="3"/>
    <x v="868"/>
    <x v="1"/>
    <x v="6"/>
    <x v="853"/>
    <x v="1061"/>
    <n v="2"/>
    <n v="0"/>
    <n v="1.0903999999999998"/>
  </r>
  <r>
    <n v="1183"/>
    <x v="565"/>
    <x v="3"/>
    <x v="424"/>
    <d v="2014-01-16T00:00:00"/>
    <s v="First Class"/>
    <s v="RB-19570"/>
    <s v="Rob Beeghly"/>
    <x v="0"/>
    <s v="United States"/>
    <s v="Jacksonville"/>
    <x v="3"/>
    <n v="28540"/>
    <x v="0"/>
    <x v="113"/>
    <x v="1"/>
    <x v="12"/>
    <x v="113"/>
    <x v="1062"/>
    <n v="1"/>
    <n v="0.2"/>
    <n v="7.3385999999999996"/>
  </r>
  <r>
    <n v="1184"/>
    <x v="565"/>
    <x v="3"/>
    <x v="424"/>
    <d v="2014-01-16T00:00:00"/>
    <s v="First Class"/>
    <s v="RB-19570"/>
    <s v="Rob Beeghly"/>
    <x v="0"/>
    <s v="United States"/>
    <s v="Jacksonville"/>
    <x v="3"/>
    <n v="28540"/>
    <x v="0"/>
    <x v="869"/>
    <x v="2"/>
    <x v="7"/>
    <x v="854"/>
    <x v="1063"/>
    <n v="5"/>
    <n v="0.2"/>
    <n v="0.69300000000000006"/>
  </r>
  <r>
    <n v="1185"/>
    <x v="566"/>
    <x v="2"/>
    <x v="156"/>
    <d v="2011-11-30T00:00:00"/>
    <s v="Standard Class"/>
    <s v="HR-14830"/>
    <s v="Harold Ryan"/>
    <x v="1"/>
    <s v="United States"/>
    <s v="Seattle"/>
    <x v="4"/>
    <n v="98103"/>
    <x v="1"/>
    <x v="870"/>
    <x v="1"/>
    <x v="8"/>
    <x v="855"/>
    <x v="1064"/>
    <n v="7"/>
    <n v="0.2"/>
    <n v="4.2335999999999991"/>
  </r>
  <r>
    <n v="1186"/>
    <x v="566"/>
    <x v="2"/>
    <x v="156"/>
    <d v="2011-11-30T00:00:00"/>
    <s v="Standard Class"/>
    <s v="HR-14830"/>
    <s v="Harold Ryan"/>
    <x v="1"/>
    <s v="United States"/>
    <s v="Seattle"/>
    <x v="4"/>
    <n v="98103"/>
    <x v="1"/>
    <x v="871"/>
    <x v="1"/>
    <x v="4"/>
    <x v="856"/>
    <x v="1065"/>
    <n v="6"/>
    <n v="0"/>
    <n v="9.7176000000000329"/>
  </r>
  <r>
    <n v="1187"/>
    <x v="566"/>
    <x v="2"/>
    <x v="156"/>
    <d v="2011-11-30T00:00:00"/>
    <s v="Standard Class"/>
    <s v="HR-14830"/>
    <s v="Harold Ryan"/>
    <x v="1"/>
    <s v="United States"/>
    <s v="Seattle"/>
    <x v="4"/>
    <n v="98103"/>
    <x v="1"/>
    <x v="585"/>
    <x v="1"/>
    <x v="10"/>
    <x v="580"/>
    <x v="243"/>
    <n v="4"/>
    <n v="0"/>
    <n v="12.441600000000001"/>
  </r>
  <r>
    <n v="1188"/>
    <x v="566"/>
    <x v="2"/>
    <x v="156"/>
    <d v="2011-11-30T00:00:00"/>
    <s v="Standard Class"/>
    <s v="HR-14830"/>
    <s v="Harold Ryan"/>
    <x v="1"/>
    <s v="United States"/>
    <s v="Seattle"/>
    <x v="4"/>
    <n v="98103"/>
    <x v="1"/>
    <x v="595"/>
    <x v="1"/>
    <x v="4"/>
    <x v="590"/>
    <x v="1066"/>
    <n v="2"/>
    <n v="0"/>
    <n v="53.346599999999995"/>
  </r>
  <r>
    <n v="1189"/>
    <x v="567"/>
    <x v="3"/>
    <x v="425"/>
    <d v="2014-03-01T00:00:00"/>
    <s v="Second Class"/>
    <s v="BT-11530"/>
    <s v="Bradley Talbott"/>
    <x v="2"/>
    <s v="United States"/>
    <s v="Los Angeles"/>
    <x v="1"/>
    <n v="90036"/>
    <x v="1"/>
    <x v="564"/>
    <x v="1"/>
    <x v="9"/>
    <x v="559"/>
    <x v="1067"/>
    <n v="4"/>
    <n v="0"/>
    <n v="22.118400000000001"/>
  </r>
  <r>
    <n v="1190"/>
    <x v="567"/>
    <x v="3"/>
    <x v="425"/>
    <d v="2014-03-01T00:00:00"/>
    <s v="Second Class"/>
    <s v="BT-11530"/>
    <s v="Bradley Talbott"/>
    <x v="2"/>
    <s v="United States"/>
    <s v="Los Angeles"/>
    <x v="1"/>
    <n v="90036"/>
    <x v="1"/>
    <x v="872"/>
    <x v="2"/>
    <x v="7"/>
    <x v="857"/>
    <x v="1068"/>
    <n v="8"/>
    <n v="0.2"/>
    <n v="66.715199999999982"/>
  </r>
  <r>
    <n v="1191"/>
    <x v="567"/>
    <x v="3"/>
    <x v="425"/>
    <d v="2014-03-01T00:00:00"/>
    <s v="Second Class"/>
    <s v="BT-11530"/>
    <s v="Bradley Talbott"/>
    <x v="2"/>
    <s v="United States"/>
    <s v="Los Angeles"/>
    <x v="1"/>
    <n v="90036"/>
    <x v="1"/>
    <x v="873"/>
    <x v="0"/>
    <x v="1"/>
    <x v="858"/>
    <x v="1069"/>
    <n v="3"/>
    <n v="0.2"/>
    <n v="89.222400000000022"/>
  </r>
  <r>
    <n v="1192"/>
    <x v="567"/>
    <x v="3"/>
    <x v="425"/>
    <d v="2014-03-01T00:00:00"/>
    <s v="Second Class"/>
    <s v="BT-11530"/>
    <s v="Bradley Talbott"/>
    <x v="2"/>
    <s v="United States"/>
    <s v="Los Angeles"/>
    <x v="1"/>
    <n v="90036"/>
    <x v="1"/>
    <x v="314"/>
    <x v="1"/>
    <x v="10"/>
    <x v="361"/>
    <x v="1070"/>
    <n v="4"/>
    <n v="0"/>
    <n v="109.7208"/>
  </r>
  <r>
    <n v="1193"/>
    <x v="567"/>
    <x v="3"/>
    <x v="425"/>
    <d v="2014-03-01T00:00:00"/>
    <s v="Second Class"/>
    <s v="BT-11530"/>
    <s v="Bradley Talbott"/>
    <x v="2"/>
    <s v="United States"/>
    <s v="Los Angeles"/>
    <x v="1"/>
    <n v="90036"/>
    <x v="1"/>
    <x v="874"/>
    <x v="1"/>
    <x v="10"/>
    <x v="859"/>
    <x v="1071"/>
    <n v="4"/>
    <n v="0"/>
    <n v="11.328800000000001"/>
  </r>
  <r>
    <n v="1194"/>
    <x v="568"/>
    <x v="1"/>
    <x v="426"/>
    <d v="2012-09-15T00:00:00"/>
    <s v="Same Day"/>
    <s v="NG-18355"/>
    <s v="Nat Gilpin"/>
    <x v="1"/>
    <s v="United States"/>
    <s v="Coral Springs"/>
    <x v="2"/>
    <n v="33065"/>
    <x v="0"/>
    <x v="289"/>
    <x v="1"/>
    <x v="10"/>
    <x v="286"/>
    <x v="12"/>
    <n v="3"/>
    <n v="0.2"/>
    <n v="5.4432"/>
  </r>
  <r>
    <n v="1195"/>
    <x v="568"/>
    <x v="1"/>
    <x v="426"/>
    <d v="2012-09-15T00:00:00"/>
    <s v="Same Day"/>
    <s v="NG-18355"/>
    <s v="Nat Gilpin"/>
    <x v="1"/>
    <s v="United States"/>
    <s v="Coral Springs"/>
    <x v="2"/>
    <n v="33065"/>
    <x v="0"/>
    <x v="875"/>
    <x v="0"/>
    <x v="5"/>
    <x v="860"/>
    <x v="581"/>
    <n v="4"/>
    <n v="0.2"/>
    <n v="2.553199999999999"/>
  </r>
  <r>
    <n v="1196"/>
    <x v="568"/>
    <x v="1"/>
    <x v="426"/>
    <d v="2012-09-15T00:00:00"/>
    <s v="Same Day"/>
    <s v="NG-18355"/>
    <s v="Nat Gilpin"/>
    <x v="1"/>
    <s v="United States"/>
    <s v="Coral Springs"/>
    <x v="2"/>
    <n v="33065"/>
    <x v="0"/>
    <x v="421"/>
    <x v="1"/>
    <x v="4"/>
    <x v="416"/>
    <x v="1072"/>
    <n v="2"/>
    <n v="0.2"/>
    <n v="2.1588000000000021"/>
  </r>
  <r>
    <n v="1197"/>
    <x v="568"/>
    <x v="1"/>
    <x v="426"/>
    <d v="2012-09-15T00:00:00"/>
    <s v="Same Day"/>
    <s v="NG-18355"/>
    <s v="Nat Gilpin"/>
    <x v="1"/>
    <s v="United States"/>
    <s v="Coral Springs"/>
    <x v="2"/>
    <n v="33065"/>
    <x v="0"/>
    <x v="583"/>
    <x v="0"/>
    <x v="5"/>
    <x v="578"/>
    <x v="1073"/>
    <n v="1"/>
    <n v="0.2"/>
    <n v="-2.098800000000006"/>
  </r>
  <r>
    <n v="1198"/>
    <x v="569"/>
    <x v="0"/>
    <x v="143"/>
    <d v="2013-04-13T00:00:00"/>
    <s v="Standard Class"/>
    <s v="ZC-21910"/>
    <s v="Zuschuss Carroll"/>
    <x v="0"/>
    <s v="United States"/>
    <s v="Houston"/>
    <x v="5"/>
    <n v="77041"/>
    <x v="2"/>
    <x v="876"/>
    <x v="2"/>
    <x v="11"/>
    <x v="861"/>
    <x v="1074"/>
    <n v="9"/>
    <n v="0.2"/>
    <n v="64.789199999999951"/>
  </r>
  <r>
    <n v="1199"/>
    <x v="569"/>
    <x v="0"/>
    <x v="143"/>
    <d v="2013-04-13T00:00:00"/>
    <s v="Standard Class"/>
    <s v="ZC-21910"/>
    <s v="Zuschuss Carroll"/>
    <x v="0"/>
    <s v="United States"/>
    <s v="Houston"/>
    <x v="5"/>
    <n v="77041"/>
    <x v="2"/>
    <x v="877"/>
    <x v="0"/>
    <x v="1"/>
    <x v="862"/>
    <x v="1075"/>
    <n v="4"/>
    <n v="0.3"/>
    <n v="-4.1135999999999981"/>
  </r>
  <r>
    <n v="1200"/>
    <x v="569"/>
    <x v="0"/>
    <x v="143"/>
    <d v="2013-04-13T00:00:00"/>
    <s v="Standard Class"/>
    <s v="ZC-21910"/>
    <s v="Zuschuss Carroll"/>
    <x v="0"/>
    <s v="United States"/>
    <s v="Houston"/>
    <x v="5"/>
    <n v="77041"/>
    <x v="2"/>
    <x v="316"/>
    <x v="1"/>
    <x v="8"/>
    <x v="313"/>
    <x v="1076"/>
    <n v="4"/>
    <n v="0.8"/>
    <n v="-1850.9464000000007"/>
  </r>
  <r>
    <n v="1201"/>
    <x v="570"/>
    <x v="0"/>
    <x v="427"/>
    <d v="2013-07-25T00:00:00"/>
    <s v="Standard Class"/>
    <s v="LS-16945"/>
    <s v="Linda Southworth"/>
    <x v="1"/>
    <s v="United States"/>
    <s v="Denver"/>
    <x v="22"/>
    <n v="80219"/>
    <x v="1"/>
    <x v="629"/>
    <x v="0"/>
    <x v="1"/>
    <x v="623"/>
    <x v="730"/>
    <n v="3"/>
    <n v="0.2"/>
    <n v="40.800600000000003"/>
  </r>
  <r>
    <n v="1202"/>
    <x v="570"/>
    <x v="0"/>
    <x v="427"/>
    <d v="2013-07-25T00:00:00"/>
    <s v="Standard Class"/>
    <s v="LS-16945"/>
    <s v="Linda Southworth"/>
    <x v="1"/>
    <s v="United States"/>
    <s v="Denver"/>
    <x v="22"/>
    <n v="80219"/>
    <x v="1"/>
    <x v="255"/>
    <x v="1"/>
    <x v="8"/>
    <x v="253"/>
    <x v="1077"/>
    <n v="3"/>
    <n v="0.7"/>
    <n v="-1.4352"/>
  </r>
  <r>
    <n v="1203"/>
    <x v="570"/>
    <x v="0"/>
    <x v="427"/>
    <d v="2013-07-25T00:00:00"/>
    <s v="Standard Class"/>
    <s v="LS-16945"/>
    <s v="Linda Southworth"/>
    <x v="1"/>
    <s v="United States"/>
    <s v="Denver"/>
    <x v="22"/>
    <n v="80219"/>
    <x v="1"/>
    <x v="406"/>
    <x v="0"/>
    <x v="1"/>
    <x v="402"/>
    <x v="1078"/>
    <n v="3"/>
    <n v="0.2"/>
    <n v="10.679399999999873"/>
  </r>
  <r>
    <n v="1204"/>
    <x v="570"/>
    <x v="0"/>
    <x v="427"/>
    <d v="2013-07-25T00:00:00"/>
    <s v="Standard Class"/>
    <s v="LS-16945"/>
    <s v="Linda Southworth"/>
    <x v="1"/>
    <s v="United States"/>
    <s v="Denver"/>
    <x v="22"/>
    <n v="80219"/>
    <x v="1"/>
    <x v="878"/>
    <x v="1"/>
    <x v="4"/>
    <x v="863"/>
    <x v="1079"/>
    <n v="2"/>
    <n v="0.2"/>
    <n v="0"/>
  </r>
  <r>
    <n v="1205"/>
    <x v="570"/>
    <x v="0"/>
    <x v="427"/>
    <d v="2013-07-25T00:00:00"/>
    <s v="Standard Class"/>
    <s v="LS-16945"/>
    <s v="Linda Southworth"/>
    <x v="1"/>
    <s v="United States"/>
    <s v="Denver"/>
    <x v="22"/>
    <n v="80219"/>
    <x v="1"/>
    <x v="426"/>
    <x v="1"/>
    <x v="4"/>
    <x v="421"/>
    <x v="1080"/>
    <n v="3"/>
    <n v="0.2"/>
    <n v="-33.804000000000002"/>
  </r>
  <r>
    <n v="1206"/>
    <x v="571"/>
    <x v="3"/>
    <x v="378"/>
    <d v="2014-08-05T00:00:00"/>
    <s v="First Class"/>
    <s v="LH-16750"/>
    <s v="Larry Hughes"/>
    <x v="0"/>
    <s v="United States"/>
    <s v="Charlotte"/>
    <x v="3"/>
    <n v="28205"/>
    <x v="0"/>
    <x v="704"/>
    <x v="2"/>
    <x v="7"/>
    <x v="697"/>
    <x v="1081"/>
    <n v="5"/>
    <n v="0.2"/>
    <n v="16.997500000000016"/>
  </r>
  <r>
    <n v="1207"/>
    <x v="572"/>
    <x v="0"/>
    <x v="216"/>
    <d v="2013-07-19T00:00:00"/>
    <s v="Second Class"/>
    <s v="SW-20755"/>
    <s v="Steven Ward"/>
    <x v="1"/>
    <s v="United States"/>
    <s v="New York City"/>
    <x v="15"/>
    <n v="10009"/>
    <x v="3"/>
    <x v="602"/>
    <x v="1"/>
    <x v="4"/>
    <x v="597"/>
    <x v="1082"/>
    <n v="1"/>
    <n v="0"/>
    <n v="3.3629999999999995"/>
  </r>
  <r>
    <n v="1208"/>
    <x v="572"/>
    <x v="0"/>
    <x v="216"/>
    <d v="2013-07-19T00:00:00"/>
    <s v="Second Class"/>
    <s v="SW-20755"/>
    <s v="Steven Ward"/>
    <x v="1"/>
    <s v="United States"/>
    <s v="New York City"/>
    <x v="15"/>
    <n v="10009"/>
    <x v="3"/>
    <x v="315"/>
    <x v="1"/>
    <x v="8"/>
    <x v="312"/>
    <x v="1083"/>
    <n v="3"/>
    <n v="0.2"/>
    <n v="3.2003999999999997"/>
  </r>
  <r>
    <n v="1209"/>
    <x v="572"/>
    <x v="0"/>
    <x v="216"/>
    <d v="2013-07-19T00:00:00"/>
    <s v="Second Class"/>
    <s v="SW-20755"/>
    <s v="Steven Ward"/>
    <x v="1"/>
    <s v="United States"/>
    <s v="New York City"/>
    <x v="15"/>
    <n v="10009"/>
    <x v="3"/>
    <x v="131"/>
    <x v="1"/>
    <x v="13"/>
    <x v="131"/>
    <x v="1084"/>
    <n v="7"/>
    <n v="0"/>
    <n v="6.8942999999999994"/>
  </r>
  <r>
    <n v="1210"/>
    <x v="572"/>
    <x v="0"/>
    <x v="216"/>
    <d v="2013-07-19T00:00:00"/>
    <s v="Second Class"/>
    <s v="SW-20755"/>
    <s v="Steven Ward"/>
    <x v="1"/>
    <s v="United States"/>
    <s v="New York City"/>
    <x v="15"/>
    <n v="10009"/>
    <x v="3"/>
    <x v="879"/>
    <x v="1"/>
    <x v="6"/>
    <x v="864"/>
    <x v="1085"/>
    <n v="7"/>
    <n v="0"/>
    <n v="10.465"/>
  </r>
  <r>
    <n v="1211"/>
    <x v="572"/>
    <x v="0"/>
    <x v="216"/>
    <d v="2013-07-19T00:00:00"/>
    <s v="Second Class"/>
    <s v="SW-20755"/>
    <s v="Steven Ward"/>
    <x v="1"/>
    <s v="United States"/>
    <s v="New York City"/>
    <x v="15"/>
    <n v="10009"/>
    <x v="3"/>
    <x v="880"/>
    <x v="1"/>
    <x v="8"/>
    <x v="865"/>
    <x v="1086"/>
    <n v="2"/>
    <n v="0.2"/>
    <n v="2.8835999999999995"/>
  </r>
  <r>
    <n v="1212"/>
    <x v="572"/>
    <x v="0"/>
    <x v="216"/>
    <d v="2013-07-19T00:00:00"/>
    <s v="Second Class"/>
    <s v="SW-20755"/>
    <s v="Steven Ward"/>
    <x v="1"/>
    <s v="United States"/>
    <s v="New York City"/>
    <x v="15"/>
    <n v="10009"/>
    <x v="3"/>
    <x v="199"/>
    <x v="0"/>
    <x v="0"/>
    <x v="198"/>
    <x v="1087"/>
    <n v="4"/>
    <n v="0.2"/>
    <n v="21.717599999999948"/>
  </r>
  <r>
    <n v="1213"/>
    <x v="573"/>
    <x v="3"/>
    <x v="428"/>
    <d v="2014-09-14T00:00:00"/>
    <s v="Standard Class"/>
    <s v="SP-20620"/>
    <s v="Stefania Perrino"/>
    <x v="1"/>
    <s v="United States"/>
    <s v="Philadelphia"/>
    <x v="9"/>
    <n v="19134"/>
    <x v="3"/>
    <x v="211"/>
    <x v="0"/>
    <x v="1"/>
    <x v="210"/>
    <x v="1088"/>
    <n v="2"/>
    <n v="0.3"/>
    <n v="-48.470400000000019"/>
  </r>
  <r>
    <n v="1214"/>
    <x v="573"/>
    <x v="3"/>
    <x v="428"/>
    <d v="2014-09-14T00:00:00"/>
    <s v="Standard Class"/>
    <s v="SP-20620"/>
    <s v="Stefania Perrino"/>
    <x v="1"/>
    <s v="United States"/>
    <s v="Philadelphia"/>
    <x v="9"/>
    <n v="19134"/>
    <x v="3"/>
    <x v="881"/>
    <x v="1"/>
    <x v="8"/>
    <x v="866"/>
    <x v="1089"/>
    <n v="2"/>
    <n v="0.7"/>
    <n v="-2.3275999999999994"/>
  </r>
  <r>
    <n v="1215"/>
    <x v="573"/>
    <x v="3"/>
    <x v="428"/>
    <d v="2014-09-14T00:00:00"/>
    <s v="Standard Class"/>
    <s v="SP-20620"/>
    <s v="Stefania Perrino"/>
    <x v="1"/>
    <s v="United States"/>
    <s v="Philadelphia"/>
    <x v="9"/>
    <n v="19134"/>
    <x v="3"/>
    <x v="491"/>
    <x v="1"/>
    <x v="8"/>
    <x v="486"/>
    <x v="1090"/>
    <n v="1"/>
    <n v="0.7"/>
    <n v="-3.6024000000000012"/>
  </r>
  <r>
    <n v="1216"/>
    <x v="573"/>
    <x v="3"/>
    <x v="428"/>
    <d v="2014-09-14T00:00:00"/>
    <s v="Standard Class"/>
    <s v="SP-20620"/>
    <s v="Stefania Perrino"/>
    <x v="1"/>
    <s v="United States"/>
    <s v="Philadelphia"/>
    <x v="9"/>
    <n v="19134"/>
    <x v="3"/>
    <x v="241"/>
    <x v="1"/>
    <x v="6"/>
    <x v="239"/>
    <x v="1091"/>
    <n v="1"/>
    <n v="0.2"/>
    <n v="1.5767999999999998"/>
  </r>
  <r>
    <n v="1217"/>
    <x v="573"/>
    <x v="3"/>
    <x v="428"/>
    <d v="2014-09-14T00:00:00"/>
    <s v="Standard Class"/>
    <s v="SP-20620"/>
    <s v="Stefania Perrino"/>
    <x v="1"/>
    <s v="United States"/>
    <s v="Philadelphia"/>
    <x v="9"/>
    <n v="19134"/>
    <x v="3"/>
    <x v="240"/>
    <x v="2"/>
    <x v="11"/>
    <x v="238"/>
    <x v="1092"/>
    <n v="3"/>
    <n v="0.2"/>
    <n v="28.764000000000006"/>
  </r>
  <r>
    <n v="1218"/>
    <x v="573"/>
    <x v="3"/>
    <x v="428"/>
    <d v="2014-09-14T00:00:00"/>
    <s v="Standard Class"/>
    <s v="SP-20620"/>
    <s v="Stefania Perrino"/>
    <x v="1"/>
    <s v="United States"/>
    <s v="Philadelphia"/>
    <x v="9"/>
    <n v="19134"/>
    <x v="3"/>
    <x v="882"/>
    <x v="0"/>
    <x v="5"/>
    <x v="867"/>
    <x v="1093"/>
    <n v="2"/>
    <n v="0.2"/>
    <n v="1.7024000000000008"/>
  </r>
  <r>
    <n v="1219"/>
    <x v="573"/>
    <x v="3"/>
    <x v="428"/>
    <d v="2014-09-14T00:00:00"/>
    <s v="Standard Class"/>
    <s v="SP-20620"/>
    <s v="Stefania Perrino"/>
    <x v="1"/>
    <s v="United States"/>
    <s v="Philadelphia"/>
    <x v="9"/>
    <n v="19134"/>
    <x v="3"/>
    <x v="619"/>
    <x v="2"/>
    <x v="11"/>
    <x v="614"/>
    <x v="1059"/>
    <n v="3"/>
    <n v="0.2"/>
    <n v="64.674000000000007"/>
  </r>
  <r>
    <n v="1220"/>
    <x v="573"/>
    <x v="3"/>
    <x v="428"/>
    <d v="2014-09-14T00:00:00"/>
    <s v="Standard Class"/>
    <s v="SP-20620"/>
    <s v="Stefania Perrino"/>
    <x v="1"/>
    <s v="United States"/>
    <s v="Philadelphia"/>
    <x v="9"/>
    <n v="19134"/>
    <x v="3"/>
    <x v="883"/>
    <x v="2"/>
    <x v="7"/>
    <x v="868"/>
    <x v="1094"/>
    <n v="7"/>
    <n v="0.4"/>
    <n v="-386.3915999999997"/>
  </r>
  <r>
    <n v="1221"/>
    <x v="574"/>
    <x v="2"/>
    <x v="136"/>
    <d v="2011-07-16T00:00:00"/>
    <s v="Standard Class"/>
    <s v="BF-11170"/>
    <s v="Ben Ferrer"/>
    <x v="2"/>
    <s v="United States"/>
    <s v="Los Angeles"/>
    <x v="1"/>
    <n v="90036"/>
    <x v="1"/>
    <x v="17"/>
    <x v="1"/>
    <x v="4"/>
    <x v="17"/>
    <x v="1095"/>
    <n v="9"/>
    <n v="0"/>
    <n v="44.954999999999977"/>
  </r>
  <r>
    <n v="1222"/>
    <x v="574"/>
    <x v="2"/>
    <x v="136"/>
    <d v="2011-07-16T00:00:00"/>
    <s v="Standard Class"/>
    <s v="BF-11170"/>
    <s v="Ben Ferrer"/>
    <x v="2"/>
    <s v="United States"/>
    <s v="Los Angeles"/>
    <x v="1"/>
    <n v="90036"/>
    <x v="1"/>
    <x v="884"/>
    <x v="2"/>
    <x v="7"/>
    <x v="869"/>
    <x v="1096"/>
    <n v="8"/>
    <n v="0.2"/>
    <n v="28.792799999999971"/>
  </r>
  <r>
    <n v="1223"/>
    <x v="575"/>
    <x v="0"/>
    <x v="429"/>
    <d v="2013-12-06T00:00:00"/>
    <s v="First Class"/>
    <s v="BM-11140"/>
    <s v="Becky Martin"/>
    <x v="0"/>
    <s v="United States"/>
    <s v="New York City"/>
    <x v="15"/>
    <n v="10024"/>
    <x v="3"/>
    <x v="767"/>
    <x v="0"/>
    <x v="5"/>
    <x v="759"/>
    <x v="1097"/>
    <n v="3"/>
    <n v="0"/>
    <n v="20.482199999999992"/>
  </r>
  <r>
    <n v="1224"/>
    <x v="575"/>
    <x v="0"/>
    <x v="429"/>
    <d v="2013-12-06T00:00:00"/>
    <s v="First Class"/>
    <s v="BM-11140"/>
    <s v="Becky Martin"/>
    <x v="0"/>
    <s v="United States"/>
    <s v="New York City"/>
    <x v="15"/>
    <n v="10024"/>
    <x v="3"/>
    <x v="475"/>
    <x v="2"/>
    <x v="11"/>
    <x v="471"/>
    <x v="1098"/>
    <n v="1"/>
    <n v="0"/>
    <n v="34.38600000000001"/>
  </r>
  <r>
    <n v="1225"/>
    <x v="575"/>
    <x v="0"/>
    <x v="429"/>
    <d v="2013-12-06T00:00:00"/>
    <s v="First Class"/>
    <s v="BM-11140"/>
    <s v="Becky Martin"/>
    <x v="0"/>
    <s v="United States"/>
    <s v="New York City"/>
    <x v="15"/>
    <n v="10024"/>
    <x v="3"/>
    <x v="870"/>
    <x v="1"/>
    <x v="8"/>
    <x v="855"/>
    <x v="1099"/>
    <n v="1"/>
    <n v="0.2"/>
    <n v="0.60479999999999989"/>
  </r>
  <r>
    <n v="1226"/>
    <x v="575"/>
    <x v="0"/>
    <x v="429"/>
    <d v="2013-12-06T00:00:00"/>
    <s v="First Class"/>
    <s v="BM-11140"/>
    <s v="Becky Martin"/>
    <x v="0"/>
    <s v="United States"/>
    <s v="New York City"/>
    <x v="15"/>
    <n v="10024"/>
    <x v="3"/>
    <x v="885"/>
    <x v="1"/>
    <x v="10"/>
    <x v="33"/>
    <x v="1100"/>
    <n v="4"/>
    <n v="0"/>
    <n v="19.874400000000001"/>
  </r>
  <r>
    <n v="1227"/>
    <x v="575"/>
    <x v="0"/>
    <x v="429"/>
    <d v="2013-12-06T00:00:00"/>
    <s v="First Class"/>
    <s v="BM-11140"/>
    <s v="Becky Martin"/>
    <x v="0"/>
    <s v="United States"/>
    <s v="New York City"/>
    <x v="15"/>
    <n v="10024"/>
    <x v="3"/>
    <x v="886"/>
    <x v="1"/>
    <x v="4"/>
    <x v="870"/>
    <x v="1101"/>
    <n v="3"/>
    <n v="0"/>
    <n v="3.6587999999999994"/>
  </r>
  <r>
    <n v="1228"/>
    <x v="575"/>
    <x v="0"/>
    <x v="429"/>
    <d v="2013-12-06T00:00:00"/>
    <s v="First Class"/>
    <s v="BM-11140"/>
    <s v="Becky Martin"/>
    <x v="0"/>
    <s v="United States"/>
    <s v="New York City"/>
    <x v="15"/>
    <n v="10024"/>
    <x v="3"/>
    <x v="887"/>
    <x v="1"/>
    <x v="4"/>
    <x v="871"/>
    <x v="1102"/>
    <n v="2"/>
    <n v="0"/>
    <n v="11.631599999999992"/>
  </r>
  <r>
    <n v="1229"/>
    <x v="576"/>
    <x v="3"/>
    <x v="44"/>
    <d v="2014-11-12T00:00:00"/>
    <s v="Standard Class"/>
    <s v="ZC-21910"/>
    <s v="Zuschuss Carroll"/>
    <x v="0"/>
    <s v="United States"/>
    <s v="Los Angeles"/>
    <x v="1"/>
    <n v="90045"/>
    <x v="1"/>
    <x v="588"/>
    <x v="1"/>
    <x v="12"/>
    <x v="583"/>
    <x v="770"/>
    <n v="2"/>
    <n v="0"/>
    <n v="7.4871999999999996"/>
  </r>
  <r>
    <n v="1230"/>
    <x v="576"/>
    <x v="3"/>
    <x v="44"/>
    <d v="2014-11-12T00:00:00"/>
    <s v="Standard Class"/>
    <s v="ZC-21910"/>
    <s v="Zuschuss Carroll"/>
    <x v="0"/>
    <s v="United States"/>
    <s v="Los Angeles"/>
    <x v="1"/>
    <n v="90045"/>
    <x v="1"/>
    <x v="698"/>
    <x v="0"/>
    <x v="5"/>
    <x v="691"/>
    <x v="992"/>
    <n v="1"/>
    <n v="0"/>
    <n v="2.9681999999999995"/>
  </r>
  <r>
    <n v="1231"/>
    <x v="576"/>
    <x v="3"/>
    <x v="44"/>
    <d v="2014-11-12T00:00:00"/>
    <s v="Standard Class"/>
    <s v="ZC-21910"/>
    <s v="Zuschuss Carroll"/>
    <x v="0"/>
    <s v="United States"/>
    <s v="Los Angeles"/>
    <x v="1"/>
    <n v="90045"/>
    <x v="1"/>
    <x v="888"/>
    <x v="1"/>
    <x v="6"/>
    <x v="872"/>
    <x v="1103"/>
    <n v="2"/>
    <n v="0"/>
    <n v="1.7607999999999997"/>
  </r>
  <r>
    <n v="1232"/>
    <x v="577"/>
    <x v="1"/>
    <x v="89"/>
    <d v="2012-11-02T00:00:00"/>
    <s v="Second Class"/>
    <s v="KT-16480"/>
    <s v="Kean Thornton"/>
    <x v="0"/>
    <s v="United States"/>
    <s v="Buffalo"/>
    <x v="15"/>
    <n v="14215"/>
    <x v="3"/>
    <x v="381"/>
    <x v="1"/>
    <x v="6"/>
    <x v="377"/>
    <x v="1104"/>
    <n v="2"/>
    <n v="0"/>
    <n v="0.72279999999999989"/>
  </r>
  <r>
    <n v="1233"/>
    <x v="577"/>
    <x v="1"/>
    <x v="89"/>
    <d v="2012-11-02T00:00:00"/>
    <s v="Second Class"/>
    <s v="KT-16480"/>
    <s v="Kean Thornton"/>
    <x v="0"/>
    <s v="United States"/>
    <s v="Buffalo"/>
    <x v="15"/>
    <n v="14215"/>
    <x v="3"/>
    <x v="889"/>
    <x v="1"/>
    <x v="12"/>
    <x v="873"/>
    <x v="1105"/>
    <n v="2"/>
    <n v="0"/>
    <n v="35.981999999999992"/>
  </r>
  <r>
    <n v="1234"/>
    <x v="578"/>
    <x v="0"/>
    <x v="198"/>
    <d v="2013-06-02T00:00:00"/>
    <s v="First Class"/>
    <s v="BG-11695"/>
    <s v="Brooke Gillingham"/>
    <x v="1"/>
    <s v="United States"/>
    <s v="Cincinnati"/>
    <x v="24"/>
    <n v="45231"/>
    <x v="3"/>
    <x v="890"/>
    <x v="2"/>
    <x v="16"/>
    <x v="874"/>
    <x v="1106"/>
    <n v="2"/>
    <n v="0.4"/>
    <n v="69.99899999999991"/>
  </r>
  <r>
    <n v="1235"/>
    <x v="579"/>
    <x v="0"/>
    <x v="99"/>
    <d v="2013-10-29T00:00:00"/>
    <s v="Same Day"/>
    <s v="PG-18820"/>
    <s v="Patrick Gardner"/>
    <x v="0"/>
    <s v="United States"/>
    <s v="Boynton Beach"/>
    <x v="2"/>
    <n v="33437"/>
    <x v="0"/>
    <x v="891"/>
    <x v="0"/>
    <x v="5"/>
    <x v="875"/>
    <x v="1107"/>
    <n v="3"/>
    <n v="0.2"/>
    <n v="13.786200000000006"/>
  </r>
  <r>
    <n v="1236"/>
    <x v="579"/>
    <x v="0"/>
    <x v="99"/>
    <d v="2013-10-29T00:00:00"/>
    <s v="Same Day"/>
    <s v="PG-18820"/>
    <s v="Patrick Gardner"/>
    <x v="0"/>
    <s v="United States"/>
    <s v="Boynton Beach"/>
    <x v="2"/>
    <n v="33437"/>
    <x v="0"/>
    <x v="691"/>
    <x v="1"/>
    <x v="8"/>
    <x v="684"/>
    <x v="1108"/>
    <n v="5"/>
    <n v="0.7"/>
    <n v="-29.940000000000012"/>
  </r>
  <r>
    <n v="1237"/>
    <x v="579"/>
    <x v="0"/>
    <x v="99"/>
    <d v="2013-10-29T00:00:00"/>
    <s v="Same Day"/>
    <s v="PG-18820"/>
    <s v="Patrick Gardner"/>
    <x v="0"/>
    <s v="United States"/>
    <s v="Boynton Beach"/>
    <x v="2"/>
    <n v="33437"/>
    <x v="0"/>
    <x v="892"/>
    <x v="0"/>
    <x v="5"/>
    <x v="876"/>
    <x v="1109"/>
    <n v="2"/>
    <n v="0.2"/>
    <n v="0"/>
  </r>
  <r>
    <n v="1238"/>
    <x v="579"/>
    <x v="0"/>
    <x v="99"/>
    <d v="2013-10-29T00:00:00"/>
    <s v="Same Day"/>
    <s v="PG-18820"/>
    <s v="Patrick Gardner"/>
    <x v="0"/>
    <s v="United States"/>
    <s v="Boynton Beach"/>
    <x v="2"/>
    <n v="33437"/>
    <x v="0"/>
    <x v="568"/>
    <x v="0"/>
    <x v="5"/>
    <x v="563"/>
    <x v="1110"/>
    <n v="3"/>
    <n v="0.2"/>
    <n v="41.262"/>
  </r>
  <r>
    <n v="1239"/>
    <x v="580"/>
    <x v="2"/>
    <x v="430"/>
    <d v="2011-08-15T00:00:00"/>
    <s v="Standard Class"/>
    <s v="GM-14680"/>
    <s v="Greg Matthias"/>
    <x v="0"/>
    <s v="United States"/>
    <s v="Seattle"/>
    <x v="4"/>
    <n v="98105"/>
    <x v="1"/>
    <x v="893"/>
    <x v="0"/>
    <x v="5"/>
    <x v="877"/>
    <x v="1111"/>
    <n v="1"/>
    <n v="0"/>
    <n v="5.4340000000000002"/>
  </r>
  <r>
    <n v="1240"/>
    <x v="580"/>
    <x v="2"/>
    <x v="430"/>
    <d v="2011-08-15T00:00:00"/>
    <s v="Standard Class"/>
    <s v="GM-14680"/>
    <s v="Greg Matthias"/>
    <x v="0"/>
    <s v="United States"/>
    <s v="Seattle"/>
    <x v="4"/>
    <n v="98105"/>
    <x v="1"/>
    <x v="894"/>
    <x v="1"/>
    <x v="6"/>
    <x v="878"/>
    <x v="1112"/>
    <n v="1"/>
    <n v="0"/>
    <n v="10.652200000000001"/>
  </r>
  <r>
    <n v="1241"/>
    <x v="580"/>
    <x v="2"/>
    <x v="430"/>
    <d v="2011-08-15T00:00:00"/>
    <s v="Standard Class"/>
    <s v="GM-14680"/>
    <s v="Greg Matthias"/>
    <x v="0"/>
    <s v="United States"/>
    <s v="Seattle"/>
    <x v="4"/>
    <n v="98105"/>
    <x v="1"/>
    <x v="271"/>
    <x v="1"/>
    <x v="13"/>
    <x v="268"/>
    <x v="1113"/>
    <n v="2"/>
    <n v="0"/>
    <n v="10.7912"/>
  </r>
  <r>
    <n v="1242"/>
    <x v="581"/>
    <x v="0"/>
    <x v="48"/>
    <d v="2013-09-05T00:00:00"/>
    <s v="Standard Class"/>
    <s v="MO-17800"/>
    <s v="Meg O'Connel"/>
    <x v="2"/>
    <s v="United States"/>
    <s v="New York City"/>
    <x v="15"/>
    <n v="10024"/>
    <x v="3"/>
    <x v="895"/>
    <x v="2"/>
    <x v="7"/>
    <x v="879"/>
    <x v="1114"/>
    <n v="4"/>
    <n v="0"/>
    <n v="5.5"/>
  </r>
  <r>
    <n v="1243"/>
    <x v="582"/>
    <x v="0"/>
    <x v="431"/>
    <d v="2013-02-22T00:00:00"/>
    <s v="Standard Class"/>
    <s v="PG-18820"/>
    <s v="Patrick Gardner"/>
    <x v="0"/>
    <s v="United States"/>
    <s v="New York City"/>
    <x v="15"/>
    <n v="10009"/>
    <x v="3"/>
    <x v="896"/>
    <x v="1"/>
    <x v="8"/>
    <x v="880"/>
    <x v="1115"/>
    <n v="3"/>
    <n v="0.2"/>
    <n v="124.48499999999999"/>
  </r>
  <r>
    <n v="1244"/>
    <x v="582"/>
    <x v="0"/>
    <x v="431"/>
    <d v="2013-02-22T00:00:00"/>
    <s v="Standard Class"/>
    <s v="PG-18820"/>
    <s v="Patrick Gardner"/>
    <x v="0"/>
    <s v="United States"/>
    <s v="New York City"/>
    <x v="15"/>
    <n v="10009"/>
    <x v="3"/>
    <x v="52"/>
    <x v="1"/>
    <x v="13"/>
    <x v="52"/>
    <x v="525"/>
    <n v="4"/>
    <n v="0"/>
    <n v="3.5752000000000006"/>
  </r>
  <r>
    <n v="1245"/>
    <x v="583"/>
    <x v="3"/>
    <x v="304"/>
    <d v="2014-05-22T00:00:00"/>
    <s v="Standard Class"/>
    <s v="EJ-14155"/>
    <s v="Eva Jacobs"/>
    <x v="0"/>
    <s v="United States"/>
    <s v="Gulfport"/>
    <x v="35"/>
    <n v="39503"/>
    <x v="0"/>
    <x v="897"/>
    <x v="1"/>
    <x v="12"/>
    <x v="881"/>
    <x v="1116"/>
    <n v="9"/>
    <n v="0"/>
    <n v="23.8581"/>
  </r>
  <r>
    <n v="1246"/>
    <x v="584"/>
    <x v="2"/>
    <x v="432"/>
    <d v="2011-12-14T00:00:00"/>
    <s v="Second Class"/>
    <s v="NP-18700"/>
    <s v="Nora Preis"/>
    <x v="0"/>
    <s v="United States"/>
    <s v="Fresno"/>
    <x v="1"/>
    <n v="93727"/>
    <x v="1"/>
    <x v="898"/>
    <x v="0"/>
    <x v="3"/>
    <x v="882"/>
    <x v="1117"/>
    <n v="6"/>
    <n v="0.2"/>
    <n v="95.585999999999899"/>
  </r>
  <r>
    <n v="1247"/>
    <x v="584"/>
    <x v="2"/>
    <x v="432"/>
    <d v="2011-12-14T00:00:00"/>
    <s v="Second Class"/>
    <s v="NP-18700"/>
    <s v="Nora Preis"/>
    <x v="0"/>
    <s v="United States"/>
    <s v="Fresno"/>
    <x v="1"/>
    <n v="93727"/>
    <x v="1"/>
    <x v="215"/>
    <x v="0"/>
    <x v="3"/>
    <x v="214"/>
    <x v="1118"/>
    <n v="12"/>
    <n v="0.2"/>
    <n v="135.4068000000002"/>
  </r>
  <r>
    <n v="1248"/>
    <x v="584"/>
    <x v="2"/>
    <x v="432"/>
    <d v="2011-12-14T00:00:00"/>
    <s v="Second Class"/>
    <s v="NP-18700"/>
    <s v="Nora Preis"/>
    <x v="0"/>
    <s v="United States"/>
    <s v="Fresno"/>
    <x v="1"/>
    <n v="93727"/>
    <x v="1"/>
    <x v="899"/>
    <x v="0"/>
    <x v="0"/>
    <x v="883"/>
    <x v="1119"/>
    <n v="3"/>
    <n v="0.15"/>
    <n v="11.998799999999989"/>
  </r>
  <r>
    <n v="1249"/>
    <x v="585"/>
    <x v="3"/>
    <x v="404"/>
    <d v="2014-12-25T00:00:00"/>
    <s v="Standard Class"/>
    <s v="DJ-13630"/>
    <s v="Doug Jacobs"/>
    <x v="0"/>
    <s v="United States"/>
    <s v="New York City"/>
    <x v="15"/>
    <n v="10009"/>
    <x v="3"/>
    <x v="900"/>
    <x v="1"/>
    <x v="6"/>
    <x v="33"/>
    <x v="1120"/>
    <n v="6"/>
    <n v="0"/>
    <n v="17.468999999999998"/>
  </r>
  <r>
    <n v="1250"/>
    <x v="585"/>
    <x v="3"/>
    <x v="404"/>
    <d v="2014-12-25T00:00:00"/>
    <s v="Standard Class"/>
    <s v="DJ-13630"/>
    <s v="Doug Jacobs"/>
    <x v="0"/>
    <s v="United States"/>
    <s v="New York City"/>
    <x v="15"/>
    <n v="10009"/>
    <x v="3"/>
    <x v="901"/>
    <x v="0"/>
    <x v="1"/>
    <x v="884"/>
    <x v="1121"/>
    <n v="9"/>
    <n v="0.1"/>
    <n v="139.57019999999989"/>
  </r>
  <r>
    <n v="1251"/>
    <x v="585"/>
    <x v="3"/>
    <x v="404"/>
    <d v="2014-12-25T00:00:00"/>
    <s v="Standard Class"/>
    <s v="DJ-13630"/>
    <s v="Doug Jacobs"/>
    <x v="0"/>
    <s v="United States"/>
    <s v="New York City"/>
    <x v="15"/>
    <n v="10009"/>
    <x v="3"/>
    <x v="164"/>
    <x v="1"/>
    <x v="9"/>
    <x v="163"/>
    <x v="1122"/>
    <n v="13"/>
    <n v="0"/>
    <n v="511.36799999999999"/>
  </r>
  <r>
    <n v="1252"/>
    <x v="585"/>
    <x v="3"/>
    <x v="404"/>
    <d v="2014-12-25T00:00:00"/>
    <s v="Standard Class"/>
    <s v="DJ-13630"/>
    <s v="Doug Jacobs"/>
    <x v="0"/>
    <s v="United States"/>
    <s v="New York City"/>
    <x v="15"/>
    <n v="10009"/>
    <x v="3"/>
    <x v="902"/>
    <x v="1"/>
    <x v="6"/>
    <x v="885"/>
    <x v="1123"/>
    <n v="2"/>
    <n v="0"/>
    <n v="1.3760000000000003"/>
  </r>
  <r>
    <n v="1253"/>
    <x v="586"/>
    <x v="1"/>
    <x v="433"/>
    <d v="2012-07-09T00:00:00"/>
    <s v="Standard Class"/>
    <s v="IM-15070"/>
    <s v="Irene Maddox"/>
    <x v="0"/>
    <s v="United States"/>
    <s v="Milwaukee"/>
    <x v="6"/>
    <n v="53209"/>
    <x v="2"/>
    <x v="903"/>
    <x v="2"/>
    <x v="7"/>
    <x v="886"/>
    <x v="1124"/>
    <n v="4"/>
    <n v="0"/>
    <n v="285.9896"/>
  </r>
  <r>
    <n v="1254"/>
    <x v="587"/>
    <x v="3"/>
    <x v="434"/>
    <d v="2014-03-15T00:00:00"/>
    <s v="Standard Class"/>
    <s v="MH-18115"/>
    <s v="Mick Hernandez"/>
    <x v="2"/>
    <s v="United States"/>
    <s v="Chester"/>
    <x v="9"/>
    <n v="19013"/>
    <x v="3"/>
    <x v="686"/>
    <x v="1"/>
    <x v="6"/>
    <x v="679"/>
    <x v="797"/>
    <n v="2"/>
    <n v="0.2"/>
    <n v="0.59039999999999915"/>
  </r>
  <r>
    <n v="1255"/>
    <x v="587"/>
    <x v="3"/>
    <x v="434"/>
    <d v="2014-03-15T00:00:00"/>
    <s v="Standard Class"/>
    <s v="MH-18115"/>
    <s v="Mick Hernandez"/>
    <x v="2"/>
    <s v="United States"/>
    <s v="Chester"/>
    <x v="9"/>
    <n v="19013"/>
    <x v="3"/>
    <x v="424"/>
    <x v="2"/>
    <x v="7"/>
    <x v="419"/>
    <x v="1125"/>
    <n v="3"/>
    <n v="0.4"/>
    <n v="-8.3790000000000031"/>
  </r>
  <r>
    <n v="1256"/>
    <x v="587"/>
    <x v="3"/>
    <x v="434"/>
    <d v="2014-03-15T00:00:00"/>
    <s v="Standard Class"/>
    <s v="MH-18115"/>
    <s v="Mick Hernandez"/>
    <x v="2"/>
    <s v="United States"/>
    <s v="Chester"/>
    <x v="9"/>
    <n v="19013"/>
    <x v="3"/>
    <x v="904"/>
    <x v="0"/>
    <x v="5"/>
    <x v="887"/>
    <x v="1126"/>
    <n v="1"/>
    <n v="0.2"/>
    <n v="0.50219999999999976"/>
  </r>
  <r>
    <n v="1257"/>
    <x v="587"/>
    <x v="3"/>
    <x v="434"/>
    <d v="2014-03-15T00:00:00"/>
    <s v="Standard Class"/>
    <s v="MH-18115"/>
    <s v="Mick Hernandez"/>
    <x v="2"/>
    <s v="United States"/>
    <s v="Chester"/>
    <x v="9"/>
    <n v="19013"/>
    <x v="3"/>
    <x v="905"/>
    <x v="0"/>
    <x v="5"/>
    <x v="888"/>
    <x v="1127"/>
    <n v="2"/>
    <n v="0.2"/>
    <n v="11.516399999999999"/>
  </r>
  <r>
    <n v="1258"/>
    <x v="588"/>
    <x v="0"/>
    <x v="435"/>
    <d v="2013-12-29T00:00:00"/>
    <s v="Second Class"/>
    <s v="RB-19795"/>
    <s v="Ross Baird"/>
    <x v="2"/>
    <s v="United States"/>
    <s v="Charlotte"/>
    <x v="3"/>
    <n v="28205"/>
    <x v="0"/>
    <x v="582"/>
    <x v="1"/>
    <x v="8"/>
    <x v="577"/>
    <x v="1128"/>
    <n v="3"/>
    <n v="0.7"/>
    <n v="-20.446799999999996"/>
  </r>
  <r>
    <n v="1259"/>
    <x v="588"/>
    <x v="0"/>
    <x v="435"/>
    <d v="2013-12-29T00:00:00"/>
    <s v="Second Class"/>
    <s v="RB-19795"/>
    <s v="Ross Baird"/>
    <x v="2"/>
    <s v="United States"/>
    <s v="Charlotte"/>
    <x v="3"/>
    <n v="28205"/>
    <x v="0"/>
    <x v="906"/>
    <x v="1"/>
    <x v="4"/>
    <x v="889"/>
    <x v="1129"/>
    <n v="3"/>
    <n v="0.2"/>
    <n v="-47.254199999999997"/>
  </r>
  <r>
    <n v="1260"/>
    <x v="588"/>
    <x v="0"/>
    <x v="435"/>
    <d v="2013-12-29T00:00:00"/>
    <s v="Second Class"/>
    <s v="RB-19795"/>
    <s v="Ross Baird"/>
    <x v="2"/>
    <s v="United States"/>
    <s v="Charlotte"/>
    <x v="3"/>
    <n v="28205"/>
    <x v="0"/>
    <x v="240"/>
    <x v="2"/>
    <x v="11"/>
    <x v="238"/>
    <x v="1130"/>
    <n v="8"/>
    <n v="0.2"/>
    <n v="76.704000000000008"/>
  </r>
  <r>
    <n v="1261"/>
    <x v="589"/>
    <x v="3"/>
    <x v="436"/>
    <d v="2014-10-28T00:00:00"/>
    <s v="Standard Class"/>
    <s v="JR-15700"/>
    <s v="Jocasta Rupert"/>
    <x v="0"/>
    <s v="United States"/>
    <s v="Jacksonville"/>
    <x v="2"/>
    <n v="32216"/>
    <x v="0"/>
    <x v="907"/>
    <x v="2"/>
    <x v="7"/>
    <x v="890"/>
    <x v="1131"/>
    <n v="3"/>
    <n v="0.2"/>
    <n v="107.98499999999996"/>
  </r>
  <r>
    <n v="1262"/>
    <x v="590"/>
    <x v="0"/>
    <x v="99"/>
    <d v="2013-11-05T00:00:00"/>
    <s v="Standard Class"/>
    <s v="SM-20950"/>
    <s v="Suzanne McNair"/>
    <x v="1"/>
    <s v="United States"/>
    <s v="Greenville"/>
    <x v="3"/>
    <n v="27834"/>
    <x v="0"/>
    <x v="908"/>
    <x v="1"/>
    <x v="8"/>
    <x v="891"/>
    <x v="1132"/>
    <n v="4"/>
    <n v="0.7"/>
    <n v="-14.0928"/>
  </r>
  <r>
    <n v="1263"/>
    <x v="591"/>
    <x v="3"/>
    <x v="437"/>
    <d v="2014-07-10T00:00:00"/>
    <s v="Second Class"/>
    <s v="CS-12355"/>
    <s v="Christine Sundaresam"/>
    <x v="0"/>
    <s v="United States"/>
    <s v="Long Beach"/>
    <x v="15"/>
    <n v="11561"/>
    <x v="3"/>
    <x v="24"/>
    <x v="1"/>
    <x v="8"/>
    <x v="24"/>
    <x v="1133"/>
    <n v="3"/>
    <n v="0.2"/>
    <n v="6.3336000000000006"/>
  </r>
  <r>
    <n v="1264"/>
    <x v="592"/>
    <x v="0"/>
    <x v="393"/>
    <d v="2013-10-03T00:00:00"/>
    <s v="First Class"/>
    <s v="CC-12220"/>
    <s v="Chris Cortes"/>
    <x v="0"/>
    <s v="United States"/>
    <s v="La Porte"/>
    <x v="14"/>
    <n v="46350"/>
    <x v="2"/>
    <x v="139"/>
    <x v="2"/>
    <x v="7"/>
    <x v="139"/>
    <x v="1134"/>
    <n v="2"/>
    <n v="0"/>
    <n v="18.873000000000005"/>
  </r>
  <r>
    <n v="1265"/>
    <x v="592"/>
    <x v="0"/>
    <x v="393"/>
    <d v="2013-10-03T00:00:00"/>
    <s v="First Class"/>
    <s v="CC-12220"/>
    <s v="Chris Cortes"/>
    <x v="0"/>
    <s v="United States"/>
    <s v="La Porte"/>
    <x v="14"/>
    <n v="46350"/>
    <x v="2"/>
    <x v="904"/>
    <x v="0"/>
    <x v="5"/>
    <x v="887"/>
    <x v="1135"/>
    <n v="5"/>
    <n v="0"/>
    <n v="10.880999999999998"/>
  </r>
  <r>
    <n v="1266"/>
    <x v="593"/>
    <x v="3"/>
    <x v="264"/>
    <d v="2014-09-08T00:00:00"/>
    <s v="Standard Class"/>
    <s v="PF-19225"/>
    <s v="Phillip Flathmann"/>
    <x v="0"/>
    <s v="United States"/>
    <s v="San Francisco"/>
    <x v="1"/>
    <n v="94122"/>
    <x v="1"/>
    <x v="909"/>
    <x v="1"/>
    <x v="6"/>
    <x v="892"/>
    <x v="1136"/>
    <n v="3"/>
    <n v="0"/>
    <n v="1.7738999999999998"/>
  </r>
  <r>
    <n v="1267"/>
    <x v="594"/>
    <x v="2"/>
    <x v="163"/>
    <d v="2011-12-29T00:00:00"/>
    <s v="Standard Class"/>
    <s v="JC-16105"/>
    <s v="Julie Creighton"/>
    <x v="1"/>
    <s v="United States"/>
    <s v="Los Angeles"/>
    <x v="1"/>
    <n v="90045"/>
    <x v="1"/>
    <x v="384"/>
    <x v="1"/>
    <x v="4"/>
    <x v="380"/>
    <x v="1137"/>
    <n v="1"/>
    <n v="0"/>
    <n v="41.429399999999987"/>
  </r>
  <r>
    <n v="1268"/>
    <x v="594"/>
    <x v="2"/>
    <x v="163"/>
    <d v="2011-12-29T00:00:00"/>
    <s v="Standard Class"/>
    <s v="JC-16105"/>
    <s v="Julie Creighton"/>
    <x v="1"/>
    <s v="United States"/>
    <s v="Los Angeles"/>
    <x v="1"/>
    <n v="90045"/>
    <x v="1"/>
    <x v="64"/>
    <x v="0"/>
    <x v="1"/>
    <x v="64"/>
    <x v="1138"/>
    <n v="6"/>
    <n v="0.2"/>
    <n v="18.266999999999967"/>
  </r>
  <r>
    <n v="1269"/>
    <x v="595"/>
    <x v="3"/>
    <x v="397"/>
    <d v="2014-09-28T00:00:00"/>
    <s v="Standard Class"/>
    <s v="BG-11695"/>
    <s v="Brooke Gillingham"/>
    <x v="1"/>
    <s v="United States"/>
    <s v="Louisville"/>
    <x v="22"/>
    <n v="80027"/>
    <x v="1"/>
    <x v="390"/>
    <x v="0"/>
    <x v="5"/>
    <x v="386"/>
    <x v="1139"/>
    <n v="3"/>
    <n v="0.2"/>
    <n v="3.665999999999995"/>
  </r>
  <r>
    <n v="1270"/>
    <x v="596"/>
    <x v="3"/>
    <x v="400"/>
    <d v="2014-06-09T00:00:00"/>
    <s v="Standard Class"/>
    <s v="DC-12850"/>
    <s v="Dan Campbell"/>
    <x v="0"/>
    <s v="United States"/>
    <s v="Florence"/>
    <x v="19"/>
    <n v="35630"/>
    <x v="0"/>
    <x v="910"/>
    <x v="1"/>
    <x v="10"/>
    <x v="893"/>
    <x v="1140"/>
    <n v="2"/>
    <n v="0"/>
    <n v="5.6159999999999997"/>
  </r>
  <r>
    <n v="1271"/>
    <x v="597"/>
    <x v="0"/>
    <x v="438"/>
    <d v="2013-04-27T00:00:00"/>
    <s v="Standard Class"/>
    <s v="SP-20545"/>
    <s v="Sibella Parks"/>
    <x v="1"/>
    <s v="United States"/>
    <s v="Chicago"/>
    <x v="10"/>
    <n v="60623"/>
    <x v="2"/>
    <x v="911"/>
    <x v="1"/>
    <x v="4"/>
    <x v="894"/>
    <x v="1141"/>
    <n v="4"/>
    <n v="0.2"/>
    <n v="-12.792000000000002"/>
  </r>
  <r>
    <n v="1272"/>
    <x v="597"/>
    <x v="0"/>
    <x v="438"/>
    <d v="2013-04-27T00:00:00"/>
    <s v="Standard Class"/>
    <s v="SP-20545"/>
    <s v="Sibella Parks"/>
    <x v="1"/>
    <s v="United States"/>
    <s v="Chicago"/>
    <x v="10"/>
    <n v="60623"/>
    <x v="2"/>
    <x v="723"/>
    <x v="1"/>
    <x v="9"/>
    <x v="715"/>
    <x v="1142"/>
    <n v="3"/>
    <n v="0.8"/>
    <n v="-126.85920000000002"/>
  </r>
  <r>
    <n v="1273"/>
    <x v="597"/>
    <x v="0"/>
    <x v="438"/>
    <d v="2013-04-27T00:00:00"/>
    <s v="Standard Class"/>
    <s v="SP-20545"/>
    <s v="Sibella Parks"/>
    <x v="1"/>
    <s v="United States"/>
    <s v="Chicago"/>
    <x v="10"/>
    <n v="60623"/>
    <x v="2"/>
    <x v="912"/>
    <x v="1"/>
    <x v="8"/>
    <x v="895"/>
    <x v="1143"/>
    <n v="8"/>
    <n v="0.8"/>
    <n v="-67.27200000000002"/>
  </r>
  <r>
    <n v="1274"/>
    <x v="598"/>
    <x v="0"/>
    <x v="439"/>
    <d v="2013-05-27T00:00:00"/>
    <s v="Same Day"/>
    <s v="MS-17710"/>
    <s v="Maurice Satty"/>
    <x v="0"/>
    <s v="United States"/>
    <s v="Fort Worth"/>
    <x v="5"/>
    <n v="76106"/>
    <x v="2"/>
    <x v="747"/>
    <x v="1"/>
    <x v="10"/>
    <x v="738"/>
    <x v="563"/>
    <n v="2"/>
    <n v="0.2"/>
    <n v="3.6288"/>
  </r>
  <r>
    <n v="1275"/>
    <x v="598"/>
    <x v="0"/>
    <x v="439"/>
    <d v="2013-05-27T00:00:00"/>
    <s v="Same Day"/>
    <s v="MS-17710"/>
    <s v="Maurice Satty"/>
    <x v="0"/>
    <s v="United States"/>
    <s v="Fort Worth"/>
    <x v="5"/>
    <n v="76106"/>
    <x v="2"/>
    <x v="913"/>
    <x v="0"/>
    <x v="1"/>
    <x v="896"/>
    <x v="1144"/>
    <n v="5"/>
    <n v="0.3"/>
    <n v="-88.783999999999978"/>
  </r>
  <r>
    <n v="1276"/>
    <x v="598"/>
    <x v="0"/>
    <x v="439"/>
    <d v="2013-05-27T00:00:00"/>
    <s v="Same Day"/>
    <s v="MS-17710"/>
    <s v="Maurice Satty"/>
    <x v="0"/>
    <s v="United States"/>
    <s v="Fort Worth"/>
    <x v="5"/>
    <n v="76106"/>
    <x v="2"/>
    <x v="99"/>
    <x v="1"/>
    <x v="10"/>
    <x v="99"/>
    <x v="646"/>
    <n v="3"/>
    <n v="0.2"/>
    <n v="5.2026000000000003"/>
  </r>
  <r>
    <n v="1277"/>
    <x v="598"/>
    <x v="0"/>
    <x v="439"/>
    <d v="2013-05-27T00:00:00"/>
    <s v="Same Day"/>
    <s v="MS-17710"/>
    <s v="Maurice Satty"/>
    <x v="0"/>
    <s v="United States"/>
    <s v="Fort Worth"/>
    <x v="5"/>
    <n v="76106"/>
    <x v="2"/>
    <x v="914"/>
    <x v="2"/>
    <x v="11"/>
    <x v="897"/>
    <x v="1145"/>
    <n v="1"/>
    <n v="0.2"/>
    <n v="-7.1990999999999961"/>
  </r>
  <r>
    <n v="1278"/>
    <x v="599"/>
    <x v="0"/>
    <x v="440"/>
    <d v="2013-05-08T00:00:00"/>
    <s v="Standard Class"/>
    <s v="BD-11770"/>
    <s v="Bryan Davis"/>
    <x v="0"/>
    <s v="United States"/>
    <s v="Houston"/>
    <x v="5"/>
    <n v="77070"/>
    <x v="2"/>
    <x v="915"/>
    <x v="1"/>
    <x v="6"/>
    <x v="898"/>
    <x v="1146"/>
    <n v="3"/>
    <n v="0.2"/>
    <n v="5.3969999999999914"/>
  </r>
  <r>
    <n v="1279"/>
    <x v="600"/>
    <x v="2"/>
    <x v="78"/>
    <d v="2011-09-11T00:00:00"/>
    <s v="First Class"/>
    <s v="KC-16255"/>
    <s v="Karen Carlisle"/>
    <x v="1"/>
    <s v="United States"/>
    <s v="Macon"/>
    <x v="32"/>
    <n v="31204"/>
    <x v="0"/>
    <x v="916"/>
    <x v="2"/>
    <x v="11"/>
    <x v="899"/>
    <x v="1147"/>
    <n v="3"/>
    <n v="0"/>
    <n v="12.8583"/>
  </r>
  <r>
    <n v="1280"/>
    <x v="600"/>
    <x v="2"/>
    <x v="78"/>
    <d v="2011-09-11T00:00:00"/>
    <s v="First Class"/>
    <s v="KC-16255"/>
    <s v="Karen Carlisle"/>
    <x v="1"/>
    <s v="United States"/>
    <s v="Macon"/>
    <x v="32"/>
    <n v="31204"/>
    <x v="0"/>
    <x v="917"/>
    <x v="2"/>
    <x v="11"/>
    <x v="900"/>
    <x v="1148"/>
    <n v="4"/>
    <n v="0"/>
    <n v="30.196799999999996"/>
  </r>
  <r>
    <n v="1281"/>
    <x v="601"/>
    <x v="0"/>
    <x v="64"/>
    <d v="2013-09-07T00:00:00"/>
    <s v="First Class"/>
    <s v="TR-21325"/>
    <s v="Toby Ritter"/>
    <x v="0"/>
    <s v="United States"/>
    <s v="Cedar Rapids"/>
    <x v="23"/>
    <n v="52402"/>
    <x v="2"/>
    <x v="918"/>
    <x v="2"/>
    <x v="7"/>
    <x v="901"/>
    <x v="1149"/>
    <n v="3"/>
    <n v="0"/>
    <n v="80.735999999999976"/>
  </r>
  <r>
    <n v="1282"/>
    <x v="602"/>
    <x v="3"/>
    <x v="359"/>
    <d v="2014-04-12T00:00:00"/>
    <s v="First Class"/>
    <s v="SA-20830"/>
    <s v="Sue Ann Reed"/>
    <x v="0"/>
    <s v="United States"/>
    <s v="Jacksonville"/>
    <x v="2"/>
    <n v="32216"/>
    <x v="0"/>
    <x v="919"/>
    <x v="1"/>
    <x v="2"/>
    <x v="902"/>
    <x v="1150"/>
    <n v="3"/>
    <n v="0.2"/>
    <n v="4.9139999999999988"/>
  </r>
  <r>
    <n v="1283"/>
    <x v="602"/>
    <x v="3"/>
    <x v="359"/>
    <d v="2014-04-12T00:00:00"/>
    <s v="First Class"/>
    <s v="SA-20830"/>
    <s v="Sue Ann Reed"/>
    <x v="0"/>
    <s v="United States"/>
    <s v="Jacksonville"/>
    <x v="2"/>
    <n v="32216"/>
    <x v="0"/>
    <x v="920"/>
    <x v="1"/>
    <x v="8"/>
    <x v="903"/>
    <x v="1151"/>
    <n v="1"/>
    <n v="0.7"/>
    <n v="-13.363000000000003"/>
  </r>
  <r>
    <n v="1284"/>
    <x v="602"/>
    <x v="3"/>
    <x v="359"/>
    <d v="2014-04-12T00:00:00"/>
    <s v="First Class"/>
    <s v="SA-20830"/>
    <s v="Sue Ann Reed"/>
    <x v="0"/>
    <s v="United States"/>
    <s v="Jacksonville"/>
    <x v="2"/>
    <n v="32216"/>
    <x v="0"/>
    <x v="921"/>
    <x v="1"/>
    <x v="10"/>
    <x v="904"/>
    <x v="1152"/>
    <n v="3"/>
    <n v="0.2"/>
    <n v="88.073999999999984"/>
  </r>
  <r>
    <n v="1285"/>
    <x v="603"/>
    <x v="1"/>
    <x v="401"/>
    <d v="2012-12-12T00:00:00"/>
    <s v="Standard Class"/>
    <s v="KW-16435"/>
    <s v="Katrina Willman"/>
    <x v="0"/>
    <s v="United States"/>
    <s v="Austin"/>
    <x v="5"/>
    <n v="78745"/>
    <x v="2"/>
    <x v="922"/>
    <x v="1"/>
    <x v="8"/>
    <x v="905"/>
    <x v="1153"/>
    <n v="7"/>
    <n v="0.8"/>
    <n v="-4.8510000000000009"/>
  </r>
  <r>
    <n v="1286"/>
    <x v="604"/>
    <x v="0"/>
    <x v="190"/>
    <d v="2013-07-04T00:00:00"/>
    <s v="Standard Class"/>
    <s v="GM-14500"/>
    <s v="Gene McClure"/>
    <x v="0"/>
    <s v="United States"/>
    <s v="Providence"/>
    <x v="34"/>
    <n v="2908"/>
    <x v="3"/>
    <x v="383"/>
    <x v="1"/>
    <x v="4"/>
    <x v="379"/>
    <x v="81"/>
    <n v="5"/>
    <n v="0"/>
    <n v="1.0429999999999984"/>
  </r>
  <r>
    <n v="1287"/>
    <x v="605"/>
    <x v="1"/>
    <x v="433"/>
    <d v="2012-07-08T00:00:00"/>
    <s v="Standard Class"/>
    <s v="AD-10180"/>
    <s v="Alan Dominguez"/>
    <x v="2"/>
    <s v="United States"/>
    <s v="New York City"/>
    <x v="15"/>
    <n v="10035"/>
    <x v="3"/>
    <x v="923"/>
    <x v="1"/>
    <x v="6"/>
    <x v="906"/>
    <x v="1154"/>
    <n v="3"/>
    <n v="0"/>
    <n v="4.4891999999999985"/>
  </r>
  <r>
    <n v="1288"/>
    <x v="606"/>
    <x v="0"/>
    <x v="441"/>
    <d v="2013-11-27T00:00:00"/>
    <s v="Standard Class"/>
    <s v="TB-21355"/>
    <s v="Todd Boyes"/>
    <x v="1"/>
    <s v="United States"/>
    <s v="New York City"/>
    <x v="15"/>
    <n v="10009"/>
    <x v="3"/>
    <x v="63"/>
    <x v="0"/>
    <x v="5"/>
    <x v="63"/>
    <x v="1155"/>
    <n v="2"/>
    <n v="0"/>
    <n v="11.166400000000003"/>
  </r>
  <r>
    <n v="1289"/>
    <x v="606"/>
    <x v="0"/>
    <x v="441"/>
    <d v="2013-11-27T00:00:00"/>
    <s v="Standard Class"/>
    <s v="TB-21355"/>
    <s v="Todd Boyes"/>
    <x v="1"/>
    <s v="United States"/>
    <s v="New York City"/>
    <x v="15"/>
    <n v="10009"/>
    <x v="3"/>
    <x v="536"/>
    <x v="1"/>
    <x v="8"/>
    <x v="531"/>
    <x v="854"/>
    <n v="4"/>
    <n v="0.2"/>
    <n v="4.1147999999999989"/>
  </r>
  <r>
    <n v="1290"/>
    <x v="606"/>
    <x v="0"/>
    <x v="441"/>
    <d v="2013-11-27T00:00:00"/>
    <s v="Standard Class"/>
    <s v="TB-21355"/>
    <s v="Todd Boyes"/>
    <x v="1"/>
    <s v="United States"/>
    <s v="New York City"/>
    <x v="15"/>
    <n v="10009"/>
    <x v="3"/>
    <x v="924"/>
    <x v="1"/>
    <x v="6"/>
    <x v="907"/>
    <x v="1156"/>
    <n v="3"/>
    <n v="0"/>
    <n v="7.4952000000000005"/>
  </r>
  <r>
    <n v="1291"/>
    <x v="607"/>
    <x v="0"/>
    <x v="338"/>
    <d v="2013-11-13T00:00:00"/>
    <s v="First Class"/>
    <s v="CC-12430"/>
    <s v="Chuck Clark"/>
    <x v="2"/>
    <s v="United States"/>
    <s v="San Francisco"/>
    <x v="1"/>
    <n v="94122"/>
    <x v="1"/>
    <x v="925"/>
    <x v="1"/>
    <x v="8"/>
    <x v="908"/>
    <x v="1157"/>
    <n v="4"/>
    <n v="0.2"/>
    <n v="4.4603999999999999"/>
  </r>
  <r>
    <n v="1292"/>
    <x v="607"/>
    <x v="0"/>
    <x v="338"/>
    <d v="2013-11-13T00:00:00"/>
    <s v="First Class"/>
    <s v="CC-12430"/>
    <s v="Chuck Clark"/>
    <x v="2"/>
    <s v="United States"/>
    <s v="San Francisco"/>
    <x v="1"/>
    <n v="94122"/>
    <x v="1"/>
    <x v="860"/>
    <x v="1"/>
    <x v="10"/>
    <x v="846"/>
    <x v="56"/>
    <n v="5"/>
    <n v="0"/>
    <n v="15.552000000000001"/>
  </r>
  <r>
    <n v="1293"/>
    <x v="608"/>
    <x v="1"/>
    <x v="375"/>
    <d v="2012-09-01T00:00:00"/>
    <s v="Standard Class"/>
    <s v="PF-19165"/>
    <s v="Philip Fox"/>
    <x v="0"/>
    <s v="United States"/>
    <s v="San Diego"/>
    <x v="1"/>
    <n v="92105"/>
    <x v="1"/>
    <x v="133"/>
    <x v="1"/>
    <x v="14"/>
    <x v="133"/>
    <x v="1158"/>
    <n v="3"/>
    <n v="0"/>
    <n v="9.2232000000000021"/>
  </r>
  <r>
    <n v="1294"/>
    <x v="608"/>
    <x v="1"/>
    <x v="375"/>
    <d v="2012-09-01T00:00:00"/>
    <s v="Standard Class"/>
    <s v="PF-19165"/>
    <s v="Philip Fox"/>
    <x v="0"/>
    <s v="United States"/>
    <s v="San Diego"/>
    <x v="1"/>
    <n v="92105"/>
    <x v="1"/>
    <x v="926"/>
    <x v="1"/>
    <x v="10"/>
    <x v="909"/>
    <x v="1159"/>
    <n v="5"/>
    <n v="0"/>
    <n v="52.531999999999996"/>
  </r>
  <r>
    <n v="1295"/>
    <x v="608"/>
    <x v="1"/>
    <x v="375"/>
    <d v="2012-09-01T00:00:00"/>
    <s v="Standard Class"/>
    <s v="PF-19165"/>
    <s v="Philip Fox"/>
    <x v="0"/>
    <s v="United States"/>
    <s v="San Diego"/>
    <x v="1"/>
    <n v="92105"/>
    <x v="1"/>
    <x v="85"/>
    <x v="1"/>
    <x v="2"/>
    <x v="85"/>
    <x v="1160"/>
    <n v="1"/>
    <n v="0"/>
    <n v="1.4783999999999999"/>
  </r>
  <r>
    <n v="1296"/>
    <x v="609"/>
    <x v="1"/>
    <x v="442"/>
    <d v="2012-05-29T00:00:00"/>
    <s v="Standard Class"/>
    <s v="JH-16180"/>
    <s v="Justin Hirsh"/>
    <x v="0"/>
    <s v="United States"/>
    <s v="Pueblo"/>
    <x v="22"/>
    <n v="81001"/>
    <x v="1"/>
    <x v="723"/>
    <x v="1"/>
    <x v="9"/>
    <x v="715"/>
    <x v="1161"/>
    <n v="13"/>
    <n v="0.2"/>
    <n v="84.572799999999944"/>
  </r>
  <r>
    <n v="1297"/>
    <x v="610"/>
    <x v="3"/>
    <x v="247"/>
    <d v="2015-01-04T00:00:00"/>
    <s v="Standard Class"/>
    <s v="EB-13975"/>
    <s v="Erica Bern"/>
    <x v="1"/>
    <s v="United States"/>
    <s v="Fairfield"/>
    <x v="1"/>
    <n v="94533"/>
    <x v="1"/>
    <x v="530"/>
    <x v="1"/>
    <x v="8"/>
    <x v="525"/>
    <x v="1162"/>
    <n v="2"/>
    <n v="0.2"/>
    <n v="4.5187999999999997"/>
  </r>
  <r>
    <n v="1298"/>
    <x v="610"/>
    <x v="3"/>
    <x v="247"/>
    <d v="2015-01-04T00:00:00"/>
    <s v="Standard Class"/>
    <s v="EB-13975"/>
    <s v="Erica Bern"/>
    <x v="1"/>
    <s v="United States"/>
    <s v="Fairfield"/>
    <x v="1"/>
    <n v="94533"/>
    <x v="1"/>
    <x v="569"/>
    <x v="1"/>
    <x v="8"/>
    <x v="910"/>
    <x v="1163"/>
    <n v="2"/>
    <n v="0.2"/>
    <n v="6.4749999999999979"/>
  </r>
  <r>
    <n v="1299"/>
    <x v="611"/>
    <x v="0"/>
    <x v="16"/>
    <d v="2013-12-13T00:00:00"/>
    <s v="Second Class"/>
    <s v="QJ-19255"/>
    <s v="Quincy Jones"/>
    <x v="1"/>
    <s v="United States"/>
    <s v="Saint Paul"/>
    <x v="11"/>
    <n v="55106"/>
    <x v="2"/>
    <x v="461"/>
    <x v="2"/>
    <x v="7"/>
    <x v="457"/>
    <x v="1164"/>
    <n v="5"/>
    <n v="0"/>
    <n v="2.2990000000000066"/>
  </r>
  <r>
    <n v="1300"/>
    <x v="612"/>
    <x v="1"/>
    <x v="242"/>
    <d v="2012-10-07T00:00:00"/>
    <s v="First Class"/>
    <s v="AA-10315"/>
    <s v="Alex Avila"/>
    <x v="0"/>
    <s v="United States"/>
    <s v="San Francisco"/>
    <x v="1"/>
    <n v="94109"/>
    <x v="1"/>
    <x v="146"/>
    <x v="1"/>
    <x v="4"/>
    <x v="146"/>
    <x v="1165"/>
    <n v="2"/>
    <n v="0"/>
    <n v="7.0095999999999989"/>
  </r>
  <r>
    <n v="1301"/>
    <x v="613"/>
    <x v="0"/>
    <x v="443"/>
    <d v="2013-12-26T00:00:00"/>
    <s v="Second Class"/>
    <s v="LC-17140"/>
    <s v="Logan Currie"/>
    <x v="0"/>
    <s v="United States"/>
    <s v="Springfield"/>
    <x v="17"/>
    <n v="22153"/>
    <x v="0"/>
    <x v="35"/>
    <x v="0"/>
    <x v="5"/>
    <x v="35"/>
    <x v="1166"/>
    <n v="6"/>
    <n v="0"/>
    <n v="166.10039999999995"/>
  </r>
  <r>
    <n v="1302"/>
    <x v="613"/>
    <x v="0"/>
    <x v="443"/>
    <d v="2013-12-26T00:00:00"/>
    <s v="Second Class"/>
    <s v="LC-17140"/>
    <s v="Logan Currie"/>
    <x v="0"/>
    <s v="United States"/>
    <s v="Springfield"/>
    <x v="17"/>
    <n v="22153"/>
    <x v="0"/>
    <x v="35"/>
    <x v="0"/>
    <x v="5"/>
    <x v="35"/>
    <x v="1167"/>
    <n v="3"/>
    <n v="0"/>
    <n v="83.050199999999975"/>
  </r>
  <r>
    <n v="1303"/>
    <x v="614"/>
    <x v="1"/>
    <x v="444"/>
    <d v="2012-09-24T00:00:00"/>
    <s v="Second Class"/>
    <s v="TC-21535"/>
    <s v="Tracy Collins"/>
    <x v="2"/>
    <s v="United States"/>
    <s v="Arlington"/>
    <x v="17"/>
    <n v="22204"/>
    <x v="0"/>
    <x v="927"/>
    <x v="0"/>
    <x v="0"/>
    <x v="911"/>
    <x v="1168"/>
    <n v="2"/>
    <n v="0"/>
    <n v="4.3371999999999957"/>
  </r>
  <r>
    <n v="1304"/>
    <x v="615"/>
    <x v="3"/>
    <x v="445"/>
    <d v="2014-07-08T00:00:00"/>
    <s v="Standard Class"/>
    <s v="CS-12460"/>
    <s v="Chuck Sachs"/>
    <x v="0"/>
    <s v="United States"/>
    <s v="Columbus"/>
    <x v="32"/>
    <n v="31907"/>
    <x v="0"/>
    <x v="928"/>
    <x v="0"/>
    <x v="5"/>
    <x v="912"/>
    <x v="1169"/>
    <n v="1"/>
    <n v="0"/>
    <n v="5.5176999999999978"/>
  </r>
  <r>
    <n v="1305"/>
    <x v="615"/>
    <x v="3"/>
    <x v="445"/>
    <d v="2014-07-08T00:00:00"/>
    <s v="Standard Class"/>
    <s v="CS-12460"/>
    <s v="Chuck Sachs"/>
    <x v="0"/>
    <s v="United States"/>
    <s v="Columbus"/>
    <x v="32"/>
    <n v="31907"/>
    <x v="0"/>
    <x v="664"/>
    <x v="2"/>
    <x v="7"/>
    <x v="658"/>
    <x v="1170"/>
    <n v="3"/>
    <n v="0"/>
    <n v="77.751899999999992"/>
  </r>
  <r>
    <n v="1306"/>
    <x v="616"/>
    <x v="0"/>
    <x v="216"/>
    <d v="2013-07-17T00:00:00"/>
    <s v="Second Class"/>
    <s v="BM-11785"/>
    <s v="Bryan Mills"/>
    <x v="0"/>
    <s v="United States"/>
    <s v="Houston"/>
    <x v="5"/>
    <n v="77036"/>
    <x v="2"/>
    <x v="929"/>
    <x v="2"/>
    <x v="7"/>
    <x v="913"/>
    <x v="1171"/>
    <n v="7"/>
    <n v="0.2"/>
    <n v="52.492999999999967"/>
  </r>
  <r>
    <n v="1307"/>
    <x v="617"/>
    <x v="0"/>
    <x v="23"/>
    <d v="2013-06-22T00:00:00"/>
    <s v="First Class"/>
    <s v="RC-19825"/>
    <s v="Roy Collins"/>
    <x v="0"/>
    <s v="United States"/>
    <s v="Pasadena"/>
    <x v="1"/>
    <n v="91104"/>
    <x v="1"/>
    <x v="481"/>
    <x v="1"/>
    <x v="10"/>
    <x v="477"/>
    <x v="1172"/>
    <n v="7"/>
    <n v="0"/>
    <n v="22.444800000000001"/>
  </r>
  <r>
    <n v="1308"/>
    <x v="617"/>
    <x v="0"/>
    <x v="23"/>
    <d v="2013-06-22T00:00:00"/>
    <s v="First Class"/>
    <s v="RC-19825"/>
    <s v="Roy Collins"/>
    <x v="0"/>
    <s v="United States"/>
    <s v="Pasadena"/>
    <x v="1"/>
    <n v="91104"/>
    <x v="1"/>
    <x v="777"/>
    <x v="1"/>
    <x v="8"/>
    <x v="768"/>
    <x v="1173"/>
    <n v="3"/>
    <n v="0.2"/>
    <n v="6.4206000000000012"/>
  </r>
  <r>
    <n v="1309"/>
    <x v="617"/>
    <x v="0"/>
    <x v="23"/>
    <d v="2013-06-22T00:00:00"/>
    <s v="First Class"/>
    <s v="RC-19825"/>
    <s v="Roy Collins"/>
    <x v="0"/>
    <s v="United States"/>
    <s v="Pasadena"/>
    <x v="1"/>
    <n v="91104"/>
    <x v="1"/>
    <x v="930"/>
    <x v="1"/>
    <x v="9"/>
    <x v="914"/>
    <x v="1174"/>
    <n v="2"/>
    <n v="0"/>
    <n v="5.6628000000000007"/>
  </r>
  <r>
    <n v="1310"/>
    <x v="617"/>
    <x v="0"/>
    <x v="23"/>
    <d v="2013-06-22T00:00:00"/>
    <s v="First Class"/>
    <s v="RC-19825"/>
    <s v="Roy Collins"/>
    <x v="0"/>
    <s v="United States"/>
    <s v="Pasadena"/>
    <x v="1"/>
    <n v="91104"/>
    <x v="1"/>
    <x v="398"/>
    <x v="1"/>
    <x v="4"/>
    <x v="394"/>
    <x v="427"/>
    <n v="3"/>
    <n v="0"/>
    <n v="9.716399999999993"/>
  </r>
  <r>
    <n v="1311"/>
    <x v="617"/>
    <x v="0"/>
    <x v="23"/>
    <d v="2013-06-22T00:00:00"/>
    <s v="First Class"/>
    <s v="RC-19825"/>
    <s v="Roy Collins"/>
    <x v="0"/>
    <s v="United States"/>
    <s v="Pasadena"/>
    <x v="1"/>
    <n v="91104"/>
    <x v="1"/>
    <x v="931"/>
    <x v="0"/>
    <x v="1"/>
    <x v="915"/>
    <x v="224"/>
    <n v="2"/>
    <n v="0.2"/>
    <n v="-8.0783999999999949"/>
  </r>
  <r>
    <n v="1312"/>
    <x v="618"/>
    <x v="0"/>
    <x v="10"/>
    <d v="2013-12-14T00:00:00"/>
    <s v="Standard Class"/>
    <s v="FM-14380"/>
    <s v="Fred McMath"/>
    <x v="0"/>
    <s v="United States"/>
    <s v="Lawrence"/>
    <x v="31"/>
    <n v="1841"/>
    <x v="3"/>
    <x v="932"/>
    <x v="1"/>
    <x v="2"/>
    <x v="916"/>
    <x v="1175"/>
    <n v="1"/>
    <n v="0"/>
    <n v="1.7343"/>
  </r>
  <r>
    <n v="1313"/>
    <x v="618"/>
    <x v="0"/>
    <x v="10"/>
    <d v="2013-12-14T00:00:00"/>
    <s v="Standard Class"/>
    <s v="FM-14380"/>
    <s v="Fred McMath"/>
    <x v="0"/>
    <s v="United States"/>
    <s v="Lawrence"/>
    <x v="31"/>
    <n v="1841"/>
    <x v="3"/>
    <x v="933"/>
    <x v="1"/>
    <x v="2"/>
    <x v="917"/>
    <x v="1176"/>
    <n v="4"/>
    <n v="0"/>
    <n v="56.175200000000004"/>
  </r>
  <r>
    <n v="1314"/>
    <x v="619"/>
    <x v="0"/>
    <x v="446"/>
    <d v="2013-10-02T00:00:00"/>
    <s v="Standard Class"/>
    <s v="PK-19075"/>
    <s v="Pete Kriz"/>
    <x v="0"/>
    <s v="United States"/>
    <s v="Columbus"/>
    <x v="24"/>
    <n v="43229"/>
    <x v="3"/>
    <x v="637"/>
    <x v="0"/>
    <x v="1"/>
    <x v="631"/>
    <x v="1177"/>
    <n v="2"/>
    <n v="0.3"/>
    <n v="-13.317599999999999"/>
  </r>
  <r>
    <n v="1315"/>
    <x v="620"/>
    <x v="0"/>
    <x v="122"/>
    <d v="2013-12-24T00:00:00"/>
    <s v="Standard Class"/>
    <s v="HG-14965"/>
    <s v="Henry Goldwyn"/>
    <x v="1"/>
    <s v="United States"/>
    <s v="Los Angeles"/>
    <x v="1"/>
    <n v="90032"/>
    <x v="1"/>
    <x v="934"/>
    <x v="1"/>
    <x v="10"/>
    <x v="918"/>
    <x v="789"/>
    <n v="6"/>
    <n v="0"/>
    <n v="18.662400000000002"/>
  </r>
  <r>
    <n v="1316"/>
    <x v="620"/>
    <x v="0"/>
    <x v="122"/>
    <d v="2013-12-24T00:00:00"/>
    <s v="Standard Class"/>
    <s v="HG-14965"/>
    <s v="Henry Goldwyn"/>
    <x v="1"/>
    <s v="United States"/>
    <s v="Los Angeles"/>
    <x v="1"/>
    <n v="90032"/>
    <x v="1"/>
    <x v="935"/>
    <x v="0"/>
    <x v="5"/>
    <x v="919"/>
    <x v="1178"/>
    <n v="8"/>
    <n v="0"/>
    <n v="62.505600000000001"/>
  </r>
  <r>
    <n v="1317"/>
    <x v="620"/>
    <x v="0"/>
    <x v="122"/>
    <d v="2013-12-24T00:00:00"/>
    <s v="Standard Class"/>
    <s v="HG-14965"/>
    <s v="Henry Goldwyn"/>
    <x v="1"/>
    <s v="United States"/>
    <s v="Los Angeles"/>
    <x v="1"/>
    <n v="90032"/>
    <x v="1"/>
    <x v="413"/>
    <x v="1"/>
    <x v="14"/>
    <x v="408"/>
    <x v="1179"/>
    <n v="5"/>
    <n v="0"/>
    <n v="28.964999999999961"/>
  </r>
  <r>
    <n v="1318"/>
    <x v="621"/>
    <x v="3"/>
    <x v="389"/>
    <d v="2014-12-15T00:00:00"/>
    <s v="Standard Class"/>
    <s v="HA-14920"/>
    <s v="Helen Andreada"/>
    <x v="0"/>
    <s v="United States"/>
    <s v="Philadelphia"/>
    <x v="9"/>
    <n v="19120"/>
    <x v="3"/>
    <x v="936"/>
    <x v="2"/>
    <x v="11"/>
    <x v="920"/>
    <x v="1180"/>
    <n v="1"/>
    <n v="0.2"/>
    <n v="3.3724999999999992"/>
  </r>
  <r>
    <n v="1319"/>
    <x v="622"/>
    <x v="2"/>
    <x v="268"/>
    <d v="2011-07-05T00:00:00"/>
    <s v="Standard Class"/>
    <s v="LW-16825"/>
    <s v="Laurel Workman"/>
    <x v="1"/>
    <s v="United States"/>
    <s v="Deltona"/>
    <x v="2"/>
    <n v="32725"/>
    <x v="0"/>
    <x v="907"/>
    <x v="2"/>
    <x v="7"/>
    <x v="890"/>
    <x v="1181"/>
    <n v="2"/>
    <n v="0.2"/>
    <n v="71.989999999999981"/>
  </r>
  <r>
    <n v="1320"/>
    <x v="622"/>
    <x v="2"/>
    <x v="268"/>
    <d v="2011-07-05T00:00:00"/>
    <s v="Standard Class"/>
    <s v="LW-16825"/>
    <s v="Laurel Workman"/>
    <x v="1"/>
    <s v="United States"/>
    <s v="Deltona"/>
    <x v="2"/>
    <n v="32725"/>
    <x v="0"/>
    <x v="614"/>
    <x v="1"/>
    <x v="8"/>
    <x v="609"/>
    <x v="1182"/>
    <n v="6"/>
    <n v="0.7"/>
    <n v="-3.6288"/>
  </r>
  <r>
    <n v="1321"/>
    <x v="623"/>
    <x v="3"/>
    <x v="447"/>
    <d v="2014-02-09T00:00:00"/>
    <s v="Standard Class"/>
    <s v="MC-17575"/>
    <s v="Matt Collins"/>
    <x v="0"/>
    <s v="United States"/>
    <s v="Cincinnati"/>
    <x v="24"/>
    <n v="45231"/>
    <x v="3"/>
    <x v="699"/>
    <x v="1"/>
    <x v="8"/>
    <x v="692"/>
    <x v="1183"/>
    <n v="3"/>
    <n v="0.7"/>
    <n v="-4.1831999999999976"/>
  </r>
  <r>
    <n v="1322"/>
    <x v="623"/>
    <x v="3"/>
    <x v="447"/>
    <d v="2014-02-09T00:00:00"/>
    <s v="Standard Class"/>
    <s v="MC-17575"/>
    <s v="Matt Collins"/>
    <x v="0"/>
    <s v="United States"/>
    <s v="Cincinnati"/>
    <x v="24"/>
    <n v="45231"/>
    <x v="3"/>
    <x v="518"/>
    <x v="1"/>
    <x v="4"/>
    <x v="513"/>
    <x v="1184"/>
    <n v="2"/>
    <n v="0.2"/>
    <n v="35.69399999999996"/>
  </r>
  <r>
    <n v="1323"/>
    <x v="624"/>
    <x v="3"/>
    <x v="448"/>
    <d v="2014-03-09T00:00:00"/>
    <s v="Standard Class"/>
    <s v="LP-17095"/>
    <s v="Liz Preis"/>
    <x v="0"/>
    <s v="United States"/>
    <s v="Murray"/>
    <x v="0"/>
    <n v="42071"/>
    <x v="0"/>
    <x v="937"/>
    <x v="1"/>
    <x v="9"/>
    <x v="921"/>
    <x v="1185"/>
    <n v="5"/>
    <n v="0"/>
    <n v="19.656000000000002"/>
  </r>
  <r>
    <n v="1324"/>
    <x v="625"/>
    <x v="3"/>
    <x v="449"/>
    <d v="2014-10-11T00:00:00"/>
    <s v="First Class"/>
    <s v="EB-14170"/>
    <s v="Evan Bailliet"/>
    <x v="0"/>
    <s v="United States"/>
    <s v="Wilmington"/>
    <x v="3"/>
    <n v="28403"/>
    <x v="0"/>
    <x v="938"/>
    <x v="1"/>
    <x v="10"/>
    <x v="922"/>
    <x v="1186"/>
    <n v="4"/>
    <n v="0.2"/>
    <n v="3.5151999999999988"/>
  </r>
  <r>
    <n v="1325"/>
    <x v="626"/>
    <x v="2"/>
    <x v="450"/>
    <d v="2011-10-03T00:00:00"/>
    <s v="Standard Class"/>
    <s v="GZ-14545"/>
    <s v="George Zrebassa"/>
    <x v="1"/>
    <s v="United States"/>
    <s v="Lawrence"/>
    <x v="31"/>
    <n v="1841"/>
    <x v="3"/>
    <x v="421"/>
    <x v="1"/>
    <x v="4"/>
    <x v="416"/>
    <x v="193"/>
    <n v="3"/>
    <n v="0"/>
    <n v="12.490200000000003"/>
  </r>
  <r>
    <n v="1326"/>
    <x v="627"/>
    <x v="2"/>
    <x v="279"/>
    <d v="2011-05-30T00:00:00"/>
    <s v="First Class"/>
    <s v="LE-16810"/>
    <s v="Laurel Elliston"/>
    <x v="0"/>
    <s v="United States"/>
    <s v="Chicago"/>
    <x v="10"/>
    <n v="60653"/>
    <x v="2"/>
    <x v="939"/>
    <x v="1"/>
    <x v="8"/>
    <x v="923"/>
    <x v="1187"/>
    <n v="6"/>
    <n v="0.8"/>
    <n v="-30.555000000000007"/>
  </r>
  <r>
    <n v="1327"/>
    <x v="628"/>
    <x v="1"/>
    <x v="451"/>
    <d v="2012-06-18T00:00:00"/>
    <s v="Standard Class"/>
    <s v="AD-10180"/>
    <s v="Alan Dominguez"/>
    <x v="2"/>
    <s v="United States"/>
    <s v="Philadelphia"/>
    <x v="9"/>
    <n v="19120"/>
    <x v="3"/>
    <x v="882"/>
    <x v="0"/>
    <x v="5"/>
    <x v="867"/>
    <x v="1188"/>
    <n v="6"/>
    <n v="0.2"/>
    <n v="5.1072000000000024"/>
  </r>
  <r>
    <n v="1328"/>
    <x v="629"/>
    <x v="0"/>
    <x v="452"/>
    <d v="2013-04-02T00:00:00"/>
    <s v="First Class"/>
    <s v="CP-12085"/>
    <s v="Cathy Prescott"/>
    <x v="1"/>
    <s v="United States"/>
    <s v="Norwich"/>
    <x v="29"/>
    <n v="6360"/>
    <x v="3"/>
    <x v="752"/>
    <x v="1"/>
    <x v="10"/>
    <x v="743"/>
    <x v="1189"/>
    <n v="1"/>
    <n v="0"/>
    <n v="5.5565999999999995"/>
  </r>
  <r>
    <n v="1329"/>
    <x v="630"/>
    <x v="3"/>
    <x v="453"/>
    <d v="2014-10-19T00:00:00"/>
    <s v="Second Class"/>
    <s v="FG-14260"/>
    <s v="Frank Gastineau"/>
    <x v="2"/>
    <s v="United States"/>
    <s v="San Francisco"/>
    <x v="1"/>
    <n v="94110"/>
    <x v="1"/>
    <x v="940"/>
    <x v="1"/>
    <x v="6"/>
    <x v="924"/>
    <x v="1190"/>
    <n v="4"/>
    <n v="0"/>
    <n v="26.375999999999998"/>
  </r>
  <r>
    <n v="1330"/>
    <x v="631"/>
    <x v="0"/>
    <x v="454"/>
    <d v="2013-05-28T00:00:00"/>
    <s v="Standard Class"/>
    <s v="LD-17005"/>
    <s v="Lisa DeCherney"/>
    <x v="0"/>
    <s v="United States"/>
    <s v="San Francisco"/>
    <x v="1"/>
    <n v="94109"/>
    <x v="1"/>
    <x v="893"/>
    <x v="0"/>
    <x v="5"/>
    <x v="877"/>
    <x v="1191"/>
    <n v="3"/>
    <n v="0"/>
    <n v="16.302"/>
  </r>
  <r>
    <n v="1331"/>
    <x v="632"/>
    <x v="3"/>
    <x v="455"/>
    <d v="2014-06-07T00:00:00"/>
    <s v="Standard Class"/>
    <s v="AB-10255"/>
    <s v="Alejandro Ballentine"/>
    <x v="2"/>
    <s v="United States"/>
    <s v="Lorain"/>
    <x v="24"/>
    <n v="44052"/>
    <x v="3"/>
    <x v="500"/>
    <x v="2"/>
    <x v="7"/>
    <x v="495"/>
    <x v="1192"/>
    <n v="1"/>
    <n v="0.4"/>
    <n v="-0.64350000000000018"/>
  </r>
  <r>
    <n v="1332"/>
    <x v="632"/>
    <x v="3"/>
    <x v="455"/>
    <d v="2014-06-07T00:00:00"/>
    <s v="Standard Class"/>
    <s v="AB-10255"/>
    <s v="Alejandro Ballentine"/>
    <x v="2"/>
    <s v="United States"/>
    <s v="Lorain"/>
    <x v="24"/>
    <n v="44052"/>
    <x v="3"/>
    <x v="456"/>
    <x v="1"/>
    <x v="4"/>
    <x v="452"/>
    <x v="1193"/>
    <n v="2"/>
    <n v="0.2"/>
    <n v="2.4009999999999998"/>
  </r>
  <r>
    <n v="1333"/>
    <x v="633"/>
    <x v="2"/>
    <x v="456"/>
    <d v="2011-02-22T00:00:00"/>
    <s v="Standard Class"/>
    <s v="MN-17935"/>
    <s v="Michael Nguyen"/>
    <x v="0"/>
    <s v="United States"/>
    <s v="Dallas"/>
    <x v="5"/>
    <n v="75220"/>
    <x v="2"/>
    <x v="751"/>
    <x v="1"/>
    <x v="8"/>
    <x v="742"/>
    <x v="1194"/>
    <n v="3"/>
    <n v="0.8"/>
    <n v="-1.7280000000000002"/>
  </r>
  <r>
    <n v="1334"/>
    <x v="633"/>
    <x v="2"/>
    <x v="456"/>
    <d v="2011-02-22T00:00:00"/>
    <s v="Standard Class"/>
    <s v="MN-17935"/>
    <s v="Michael Nguyen"/>
    <x v="0"/>
    <s v="United States"/>
    <s v="Dallas"/>
    <x v="5"/>
    <n v="75220"/>
    <x v="2"/>
    <x v="941"/>
    <x v="1"/>
    <x v="9"/>
    <x v="925"/>
    <x v="1195"/>
    <n v="2"/>
    <n v="0.8"/>
    <n v="-13.930000000000003"/>
  </r>
  <r>
    <n v="1335"/>
    <x v="634"/>
    <x v="2"/>
    <x v="457"/>
    <d v="2011-05-10T00:00:00"/>
    <s v="Standard Class"/>
    <s v="HP-14815"/>
    <s v="Harold Pawlan"/>
    <x v="2"/>
    <s v="United States"/>
    <s v="Los Angeles"/>
    <x v="1"/>
    <n v="90049"/>
    <x v="1"/>
    <x v="715"/>
    <x v="1"/>
    <x v="8"/>
    <x v="707"/>
    <x v="1196"/>
    <n v="8"/>
    <n v="0.2"/>
    <n v="52.775999999999996"/>
  </r>
  <r>
    <n v="1336"/>
    <x v="635"/>
    <x v="0"/>
    <x v="458"/>
    <d v="2013-05-24T00:00:00"/>
    <s v="Standard Class"/>
    <s v="JR-15670"/>
    <s v="Jim Radford"/>
    <x v="0"/>
    <s v="United States"/>
    <s v="Middletown"/>
    <x v="29"/>
    <n v="6457"/>
    <x v="3"/>
    <x v="942"/>
    <x v="1"/>
    <x v="4"/>
    <x v="926"/>
    <x v="1197"/>
    <n v="4"/>
    <n v="0"/>
    <n v="0"/>
  </r>
  <r>
    <n v="1337"/>
    <x v="636"/>
    <x v="3"/>
    <x v="459"/>
    <d v="2014-04-08T00:00:00"/>
    <s v="Standard Class"/>
    <s v="JF-15190"/>
    <s v="Jamie Frazer"/>
    <x v="0"/>
    <s v="United States"/>
    <s v="Los Angeles"/>
    <x v="1"/>
    <n v="90008"/>
    <x v="1"/>
    <x v="904"/>
    <x v="0"/>
    <x v="5"/>
    <x v="887"/>
    <x v="1198"/>
    <n v="3"/>
    <n v="0"/>
    <n v="6.5285999999999991"/>
  </r>
  <r>
    <n v="1338"/>
    <x v="637"/>
    <x v="3"/>
    <x v="185"/>
    <d v="2014-04-03T00:00:00"/>
    <s v="Second Class"/>
    <s v="CM-12115"/>
    <s v="Chad McGuire"/>
    <x v="0"/>
    <s v="United States"/>
    <s v="New York City"/>
    <x v="15"/>
    <n v="10011"/>
    <x v="3"/>
    <x v="943"/>
    <x v="0"/>
    <x v="5"/>
    <x v="927"/>
    <x v="1199"/>
    <n v="2"/>
    <n v="0"/>
    <n v="8.0406000000000013"/>
  </r>
  <r>
    <n v="1339"/>
    <x v="637"/>
    <x v="3"/>
    <x v="185"/>
    <d v="2014-04-03T00:00:00"/>
    <s v="Second Class"/>
    <s v="CM-12115"/>
    <s v="Chad McGuire"/>
    <x v="0"/>
    <s v="United States"/>
    <s v="New York City"/>
    <x v="15"/>
    <n v="10011"/>
    <x v="3"/>
    <x v="944"/>
    <x v="2"/>
    <x v="7"/>
    <x v="928"/>
    <x v="1200"/>
    <n v="3"/>
    <n v="0"/>
    <n v="176.17080000000001"/>
  </r>
  <r>
    <n v="1340"/>
    <x v="637"/>
    <x v="3"/>
    <x v="185"/>
    <d v="2014-04-03T00:00:00"/>
    <s v="Second Class"/>
    <s v="CM-12115"/>
    <s v="Chad McGuire"/>
    <x v="0"/>
    <s v="United States"/>
    <s v="New York City"/>
    <x v="15"/>
    <n v="10011"/>
    <x v="3"/>
    <x v="945"/>
    <x v="1"/>
    <x v="10"/>
    <x v="929"/>
    <x v="1201"/>
    <n v="8"/>
    <n v="0"/>
    <n v="36.019200000000005"/>
  </r>
  <r>
    <n v="1341"/>
    <x v="638"/>
    <x v="3"/>
    <x v="460"/>
    <d v="2014-01-05T00:00:00"/>
    <s v="First Class"/>
    <s v="AS-10045"/>
    <s v="Aaron Smayling"/>
    <x v="1"/>
    <s v="United States"/>
    <s v="Jacksonville"/>
    <x v="3"/>
    <n v="28540"/>
    <x v="0"/>
    <x v="946"/>
    <x v="2"/>
    <x v="15"/>
    <x v="930"/>
    <x v="1202"/>
    <n v="2"/>
    <n v="0.5"/>
    <n v="-27.827999999999975"/>
  </r>
  <r>
    <n v="1342"/>
    <x v="638"/>
    <x v="3"/>
    <x v="460"/>
    <d v="2014-01-05T00:00:00"/>
    <s v="First Class"/>
    <s v="AS-10045"/>
    <s v="Aaron Smayling"/>
    <x v="1"/>
    <s v="United States"/>
    <s v="Jacksonville"/>
    <x v="3"/>
    <n v="28540"/>
    <x v="0"/>
    <x v="864"/>
    <x v="1"/>
    <x v="8"/>
    <x v="850"/>
    <x v="1203"/>
    <n v="5"/>
    <n v="0.7"/>
    <n v="-12.527999999999995"/>
  </r>
  <r>
    <n v="1343"/>
    <x v="638"/>
    <x v="3"/>
    <x v="460"/>
    <d v="2014-01-05T00:00:00"/>
    <s v="First Class"/>
    <s v="AS-10045"/>
    <s v="Aaron Smayling"/>
    <x v="1"/>
    <s v="United States"/>
    <s v="Jacksonville"/>
    <x v="3"/>
    <n v="28540"/>
    <x v="0"/>
    <x v="27"/>
    <x v="1"/>
    <x v="8"/>
    <x v="27"/>
    <x v="1204"/>
    <n v="6"/>
    <n v="0.7"/>
    <n v="-21.159599999999998"/>
  </r>
  <r>
    <n v="1344"/>
    <x v="639"/>
    <x v="1"/>
    <x v="71"/>
    <d v="2012-06-01T00:00:00"/>
    <s v="Standard Class"/>
    <s v="KB-16315"/>
    <s v="Karl Braun"/>
    <x v="0"/>
    <s v="United States"/>
    <s v="Freeport"/>
    <x v="15"/>
    <n v="11520"/>
    <x v="3"/>
    <x v="947"/>
    <x v="1"/>
    <x v="6"/>
    <x v="931"/>
    <x v="1205"/>
    <n v="3"/>
    <n v="0"/>
    <n v="14.345999999999995"/>
  </r>
  <r>
    <n v="1345"/>
    <x v="639"/>
    <x v="1"/>
    <x v="71"/>
    <d v="2012-06-01T00:00:00"/>
    <s v="Standard Class"/>
    <s v="KB-16315"/>
    <s v="Karl Braun"/>
    <x v="0"/>
    <s v="United States"/>
    <s v="Freeport"/>
    <x v="15"/>
    <n v="11520"/>
    <x v="3"/>
    <x v="948"/>
    <x v="1"/>
    <x v="2"/>
    <x v="932"/>
    <x v="1206"/>
    <n v="5"/>
    <n v="0"/>
    <n v="6.0029999999999992"/>
  </r>
  <r>
    <n v="1346"/>
    <x v="640"/>
    <x v="2"/>
    <x v="461"/>
    <d v="2011-03-24T00:00:00"/>
    <s v="Standard Class"/>
    <s v="BN-11515"/>
    <s v="Bradley Nguyen"/>
    <x v="0"/>
    <s v="United States"/>
    <s v="Lakeville"/>
    <x v="11"/>
    <n v="55044"/>
    <x v="2"/>
    <x v="589"/>
    <x v="1"/>
    <x v="9"/>
    <x v="584"/>
    <x v="1207"/>
    <n v="2"/>
    <n v="0"/>
    <n v="36.574200000000005"/>
  </r>
  <r>
    <n v="1347"/>
    <x v="640"/>
    <x v="2"/>
    <x v="461"/>
    <d v="2011-03-24T00:00:00"/>
    <s v="Standard Class"/>
    <s v="BN-11515"/>
    <s v="Bradley Nguyen"/>
    <x v="0"/>
    <s v="United States"/>
    <s v="Lakeville"/>
    <x v="11"/>
    <n v="55044"/>
    <x v="2"/>
    <x v="949"/>
    <x v="1"/>
    <x v="10"/>
    <x v="933"/>
    <x v="1208"/>
    <n v="7"/>
    <n v="0"/>
    <n v="23.59"/>
  </r>
  <r>
    <n v="1348"/>
    <x v="640"/>
    <x v="2"/>
    <x v="461"/>
    <d v="2011-03-24T00:00:00"/>
    <s v="Standard Class"/>
    <s v="BN-11515"/>
    <s v="Bradley Nguyen"/>
    <x v="0"/>
    <s v="United States"/>
    <s v="Lakeville"/>
    <x v="11"/>
    <n v="55044"/>
    <x v="2"/>
    <x v="950"/>
    <x v="1"/>
    <x v="6"/>
    <x v="934"/>
    <x v="1209"/>
    <n v="6"/>
    <n v="0"/>
    <n v="5.7071999999999976"/>
  </r>
  <r>
    <n v="1349"/>
    <x v="640"/>
    <x v="2"/>
    <x v="461"/>
    <d v="2011-03-24T00:00:00"/>
    <s v="Standard Class"/>
    <s v="BN-11515"/>
    <s v="Bradley Nguyen"/>
    <x v="0"/>
    <s v="United States"/>
    <s v="Lakeville"/>
    <x v="11"/>
    <n v="55044"/>
    <x v="2"/>
    <x v="951"/>
    <x v="1"/>
    <x v="8"/>
    <x v="935"/>
    <x v="1210"/>
    <n v="10"/>
    <n v="0"/>
    <n v="25.097999999999999"/>
  </r>
  <r>
    <n v="1350"/>
    <x v="640"/>
    <x v="2"/>
    <x v="461"/>
    <d v="2011-03-24T00:00:00"/>
    <s v="Standard Class"/>
    <s v="BN-11515"/>
    <s v="Bradley Nguyen"/>
    <x v="0"/>
    <s v="United States"/>
    <s v="Lakeville"/>
    <x v="11"/>
    <n v="55044"/>
    <x v="2"/>
    <x v="952"/>
    <x v="1"/>
    <x v="8"/>
    <x v="936"/>
    <x v="1211"/>
    <n v="6"/>
    <n v="0"/>
    <n v="17.2224"/>
  </r>
  <r>
    <n v="1351"/>
    <x v="641"/>
    <x v="2"/>
    <x v="462"/>
    <d v="2011-10-08T00:00:00"/>
    <s v="Second Class"/>
    <s v="BP-11290"/>
    <s v="Beth Paige"/>
    <x v="0"/>
    <s v="United States"/>
    <s v="Evanston"/>
    <x v="10"/>
    <n v="60201"/>
    <x v="2"/>
    <x v="812"/>
    <x v="0"/>
    <x v="1"/>
    <x v="801"/>
    <x v="1212"/>
    <n v="3"/>
    <n v="0.3"/>
    <n v="-70.104300000000023"/>
  </r>
  <r>
    <n v="1352"/>
    <x v="642"/>
    <x v="0"/>
    <x v="463"/>
    <d v="2013-04-01T00:00:00"/>
    <s v="First Class"/>
    <s v="AS-10045"/>
    <s v="Aaron Smayling"/>
    <x v="1"/>
    <s v="United States"/>
    <s v="Arlington"/>
    <x v="17"/>
    <n v="22204"/>
    <x v="0"/>
    <x v="953"/>
    <x v="1"/>
    <x v="4"/>
    <x v="937"/>
    <x v="1213"/>
    <n v="2"/>
    <n v="0"/>
    <n v="7.8500000000000014"/>
  </r>
  <r>
    <n v="1353"/>
    <x v="643"/>
    <x v="3"/>
    <x v="464"/>
    <d v="2014-05-10T00:00:00"/>
    <s v="Standard Class"/>
    <s v="LW-16990"/>
    <s v="Lindsay Williams"/>
    <x v="1"/>
    <s v="United States"/>
    <s v="San Francisco"/>
    <x v="1"/>
    <n v="94109"/>
    <x v="1"/>
    <x v="521"/>
    <x v="2"/>
    <x v="7"/>
    <x v="516"/>
    <x v="1214"/>
    <n v="5"/>
    <n v="0.2"/>
    <n v="20.695499999999988"/>
  </r>
  <r>
    <n v="1354"/>
    <x v="643"/>
    <x v="3"/>
    <x v="464"/>
    <d v="2014-05-10T00:00:00"/>
    <s v="Standard Class"/>
    <s v="LW-16990"/>
    <s v="Lindsay Williams"/>
    <x v="1"/>
    <s v="United States"/>
    <s v="San Francisco"/>
    <x v="1"/>
    <n v="94109"/>
    <x v="1"/>
    <x v="707"/>
    <x v="1"/>
    <x v="10"/>
    <x v="699"/>
    <x v="1215"/>
    <n v="3"/>
    <n v="0"/>
    <n v="8.4527999999999999"/>
  </r>
  <r>
    <n v="1355"/>
    <x v="643"/>
    <x v="3"/>
    <x v="464"/>
    <d v="2014-05-10T00:00:00"/>
    <s v="Standard Class"/>
    <s v="LW-16990"/>
    <s v="Lindsay Williams"/>
    <x v="1"/>
    <s v="United States"/>
    <s v="San Francisco"/>
    <x v="1"/>
    <n v="94109"/>
    <x v="1"/>
    <x v="215"/>
    <x v="0"/>
    <x v="3"/>
    <x v="214"/>
    <x v="1216"/>
    <n v="1"/>
    <n v="0.2"/>
    <n v="11.283900000000017"/>
  </r>
  <r>
    <n v="1356"/>
    <x v="644"/>
    <x v="2"/>
    <x v="260"/>
    <d v="2011-07-05T00:00:00"/>
    <s v="Same Day"/>
    <s v="DC-12850"/>
    <s v="Dan Campbell"/>
    <x v="0"/>
    <s v="United States"/>
    <s v="Houston"/>
    <x v="5"/>
    <n v="77036"/>
    <x v="2"/>
    <x v="196"/>
    <x v="1"/>
    <x v="4"/>
    <x v="195"/>
    <x v="1217"/>
    <n v="3"/>
    <n v="0.2"/>
    <n v="-44.155200000000022"/>
  </r>
  <r>
    <n v="1357"/>
    <x v="644"/>
    <x v="2"/>
    <x v="260"/>
    <d v="2011-07-05T00:00:00"/>
    <s v="Same Day"/>
    <s v="DC-12850"/>
    <s v="Dan Campbell"/>
    <x v="0"/>
    <s v="United States"/>
    <s v="Houston"/>
    <x v="5"/>
    <n v="77036"/>
    <x v="2"/>
    <x v="911"/>
    <x v="1"/>
    <x v="4"/>
    <x v="894"/>
    <x v="1218"/>
    <n v="11"/>
    <n v="0.2"/>
    <n v="-35.178000000000004"/>
  </r>
  <r>
    <n v="1358"/>
    <x v="645"/>
    <x v="0"/>
    <x v="465"/>
    <d v="2013-05-08T00:00:00"/>
    <s v="First Class"/>
    <s v="ND-18370"/>
    <s v="Natalie DeCherney"/>
    <x v="0"/>
    <s v="United States"/>
    <s v="Louisville"/>
    <x v="0"/>
    <n v="40214"/>
    <x v="0"/>
    <x v="954"/>
    <x v="1"/>
    <x v="10"/>
    <x v="938"/>
    <x v="1219"/>
    <n v="3"/>
    <n v="0"/>
    <n v="36.404399999999995"/>
  </r>
  <r>
    <n v="1359"/>
    <x v="646"/>
    <x v="3"/>
    <x v="466"/>
    <d v="2014-04-28T00:00:00"/>
    <s v="First Class"/>
    <s v="LB-16735"/>
    <s v="Larry Blacks"/>
    <x v="0"/>
    <s v="United States"/>
    <s v="Fort Worth"/>
    <x v="5"/>
    <n v="76106"/>
    <x v="2"/>
    <x v="527"/>
    <x v="0"/>
    <x v="5"/>
    <x v="522"/>
    <x v="1220"/>
    <n v="1"/>
    <n v="0.6"/>
    <n v="-1.4413"/>
  </r>
  <r>
    <n v="1360"/>
    <x v="647"/>
    <x v="2"/>
    <x v="467"/>
    <d v="2011-10-01T00:00:00"/>
    <s v="Second Class"/>
    <s v="KT-16465"/>
    <s v="Kean Takahito"/>
    <x v="0"/>
    <s v="United States"/>
    <s v="Los Angeles"/>
    <x v="1"/>
    <n v="90049"/>
    <x v="1"/>
    <x v="955"/>
    <x v="0"/>
    <x v="1"/>
    <x v="939"/>
    <x v="1221"/>
    <n v="2"/>
    <n v="0.2"/>
    <n v="0"/>
  </r>
  <r>
    <n v="1361"/>
    <x v="648"/>
    <x v="3"/>
    <x v="15"/>
    <d v="2014-10-26T00:00:00"/>
    <s v="Standard Class"/>
    <s v="HM-14860"/>
    <s v="Harry Marie"/>
    <x v="1"/>
    <s v="United States"/>
    <s v="Philadelphia"/>
    <x v="9"/>
    <n v="19120"/>
    <x v="3"/>
    <x v="666"/>
    <x v="1"/>
    <x v="6"/>
    <x v="660"/>
    <x v="1222"/>
    <n v="7"/>
    <n v="0.2"/>
    <n v="9.2441999999999993"/>
  </r>
  <r>
    <n v="1362"/>
    <x v="648"/>
    <x v="3"/>
    <x v="15"/>
    <d v="2014-10-26T00:00:00"/>
    <s v="Standard Class"/>
    <s v="HM-14860"/>
    <s v="Harry Marie"/>
    <x v="1"/>
    <s v="United States"/>
    <s v="Philadelphia"/>
    <x v="9"/>
    <n v="19120"/>
    <x v="3"/>
    <x v="956"/>
    <x v="1"/>
    <x v="10"/>
    <x v="940"/>
    <x v="208"/>
    <n v="4"/>
    <n v="0.2"/>
    <n v="7.3999999999999995"/>
  </r>
  <r>
    <n v="1363"/>
    <x v="648"/>
    <x v="3"/>
    <x v="15"/>
    <d v="2014-10-26T00:00:00"/>
    <s v="Standard Class"/>
    <s v="HM-14860"/>
    <s v="Harry Marie"/>
    <x v="1"/>
    <s v="United States"/>
    <s v="Philadelphia"/>
    <x v="9"/>
    <n v="19120"/>
    <x v="3"/>
    <x v="957"/>
    <x v="2"/>
    <x v="7"/>
    <x v="941"/>
    <x v="1223"/>
    <n v="4"/>
    <n v="0.4"/>
    <n v="-56.755600000000015"/>
  </r>
  <r>
    <n v="1364"/>
    <x v="649"/>
    <x v="3"/>
    <x v="468"/>
    <d v="2014-11-12T00:00:00"/>
    <s v="First Class"/>
    <s v="AB-10600"/>
    <s v="Ann Blume"/>
    <x v="1"/>
    <s v="United States"/>
    <s v="Tucson"/>
    <x v="16"/>
    <n v="85705"/>
    <x v="1"/>
    <x v="624"/>
    <x v="1"/>
    <x v="8"/>
    <x v="618"/>
    <x v="1224"/>
    <n v="14"/>
    <n v="0.7"/>
    <n v="-25.591999999999999"/>
  </r>
  <r>
    <n v="1365"/>
    <x v="649"/>
    <x v="3"/>
    <x v="468"/>
    <d v="2014-11-12T00:00:00"/>
    <s v="First Class"/>
    <s v="AB-10600"/>
    <s v="Ann Blume"/>
    <x v="1"/>
    <s v="United States"/>
    <s v="Tucson"/>
    <x v="16"/>
    <n v="85705"/>
    <x v="1"/>
    <x v="958"/>
    <x v="2"/>
    <x v="15"/>
    <x v="942"/>
    <x v="1225"/>
    <n v="2"/>
    <n v="0.7"/>
    <n v="-63.995999999999981"/>
  </r>
  <r>
    <n v="1366"/>
    <x v="649"/>
    <x v="3"/>
    <x v="468"/>
    <d v="2014-11-12T00:00:00"/>
    <s v="First Class"/>
    <s v="AB-10600"/>
    <s v="Ann Blume"/>
    <x v="1"/>
    <s v="United States"/>
    <s v="Tucson"/>
    <x v="16"/>
    <n v="85705"/>
    <x v="1"/>
    <x v="959"/>
    <x v="2"/>
    <x v="11"/>
    <x v="943"/>
    <x v="1226"/>
    <n v="6"/>
    <n v="0.2"/>
    <n v="-35.992800000000038"/>
  </r>
  <r>
    <n v="1367"/>
    <x v="649"/>
    <x v="3"/>
    <x v="468"/>
    <d v="2014-11-12T00:00:00"/>
    <s v="First Class"/>
    <s v="AB-10600"/>
    <s v="Ann Blume"/>
    <x v="1"/>
    <s v="United States"/>
    <s v="Tucson"/>
    <x v="16"/>
    <n v="85705"/>
    <x v="1"/>
    <x v="202"/>
    <x v="2"/>
    <x v="7"/>
    <x v="201"/>
    <x v="1227"/>
    <n v="2"/>
    <n v="0.2"/>
    <n v="15.118800000000007"/>
  </r>
  <r>
    <n v="1368"/>
    <x v="649"/>
    <x v="3"/>
    <x v="468"/>
    <d v="2014-11-12T00:00:00"/>
    <s v="First Class"/>
    <s v="AB-10600"/>
    <s v="Ann Blume"/>
    <x v="1"/>
    <s v="United States"/>
    <s v="Tucson"/>
    <x v="16"/>
    <n v="85705"/>
    <x v="1"/>
    <x v="299"/>
    <x v="0"/>
    <x v="1"/>
    <x v="296"/>
    <x v="185"/>
    <n v="4"/>
    <n v="0.2"/>
    <n v="-146.10960000000014"/>
  </r>
  <r>
    <n v="1369"/>
    <x v="650"/>
    <x v="3"/>
    <x v="141"/>
    <d v="2014-07-12T00:00:00"/>
    <s v="First Class"/>
    <s v="SZ-20035"/>
    <s v="Sam Zeldin"/>
    <x v="2"/>
    <s v="United States"/>
    <s v="Pico Rivera"/>
    <x v="1"/>
    <n v="90660"/>
    <x v="1"/>
    <x v="287"/>
    <x v="0"/>
    <x v="5"/>
    <x v="284"/>
    <x v="1228"/>
    <n v="5"/>
    <n v="0"/>
    <n v="62.736999999999995"/>
  </r>
  <r>
    <n v="1370"/>
    <x v="651"/>
    <x v="1"/>
    <x v="100"/>
    <d v="2012-12-28T00:00:00"/>
    <s v="Standard Class"/>
    <s v="JR-15670"/>
    <s v="Jim Radford"/>
    <x v="0"/>
    <s v="United States"/>
    <s v="Colorado Springs"/>
    <x v="22"/>
    <n v="80906"/>
    <x v="1"/>
    <x v="178"/>
    <x v="0"/>
    <x v="0"/>
    <x v="177"/>
    <x v="1229"/>
    <n v="7"/>
    <n v="0.7"/>
    <n v="-786.74400000000026"/>
  </r>
  <r>
    <n v="1371"/>
    <x v="651"/>
    <x v="1"/>
    <x v="100"/>
    <d v="2012-12-28T00:00:00"/>
    <s v="Standard Class"/>
    <s v="JR-15670"/>
    <s v="Jim Radford"/>
    <x v="0"/>
    <s v="United States"/>
    <s v="Colorado Springs"/>
    <x v="22"/>
    <n v="80906"/>
    <x v="1"/>
    <x v="628"/>
    <x v="1"/>
    <x v="6"/>
    <x v="622"/>
    <x v="1230"/>
    <n v="3"/>
    <n v="0.2"/>
    <n v="1.5794999999999986"/>
  </r>
  <r>
    <n v="1372"/>
    <x v="652"/>
    <x v="3"/>
    <x v="469"/>
    <d v="2014-03-13T00:00:00"/>
    <s v="Standard Class"/>
    <s v="MG-17890"/>
    <s v="Michael Granlund"/>
    <x v="2"/>
    <s v="United States"/>
    <s v="Clinton"/>
    <x v="39"/>
    <n v="20735"/>
    <x v="3"/>
    <x v="960"/>
    <x v="2"/>
    <x v="11"/>
    <x v="944"/>
    <x v="1231"/>
    <n v="3"/>
    <n v="0"/>
    <n v="4.9079999999999977"/>
  </r>
  <r>
    <n v="1373"/>
    <x v="653"/>
    <x v="2"/>
    <x v="470"/>
    <d v="2011-04-06T00:00:00"/>
    <s v="Second Class"/>
    <s v="KM-16720"/>
    <s v="Kunst Miller"/>
    <x v="0"/>
    <s v="United States"/>
    <s v="Vallejo"/>
    <x v="1"/>
    <n v="94591"/>
    <x v="1"/>
    <x v="579"/>
    <x v="1"/>
    <x v="2"/>
    <x v="574"/>
    <x v="461"/>
    <n v="2"/>
    <n v="0"/>
    <n v="14.8"/>
  </r>
  <r>
    <n v="1374"/>
    <x v="653"/>
    <x v="2"/>
    <x v="470"/>
    <d v="2011-04-06T00:00:00"/>
    <s v="Second Class"/>
    <s v="KM-16720"/>
    <s v="Kunst Miller"/>
    <x v="0"/>
    <s v="United States"/>
    <s v="Vallejo"/>
    <x v="1"/>
    <n v="94591"/>
    <x v="1"/>
    <x v="961"/>
    <x v="1"/>
    <x v="8"/>
    <x v="945"/>
    <x v="1232"/>
    <n v="4"/>
    <n v="0.2"/>
    <n v="5.5535999999999994"/>
  </r>
  <r>
    <n v="1375"/>
    <x v="654"/>
    <x v="1"/>
    <x v="471"/>
    <d v="2012-09-19T00:00:00"/>
    <s v="Standard Class"/>
    <s v="CA-12265"/>
    <s v="Christina Anderson"/>
    <x v="0"/>
    <s v="United States"/>
    <s v="Provo"/>
    <x v="7"/>
    <n v="84604"/>
    <x v="1"/>
    <x v="962"/>
    <x v="0"/>
    <x v="3"/>
    <x v="946"/>
    <x v="1233"/>
    <n v="5"/>
    <n v="0"/>
    <n v="118.65750000000006"/>
  </r>
  <r>
    <n v="1376"/>
    <x v="655"/>
    <x v="2"/>
    <x v="472"/>
    <d v="2011-08-09T00:00:00"/>
    <s v="Second Class"/>
    <s v="VD-21670"/>
    <s v="Valerie Dominguez"/>
    <x v="0"/>
    <s v="United States"/>
    <s v="Pleasant Grove"/>
    <x v="7"/>
    <n v="84062"/>
    <x v="1"/>
    <x v="963"/>
    <x v="1"/>
    <x v="9"/>
    <x v="947"/>
    <x v="1234"/>
    <n v="3"/>
    <n v="0"/>
    <n v="305.13000000000011"/>
  </r>
  <r>
    <n v="1377"/>
    <x v="655"/>
    <x v="2"/>
    <x v="472"/>
    <d v="2011-08-09T00:00:00"/>
    <s v="Second Class"/>
    <s v="VD-21670"/>
    <s v="Valerie Dominguez"/>
    <x v="0"/>
    <s v="United States"/>
    <s v="Pleasant Grove"/>
    <x v="7"/>
    <n v="84062"/>
    <x v="1"/>
    <x v="964"/>
    <x v="1"/>
    <x v="10"/>
    <x v="948"/>
    <x v="990"/>
    <n v="8"/>
    <n v="0"/>
    <n v="219.44159999999999"/>
  </r>
  <r>
    <n v="1378"/>
    <x v="655"/>
    <x v="2"/>
    <x v="472"/>
    <d v="2011-08-09T00:00:00"/>
    <s v="Second Class"/>
    <s v="VD-21670"/>
    <s v="Valerie Dominguez"/>
    <x v="0"/>
    <s v="United States"/>
    <s v="Pleasant Grove"/>
    <x v="7"/>
    <n v="84062"/>
    <x v="1"/>
    <x v="965"/>
    <x v="1"/>
    <x v="6"/>
    <x v="949"/>
    <x v="1235"/>
    <n v="5"/>
    <n v="0"/>
    <n v="4.2639999999999993"/>
  </r>
  <r>
    <n v="1379"/>
    <x v="655"/>
    <x v="2"/>
    <x v="472"/>
    <d v="2011-08-09T00:00:00"/>
    <s v="Second Class"/>
    <s v="VD-21670"/>
    <s v="Valerie Dominguez"/>
    <x v="0"/>
    <s v="United States"/>
    <s v="Pleasant Grove"/>
    <x v="7"/>
    <n v="84062"/>
    <x v="1"/>
    <x v="966"/>
    <x v="2"/>
    <x v="7"/>
    <x v="950"/>
    <x v="1236"/>
    <n v="5"/>
    <n v="0.2"/>
    <n v="34.996499999999969"/>
  </r>
  <r>
    <n v="1380"/>
    <x v="655"/>
    <x v="2"/>
    <x v="472"/>
    <d v="2011-08-09T00:00:00"/>
    <s v="Second Class"/>
    <s v="VD-21670"/>
    <s v="Valerie Dominguez"/>
    <x v="0"/>
    <s v="United States"/>
    <s v="Pleasant Grove"/>
    <x v="7"/>
    <n v="84062"/>
    <x v="1"/>
    <x v="967"/>
    <x v="1"/>
    <x v="4"/>
    <x v="951"/>
    <x v="1237"/>
    <n v="5"/>
    <n v="0"/>
    <n v="7.9449999999999932"/>
  </r>
  <r>
    <n v="1381"/>
    <x v="655"/>
    <x v="2"/>
    <x v="472"/>
    <d v="2011-08-09T00:00:00"/>
    <s v="Second Class"/>
    <s v="VD-21670"/>
    <s v="Valerie Dominguez"/>
    <x v="0"/>
    <s v="United States"/>
    <s v="Pleasant Grove"/>
    <x v="7"/>
    <n v="84062"/>
    <x v="1"/>
    <x v="91"/>
    <x v="1"/>
    <x v="8"/>
    <x v="91"/>
    <x v="1238"/>
    <n v="1"/>
    <n v="0.2"/>
    <n v="4.7792000000000003"/>
  </r>
  <r>
    <n v="1382"/>
    <x v="656"/>
    <x v="0"/>
    <x v="323"/>
    <d v="2013-09-10T00:00:00"/>
    <s v="Standard Class"/>
    <s v="JK-16120"/>
    <s v="Julie Kriz"/>
    <x v="2"/>
    <s v="United States"/>
    <s v="Aurora"/>
    <x v="10"/>
    <n v="60505"/>
    <x v="2"/>
    <x v="583"/>
    <x v="0"/>
    <x v="5"/>
    <x v="578"/>
    <x v="1239"/>
    <n v="3"/>
    <n v="0.6"/>
    <n v="-90.24839999999999"/>
  </r>
  <r>
    <n v="1383"/>
    <x v="657"/>
    <x v="0"/>
    <x v="473"/>
    <d v="2013-02-05T00:00:00"/>
    <s v="Same Day"/>
    <s v="PP-18955"/>
    <s v="Paul Prost"/>
    <x v="2"/>
    <s v="United States"/>
    <s v="Smyrna"/>
    <x v="32"/>
    <n v="30080"/>
    <x v="0"/>
    <x v="871"/>
    <x v="1"/>
    <x v="4"/>
    <x v="856"/>
    <x v="1240"/>
    <n v="1"/>
    <n v="0"/>
    <n v="1.6196000000000055"/>
  </r>
  <r>
    <n v="1384"/>
    <x v="657"/>
    <x v="0"/>
    <x v="473"/>
    <d v="2013-02-05T00:00:00"/>
    <s v="Same Day"/>
    <s v="PP-18955"/>
    <s v="Paul Prost"/>
    <x v="2"/>
    <s v="United States"/>
    <s v="Smyrna"/>
    <x v="32"/>
    <n v="30080"/>
    <x v="0"/>
    <x v="968"/>
    <x v="1"/>
    <x v="10"/>
    <x v="952"/>
    <x v="1241"/>
    <n v="9"/>
    <n v="0"/>
    <n v="170.9316"/>
  </r>
  <r>
    <n v="1385"/>
    <x v="657"/>
    <x v="0"/>
    <x v="473"/>
    <d v="2013-02-05T00:00:00"/>
    <s v="Same Day"/>
    <s v="PP-18955"/>
    <s v="Paul Prost"/>
    <x v="2"/>
    <s v="United States"/>
    <s v="Smyrna"/>
    <x v="32"/>
    <n v="30080"/>
    <x v="0"/>
    <x v="969"/>
    <x v="1"/>
    <x v="13"/>
    <x v="953"/>
    <x v="1242"/>
    <n v="5"/>
    <n v="0"/>
    <n v="0.18900000000000028"/>
  </r>
  <r>
    <n v="1386"/>
    <x v="657"/>
    <x v="0"/>
    <x v="473"/>
    <d v="2013-02-05T00:00:00"/>
    <s v="Same Day"/>
    <s v="PP-18955"/>
    <s v="Paul Prost"/>
    <x v="2"/>
    <s v="United States"/>
    <s v="Smyrna"/>
    <x v="32"/>
    <n v="30080"/>
    <x v="0"/>
    <x v="267"/>
    <x v="0"/>
    <x v="5"/>
    <x v="954"/>
    <x v="609"/>
    <n v="3"/>
    <n v="0"/>
    <n v="7.1592000000000002"/>
  </r>
  <r>
    <n v="1387"/>
    <x v="657"/>
    <x v="0"/>
    <x v="473"/>
    <d v="2013-02-05T00:00:00"/>
    <s v="Same Day"/>
    <s v="PP-18955"/>
    <s v="Paul Prost"/>
    <x v="2"/>
    <s v="United States"/>
    <s v="Smyrna"/>
    <x v="32"/>
    <n v="30080"/>
    <x v="0"/>
    <x v="574"/>
    <x v="0"/>
    <x v="0"/>
    <x v="569"/>
    <x v="1243"/>
    <n v="2"/>
    <n v="0"/>
    <n v="52.795599999999979"/>
  </r>
  <r>
    <n v="1388"/>
    <x v="657"/>
    <x v="0"/>
    <x v="473"/>
    <d v="2013-02-05T00:00:00"/>
    <s v="Same Day"/>
    <s v="PP-18955"/>
    <s v="Paul Prost"/>
    <x v="2"/>
    <s v="United States"/>
    <s v="Smyrna"/>
    <x v="32"/>
    <n v="30080"/>
    <x v="0"/>
    <x v="970"/>
    <x v="1"/>
    <x v="12"/>
    <x v="955"/>
    <x v="1244"/>
    <n v="2"/>
    <n v="0"/>
    <n v="78.941199999999995"/>
  </r>
  <r>
    <n v="1389"/>
    <x v="657"/>
    <x v="0"/>
    <x v="473"/>
    <d v="2013-02-05T00:00:00"/>
    <s v="Same Day"/>
    <s v="PP-18955"/>
    <s v="Paul Prost"/>
    <x v="2"/>
    <s v="United States"/>
    <s v="Smyrna"/>
    <x v="32"/>
    <n v="30080"/>
    <x v="0"/>
    <x v="139"/>
    <x v="2"/>
    <x v="7"/>
    <x v="139"/>
    <x v="1245"/>
    <n v="3"/>
    <n v="0"/>
    <n v="28.309500000000007"/>
  </r>
  <r>
    <n v="1390"/>
    <x v="657"/>
    <x v="0"/>
    <x v="473"/>
    <d v="2013-02-05T00:00:00"/>
    <s v="Same Day"/>
    <s v="PP-18955"/>
    <s v="Paul Prost"/>
    <x v="2"/>
    <s v="United States"/>
    <s v="Smyrna"/>
    <x v="32"/>
    <n v="30080"/>
    <x v="0"/>
    <x v="297"/>
    <x v="2"/>
    <x v="7"/>
    <x v="294"/>
    <x v="1246"/>
    <n v="3"/>
    <n v="0"/>
    <n v="126.05580000000002"/>
  </r>
  <r>
    <n v="1391"/>
    <x v="657"/>
    <x v="0"/>
    <x v="473"/>
    <d v="2013-02-05T00:00:00"/>
    <s v="Same Day"/>
    <s v="PP-18955"/>
    <s v="Paul Prost"/>
    <x v="2"/>
    <s v="United States"/>
    <s v="Smyrna"/>
    <x v="32"/>
    <n v="30080"/>
    <x v="0"/>
    <x v="447"/>
    <x v="1"/>
    <x v="10"/>
    <x v="442"/>
    <x v="1247"/>
    <n v="3"/>
    <n v="0"/>
    <n v="60.255300000000005"/>
  </r>
  <r>
    <n v="1392"/>
    <x v="657"/>
    <x v="0"/>
    <x v="473"/>
    <d v="2013-02-05T00:00:00"/>
    <s v="Same Day"/>
    <s v="PP-18955"/>
    <s v="Paul Prost"/>
    <x v="2"/>
    <s v="United States"/>
    <s v="Smyrna"/>
    <x v="32"/>
    <n v="30080"/>
    <x v="0"/>
    <x v="232"/>
    <x v="1"/>
    <x v="4"/>
    <x v="230"/>
    <x v="1248"/>
    <n v="3"/>
    <n v="0"/>
    <n v="1.5444000000000031"/>
  </r>
  <r>
    <n v="1393"/>
    <x v="657"/>
    <x v="0"/>
    <x v="473"/>
    <d v="2013-02-05T00:00:00"/>
    <s v="Same Day"/>
    <s v="PP-18955"/>
    <s v="Paul Prost"/>
    <x v="2"/>
    <s v="United States"/>
    <s v="Smyrna"/>
    <x v="32"/>
    <n v="30080"/>
    <x v="0"/>
    <x v="62"/>
    <x v="1"/>
    <x v="10"/>
    <x v="62"/>
    <x v="1249"/>
    <n v="7"/>
    <n v="0"/>
    <n v="160.91389999999998"/>
  </r>
  <r>
    <n v="1394"/>
    <x v="658"/>
    <x v="3"/>
    <x v="445"/>
    <d v="2014-07-05T00:00:00"/>
    <s v="First Class"/>
    <s v="YS-21880"/>
    <s v="Yana Sorensen"/>
    <x v="1"/>
    <s v="United States"/>
    <s v="Burlington"/>
    <x v="3"/>
    <n v="27217"/>
    <x v="0"/>
    <x v="181"/>
    <x v="1"/>
    <x v="6"/>
    <x v="180"/>
    <x v="1250"/>
    <n v="3"/>
    <n v="0.2"/>
    <n v="1.5521999999999991"/>
  </r>
  <r>
    <n v="1395"/>
    <x v="659"/>
    <x v="3"/>
    <x v="449"/>
    <d v="2014-10-15T00:00:00"/>
    <s v="Standard Class"/>
    <s v="CK-12760"/>
    <s v="Cyma Kinney"/>
    <x v="1"/>
    <s v="United States"/>
    <s v="Aurora"/>
    <x v="10"/>
    <n v="60505"/>
    <x v="2"/>
    <x v="971"/>
    <x v="0"/>
    <x v="3"/>
    <x v="956"/>
    <x v="1251"/>
    <n v="5"/>
    <n v="0.5"/>
    <n v="-430.61700000000019"/>
  </r>
  <r>
    <n v="1396"/>
    <x v="659"/>
    <x v="3"/>
    <x v="449"/>
    <d v="2014-10-15T00:00:00"/>
    <s v="Standard Class"/>
    <s v="CK-12760"/>
    <s v="Cyma Kinney"/>
    <x v="1"/>
    <s v="United States"/>
    <s v="Aurora"/>
    <x v="10"/>
    <n v="60505"/>
    <x v="2"/>
    <x v="972"/>
    <x v="0"/>
    <x v="3"/>
    <x v="957"/>
    <x v="1252"/>
    <n v="3"/>
    <n v="0.5"/>
    <n v="-42.652799999999999"/>
  </r>
  <r>
    <n v="1397"/>
    <x v="660"/>
    <x v="0"/>
    <x v="390"/>
    <d v="2013-11-27T00:00:00"/>
    <s v="First Class"/>
    <s v="NC-18340"/>
    <s v="Nat Carroll"/>
    <x v="0"/>
    <s v="United States"/>
    <s v="New York City"/>
    <x v="15"/>
    <n v="10035"/>
    <x v="3"/>
    <x v="973"/>
    <x v="1"/>
    <x v="8"/>
    <x v="958"/>
    <x v="1253"/>
    <n v="4"/>
    <n v="0.2"/>
    <n v="6.025599999999999"/>
  </r>
  <r>
    <n v="1398"/>
    <x v="660"/>
    <x v="0"/>
    <x v="390"/>
    <d v="2013-11-27T00:00:00"/>
    <s v="First Class"/>
    <s v="NC-18340"/>
    <s v="Nat Carroll"/>
    <x v="0"/>
    <s v="United States"/>
    <s v="New York City"/>
    <x v="15"/>
    <n v="10035"/>
    <x v="3"/>
    <x v="609"/>
    <x v="1"/>
    <x v="10"/>
    <x v="604"/>
    <x v="1057"/>
    <n v="2"/>
    <n v="0"/>
    <n v="5.6644000000000005"/>
  </r>
  <r>
    <n v="1399"/>
    <x v="660"/>
    <x v="0"/>
    <x v="390"/>
    <d v="2013-11-27T00:00:00"/>
    <s v="First Class"/>
    <s v="NC-18340"/>
    <s v="Nat Carroll"/>
    <x v="0"/>
    <s v="United States"/>
    <s v="New York City"/>
    <x v="15"/>
    <n v="10035"/>
    <x v="3"/>
    <x v="176"/>
    <x v="2"/>
    <x v="11"/>
    <x v="175"/>
    <x v="1254"/>
    <n v="4"/>
    <n v="0"/>
    <n v="11.492000000000004"/>
  </r>
  <r>
    <n v="1400"/>
    <x v="660"/>
    <x v="0"/>
    <x v="390"/>
    <d v="2013-11-27T00:00:00"/>
    <s v="First Class"/>
    <s v="NC-18340"/>
    <s v="Nat Carroll"/>
    <x v="0"/>
    <s v="United States"/>
    <s v="New York City"/>
    <x v="15"/>
    <n v="10035"/>
    <x v="3"/>
    <x v="974"/>
    <x v="1"/>
    <x v="10"/>
    <x v="959"/>
    <x v="90"/>
    <n v="1"/>
    <n v="0"/>
    <n v="3.1104000000000003"/>
  </r>
  <r>
    <n v="1401"/>
    <x v="661"/>
    <x v="0"/>
    <x v="474"/>
    <d v="2013-11-06T00:00:00"/>
    <s v="Standard Class"/>
    <s v="KM-16375"/>
    <s v="Katherine Murray"/>
    <x v="2"/>
    <s v="United States"/>
    <s v="Salem"/>
    <x v="17"/>
    <n v="24153"/>
    <x v="0"/>
    <x v="47"/>
    <x v="2"/>
    <x v="7"/>
    <x v="47"/>
    <x v="48"/>
    <n v="2"/>
    <n v="0"/>
    <n v="6.104000000000001"/>
  </r>
  <r>
    <n v="1402"/>
    <x v="661"/>
    <x v="0"/>
    <x v="474"/>
    <d v="2013-11-06T00:00:00"/>
    <s v="Standard Class"/>
    <s v="KM-16375"/>
    <s v="Katherine Murray"/>
    <x v="2"/>
    <s v="United States"/>
    <s v="Salem"/>
    <x v="17"/>
    <n v="24153"/>
    <x v="0"/>
    <x v="556"/>
    <x v="1"/>
    <x v="12"/>
    <x v="550"/>
    <x v="1255"/>
    <n v="3"/>
    <n v="0"/>
    <n v="118.34129999999999"/>
  </r>
  <r>
    <n v="1403"/>
    <x v="662"/>
    <x v="0"/>
    <x v="475"/>
    <d v="2013-04-26T00:00:00"/>
    <s v="Standard Class"/>
    <s v="GM-14455"/>
    <s v="Gary Mitchum"/>
    <x v="2"/>
    <s v="United States"/>
    <s v="Columbus"/>
    <x v="24"/>
    <n v="43229"/>
    <x v="3"/>
    <x v="975"/>
    <x v="0"/>
    <x v="3"/>
    <x v="960"/>
    <x v="1256"/>
    <n v="2"/>
    <n v="0.4"/>
    <n v="-58.133199999999988"/>
  </r>
  <r>
    <n v="1404"/>
    <x v="662"/>
    <x v="0"/>
    <x v="475"/>
    <d v="2013-04-26T00:00:00"/>
    <s v="Standard Class"/>
    <s v="GM-14455"/>
    <s v="Gary Mitchum"/>
    <x v="2"/>
    <s v="United States"/>
    <s v="Columbus"/>
    <x v="24"/>
    <n v="43229"/>
    <x v="3"/>
    <x v="976"/>
    <x v="1"/>
    <x v="10"/>
    <x v="961"/>
    <x v="1257"/>
    <n v="5"/>
    <n v="0.2"/>
    <n v="146.79"/>
  </r>
  <r>
    <n v="1405"/>
    <x v="663"/>
    <x v="2"/>
    <x v="322"/>
    <d v="2011-04-08T00:00:00"/>
    <s v="First Class"/>
    <s v="SD-20485"/>
    <s v="Shirley Daniels"/>
    <x v="2"/>
    <s v="United States"/>
    <s v="Philadelphia"/>
    <x v="9"/>
    <n v="19143"/>
    <x v="3"/>
    <x v="505"/>
    <x v="1"/>
    <x v="14"/>
    <x v="500"/>
    <x v="1258"/>
    <n v="1"/>
    <n v="0.2"/>
    <n v="-2.1896000000000004"/>
  </r>
  <r>
    <n v="1406"/>
    <x v="663"/>
    <x v="2"/>
    <x v="322"/>
    <d v="2011-04-08T00:00:00"/>
    <s v="First Class"/>
    <s v="SD-20485"/>
    <s v="Shirley Daniels"/>
    <x v="2"/>
    <s v="United States"/>
    <s v="Philadelphia"/>
    <x v="9"/>
    <n v="19143"/>
    <x v="3"/>
    <x v="977"/>
    <x v="0"/>
    <x v="3"/>
    <x v="824"/>
    <x v="1259"/>
    <n v="3"/>
    <n v="0.4"/>
    <n v="-36.11160000000001"/>
  </r>
  <r>
    <n v="1407"/>
    <x v="663"/>
    <x v="2"/>
    <x v="322"/>
    <d v="2011-04-08T00:00:00"/>
    <s v="First Class"/>
    <s v="SD-20485"/>
    <s v="Shirley Daniels"/>
    <x v="2"/>
    <s v="United States"/>
    <s v="Philadelphia"/>
    <x v="9"/>
    <n v="19143"/>
    <x v="3"/>
    <x v="171"/>
    <x v="2"/>
    <x v="11"/>
    <x v="170"/>
    <x v="1260"/>
    <n v="2"/>
    <n v="0.2"/>
    <n v="21.896999999999991"/>
  </r>
  <r>
    <n v="1408"/>
    <x v="664"/>
    <x v="0"/>
    <x v="476"/>
    <d v="2013-09-07T00:00:00"/>
    <s v="Standard Class"/>
    <s v="KD-16270"/>
    <s v="Karen Daniels"/>
    <x v="0"/>
    <s v="United States"/>
    <s v="New York City"/>
    <x v="15"/>
    <n v="10024"/>
    <x v="3"/>
    <x v="978"/>
    <x v="1"/>
    <x v="6"/>
    <x v="962"/>
    <x v="1261"/>
    <n v="2"/>
    <n v="0"/>
    <n v="19.6248"/>
  </r>
  <r>
    <n v="1409"/>
    <x v="664"/>
    <x v="0"/>
    <x v="476"/>
    <d v="2013-09-07T00:00:00"/>
    <s v="Standard Class"/>
    <s v="KD-16270"/>
    <s v="Karen Daniels"/>
    <x v="0"/>
    <s v="United States"/>
    <s v="New York City"/>
    <x v="15"/>
    <n v="10024"/>
    <x v="3"/>
    <x v="296"/>
    <x v="0"/>
    <x v="5"/>
    <x v="293"/>
    <x v="372"/>
    <n v="2"/>
    <n v="0"/>
    <n v="9.9949999999999974"/>
  </r>
  <r>
    <n v="1410"/>
    <x v="665"/>
    <x v="0"/>
    <x v="477"/>
    <d v="2013-10-01T00:00:00"/>
    <s v="Standard Class"/>
    <s v="AB-10105"/>
    <s v="Adrian Barton"/>
    <x v="0"/>
    <s v="United States"/>
    <s v="Phoenix"/>
    <x v="16"/>
    <n v="85023"/>
    <x v="1"/>
    <x v="736"/>
    <x v="0"/>
    <x v="3"/>
    <x v="728"/>
    <x v="865"/>
    <n v="3"/>
    <n v="0.5"/>
    <n v="-204.44580000000005"/>
  </r>
  <r>
    <n v="1411"/>
    <x v="666"/>
    <x v="3"/>
    <x v="259"/>
    <d v="2014-11-12T00:00:00"/>
    <s v="Standard Class"/>
    <s v="SZ-20035"/>
    <s v="Sam Zeldin"/>
    <x v="2"/>
    <s v="United States"/>
    <s v="Grand Prairie"/>
    <x v="5"/>
    <n v="75051"/>
    <x v="2"/>
    <x v="429"/>
    <x v="1"/>
    <x v="2"/>
    <x v="424"/>
    <x v="208"/>
    <n v="2"/>
    <n v="0.2"/>
    <n v="8.879999999999999"/>
  </r>
  <r>
    <n v="1412"/>
    <x v="667"/>
    <x v="0"/>
    <x v="478"/>
    <d v="2013-07-14T00:00:00"/>
    <s v="Standard Class"/>
    <s v="JD-15895"/>
    <s v="Jonathan Doherty"/>
    <x v="1"/>
    <s v="United States"/>
    <s v="New York City"/>
    <x v="15"/>
    <n v="10035"/>
    <x v="3"/>
    <x v="629"/>
    <x v="0"/>
    <x v="1"/>
    <x v="623"/>
    <x v="1262"/>
    <n v="2"/>
    <n v="0.1"/>
    <n v="72.534400000000005"/>
  </r>
  <r>
    <n v="1413"/>
    <x v="667"/>
    <x v="0"/>
    <x v="478"/>
    <d v="2013-07-14T00:00:00"/>
    <s v="Standard Class"/>
    <s v="JD-15895"/>
    <s v="Jonathan Doherty"/>
    <x v="1"/>
    <s v="United States"/>
    <s v="New York City"/>
    <x v="15"/>
    <n v="10035"/>
    <x v="3"/>
    <x v="479"/>
    <x v="0"/>
    <x v="5"/>
    <x v="475"/>
    <x v="1263"/>
    <n v="4"/>
    <n v="0"/>
    <n v="14.875200000000007"/>
  </r>
  <r>
    <n v="1414"/>
    <x v="668"/>
    <x v="2"/>
    <x v="479"/>
    <d v="2011-07-05T00:00:00"/>
    <s v="Standard Class"/>
    <s v="HA-14905"/>
    <s v="Helen Abelman"/>
    <x v="0"/>
    <s v="United States"/>
    <s v="New York City"/>
    <x v="15"/>
    <n v="10024"/>
    <x v="3"/>
    <x v="979"/>
    <x v="1"/>
    <x v="8"/>
    <x v="963"/>
    <x v="1264"/>
    <n v="7"/>
    <n v="0.2"/>
    <n v="108.79959999999997"/>
  </r>
  <r>
    <n v="1415"/>
    <x v="669"/>
    <x v="3"/>
    <x v="480"/>
    <d v="2014-02-01T00:00:00"/>
    <s v="Second Class"/>
    <s v="BT-11305"/>
    <s v="Beth Thompson"/>
    <x v="2"/>
    <s v="United States"/>
    <s v="Costa Mesa"/>
    <x v="1"/>
    <n v="92627"/>
    <x v="1"/>
    <x v="914"/>
    <x v="2"/>
    <x v="11"/>
    <x v="897"/>
    <x v="764"/>
    <n v="3"/>
    <n v="0"/>
    <n v="26.39670000000001"/>
  </r>
  <r>
    <n v="1416"/>
    <x v="669"/>
    <x v="3"/>
    <x v="480"/>
    <d v="2014-02-01T00:00:00"/>
    <s v="Second Class"/>
    <s v="BT-11305"/>
    <s v="Beth Thompson"/>
    <x v="2"/>
    <s v="United States"/>
    <s v="Costa Mesa"/>
    <x v="1"/>
    <n v="92627"/>
    <x v="1"/>
    <x v="980"/>
    <x v="0"/>
    <x v="5"/>
    <x v="964"/>
    <x v="1265"/>
    <n v="3"/>
    <n v="0"/>
    <n v="12.831599999999996"/>
  </r>
  <r>
    <n v="1417"/>
    <x v="670"/>
    <x v="1"/>
    <x v="481"/>
    <d v="2012-09-24T00:00:00"/>
    <s v="First Class"/>
    <s v="SV-20815"/>
    <s v="Stuart Van"/>
    <x v="1"/>
    <s v="United States"/>
    <s v="Houston"/>
    <x v="5"/>
    <n v="77041"/>
    <x v="2"/>
    <x v="981"/>
    <x v="2"/>
    <x v="7"/>
    <x v="965"/>
    <x v="1266"/>
    <n v="7"/>
    <n v="0.2"/>
    <n v="118.29299999999989"/>
  </r>
  <r>
    <n v="1418"/>
    <x v="670"/>
    <x v="1"/>
    <x v="481"/>
    <d v="2012-09-24T00:00:00"/>
    <s v="First Class"/>
    <s v="SV-20815"/>
    <s v="Stuart Van"/>
    <x v="1"/>
    <s v="United States"/>
    <s v="Houston"/>
    <x v="5"/>
    <n v="77041"/>
    <x v="2"/>
    <x v="725"/>
    <x v="2"/>
    <x v="11"/>
    <x v="717"/>
    <x v="1267"/>
    <n v="3"/>
    <n v="0.2"/>
    <n v="32.130000000000003"/>
  </r>
  <r>
    <n v="1419"/>
    <x v="670"/>
    <x v="1"/>
    <x v="481"/>
    <d v="2012-09-24T00:00:00"/>
    <s v="First Class"/>
    <s v="SV-20815"/>
    <s v="Stuart Van"/>
    <x v="1"/>
    <s v="United States"/>
    <s v="Houston"/>
    <x v="5"/>
    <n v="77041"/>
    <x v="2"/>
    <x v="50"/>
    <x v="0"/>
    <x v="5"/>
    <x v="50"/>
    <x v="1268"/>
    <n v="4"/>
    <n v="0.6"/>
    <n v="-1.4783999999999997"/>
  </r>
  <r>
    <n v="1420"/>
    <x v="671"/>
    <x v="1"/>
    <x v="120"/>
    <d v="2012-09-30T00:00:00"/>
    <s v="Standard Class"/>
    <s v="RW-19540"/>
    <s v="Rick Wilson"/>
    <x v="1"/>
    <s v="United States"/>
    <s v="Mesa"/>
    <x v="16"/>
    <n v="85204"/>
    <x v="1"/>
    <x v="982"/>
    <x v="1"/>
    <x v="10"/>
    <x v="966"/>
    <x v="1269"/>
    <n v="4"/>
    <n v="0.2"/>
    <n v="31.273599999999998"/>
  </r>
  <r>
    <n v="1421"/>
    <x v="671"/>
    <x v="1"/>
    <x v="120"/>
    <d v="2012-09-30T00:00:00"/>
    <s v="Standard Class"/>
    <s v="RW-19540"/>
    <s v="Rick Wilson"/>
    <x v="1"/>
    <s v="United States"/>
    <s v="Mesa"/>
    <x v="16"/>
    <n v="85204"/>
    <x v="1"/>
    <x v="261"/>
    <x v="1"/>
    <x v="8"/>
    <x v="258"/>
    <x v="1270"/>
    <n v="2"/>
    <n v="0.7"/>
    <n v="-48.391999999999982"/>
  </r>
  <r>
    <n v="1422"/>
    <x v="671"/>
    <x v="1"/>
    <x v="120"/>
    <d v="2012-09-30T00:00:00"/>
    <s v="Standard Class"/>
    <s v="RW-19540"/>
    <s v="Rick Wilson"/>
    <x v="1"/>
    <s v="United States"/>
    <s v="Mesa"/>
    <x v="16"/>
    <n v="85204"/>
    <x v="1"/>
    <x v="983"/>
    <x v="1"/>
    <x v="9"/>
    <x v="967"/>
    <x v="1271"/>
    <n v="2"/>
    <n v="0.2"/>
    <n v="14.409600000000003"/>
  </r>
  <r>
    <n v="1423"/>
    <x v="671"/>
    <x v="1"/>
    <x v="120"/>
    <d v="2012-09-30T00:00:00"/>
    <s v="Standard Class"/>
    <s v="RW-19540"/>
    <s v="Rick Wilson"/>
    <x v="1"/>
    <s v="United States"/>
    <s v="Mesa"/>
    <x v="16"/>
    <n v="85204"/>
    <x v="1"/>
    <x v="697"/>
    <x v="1"/>
    <x v="8"/>
    <x v="690"/>
    <x v="1272"/>
    <n v="9"/>
    <n v="0.7"/>
    <n v="-59.057100000000005"/>
  </r>
  <r>
    <n v="1424"/>
    <x v="671"/>
    <x v="1"/>
    <x v="120"/>
    <d v="2012-09-30T00:00:00"/>
    <s v="Standard Class"/>
    <s v="RW-19540"/>
    <s v="Rick Wilson"/>
    <x v="1"/>
    <s v="United States"/>
    <s v="Mesa"/>
    <x v="16"/>
    <n v="85204"/>
    <x v="1"/>
    <x v="352"/>
    <x v="1"/>
    <x v="4"/>
    <x v="348"/>
    <x v="1273"/>
    <n v="6"/>
    <n v="0.2"/>
    <n v="-1.4988000000000135"/>
  </r>
  <r>
    <n v="1425"/>
    <x v="671"/>
    <x v="1"/>
    <x v="120"/>
    <d v="2012-09-30T00:00:00"/>
    <s v="Standard Class"/>
    <s v="RW-19540"/>
    <s v="Rick Wilson"/>
    <x v="1"/>
    <s v="United States"/>
    <s v="Mesa"/>
    <x v="16"/>
    <n v="85204"/>
    <x v="1"/>
    <x v="984"/>
    <x v="2"/>
    <x v="7"/>
    <x v="968"/>
    <x v="1274"/>
    <n v="5"/>
    <n v="0.2"/>
    <n v="23.096500000000006"/>
  </r>
  <r>
    <n v="1426"/>
    <x v="671"/>
    <x v="1"/>
    <x v="120"/>
    <d v="2012-09-30T00:00:00"/>
    <s v="Standard Class"/>
    <s v="RW-19540"/>
    <s v="Rick Wilson"/>
    <x v="1"/>
    <s v="United States"/>
    <s v="Mesa"/>
    <x v="16"/>
    <n v="85204"/>
    <x v="1"/>
    <x v="418"/>
    <x v="1"/>
    <x v="4"/>
    <x v="413"/>
    <x v="1275"/>
    <n v="4"/>
    <n v="0.2"/>
    <n v="-86.366400000000027"/>
  </r>
  <r>
    <n v="1427"/>
    <x v="672"/>
    <x v="1"/>
    <x v="89"/>
    <d v="2012-11-04T00:00:00"/>
    <s v="Second Class"/>
    <s v="DK-12835"/>
    <s v="Damala Kotsonis"/>
    <x v="1"/>
    <s v="United States"/>
    <s v="Salinas"/>
    <x v="1"/>
    <n v="93905"/>
    <x v="1"/>
    <x v="525"/>
    <x v="1"/>
    <x v="8"/>
    <x v="520"/>
    <x v="1276"/>
    <n v="2"/>
    <n v="0.2"/>
    <n v="3.283199999999999"/>
  </r>
  <r>
    <n v="1428"/>
    <x v="672"/>
    <x v="1"/>
    <x v="89"/>
    <d v="2012-11-04T00:00:00"/>
    <s v="Second Class"/>
    <s v="DK-12835"/>
    <s v="Damala Kotsonis"/>
    <x v="1"/>
    <s v="United States"/>
    <s v="Salinas"/>
    <x v="1"/>
    <n v="93905"/>
    <x v="1"/>
    <x v="111"/>
    <x v="1"/>
    <x v="12"/>
    <x v="111"/>
    <x v="1277"/>
    <n v="5"/>
    <n v="0"/>
    <n v="7.08"/>
  </r>
  <r>
    <n v="1429"/>
    <x v="672"/>
    <x v="1"/>
    <x v="89"/>
    <d v="2012-11-04T00:00:00"/>
    <s v="Second Class"/>
    <s v="DK-12835"/>
    <s v="Damala Kotsonis"/>
    <x v="1"/>
    <s v="United States"/>
    <s v="Salinas"/>
    <x v="1"/>
    <n v="93905"/>
    <x v="1"/>
    <x v="985"/>
    <x v="1"/>
    <x v="8"/>
    <x v="969"/>
    <x v="1278"/>
    <n v="5"/>
    <n v="0.2"/>
    <n v="9.3124999999999982"/>
  </r>
  <r>
    <n v="1430"/>
    <x v="672"/>
    <x v="1"/>
    <x v="89"/>
    <d v="2012-11-04T00:00:00"/>
    <s v="Second Class"/>
    <s v="DK-12835"/>
    <s v="Damala Kotsonis"/>
    <x v="1"/>
    <s v="United States"/>
    <s v="Salinas"/>
    <x v="1"/>
    <n v="93905"/>
    <x v="1"/>
    <x v="580"/>
    <x v="1"/>
    <x v="2"/>
    <x v="575"/>
    <x v="1279"/>
    <n v="14"/>
    <n v="0"/>
    <n v="196.61320000000001"/>
  </r>
  <r>
    <n v="1431"/>
    <x v="673"/>
    <x v="3"/>
    <x v="200"/>
    <d v="2014-12-01T00:00:00"/>
    <s v="Standard Class"/>
    <s v="LT-17110"/>
    <s v="Liz Thompson"/>
    <x v="0"/>
    <s v="United States"/>
    <s v="Columbus"/>
    <x v="24"/>
    <n v="43229"/>
    <x v="3"/>
    <x v="521"/>
    <x v="2"/>
    <x v="7"/>
    <x v="516"/>
    <x v="1280"/>
    <n v="8"/>
    <n v="0.4"/>
    <n v="-40.47120000000001"/>
  </r>
  <r>
    <n v="1432"/>
    <x v="674"/>
    <x v="2"/>
    <x v="174"/>
    <d v="2011-12-21T00:00:00"/>
    <s v="Second Class"/>
    <s v="IM-15070"/>
    <s v="Irene Maddox"/>
    <x v="0"/>
    <s v="United States"/>
    <s v="Florence"/>
    <x v="19"/>
    <n v="35630"/>
    <x v="0"/>
    <x v="986"/>
    <x v="1"/>
    <x v="8"/>
    <x v="970"/>
    <x v="1281"/>
    <n v="6"/>
    <n v="0"/>
    <n v="74.852400000000003"/>
  </r>
  <r>
    <n v="1433"/>
    <x v="674"/>
    <x v="2"/>
    <x v="174"/>
    <d v="2011-12-21T00:00:00"/>
    <s v="Second Class"/>
    <s v="IM-15070"/>
    <s v="Irene Maddox"/>
    <x v="0"/>
    <s v="United States"/>
    <s v="Florence"/>
    <x v="19"/>
    <n v="35630"/>
    <x v="0"/>
    <x v="515"/>
    <x v="1"/>
    <x v="14"/>
    <x v="510"/>
    <x v="1282"/>
    <n v="1"/>
    <n v="0"/>
    <n v="1.9629000000000003"/>
  </r>
  <r>
    <n v="1434"/>
    <x v="674"/>
    <x v="2"/>
    <x v="174"/>
    <d v="2011-12-21T00:00:00"/>
    <s v="Second Class"/>
    <s v="IM-15070"/>
    <s v="Irene Maddox"/>
    <x v="0"/>
    <s v="United States"/>
    <s v="Florence"/>
    <x v="19"/>
    <n v="35630"/>
    <x v="0"/>
    <x v="70"/>
    <x v="0"/>
    <x v="1"/>
    <x v="70"/>
    <x v="1283"/>
    <n v="14"/>
    <n v="0"/>
    <n v="163.78740000000002"/>
  </r>
  <r>
    <n v="1435"/>
    <x v="675"/>
    <x v="0"/>
    <x v="482"/>
    <d v="2013-12-31T00:00:00"/>
    <s v="Standard Class"/>
    <s v="FP-14320"/>
    <s v="Frank Preis"/>
    <x v="0"/>
    <s v="United States"/>
    <s v="Seattle"/>
    <x v="4"/>
    <n v="98105"/>
    <x v="1"/>
    <x v="987"/>
    <x v="1"/>
    <x v="10"/>
    <x v="971"/>
    <x v="1284"/>
    <n v="5"/>
    <n v="0"/>
    <n v="15.593999999999999"/>
  </r>
  <r>
    <n v="1436"/>
    <x v="676"/>
    <x v="3"/>
    <x v="308"/>
    <d v="2014-06-28T00:00:00"/>
    <s v="Standard Class"/>
    <s v="ST-20530"/>
    <s v="Shui Tom"/>
    <x v="0"/>
    <s v="United States"/>
    <s v="Parma"/>
    <x v="24"/>
    <n v="44134"/>
    <x v="3"/>
    <x v="988"/>
    <x v="1"/>
    <x v="10"/>
    <x v="972"/>
    <x v="277"/>
    <n v="6"/>
    <n v="0.2"/>
    <n v="10.8864"/>
  </r>
  <r>
    <n v="1437"/>
    <x v="676"/>
    <x v="3"/>
    <x v="308"/>
    <d v="2014-06-28T00:00:00"/>
    <s v="Standard Class"/>
    <s v="ST-20530"/>
    <s v="Shui Tom"/>
    <x v="0"/>
    <s v="United States"/>
    <s v="Parma"/>
    <x v="24"/>
    <n v="44134"/>
    <x v="3"/>
    <x v="950"/>
    <x v="1"/>
    <x v="6"/>
    <x v="934"/>
    <x v="797"/>
    <n v="2"/>
    <n v="0.2"/>
    <n v="0.59039999999999915"/>
  </r>
  <r>
    <n v="1438"/>
    <x v="677"/>
    <x v="1"/>
    <x v="52"/>
    <d v="2012-10-15T00:00:00"/>
    <s v="Same Day"/>
    <s v="JE-15745"/>
    <s v="Joel Eaton"/>
    <x v="0"/>
    <s v="United States"/>
    <s v="Amarillo"/>
    <x v="5"/>
    <n v="79109"/>
    <x v="2"/>
    <x v="989"/>
    <x v="2"/>
    <x v="11"/>
    <x v="973"/>
    <x v="428"/>
    <n v="3"/>
    <n v="0.2"/>
    <n v="42.880500000000012"/>
  </r>
  <r>
    <n v="1439"/>
    <x v="677"/>
    <x v="1"/>
    <x v="52"/>
    <d v="2012-10-15T00:00:00"/>
    <s v="Same Day"/>
    <s v="JE-15745"/>
    <s v="Joel Eaton"/>
    <x v="0"/>
    <s v="United States"/>
    <s v="Amarillo"/>
    <x v="5"/>
    <n v="79109"/>
    <x v="2"/>
    <x v="483"/>
    <x v="0"/>
    <x v="1"/>
    <x v="478"/>
    <x v="1285"/>
    <n v="5"/>
    <n v="0.3"/>
    <n v="-350.4899999999999"/>
  </r>
  <r>
    <n v="1440"/>
    <x v="678"/>
    <x v="3"/>
    <x v="483"/>
    <d v="2014-04-16T00:00:00"/>
    <s v="Second Class"/>
    <s v="BD-11320"/>
    <s v="Bill Donatelli"/>
    <x v="0"/>
    <s v="United States"/>
    <s v="Providence"/>
    <x v="34"/>
    <n v="2908"/>
    <x v="3"/>
    <x v="990"/>
    <x v="1"/>
    <x v="8"/>
    <x v="302"/>
    <x v="1286"/>
    <n v="5"/>
    <n v="0"/>
    <n v="13.365"/>
  </r>
  <r>
    <n v="1441"/>
    <x v="678"/>
    <x v="3"/>
    <x v="483"/>
    <d v="2014-04-16T00:00:00"/>
    <s v="Second Class"/>
    <s v="BD-11320"/>
    <s v="Bill Donatelli"/>
    <x v="0"/>
    <s v="United States"/>
    <s v="Providence"/>
    <x v="34"/>
    <n v="2908"/>
    <x v="3"/>
    <x v="991"/>
    <x v="1"/>
    <x v="10"/>
    <x v="974"/>
    <x v="792"/>
    <n v="4"/>
    <n v="0"/>
    <n v="17.981999999999999"/>
  </r>
  <r>
    <n v="1442"/>
    <x v="679"/>
    <x v="3"/>
    <x v="484"/>
    <d v="2014-12-25T00:00:00"/>
    <s v="Second Class"/>
    <s v="MM-17920"/>
    <s v="Michael Moore"/>
    <x v="0"/>
    <s v="United States"/>
    <s v="San Francisco"/>
    <x v="1"/>
    <n v="94110"/>
    <x v="1"/>
    <x v="710"/>
    <x v="1"/>
    <x v="8"/>
    <x v="702"/>
    <x v="1287"/>
    <n v="2"/>
    <n v="0.2"/>
    <n v="11.459999999999999"/>
  </r>
  <r>
    <n v="1443"/>
    <x v="680"/>
    <x v="3"/>
    <x v="485"/>
    <d v="2014-08-09T00:00:00"/>
    <s v="First Class"/>
    <s v="PW-19030"/>
    <s v="Pauline Webber"/>
    <x v="1"/>
    <s v="United States"/>
    <s v="Richmond"/>
    <x v="0"/>
    <n v="40475"/>
    <x v="0"/>
    <x v="320"/>
    <x v="1"/>
    <x v="10"/>
    <x v="317"/>
    <x v="1288"/>
    <n v="2"/>
    <n v="0"/>
    <n v="6.3295999999999992"/>
  </r>
  <r>
    <n v="1444"/>
    <x v="681"/>
    <x v="1"/>
    <x v="486"/>
    <d v="2012-10-06T00:00:00"/>
    <s v="Standard Class"/>
    <s v="SC-20440"/>
    <s v="Shaun Chance"/>
    <x v="1"/>
    <s v="United States"/>
    <s v="Aurora"/>
    <x v="22"/>
    <n v="80013"/>
    <x v="1"/>
    <x v="123"/>
    <x v="1"/>
    <x v="4"/>
    <x v="123"/>
    <x v="1289"/>
    <n v="4"/>
    <n v="0.2"/>
    <n v="17.42799999999999"/>
  </r>
  <r>
    <n v="1445"/>
    <x v="682"/>
    <x v="0"/>
    <x v="454"/>
    <d v="2013-05-29T00:00:00"/>
    <s v="Standard Class"/>
    <s v="KL-16645"/>
    <s v="Ken Lonsdale"/>
    <x v="0"/>
    <s v="United States"/>
    <s v="Chicago"/>
    <x v="10"/>
    <n v="60623"/>
    <x v="2"/>
    <x v="903"/>
    <x v="2"/>
    <x v="7"/>
    <x v="886"/>
    <x v="1290"/>
    <n v="9"/>
    <n v="0.2"/>
    <n v="148.49459999999993"/>
  </r>
  <r>
    <n v="1446"/>
    <x v="683"/>
    <x v="3"/>
    <x v="487"/>
    <d v="2014-06-17T00:00:00"/>
    <s v="First Class"/>
    <s v="SD-20485"/>
    <s v="Shirley Daniels"/>
    <x v="2"/>
    <s v="United States"/>
    <s v="Chicago"/>
    <x v="10"/>
    <n v="60653"/>
    <x v="2"/>
    <x v="232"/>
    <x v="1"/>
    <x v="4"/>
    <x v="230"/>
    <x v="1291"/>
    <n v="4"/>
    <n v="0.2"/>
    <n v="-39.124799999999993"/>
  </r>
  <r>
    <n v="1447"/>
    <x v="683"/>
    <x v="3"/>
    <x v="487"/>
    <d v="2014-06-17T00:00:00"/>
    <s v="First Class"/>
    <s v="SD-20485"/>
    <s v="Shirley Daniels"/>
    <x v="2"/>
    <s v="United States"/>
    <s v="Chicago"/>
    <x v="10"/>
    <n v="60653"/>
    <x v="2"/>
    <x v="992"/>
    <x v="0"/>
    <x v="1"/>
    <x v="975"/>
    <x v="1292"/>
    <n v="7"/>
    <n v="0.3"/>
    <n v="-87.341800000000035"/>
  </r>
  <r>
    <n v="1448"/>
    <x v="683"/>
    <x v="3"/>
    <x v="487"/>
    <d v="2014-06-17T00:00:00"/>
    <s v="First Class"/>
    <s v="SD-20485"/>
    <s v="Shirley Daniels"/>
    <x v="2"/>
    <s v="United States"/>
    <s v="Chicago"/>
    <x v="10"/>
    <n v="60653"/>
    <x v="2"/>
    <x v="993"/>
    <x v="2"/>
    <x v="7"/>
    <x v="976"/>
    <x v="736"/>
    <n v="2"/>
    <n v="0.2"/>
    <n v="5.9979999999999922"/>
  </r>
  <r>
    <n v="1449"/>
    <x v="684"/>
    <x v="2"/>
    <x v="488"/>
    <d v="2011-04-24T00:00:00"/>
    <s v="First Class"/>
    <s v="TS-21160"/>
    <s v="Theresa Swint"/>
    <x v="1"/>
    <s v="United States"/>
    <s v="Philadelphia"/>
    <x v="9"/>
    <n v="19134"/>
    <x v="3"/>
    <x v="994"/>
    <x v="1"/>
    <x v="8"/>
    <x v="977"/>
    <x v="1293"/>
    <n v="3"/>
    <n v="0.7"/>
    <n v="-1.7513999999999994"/>
  </r>
  <r>
    <n v="1450"/>
    <x v="685"/>
    <x v="1"/>
    <x v="489"/>
    <d v="2012-05-07T00:00:00"/>
    <s v="Standard Class"/>
    <s v="JB-15400"/>
    <s v="Jennifer Braxton"/>
    <x v="1"/>
    <s v="United States"/>
    <s v="Los Angeles"/>
    <x v="1"/>
    <n v="90008"/>
    <x v="1"/>
    <x v="995"/>
    <x v="2"/>
    <x v="7"/>
    <x v="978"/>
    <x v="1294"/>
    <n v="3"/>
    <n v="0.2"/>
    <n v="11.093999999999998"/>
  </r>
  <r>
    <n v="1451"/>
    <x v="686"/>
    <x v="1"/>
    <x v="490"/>
    <d v="2012-07-20T00:00:00"/>
    <s v="First Class"/>
    <s v="TS-21085"/>
    <s v="Thais Sissman"/>
    <x v="0"/>
    <s v="United States"/>
    <s v="Phoenix"/>
    <x v="16"/>
    <n v="85023"/>
    <x v="1"/>
    <x v="996"/>
    <x v="1"/>
    <x v="8"/>
    <x v="979"/>
    <x v="1295"/>
    <n v="1"/>
    <n v="0.7"/>
    <n v="-1.3499999999999996"/>
  </r>
  <r>
    <n v="1452"/>
    <x v="687"/>
    <x v="0"/>
    <x v="491"/>
    <d v="2013-11-30T00:00:00"/>
    <s v="First Class"/>
    <s v="MC-17425"/>
    <s v="Mark Cousins"/>
    <x v="1"/>
    <s v="United States"/>
    <s v="Mobile"/>
    <x v="19"/>
    <n v="36608"/>
    <x v="0"/>
    <x v="885"/>
    <x v="1"/>
    <x v="10"/>
    <x v="33"/>
    <x v="558"/>
    <n v="7"/>
    <n v="0"/>
    <n v="34.780200000000001"/>
  </r>
  <r>
    <n v="1453"/>
    <x v="687"/>
    <x v="0"/>
    <x v="491"/>
    <d v="2013-11-30T00:00:00"/>
    <s v="First Class"/>
    <s v="MC-17425"/>
    <s v="Mark Cousins"/>
    <x v="1"/>
    <s v="United States"/>
    <s v="Mobile"/>
    <x v="19"/>
    <n v="36608"/>
    <x v="0"/>
    <x v="997"/>
    <x v="1"/>
    <x v="8"/>
    <x v="980"/>
    <x v="1296"/>
    <n v="3"/>
    <n v="0"/>
    <n v="45.839999999999996"/>
  </r>
  <r>
    <n v="1454"/>
    <x v="687"/>
    <x v="0"/>
    <x v="491"/>
    <d v="2013-11-30T00:00:00"/>
    <s v="First Class"/>
    <s v="MC-17425"/>
    <s v="Mark Cousins"/>
    <x v="1"/>
    <s v="United States"/>
    <s v="Mobile"/>
    <x v="19"/>
    <n v="36608"/>
    <x v="0"/>
    <x v="996"/>
    <x v="1"/>
    <x v="8"/>
    <x v="979"/>
    <x v="1297"/>
    <n v="5"/>
    <n v="0"/>
    <n v="16.875"/>
  </r>
  <r>
    <n v="1455"/>
    <x v="687"/>
    <x v="0"/>
    <x v="491"/>
    <d v="2013-11-30T00:00:00"/>
    <s v="First Class"/>
    <s v="MC-17425"/>
    <s v="Mark Cousins"/>
    <x v="1"/>
    <s v="United States"/>
    <s v="Mobile"/>
    <x v="19"/>
    <n v="36608"/>
    <x v="0"/>
    <x v="998"/>
    <x v="2"/>
    <x v="15"/>
    <x v="981"/>
    <x v="1298"/>
    <n v="8"/>
    <n v="0"/>
    <n v="1459.2"/>
  </r>
  <r>
    <n v="1456"/>
    <x v="688"/>
    <x v="3"/>
    <x v="492"/>
    <d v="2014-06-20T00:00:00"/>
    <s v="Standard Class"/>
    <s v="ME-17320"/>
    <s v="Maria Etezadi"/>
    <x v="2"/>
    <s v="United States"/>
    <s v="Columbus"/>
    <x v="32"/>
    <n v="31907"/>
    <x v="0"/>
    <x v="999"/>
    <x v="1"/>
    <x v="8"/>
    <x v="982"/>
    <x v="1299"/>
    <n v="3"/>
    <n v="0"/>
    <n v="41.951999999999998"/>
  </r>
  <r>
    <n v="1457"/>
    <x v="688"/>
    <x v="3"/>
    <x v="492"/>
    <d v="2014-06-20T00:00:00"/>
    <s v="Standard Class"/>
    <s v="ME-17320"/>
    <s v="Maria Etezadi"/>
    <x v="2"/>
    <s v="United States"/>
    <s v="Columbus"/>
    <x v="32"/>
    <n v="31907"/>
    <x v="0"/>
    <x v="1000"/>
    <x v="0"/>
    <x v="3"/>
    <x v="983"/>
    <x v="1300"/>
    <n v="3"/>
    <n v="0"/>
    <n v="67.940999999999974"/>
  </r>
  <r>
    <n v="1458"/>
    <x v="689"/>
    <x v="1"/>
    <x v="493"/>
    <d v="2012-08-21T00:00:00"/>
    <s v="Standard Class"/>
    <s v="SC-20440"/>
    <s v="Shaun Chance"/>
    <x v="1"/>
    <s v="United States"/>
    <s v="New Bedford"/>
    <x v="31"/>
    <n v="2740"/>
    <x v="3"/>
    <x v="326"/>
    <x v="1"/>
    <x v="8"/>
    <x v="323"/>
    <x v="1301"/>
    <n v="9"/>
    <n v="0"/>
    <n v="23.49"/>
  </r>
  <r>
    <n v="1459"/>
    <x v="690"/>
    <x v="0"/>
    <x v="477"/>
    <d v="2013-10-02T00:00:00"/>
    <s v="Standard Class"/>
    <s v="NH-18610"/>
    <s v="Nicole Hansen"/>
    <x v="1"/>
    <s v="United States"/>
    <s v="Irving"/>
    <x v="5"/>
    <n v="75061"/>
    <x v="2"/>
    <x v="639"/>
    <x v="1"/>
    <x v="2"/>
    <x v="633"/>
    <x v="801"/>
    <n v="4"/>
    <n v="0.2"/>
    <n v="5.1791999999999998"/>
  </r>
  <r>
    <n v="1460"/>
    <x v="691"/>
    <x v="2"/>
    <x v="417"/>
    <d v="2011-05-04T00:00:00"/>
    <s v="Same Day"/>
    <s v="AA-10480"/>
    <s v="Andrew Allen"/>
    <x v="0"/>
    <s v="United States"/>
    <s v="Middletown"/>
    <x v="29"/>
    <n v="6457"/>
    <x v="3"/>
    <x v="1001"/>
    <x v="0"/>
    <x v="5"/>
    <x v="984"/>
    <x v="1302"/>
    <n v="2"/>
    <n v="0"/>
    <n v="9.8856000000000002"/>
  </r>
  <r>
    <n v="1461"/>
    <x v="692"/>
    <x v="1"/>
    <x v="494"/>
    <d v="2012-12-08T00:00:00"/>
    <s v="Standard Class"/>
    <s v="LC-17140"/>
    <s v="Logan Currie"/>
    <x v="0"/>
    <s v="United States"/>
    <s v="Seattle"/>
    <x v="4"/>
    <n v="98103"/>
    <x v="1"/>
    <x v="1002"/>
    <x v="1"/>
    <x v="8"/>
    <x v="985"/>
    <x v="1303"/>
    <n v="2"/>
    <n v="0.2"/>
    <n v="19.398399999999995"/>
  </r>
  <r>
    <n v="1462"/>
    <x v="693"/>
    <x v="0"/>
    <x v="21"/>
    <d v="2013-03-16T00:00:00"/>
    <s v="Standard Class"/>
    <s v="MB-18085"/>
    <s v="Mick Brown"/>
    <x v="0"/>
    <s v="United States"/>
    <s v="Vineland"/>
    <x v="30"/>
    <n v="8360"/>
    <x v="3"/>
    <x v="616"/>
    <x v="0"/>
    <x v="3"/>
    <x v="611"/>
    <x v="1304"/>
    <n v="2"/>
    <n v="0.3"/>
    <n v="-31.372200000000007"/>
  </r>
  <r>
    <n v="1463"/>
    <x v="694"/>
    <x v="0"/>
    <x v="370"/>
    <d v="2013-08-29T00:00:00"/>
    <s v="First Class"/>
    <s v="LC-16930"/>
    <s v="Linda Cazamias"/>
    <x v="1"/>
    <s v="United States"/>
    <s v="Pasadena"/>
    <x v="5"/>
    <n v="77506"/>
    <x v="2"/>
    <x v="409"/>
    <x v="2"/>
    <x v="11"/>
    <x v="404"/>
    <x v="1305"/>
    <n v="2"/>
    <n v="0.2"/>
    <n v="43.995600000000003"/>
  </r>
  <r>
    <n v="1464"/>
    <x v="694"/>
    <x v="0"/>
    <x v="370"/>
    <d v="2013-08-29T00:00:00"/>
    <s v="First Class"/>
    <s v="LC-16930"/>
    <s v="Linda Cazamias"/>
    <x v="1"/>
    <s v="United States"/>
    <s v="Pasadena"/>
    <x v="5"/>
    <n v="77506"/>
    <x v="2"/>
    <x v="856"/>
    <x v="0"/>
    <x v="1"/>
    <x v="841"/>
    <x v="1306"/>
    <n v="6"/>
    <n v="0.3"/>
    <n v="-29.277599999999893"/>
  </r>
  <r>
    <n v="1465"/>
    <x v="695"/>
    <x v="0"/>
    <x v="186"/>
    <d v="2013-12-20T00:00:00"/>
    <s v="First Class"/>
    <s v="KD-16495"/>
    <s v="Keith Dawkins"/>
    <x v="1"/>
    <s v="United States"/>
    <s v="New York City"/>
    <x v="15"/>
    <n v="10009"/>
    <x v="3"/>
    <x v="801"/>
    <x v="1"/>
    <x v="13"/>
    <x v="791"/>
    <x v="1307"/>
    <n v="2"/>
    <n v="0"/>
    <n v="1.8032000000000001"/>
  </r>
  <r>
    <n v="1466"/>
    <x v="696"/>
    <x v="2"/>
    <x v="233"/>
    <d v="2011-08-14T00:00:00"/>
    <s v="Standard Class"/>
    <s v="MB-17305"/>
    <s v="Maria Bertelson"/>
    <x v="0"/>
    <s v="United States"/>
    <s v="Glendale"/>
    <x v="16"/>
    <n v="85301"/>
    <x v="1"/>
    <x v="767"/>
    <x v="0"/>
    <x v="5"/>
    <x v="759"/>
    <x v="1308"/>
    <n v="4"/>
    <n v="0.2"/>
    <n v="-3.0344000000000122"/>
  </r>
  <r>
    <n v="1467"/>
    <x v="696"/>
    <x v="2"/>
    <x v="233"/>
    <d v="2011-08-14T00:00:00"/>
    <s v="Standard Class"/>
    <s v="MB-17305"/>
    <s v="Maria Bertelson"/>
    <x v="0"/>
    <s v="United States"/>
    <s v="Glendale"/>
    <x v="16"/>
    <n v="85301"/>
    <x v="1"/>
    <x v="97"/>
    <x v="2"/>
    <x v="11"/>
    <x v="97"/>
    <x v="98"/>
    <n v="3"/>
    <n v="0.2"/>
    <n v="-10.797300000000011"/>
  </r>
  <r>
    <n v="1468"/>
    <x v="697"/>
    <x v="1"/>
    <x v="495"/>
    <d v="2012-05-16T00:00:00"/>
    <s v="Same Day"/>
    <s v="TH-21550"/>
    <s v="Tracy Hopkins"/>
    <x v="2"/>
    <s v="United States"/>
    <s v="Jacksonville"/>
    <x v="2"/>
    <n v="32216"/>
    <x v="0"/>
    <x v="657"/>
    <x v="2"/>
    <x v="11"/>
    <x v="651"/>
    <x v="1309"/>
    <n v="4"/>
    <n v="0.2"/>
    <n v="31.995999999999974"/>
  </r>
  <r>
    <n v="1469"/>
    <x v="698"/>
    <x v="3"/>
    <x v="34"/>
    <d v="2014-12-14T00:00:00"/>
    <s v="Standard Class"/>
    <s v="DK-12835"/>
    <s v="Damala Kotsonis"/>
    <x v="1"/>
    <s v="United States"/>
    <s v="Detroit"/>
    <x v="12"/>
    <n v="48234"/>
    <x v="2"/>
    <x v="1003"/>
    <x v="0"/>
    <x v="1"/>
    <x v="986"/>
    <x v="1310"/>
    <n v="3"/>
    <n v="0"/>
    <n v="226.96439999999998"/>
  </r>
  <r>
    <n v="1470"/>
    <x v="698"/>
    <x v="3"/>
    <x v="34"/>
    <d v="2014-12-14T00:00:00"/>
    <s v="Standard Class"/>
    <s v="DK-12835"/>
    <s v="Damala Kotsonis"/>
    <x v="1"/>
    <s v="United States"/>
    <s v="Detroit"/>
    <x v="12"/>
    <n v="48234"/>
    <x v="2"/>
    <x v="350"/>
    <x v="1"/>
    <x v="8"/>
    <x v="346"/>
    <x v="1311"/>
    <n v="2"/>
    <n v="0"/>
    <n v="19.523799999999998"/>
  </r>
  <r>
    <n v="1471"/>
    <x v="698"/>
    <x v="3"/>
    <x v="34"/>
    <d v="2014-12-14T00:00:00"/>
    <s v="Standard Class"/>
    <s v="DK-12835"/>
    <s v="Damala Kotsonis"/>
    <x v="1"/>
    <s v="United States"/>
    <s v="Detroit"/>
    <x v="12"/>
    <n v="48234"/>
    <x v="2"/>
    <x v="1004"/>
    <x v="1"/>
    <x v="10"/>
    <x v="987"/>
    <x v="91"/>
    <n v="2"/>
    <n v="0"/>
    <n v="6.2208000000000006"/>
  </r>
  <r>
    <n v="1472"/>
    <x v="699"/>
    <x v="1"/>
    <x v="496"/>
    <d v="2012-09-27T00:00:00"/>
    <s v="Second Class"/>
    <s v="ON-18715"/>
    <s v="Odella Nelson"/>
    <x v="1"/>
    <s v="United States"/>
    <s v="Philadelphia"/>
    <x v="9"/>
    <n v="19120"/>
    <x v="3"/>
    <x v="1005"/>
    <x v="1"/>
    <x v="6"/>
    <x v="988"/>
    <x v="1312"/>
    <n v="2"/>
    <n v="0.2"/>
    <n v="0.59920000000000018"/>
  </r>
  <r>
    <n v="1473"/>
    <x v="700"/>
    <x v="3"/>
    <x v="497"/>
    <d v="2014-07-16T00:00:00"/>
    <s v="Standard Class"/>
    <s v="KN-16390"/>
    <s v="Katherine Nockton"/>
    <x v="1"/>
    <s v="United States"/>
    <s v="Los Angeles"/>
    <x v="1"/>
    <n v="90004"/>
    <x v="1"/>
    <x v="688"/>
    <x v="1"/>
    <x v="2"/>
    <x v="681"/>
    <x v="1313"/>
    <n v="3"/>
    <n v="0"/>
    <n v="4.0749000000000004"/>
  </r>
  <r>
    <n v="1474"/>
    <x v="701"/>
    <x v="1"/>
    <x v="494"/>
    <d v="2012-12-02T00:00:00"/>
    <s v="Same Day"/>
    <s v="NM-18520"/>
    <s v="Neoma Murray"/>
    <x v="0"/>
    <s v="United States"/>
    <s v="Houston"/>
    <x v="5"/>
    <n v="77036"/>
    <x v="2"/>
    <x v="1006"/>
    <x v="0"/>
    <x v="5"/>
    <x v="989"/>
    <x v="1314"/>
    <n v="4"/>
    <n v="0.6"/>
    <n v="-4.0127999999999986"/>
  </r>
  <r>
    <n v="1475"/>
    <x v="702"/>
    <x v="0"/>
    <x v="258"/>
    <d v="2013-11-26T00:00:00"/>
    <s v="Standard Class"/>
    <s v="NP-18685"/>
    <s v="Nora Pelletier"/>
    <x v="2"/>
    <s v="United States"/>
    <s v="Niagara Falls"/>
    <x v="15"/>
    <n v="14304"/>
    <x v="3"/>
    <x v="1007"/>
    <x v="1"/>
    <x v="6"/>
    <x v="990"/>
    <x v="1315"/>
    <n v="6"/>
    <n v="0"/>
    <n v="5.0111999999999997"/>
  </r>
  <r>
    <n v="1476"/>
    <x v="702"/>
    <x v="0"/>
    <x v="258"/>
    <d v="2013-11-26T00:00:00"/>
    <s v="Standard Class"/>
    <s v="NP-18685"/>
    <s v="Nora Pelletier"/>
    <x v="2"/>
    <s v="United States"/>
    <s v="Niagara Falls"/>
    <x v="15"/>
    <n v="14304"/>
    <x v="3"/>
    <x v="777"/>
    <x v="1"/>
    <x v="8"/>
    <x v="768"/>
    <x v="1173"/>
    <n v="3"/>
    <n v="0.2"/>
    <n v="6.4206000000000012"/>
  </r>
  <r>
    <n v="1477"/>
    <x v="703"/>
    <x v="3"/>
    <x v="498"/>
    <d v="2014-03-25T00:00:00"/>
    <s v="Standard Class"/>
    <s v="CG-12040"/>
    <s v="Catherine Glotzbach"/>
    <x v="2"/>
    <s v="United States"/>
    <s v="New York City"/>
    <x v="15"/>
    <n v="10024"/>
    <x v="3"/>
    <x v="1008"/>
    <x v="1"/>
    <x v="2"/>
    <x v="991"/>
    <x v="1316"/>
    <n v="7"/>
    <n v="0"/>
    <n v="13.2986"/>
  </r>
  <r>
    <n v="1478"/>
    <x v="704"/>
    <x v="0"/>
    <x v="373"/>
    <d v="2013-11-18T00:00:00"/>
    <s v="Standard Class"/>
    <s v="CS-12505"/>
    <s v="Cindy Stewart"/>
    <x v="0"/>
    <s v="United States"/>
    <s v="Thomasville"/>
    <x v="3"/>
    <n v="27360"/>
    <x v="0"/>
    <x v="660"/>
    <x v="1"/>
    <x v="14"/>
    <x v="654"/>
    <x v="1317"/>
    <n v="7"/>
    <n v="0.2"/>
    <n v="5.865299999999996"/>
  </r>
  <r>
    <n v="1479"/>
    <x v="705"/>
    <x v="3"/>
    <x v="123"/>
    <d v="2014-11-21T00:00:00"/>
    <s v="First Class"/>
    <s v="KD-16345"/>
    <s v="Katherine Ducich"/>
    <x v="0"/>
    <s v="United States"/>
    <s v="Westminster"/>
    <x v="1"/>
    <n v="92683"/>
    <x v="1"/>
    <x v="433"/>
    <x v="2"/>
    <x v="7"/>
    <x v="428"/>
    <x v="1318"/>
    <n v="4"/>
    <n v="0.2"/>
    <n v="2.3976000000000006"/>
  </r>
  <r>
    <n v="1480"/>
    <x v="706"/>
    <x v="0"/>
    <x v="499"/>
    <d v="2013-12-09T00:00:00"/>
    <s v="Standard Class"/>
    <s v="MK-18160"/>
    <s v="Mike Kennedy"/>
    <x v="0"/>
    <s v="United States"/>
    <s v="San Francisco"/>
    <x v="1"/>
    <n v="94122"/>
    <x v="1"/>
    <x v="1009"/>
    <x v="1"/>
    <x v="10"/>
    <x v="992"/>
    <x v="243"/>
    <n v="4"/>
    <n v="0"/>
    <n v="12.441600000000001"/>
  </r>
  <r>
    <n v="1481"/>
    <x v="706"/>
    <x v="0"/>
    <x v="499"/>
    <d v="2013-12-09T00:00:00"/>
    <s v="Standard Class"/>
    <s v="MK-18160"/>
    <s v="Mike Kennedy"/>
    <x v="0"/>
    <s v="United States"/>
    <s v="San Francisco"/>
    <x v="1"/>
    <n v="94122"/>
    <x v="1"/>
    <x v="1010"/>
    <x v="1"/>
    <x v="10"/>
    <x v="993"/>
    <x v="1319"/>
    <n v="7"/>
    <n v="0"/>
    <n v="19.825400000000002"/>
  </r>
  <r>
    <n v="1482"/>
    <x v="706"/>
    <x v="0"/>
    <x v="499"/>
    <d v="2013-12-09T00:00:00"/>
    <s v="Standard Class"/>
    <s v="MK-18160"/>
    <s v="Mike Kennedy"/>
    <x v="0"/>
    <s v="United States"/>
    <s v="San Francisco"/>
    <x v="1"/>
    <n v="94122"/>
    <x v="1"/>
    <x v="1011"/>
    <x v="1"/>
    <x v="4"/>
    <x v="994"/>
    <x v="1320"/>
    <n v="3"/>
    <n v="0"/>
    <n v="8.8061999999999987"/>
  </r>
  <r>
    <n v="1483"/>
    <x v="707"/>
    <x v="3"/>
    <x v="326"/>
    <d v="2014-08-29T00:00:00"/>
    <s v="Second Class"/>
    <s v="DW-13540"/>
    <s v="Don Weiss"/>
    <x v="0"/>
    <s v="United States"/>
    <s v="Jackson"/>
    <x v="18"/>
    <n v="38301"/>
    <x v="0"/>
    <x v="487"/>
    <x v="1"/>
    <x v="6"/>
    <x v="482"/>
    <x v="1276"/>
    <n v="2"/>
    <n v="0.2"/>
    <n v="1.702399999999999"/>
  </r>
  <r>
    <n v="1484"/>
    <x v="707"/>
    <x v="3"/>
    <x v="326"/>
    <d v="2014-08-29T00:00:00"/>
    <s v="Second Class"/>
    <s v="DW-13540"/>
    <s v="Don Weiss"/>
    <x v="0"/>
    <s v="United States"/>
    <s v="Jackson"/>
    <x v="18"/>
    <n v="38301"/>
    <x v="0"/>
    <x v="1012"/>
    <x v="1"/>
    <x v="10"/>
    <x v="995"/>
    <x v="1321"/>
    <n v="1"/>
    <n v="0.2"/>
    <n v="1.0699999999999996"/>
  </r>
  <r>
    <n v="1485"/>
    <x v="708"/>
    <x v="0"/>
    <x v="500"/>
    <d v="2013-10-19T00:00:00"/>
    <s v="Standard Class"/>
    <s v="CP-12340"/>
    <s v="Christine Phan"/>
    <x v="1"/>
    <s v="United States"/>
    <s v="Seattle"/>
    <x v="4"/>
    <n v="98115"/>
    <x v="1"/>
    <x v="1013"/>
    <x v="2"/>
    <x v="11"/>
    <x v="996"/>
    <x v="1322"/>
    <n v="3"/>
    <n v="0"/>
    <n v="30.089999999999982"/>
  </r>
  <r>
    <n v="1486"/>
    <x v="709"/>
    <x v="2"/>
    <x v="501"/>
    <d v="2011-12-03T00:00:00"/>
    <s v="Standard Class"/>
    <s v="MS-17770"/>
    <s v="Maxwell Schwartz"/>
    <x v="0"/>
    <s v="United States"/>
    <s v="New York City"/>
    <x v="15"/>
    <n v="10035"/>
    <x v="3"/>
    <x v="1014"/>
    <x v="1"/>
    <x v="13"/>
    <x v="33"/>
    <x v="1061"/>
    <n v="2"/>
    <n v="0"/>
    <n v="1.3159999999999998"/>
  </r>
  <r>
    <n v="1487"/>
    <x v="710"/>
    <x v="1"/>
    <x v="502"/>
    <d v="2012-11-07T00:00:00"/>
    <s v="Standard Class"/>
    <s v="CM-12655"/>
    <s v="Corinna Mitchell"/>
    <x v="2"/>
    <s v="United States"/>
    <s v="Los Angeles"/>
    <x v="1"/>
    <n v="90008"/>
    <x v="1"/>
    <x v="1015"/>
    <x v="2"/>
    <x v="7"/>
    <x v="997"/>
    <x v="1323"/>
    <n v="7"/>
    <n v="0.2"/>
    <n v="106.12420000000014"/>
  </r>
  <r>
    <n v="1488"/>
    <x v="710"/>
    <x v="1"/>
    <x v="502"/>
    <d v="2012-11-07T00:00:00"/>
    <s v="Standard Class"/>
    <s v="CM-12655"/>
    <s v="Corinna Mitchell"/>
    <x v="2"/>
    <s v="United States"/>
    <s v="Los Angeles"/>
    <x v="1"/>
    <n v="90008"/>
    <x v="1"/>
    <x v="1016"/>
    <x v="2"/>
    <x v="11"/>
    <x v="998"/>
    <x v="1324"/>
    <n v="3"/>
    <n v="0"/>
    <n v="37.787400000000005"/>
  </r>
  <r>
    <n v="1489"/>
    <x v="710"/>
    <x v="1"/>
    <x v="502"/>
    <d v="2012-11-07T00:00:00"/>
    <s v="Standard Class"/>
    <s v="CM-12655"/>
    <s v="Corinna Mitchell"/>
    <x v="2"/>
    <s v="United States"/>
    <s v="Los Angeles"/>
    <x v="1"/>
    <n v="90008"/>
    <x v="1"/>
    <x v="378"/>
    <x v="0"/>
    <x v="5"/>
    <x v="374"/>
    <x v="532"/>
    <n v="3"/>
    <n v="0"/>
    <n v="16.614000000000001"/>
  </r>
  <r>
    <n v="1490"/>
    <x v="711"/>
    <x v="2"/>
    <x v="503"/>
    <d v="2011-12-06T00:00:00"/>
    <s v="Standard Class"/>
    <s v="Co-12640"/>
    <s v="Corey-Lock"/>
    <x v="0"/>
    <s v="United States"/>
    <s v="Philadelphia"/>
    <x v="9"/>
    <n v="19143"/>
    <x v="3"/>
    <x v="816"/>
    <x v="1"/>
    <x v="2"/>
    <x v="804"/>
    <x v="1325"/>
    <n v="2"/>
    <n v="0.2"/>
    <n v="1.764"/>
  </r>
  <r>
    <n v="1491"/>
    <x v="712"/>
    <x v="3"/>
    <x v="504"/>
    <d v="2014-05-06T00:00:00"/>
    <s v="Second Class"/>
    <s v="DL-13495"/>
    <s v="Dionis Lloyd"/>
    <x v="1"/>
    <s v="United States"/>
    <s v="New York City"/>
    <x v="15"/>
    <n v="10024"/>
    <x v="3"/>
    <x v="36"/>
    <x v="1"/>
    <x v="12"/>
    <x v="36"/>
    <x v="1326"/>
    <n v="4"/>
    <n v="0"/>
    <n v="28.332000000000001"/>
  </r>
  <r>
    <n v="1492"/>
    <x v="713"/>
    <x v="3"/>
    <x v="221"/>
    <d v="2014-11-29T00:00:00"/>
    <s v="Standard Class"/>
    <s v="TS-21370"/>
    <s v="Todd Sumrall"/>
    <x v="1"/>
    <s v="United States"/>
    <s v="New York City"/>
    <x v="15"/>
    <n v="10035"/>
    <x v="3"/>
    <x v="1017"/>
    <x v="1"/>
    <x v="10"/>
    <x v="999"/>
    <x v="490"/>
    <n v="1"/>
    <n v="0"/>
    <n v="2.8811999999999998"/>
  </r>
  <r>
    <n v="1493"/>
    <x v="713"/>
    <x v="3"/>
    <x v="221"/>
    <d v="2014-11-29T00:00:00"/>
    <s v="Standard Class"/>
    <s v="TS-21370"/>
    <s v="Todd Sumrall"/>
    <x v="1"/>
    <s v="United States"/>
    <s v="New York City"/>
    <x v="15"/>
    <n v="10035"/>
    <x v="3"/>
    <x v="323"/>
    <x v="0"/>
    <x v="1"/>
    <x v="320"/>
    <x v="1327"/>
    <n v="6"/>
    <n v="0.1"/>
    <n v="173.74080000000001"/>
  </r>
  <r>
    <n v="1494"/>
    <x v="714"/>
    <x v="3"/>
    <x v="505"/>
    <d v="2014-11-04T00:00:00"/>
    <s v="Standard Class"/>
    <s v="JW-15220"/>
    <s v="Jane Waco"/>
    <x v="1"/>
    <s v="United States"/>
    <s v="Vancouver"/>
    <x v="4"/>
    <n v="98661"/>
    <x v="1"/>
    <x v="763"/>
    <x v="0"/>
    <x v="5"/>
    <x v="755"/>
    <x v="1328"/>
    <n v="2"/>
    <n v="0"/>
    <n v="3.6632000000000007"/>
  </r>
  <r>
    <n v="1495"/>
    <x v="715"/>
    <x v="2"/>
    <x v="506"/>
    <d v="2011-12-19T00:00:00"/>
    <s v="Second Class"/>
    <s v="RF-19840"/>
    <s v="Roy Französisch"/>
    <x v="0"/>
    <s v="United States"/>
    <s v="Columbus"/>
    <x v="32"/>
    <n v="31907"/>
    <x v="0"/>
    <x v="818"/>
    <x v="1"/>
    <x v="6"/>
    <x v="806"/>
    <x v="1329"/>
    <n v="3"/>
    <n v="0"/>
    <n v="11.213999999999999"/>
  </r>
  <r>
    <n v="1496"/>
    <x v="716"/>
    <x v="3"/>
    <x v="507"/>
    <d v="2014-09-09T00:00:00"/>
    <s v="Standard Class"/>
    <s v="JD-15790"/>
    <s v="John Dryer"/>
    <x v="0"/>
    <s v="United States"/>
    <s v="Coppell"/>
    <x v="5"/>
    <n v="75019"/>
    <x v="2"/>
    <x v="853"/>
    <x v="1"/>
    <x v="6"/>
    <x v="838"/>
    <x v="1330"/>
    <n v="7"/>
    <n v="0.2"/>
    <n v="3.1849999999999992"/>
  </r>
  <r>
    <n v="1497"/>
    <x v="716"/>
    <x v="3"/>
    <x v="507"/>
    <d v="2014-09-09T00:00:00"/>
    <s v="Standard Class"/>
    <s v="JD-15790"/>
    <s v="John Dryer"/>
    <x v="0"/>
    <s v="United States"/>
    <s v="Coppell"/>
    <x v="5"/>
    <n v="75019"/>
    <x v="2"/>
    <x v="1018"/>
    <x v="1"/>
    <x v="4"/>
    <x v="1000"/>
    <x v="1331"/>
    <n v="1"/>
    <n v="0.2"/>
    <n v="-0.20980000000000043"/>
  </r>
  <r>
    <n v="1498"/>
    <x v="716"/>
    <x v="3"/>
    <x v="507"/>
    <d v="2014-09-09T00:00:00"/>
    <s v="Standard Class"/>
    <s v="JD-15790"/>
    <s v="John Dryer"/>
    <x v="0"/>
    <s v="United States"/>
    <s v="Coppell"/>
    <x v="5"/>
    <n v="75019"/>
    <x v="2"/>
    <x v="169"/>
    <x v="1"/>
    <x v="6"/>
    <x v="168"/>
    <x v="1332"/>
    <n v="5"/>
    <n v="0.2"/>
    <n v="3.7720000000000002"/>
  </r>
  <r>
    <n v="1499"/>
    <x v="717"/>
    <x v="0"/>
    <x v="508"/>
    <d v="2013-10-21T00:00:00"/>
    <s v="First Class"/>
    <s v="NK-18490"/>
    <s v="Neil Knudson"/>
    <x v="2"/>
    <s v="United States"/>
    <s v="San Francisco"/>
    <x v="1"/>
    <n v="94122"/>
    <x v="1"/>
    <x v="109"/>
    <x v="1"/>
    <x v="8"/>
    <x v="109"/>
    <x v="1333"/>
    <n v="5"/>
    <n v="0.2"/>
    <n v="6.5830000000000011"/>
  </r>
  <r>
    <n v="1500"/>
    <x v="718"/>
    <x v="3"/>
    <x v="105"/>
    <d v="2014-11-19T00:00:00"/>
    <s v="Standard Class"/>
    <s v="NG-18430"/>
    <s v="Nathan Gelder"/>
    <x v="0"/>
    <s v="United States"/>
    <s v="Austin"/>
    <x v="5"/>
    <n v="78745"/>
    <x v="2"/>
    <x v="186"/>
    <x v="1"/>
    <x v="10"/>
    <x v="185"/>
    <x v="195"/>
    <n v="3"/>
    <n v="0.2"/>
    <n v="5.8203000000000005"/>
  </r>
  <r>
    <n v="1501"/>
    <x v="718"/>
    <x v="3"/>
    <x v="105"/>
    <d v="2014-11-19T00:00:00"/>
    <s v="Standard Class"/>
    <s v="NG-18430"/>
    <s v="Nathan Gelder"/>
    <x v="0"/>
    <s v="United States"/>
    <s v="Austin"/>
    <x v="5"/>
    <n v="78745"/>
    <x v="2"/>
    <x v="1019"/>
    <x v="1"/>
    <x v="10"/>
    <x v="1001"/>
    <x v="1334"/>
    <n v="9"/>
    <n v="0.2"/>
    <n v="69.704999999999984"/>
  </r>
  <r>
    <n v="1502"/>
    <x v="718"/>
    <x v="3"/>
    <x v="105"/>
    <d v="2014-11-19T00:00:00"/>
    <s v="Standard Class"/>
    <s v="NG-18430"/>
    <s v="Nathan Gelder"/>
    <x v="0"/>
    <s v="United States"/>
    <s v="Austin"/>
    <x v="5"/>
    <n v="78745"/>
    <x v="2"/>
    <x v="906"/>
    <x v="1"/>
    <x v="4"/>
    <x v="889"/>
    <x v="1129"/>
    <n v="3"/>
    <n v="0.2"/>
    <n v="-47.254199999999997"/>
  </r>
  <r>
    <n v="1503"/>
    <x v="719"/>
    <x v="0"/>
    <x v="390"/>
    <d v="2013-12-02T00:00:00"/>
    <s v="Standard Class"/>
    <s v="AT-10435"/>
    <s v="Alyssa Tate"/>
    <x v="2"/>
    <s v="United States"/>
    <s v="Los Angeles"/>
    <x v="1"/>
    <n v="90045"/>
    <x v="1"/>
    <x v="1020"/>
    <x v="2"/>
    <x v="7"/>
    <x v="1002"/>
    <x v="1335"/>
    <n v="2"/>
    <n v="0.2"/>
    <n v="3.3519999999999985"/>
  </r>
  <r>
    <n v="1504"/>
    <x v="719"/>
    <x v="0"/>
    <x v="390"/>
    <d v="2013-12-02T00:00:00"/>
    <s v="Standard Class"/>
    <s v="AT-10435"/>
    <s v="Alyssa Tate"/>
    <x v="2"/>
    <s v="United States"/>
    <s v="Los Angeles"/>
    <x v="1"/>
    <n v="90045"/>
    <x v="1"/>
    <x v="527"/>
    <x v="0"/>
    <x v="5"/>
    <x v="522"/>
    <x v="587"/>
    <n v="2"/>
    <n v="0"/>
    <n v="3.0813999999999995"/>
  </r>
  <r>
    <n v="1505"/>
    <x v="720"/>
    <x v="1"/>
    <x v="509"/>
    <d v="2012-08-07T00:00:00"/>
    <s v="Standard Class"/>
    <s v="PC-19000"/>
    <s v="Pauline Chand"/>
    <x v="2"/>
    <s v="United States"/>
    <s v="Los Angeles"/>
    <x v="1"/>
    <n v="90004"/>
    <x v="1"/>
    <x v="59"/>
    <x v="1"/>
    <x v="6"/>
    <x v="59"/>
    <x v="1336"/>
    <n v="4"/>
    <n v="0"/>
    <n v="3.36"/>
  </r>
  <r>
    <n v="1506"/>
    <x v="720"/>
    <x v="1"/>
    <x v="509"/>
    <d v="2012-08-07T00:00:00"/>
    <s v="Standard Class"/>
    <s v="PC-19000"/>
    <s v="Pauline Chand"/>
    <x v="2"/>
    <s v="United States"/>
    <s v="Los Angeles"/>
    <x v="1"/>
    <n v="90004"/>
    <x v="1"/>
    <x v="1021"/>
    <x v="0"/>
    <x v="3"/>
    <x v="1003"/>
    <x v="1337"/>
    <n v="6"/>
    <n v="0.2"/>
    <n v="-175.87080000000009"/>
  </r>
  <r>
    <n v="1507"/>
    <x v="721"/>
    <x v="3"/>
    <x v="165"/>
    <d v="2014-12-30T00:00:00"/>
    <s v="Standard Class"/>
    <s v="AR-10540"/>
    <s v="Andy Reiter"/>
    <x v="0"/>
    <s v="United States"/>
    <s v="New York City"/>
    <x v="15"/>
    <n v="10024"/>
    <x v="3"/>
    <x v="985"/>
    <x v="1"/>
    <x v="8"/>
    <x v="969"/>
    <x v="602"/>
    <n v="3"/>
    <n v="0.2"/>
    <n v="5.5875000000000004"/>
  </r>
  <r>
    <n v="1508"/>
    <x v="722"/>
    <x v="0"/>
    <x v="42"/>
    <d v="2013-09-24T00:00:00"/>
    <s v="Standard Class"/>
    <s v="CS-12505"/>
    <s v="Cindy Stewart"/>
    <x v="0"/>
    <s v="United States"/>
    <s v="Columbus"/>
    <x v="32"/>
    <n v="31907"/>
    <x v="0"/>
    <x v="1022"/>
    <x v="2"/>
    <x v="15"/>
    <x v="1004"/>
    <x v="1338"/>
    <n v="4"/>
    <n v="0"/>
    <n v="190.07999999999998"/>
  </r>
  <r>
    <n v="1509"/>
    <x v="723"/>
    <x v="3"/>
    <x v="389"/>
    <d v="2014-12-11T00:00:00"/>
    <s v="Same Day"/>
    <s v="LS-16975"/>
    <s v="Lindsay Shagiari"/>
    <x v="2"/>
    <s v="United States"/>
    <s v="Omaha"/>
    <x v="8"/>
    <n v="68104"/>
    <x v="2"/>
    <x v="1023"/>
    <x v="1"/>
    <x v="8"/>
    <x v="1005"/>
    <x v="1339"/>
    <n v="3"/>
    <n v="0"/>
    <n v="15.524999999999999"/>
  </r>
  <r>
    <n v="1510"/>
    <x v="724"/>
    <x v="3"/>
    <x v="510"/>
    <d v="2014-09-16T00:00:00"/>
    <s v="First Class"/>
    <s v="JM-15535"/>
    <s v="Jessica Myrick"/>
    <x v="0"/>
    <s v="United States"/>
    <s v="Los Angeles"/>
    <x v="1"/>
    <n v="90036"/>
    <x v="1"/>
    <x v="1006"/>
    <x v="0"/>
    <x v="5"/>
    <x v="989"/>
    <x v="1340"/>
    <n v="2"/>
    <n v="0"/>
    <n v="3.0095999999999998"/>
  </r>
  <r>
    <n v="1511"/>
    <x v="725"/>
    <x v="3"/>
    <x v="92"/>
    <d v="2014-07-02T00:00:00"/>
    <s v="Standard Class"/>
    <s v="NH-18610"/>
    <s v="Nicole Hansen"/>
    <x v="1"/>
    <s v="United States"/>
    <s v="Pomona"/>
    <x v="1"/>
    <n v="91767"/>
    <x v="1"/>
    <x v="281"/>
    <x v="1"/>
    <x v="6"/>
    <x v="278"/>
    <x v="1341"/>
    <n v="8"/>
    <n v="0"/>
    <n v="111.82399999999996"/>
  </r>
  <r>
    <n v="1512"/>
    <x v="725"/>
    <x v="3"/>
    <x v="92"/>
    <d v="2014-07-02T00:00:00"/>
    <s v="Standard Class"/>
    <s v="NH-18610"/>
    <s v="Nicole Hansen"/>
    <x v="1"/>
    <s v="United States"/>
    <s v="Pomona"/>
    <x v="1"/>
    <n v="91767"/>
    <x v="1"/>
    <x v="181"/>
    <x v="1"/>
    <x v="6"/>
    <x v="180"/>
    <x v="1342"/>
    <n v="9"/>
    <n v="0"/>
    <n v="11.820599999999997"/>
  </r>
  <r>
    <n v="1513"/>
    <x v="726"/>
    <x v="3"/>
    <x v="238"/>
    <d v="2014-08-23T00:00:00"/>
    <s v="Standard Class"/>
    <s v="RA-19915"/>
    <s v="Russell Applegate"/>
    <x v="0"/>
    <s v="United States"/>
    <s v="Dallas"/>
    <x v="5"/>
    <n v="75220"/>
    <x v="2"/>
    <x v="225"/>
    <x v="1"/>
    <x v="4"/>
    <x v="223"/>
    <x v="1343"/>
    <n v="3"/>
    <n v="0.2"/>
    <n v="12.504000000000005"/>
  </r>
  <r>
    <n v="1514"/>
    <x v="726"/>
    <x v="3"/>
    <x v="238"/>
    <d v="2014-08-23T00:00:00"/>
    <s v="Standard Class"/>
    <s v="RA-19915"/>
    <s v="Russell Applegate"/>
    <x v="0"/>
    <s v="United States"/>
    <s v="Dallas"/>
    <x v="5"/>
    <n v="75220"/>
    <x v="2"/>
    <x v="410"/>
    <x v="1"/>
    <x v="8"/>
    <x v="405"/>
    <x v="1344"/>
    <n v="5"/>
    <n v="0.8"/>
    <n v="-33.139000000000003"/>
  </r>
  <r>
    <n v="1515"/>
    <x v="726"/>
    <x v="3"/>
    <x v="238"/>
    <d v="2014-08-23T00:00:00"/>
    <s v="Standard Class"/>
    <s v="RA-19915"/>
    <s v="Russell Applegate"/>
    <x v="0"/>
    <s v="United States"/>
    <s v="Dallas"/>
    <x v="5"/>
    <n v="75220"/>
    <x v="2"/>
    <x v="674"/>
    <x v="1"/>
    <x v="8"/>
    <x v="668"/>
    <x v="1345"/>
    <n v="4"/>
    <n v="0.8"/>
    <n v="-11.4648"/>
  </r>
  <r>
    <n v="1516"/>
    <x v="727"/>
    <x v="3"/>
    <x v="157"/>
    <d v="2014-12-18T00:00:00"/>
    <s v="Standard Class"/>
    <s v="AI-10855"/>
    <s v="Arianne Irving"/>
    <x v="0"/>
    <s v="United States"/>
    <s v="Philadelphia"/>
    <x v="9"/>
    <n v="19120"/>
    <x v="3"/>
    <x v="955"/>
    <x v="0"/>
    <x v="1"/>
    <x v="939"/>
    <x v="1346"/>
    <n v="1"/>
    <n v="0.3"/>
    <n v="-9.0980000000000025"/>
  </r>
  <r>
    <n v="1517"/>
    <x v="728"/>
    <x v="3"/>
    <x v="389"/>
    <d v="2014-12-15T00:00:00"/>
    <s v="Second Class"/>
    <s v="MC-17845"/>
    <s v="Michael Chen"/>
    <x v="0"/>
    <s v="United States"/>
    <s v="North Las Vegas"/>
    <x v="33"/>
    <n v="89031"/>
    <x v="1"/>
    <x v="489"/>
    <x v="0"/>
    <x v="3"/>
    <x v="484"/>
    <x v="1347"/>
    <n v="4"/>
    <n v="0"/>
    <n v="116.87199999999984"/>
  </r>
  <r>
    <n v="1518"/>
    <x v="729"/>
    <x v="2"/>
    <x v="511"/>
    <d v="2011-02-07T00:00:00"/>
    <s v="Second Class"/>
    <s v="TB-21400"/>
    <s v="Tom Boeckenhauer"/>
    <x v="0"/>
    <s v="United States"/>
    <s v="Seattle"/>
    <x v="4"/>
    <n v="98105"/>
    <x v="1"/>
    <x v="270"/>
    <x v="1"/>
    <x v="8"/>
    <x v="267"/>
    <x v="1348"/>
    <n v="2"/>
    <n v="0.2"/>
    <n v="27.247999999999998"/>
  </r>
  <r>
    <n v="1519"/>
    <x v="729"/>
    <x v="2"/>
    <x v="511"/>
    <d v="2011-02-07T00:00:00"/>
    <s v="Second Class"/>
    <s v="TB-21400"/>
    <s v="Tom Boeckenhauer"/>
    <x v="0"/>
    <s v="United States"/>
    <s v="Seattle"/>
    <x v="4"/>
    <n v="98105"/>
    <x v="1"/>
    <x v="555"/>
    <x v="1"/>
    <x v="8"/>
    <x v="549"/>
    <x v="1349"/>
    <n v="3"/>
    <n v="0.2"/>
    <n v="4.3133999999999997"/>
  </r>
  <r>
    <n v="1520"/>
    <x v="730"/>
    <x v="3"/>
    <x v="512"/>
    <d v="2014-02-15T00:00:00"/>
    <s v="Second Class"/>
    <s v="VW-21775"/>
    <s v="Victoria Wilson"/>
    <x v="1"/>
    <s v="United States"/>
    <s v="San Francisco"/>
    <x v="1"/>
    <n v="94110"/>
    <x v="1"/>
    <x v="733"/>
    <x v="1"/>
    <x v="8"/>
    <x v="725"/>
    <x v="1350"/>
    <n v="7"/>
    <n v="0.2"/>
    <n v="7.7343000000000011"/>
  </r>
  <r>
    <n v="1521"/>
    <x v="731"/>
    <x v="3"/>
    <x v="513"/>
    <d v="2014-04-22T00:00:00"/>
    <s v="Standard Class"/>
    <s v="PL-18925"/>
    <s v="Paul Lucas"/>
    <x v="2"/>
    <s v="United States"/>
    <s v="Chicago"/>
    <x v="10"/>
    <n v="60610"/>
    <x v="2"/>
    <x v="1024"/>
    <x v="1"/>
    <x v="6"/>
    <x v="1006"/>
    <x v="1053"/>
    <n v="5"/>
    <n v="0.2"/>
    <n v="2.0649999999999986"/>
  </r>
  <r>
    <n v="1522"/>
    <x v="732"/>
    <x v="1"/>
    <x v="401"/>
    <d v="2012-12-11T00:00:00"/>
    <s v="Standard Class"/>
    <s v="GH-14425"/>
    <s v="Gary Hwang"/>
    <x v="0"/>
    <s v="United States"/>
    <s v="Tucson"/>
    <x v="16"/>
    <n v="85705"/>
    <x v="1"/>
    <x v="592"/>
    <x v="0"/>
    <x v="5"/>
    <x v="587"/>
    <x v="1351"/>
    <n v="6"/>
    <n v="0.2"/>
    <n v="48.951600000000013"/>
  </r>
  <r>
    <n v="1523"/>
    <x v="732"/>
    <x v="1"/>
    <x v="401"/>
    <d v="2012-12-11T00:00:00"/>
    <s v="Standard Class"/>
    <s v="GH-14425"/>
    <s v="Gary Hwang"/>
    <x v="0"/>
    <s v="United States"/>
    <s v="Tucson"/>
    <x v="16"/>
    <n v="85705"/>
    <x v="1"/>
    <x v="1025"/>
    <x v="1"/>
    <x v="10"/>
    <x v="1007"/>
    <x v="548"/>
    <n v="5"/>
    <n v="0.2"/>
    <n v="6.7230000000000008"/>
  </r>
  <r>
    <n v="1524"/>
    <x v="732"/>
    <x v="1"/>
    <x v="401"/>
    <d v="2012-12-11T00:00:00"/>
    <s v="Standard Class"/>
    <s v="GH-14425"/>
    <s v="Gary Hwang"/>
    <x v="0"/>
    <s v="United States"/>
    <s v="Tucson"/>
    <x v="16"/>
    <n v="85705"/>
    <x v="1"/>
    <x v="334"/>
    <x v="1"/>
    <x v="10"/>
    <x v="330"/>
    <x v="658"/>
    <n v="8"/>
    <n v="0.2"/>
    <n v="61.959999999999987"/>
  </r>
  <r>
    <n v="1525"/>
    <x v="732"/>
    <x v="1"/>
    <x v="401"/>
    <d v="2012-12-11T00:00:00"/>
    <s v="Standard Class"/>
    <s v="GH-14425"/>
    <s v="Gary Hwang"/>
    <x v="0"/>
    <s v="United States"/>
    <s v="Tucson"/>
    <x v="16"/>
    <n v="85705"/>
    <x v="1"/>
    <x v="232"/>
    <x v="1"/>
    <x v="4"/>
    <x v="230"/>
    <x v="1352"/>
    <n v="6"/>
    <n v="0.2"/>
    <n v="-58.68719999999999"/>
  </r>
  <r>
    <n v="1526"/>
    <x v="732"/>
    <x v="1"/>
    <x v="401"/>
    <d v="2012-12-11T00:00:00"/>
    <s v="Standard Class"/>
    <s v="GH-14425"/>
    <s v="Gary Hwang"/>
    <x v="0"/>
    <s v="United States"/>
    <s v="Tucson"/>
    <x v="16"/>
    <n v="85705"/>
    <x v="1"/>
    <x v="30"/>
    <x v="1"/>
    <x v="6"/>
    <x v="30"/>
    <x v="31"/>
    <n v="6"/>
    <n v="0.2"/>
    <n v="9.7091999999999885"/>
  </r>
  <r>
    <n v="1527"/>
    <x v="733"/>
    <x v="0"/>
    <x v="405"/>
    <d v="2013-07-28T00:00:00"/>
    <s v="Standard Class"/>
    <s v="CJ-12010"/>
    <s v="Caroline Jumper"/>
    <x v="0"/>
    <s v="United States"/>
    <s v="Allentown"/>
    <x v="9"/>
    <n v="18103"/>
    <x v="3"/>
    <x v="1026"/>
    <x v="1"/>
    <x v="6"/>
    <x v="1008"/>
    <x v="1353"/>
    <n v="2"/>
    <n v="0.2"/>
    <n v="0.36400000000000032"/>
  </r>
  <r>
    <n v="1528"/>
    <x v="733"/>
    <x v="0"/>
    <x v="405"/>
    <d v="2013-07-28T00:00:00"/>
    <s v="Standard Class"/>
    <s v="CJ-12010"/>
    <s v="Caroline Jumper"/>
    <x v="0"/>
    <s v="United States"/>
    <s v="Allentown"/>
    <x v="9"/>
    <n v="18103"/>
    <x v="3"/>
    <x v="1027"/>
    <x v="0"/>
    <x v="5"/>
    <x v="1009"/>
    <x v="25"/>
    <n v="2"/>
    <n v="0.2"/>
    <n v="3.3488000000000011"/>
  </r>
  <r>
    <n v="1529"/>
    <x v="734"/>
    <x v="1"/>
    <x v="209"/>
    <d v="2012-11-10T00:00:00"/>
    <s v="Second Class"/>
    <s v="MC-18130"/>
    <s v="Mike Caudle"/>
    <x v="1"/>
    <s v="United States"/>
    <s v="Newark"/>
    <x v="13"/>
    <n v="19711"/>
    <x v="3"/>
    <x v="1028"/>
    <x v="1"/>
    <x v="13"/>
    <x v="1010"/>
    <x v="1354"/>
    <n v="7"/>
    <n v="0"/>
    <n v="0.5236000000000014"/>
  </r>
  <r>
    <n v="1530"/>
    <x v="734"/>
    <x v="1"/>
    <x v="209"/>
    <d v="2012-11-10T00:00:00"/>
    <s v="Second Class"/>
    <s v="MC-18130"/>
    <s v="Mike Caudle"/>
    <x v="1"/>
    <s v="United States"/>
    <s v="Newark"/>
    <x v="13"/>
    <n v="19711"/>
    <x v="3"/>
    <x v="1029"/>
    <x v="1"/>
    <x v="10"/>
    <x v="1011"/>
    <x v="549"/>
    <n v="2"/>
    <n v="0"/>
    <n v="3.4309999999999996"/>
  </r>
  <r>
    <n v="1531"/>
    <x v="735"/>
    <x v="1"/>
    <x v="514"/>
    <d v="2012-03-31T00:00:00"/>
    <s v="Standard Class"/>
    <s v="BV-11245"/>
    <s v="Benjamin Venier"/>
    <x v="1"/>
    <s v="United States"/>
    <s v="Miami"/>
    <x v="2"/>
    <n v="33142"/>
    <x v="0"/>
    <x v="1030"/>
    <x v="1"/>
    <x v="10"/>
    <x v="1012"/>
    <x v="1355"/>
    <n v="3"/>
    <n v="0.2"/>
    <n v="23.234999999999992"/>
  </r>
  <r>
    <n v="1532"/>
    <x v="736"/>
    <x v="3"/>
    <x v="515"/>
    <d v="2014-09-06T00:00:00"/>
    <s v="Standard Class"/>
    <s v="JF-15490"/>
    <s v="Jeremy Farry"/>
    <x v="0"/>
    <s v="United States"/>
    <s v="Tempe"/>
    <x v="16"/>
    <n v="85281"/>
    <x v="1"/>
    <x v="1031"/>
    <x v="1"/>
    <x v="4"/>
    <x v="1013"/>
    <x v="1356"/>
    <n v="1"/>
    <n v="0.2"/>
    <n v="0.80579999999999963"/>
  </r>
  <r>
    <n v="1533"/>
    <x v="736"/>
    <x v="3"/>
    <x v="515"/>
    <d v="2014-09-06T00:00:00"/>
    <s v="Standard Class"/>
    <s v="JF-15490"/>
    <s v="Jeremy Farry"/>
    <x v="0"/>
    <s v="United States"/>
    <s v="Tempe"/>
    <x v="16"/>
    <n v="85281"/>
    <x v="1"/>
    <x v="203"/>
    <x v="1"/>
    <x v="13"/>
    <x v="202"/>
    <x v="1357"/>
    <n v="3"/>
    <n v="0.2"/>
    <n v="2.7222"/>
  </r>
  <r>
    <n v="1534"/>
    <x v="737"/>
    <x v="0"/>
    <x v="429"/>
    <d v="2013-12-09T00:00:00"/>
    <s v="Standard Class"/>
    <s v="EB-13840"/>
    <s v="Ellis Ballard"/>
    <x v="1"/>
    <s v="United States"/>
    <s v="New York City"/>
    <x v="15"/>
    <n v="10035"/>
    <x v="3"/>
    <x v="1032"/>
    <x v="1"/>
    <x v="4"/>
    <x v="1014"/>
    <x v="1358"/>
    <n v="6"/>
    <n v="0"/>
    <n v="0"/>
  </r>
  <r>
    <n v="1535"/>
    <x v="738"/>
    <x v="3"/>
    <x v="516"/>
    <d v="2014-02-15T00:00:00"/>
    <s v="Standard Class"/>
    <s v="MP-18175"/>
    <s v="Mike Pelletier"/>
    <x v="2"/>
    <s v="United States"/>
    <s v="Laguna Niguel"/>
    <x v="1"/>
    <n v="92677"/>
    <x v="1"/>
    <x v="574"/>
    <x v="0"/>
    <x v="0"/>
    <x v="569"/>
    <x v="1359"/>
    <n v="2"/>
    <n v="0.15"/>
    <n v="16.798599999999979"/>
  </r>
  <r>
    <n v="1536"/>
    <x v="739"/>
    <x v="0"/>
    <x v="517"/>
    <d v="2013-11-03T00:00:00"/>
    <s v="Standard Class"/>
    <s v="JM-15655"/>
    <s v="Jim Mitchum"/>
    <x v="1"/>
    <s v="United States"/>
    <s v="Bridgeton"/>
    <x v="30"/>
    <n v="8302"/>
    <x v="3"/>
    <x v="1033"/>
    <x v="1"/>
    <x v="4"/>
    <x v="1015"/>
    <x v="1360"/>
    <n v="3"/>
    <n v="0"/>
    <n v="0.4073999999999991"/>
  </r>
  <r>
    <n v="1537"/>
    <x v="739"/>
    <x v="0"/>
    <x v="517"/>
    <d v="2013-11-03T00:00:00"/>
    <s v="Standard Class"/>
    <s v="JM-15655"/>
    <s v="Jim Mitchum"/>
    <x v="1"/>
    <s v="United States"/>
    <s v="Bridgeton"/>
    <x v="30"/>
    <n v="8302"/>
    <x v="3"/>
    <x v="1034"/>
    <x v="1"/>
    <x v="9"/>
    <x v="1016"/>
    <x v="1361"/>
    <n v="3"/>
    <n v="0"/>
    <n v="3.0342000000000002"/>
  </r>
  <r>
    <n v="1538"/>
    <x v="740"/>
    <x v="3"/>
    <x v="175"/>
    <d v="2014-09-18T00:00:00"/>
    <s v="Second Class"/>
    <s v="CL-11890"/>
    <s v="Carl Ludwig"/>
    <x v="0"/>
    <s v="United States"/>
    <s v="Everett"/>
    <x v="31"/>
    <n v="2149"/>
    <x v="3"/>
    <x v="884"/>
    <x v="2"/>
    <x v="7"/>
    <x v="869"/>
    <x v="1362"/>
    <n v="1"/>
    <n v="0"/>
    <n v="11.597099999999998"/>
  </r>
  <r>
    <n v="1539"/>
    <x v="740"/>
    <x v="3"/>
    <x v="175"/>
    <d v="2014-09-18T00:00:00"/>
    <s v="Second Class"/>
    <s v="CL-11890"/>
    <s v="Carl Ludwig"/>
    <x v="0"/>
    <s v="United States"/>
    <s v="Everett"/>
    <x v="31"/>
    <n v="2149"/>
    <x v="3"/>
    <x v="359"/>
    <x v="1"/>
    <x v="6"/>
    <x v="355"/>
    <x v="1363"/>
    <n v="2"/>
    <n v="0"/>
    <n v="6.5120000000000005"/>
  </r>
  <r>
    <n v="1540"/>
    <x v="740"/>
    <x v="3"/>
    <x v="175"/>
    <d v="2014-09-18T00:00:00"/>
    <s v="Second Class"/>
    <s v="CL-11890"/>
    <s v="Carl Ludwig"/>
    <x v="0"/>
    <s v="United States"/>
    <s v="Everett"/>
    <x v="31"/>
    <n v="2149"/>
    <x v="3"/>
    <x v="37"/>
    <x v="0"/>
    <x v="0"/>
    <x v="37"/>
    <x v="1364"/>
    <n v="3"/>
    <n v="0"/>
    <n v="203.56440000000003"/>
  </r>
  <r>
    <n v="1541"/>
    <x v="740"/>
    <x v="3"/>
    <x v="175"/>
    <d v="2014-09-18T00:00:00"/>
    <s v="Second Class"/>
    <s v="CL-11890"/>
    <s v="Carl Ludwig"/>
    <x v="0"/>
    <s v="United States"/>
    <s v="Everett"/>
    <x v="31"/>
    <n v="2149"/>
    <x v="3"/>
    <x v="1002"/>
    <x v="1"/>
    <x v="8"/>
    <x v="985"/>
    <x v="1365"/>
    <n v="7"/>
    <n v="0"/>
    <n v="116.39039999999999"/>
  </r>
  <r>
    <n v="1542"/>
    <x v="741"/>
    <x v="2"/>
    <x v="518"/>
    <d v="2011-03-16T00:00:00"/>
    <s v="Second Class"/>
    <s v="CK-12205"/>
    <s v="Chloris Kastensmidt"/>
    <x v="0"/>
    <s v="United States"/>
    <s v="Columbus"/>
    <x v="24"/>
    <n v="43229"/>
    <x v="3"/>
    <x v="1035"/>
    <x v="0"/>
    <x v="5"/>
    <x v="322"/>
    <x v="1366"/>
    <n v="5"/>
    <n v="0.2"/>
    <n v="2.2880000000000003"/>
  </r>
  <r>
    <n v="1543"/>
    <x v="741"/>
    <x v="2"/>
    <x v="518"/>
    <d v="2011-03-16T00:00:00"/>
    <s v="Second Class"/>
    <s v="CK-12205"/>
    <s v="Chloris Kastensmidt"/>
    <x v="0"/>
    <s v="United States"/>
    <s v="Columbus"/>
    <x v="24"/>
    <n v="43229"/>
    <x v="3"/>
    <x v="845"/>
    <x v="1"/>
    <x v="13"/>
    <x v="831"/>
    <x v="1367"/>
    <n v="6"/>
    <n v="0.2"/>
    <n v="1.7003999999999992"/>
  </r>
  <r>
    <n v="1544"/>
    <x v="742"/>
    <x v="2"/>
    <x v="519"/>
    <d v="2011-02-09T00:00:00"/>
    <s v="Standard Class"/>
    <s v="DB-13270"/>
    <s v="Deborah Brumfield"/>
    <x v="2"/>
    <s v="United States"/>
    <s v="San Diego"/>
    <x v="1"/>
    <n v="92024"/>
    <x v="1"/>
    <x v="655"/>
    <x v="1"/>
    <x v="8"/>
    <x v="649"/>
    <x v="1368"/>
    <n v="3"/>
    <n v="0.2"/>
    <n v="29.0136"/>
  </r>
  <r>
    <n v="1545"/>
    <x v="742"/>
    <x v="2"/>
    <x v="519"/>
    <d v="2011-02-09T00:00:00"/>
    <s v="Standard Class"/>
    <s v="DB-13270"/>
    <s v="Deborah Brumfield"/>
    <x v="2"/>
    <s v="United States"/>
    <s v="San Diego"/>
    <x v="1"/>
    <n v="92024"/>
    <x v="1"/>
    <x v="732"/>
    <x v="1"/>
    <x v="10"/>
    <x v="724"/>
    <x v="1369"/>
    <n v="4"/>
    <n v="0"/>
    <n v="16.0928"/>
  </r>
  <r>
    <n v="1546"/>
    <x v="743"/>
    <x v="2"/>
    <x v="520"/>
    <d v="2012-01-04T00:00:00"/>
    <s v="Second Class"/>
    <s v="PC-18745"/>
    <s v="Pamela Coakley"/>
    <x v="1"/>
    <s v="United States"/>
    <s v="Watertown"/>
    <x v="15"/>
    <n v="13601"/>
    <x v="3"/>
    <x v="178"/>
    <x v="0"/>
    <x v="0"/>
    <x v="177"/>
    <x v="1370"/>
    <n v="7"/>
    <n v="0.2"/>
    <n v="196.68599999999986"/>
  </r>
  <r>
    <n v="1547"/>
    <x v="744"/>
    <x v="1"/>
    <x v="521"/>
    <d v="2012-11-27T00:00:00"/>
    <s v="Standard Class"/>
    <s v="VB-21745"/>
    <s v="Victoria Brennan"/>
    <x v="1"/>
    <s v="United States"/>
    <s v="San Antonio"/>
    <x v="5"/>
    <n v="78207"/>
    <x v="2"/>
    <x v="921"/>
    <x v="1"/>
    <x v="10"/>
    <x v="904"/>
    <x v="763"/>
    <n v="4"/>
    <n v="0.2"/>
    <n v="117.43199999999999"/>
  </r>
  <r>
    <n v="1548"/>
    <x v="744"/>
    <x v="1"/>
    <x v="521"/>
    <d v="2012-11-27T00:00:00"/>
    <s v="Standard Class"/>
    <s v="VB-21745"/>
    <s v="Victoria Brennan"/>
    <x v="1"/>
    <s v="United States"/>
    <s v="San Antonio"/>
    <x v="5"/>
    <n v="78207"/>
    <x v="2"/>
    <x v="979"/>
    <x v="1"/>
    <x v="8"/>
    <x v="963"/>
    <x v="1371"/>
    <n v="2"/>
    <n v="0.8"/>
    <n v="-40.650400000000019"/>
  </r>
  <r>
    <n v="1549"/>
    <x v="744"/>
    <x v="1"/>
    <x v="521"/>
    <d v="2012-11-27T00:00:00"/>
    <s v="Standard Class"/>
    <s v="VB-21745"/>
    <s v="Victoria Brennan"/>
    <x v="1"/>
    <s v="United States"/>
    <s v="San Antonio"/>
    <x v="5"/>
    <n v="78207"/>
    <x v="2"/>
    <x v="1036"/>
    <x v="1"/>
    <x v="4"/>
    <x v="1017"/>
    <x v="1372"/>
    <n v="2"/>
    <n v="0.2"/>
    <n v="2.3673999999999991"/>
  </r>
  <r>
    <n v="1550"/>
    <x v="745"/>
    <x v="2"/>
    <x v="522"/>
    <d v="2011-07-08T00:00:00"/>
    <s v="First Class"/>
    <s v="EP-13915"/>
    <s v="Emily Phan"/>
    <x v="0"/>
    <s v="United States"/>
    <s v="New York City"/>
    <x v="15"/>
    <n v="10011"/>
    <x v="3"/>
    <x v="890"/>
    <x v="2"/>
    <x v="16"/>
    <x v="874"/>
    <x v="1373"/>
    <n v="1"/>
    <n v="0.2"/>
    <n v="174.99749999999997"/>
  </r>
  <r>
    <n v="1551"/>
    <x v="746"/>
    <x v="3"/>
    <x v="38"/>
    <d v="2014-11-19T00:00:00"/>
    <s v="Second Class"/>
    <s v="ME-17320"/>
    <s v="Maria Etezadi"/>
    <x v="2"/>
    <s v="United States"/>
    <s v="Houston"/>
    <x v="5"/>
    <n v="77095"/>
    <x v="2"/>
    <x v="1037"/>
    <x v="1"/>
    <x v="9"/>
    <x v="1018"/>
    <x v="1374"/>
    <n v="6"/>
    <n v="0.8"/>
    <n v="-24.708599999999997"/>
  </r>
  <r>
    <n v="1552"/>
    <x v="747"/>
    <x v="0"/>
    <x v="26"/>
    <d v="2013-06-23T00:00:00"/>
    <s v="Standard Class"/>
    <s v="IG-15085"/>
    <s v="Ivan Gibson"/>
    <x v="0"/>
    <s v="United States"/>
    <s v="San Diego"/>
    <x v="1"/>
    <n v="92024"/>
    <x v="1"/>
    <x v="964"/>
    <x v="1"/>
    <x v="10"/>
    <x v="948"/>
    <x v="1375"/>
    <n v="2"/>
    <n v="0"/>
    <n v="54.860399999999998"/>
  </r>
  <r>
    <n v="1553"/>
    <x v="748"/>
    <x v="2"/>
    <x v="523"/>
    <d v="2011-05-05T00:00:00"/>
    <s v="First Class"/>
    <s v="JS-15940"/>
    <s v="Joni Sundaresam"/>
    <x v="2"/>
    <s v="United States"/>
    <s v="Appleton"/>
    <x v="6"/>
    <n v="54915"/>
    <x v="2"/>
    <x v="1038"/>
    <x v="1"/>
    <x v="2"/>
    <x v="1019"/>
    <x v="748"/>
    <n v="7"/>
    <n v="0"/>
    <n v="10.348799999999999"/>
  </r>
  <r>
    <n v="1554"/>
    <x v="749"/>
    <x v="3"/>
    <x v="524"/>
    <d v="2014-10-22T00:00:00"/>
    <s v="Standard Class"/>
    <s v="BO-11425"/>
    <s v="Bobby Odegard"/>
    <x v="0"/>
    <s v="United States"/>
    <s v="Richmond"/>
    <x v="0"/>
    <n v="40475"/>
    <x v="0"/>
    <x v="691"/>
    <x v="1"/>
    <x v="8"/>
    <x v="684"/>
    <x v="1376"/>
    <n v="5"/>
    <n v="0"/>
    <n v="57.384999999999991"/>
  </r>
  <r>
    <n v="1555"/>
    <x v="750"/>
    <x v="1"/>
    <x v="525"/>
    <d v="2012-02-13T00:00:00"/>
    <s v="Standard Class"/>
    <s v="VW-21775"/>
    <s v="Victoria Wilson"/>
    <x v="1"/>
    <s v="United States"/>
    <s v="Bellevue"/>
    <x v="4"/>
    <n v="98006"/>
    <x v="1"/>
    <x v="1039"/>
    <x v="1"/>
    <x v="6"/>
    <x v="1020"/>
    <x v="267"/>
    <n v="3"/>
    <n v="0"/>
    <n v="1.5311999999999999"/>
  </r>
  <r>
    <n v="1556"/>
    <x v="751"/>
    <x v="3"/>
    <x v="507"/>
    <d v="2014-09-09T00:00:00"/>
    <s v="Standard Class"/>
    <s v="AB-10150"/>
    <s v="Aimee Bixby"/>
    <x v="0"/>
    <s v="United States"/>
    <s v="Long Beach"/>
    <x v="15"/>
    <n v="11561"/>
    <x v="3"/>
    <x v="43"/>
    <x v="2"/>
    <x v="11"/>
    <x v="43"/>
    <x v="1377"/>
    <n v="4"/>
    <n v="0"/>
    <n v="39.5428"/>
  </r>
  <r>
    <n v="1557"/>
    <x v="752"/>
    <x v="0"/>
    <x v="195"/>
    <d v="2013-05-16T00:00:00"/>
    <s v="Standard Class"/>
    <s v="JW-16075"/>
    <s v="Julia West"/>
    <x v="0"/>
    <s v="United States"/>
    <s v="Philadelphia"/>
    <x v="9"/>
    <n v="19140"/>
    <x v="3"/>
    <x v="1040"/>
    <x v="1"/>
    <x v="12"/>
    <x v="33"/>
    <x v="564"/>
    <n v="1"/>
    <n v="0.2"/>
    <n v="3.504"/>
  </r>
  <r>
    <n v="1558"/>
    <x v="752"/>
    <x v="0"/>
    <x v="195"/>
    <d v="2013-05-16T00:00:00"/>
    <s v="Standard Class"/>
    <s v="JW-16075"/>
    <s v="Julia West"/>
    <x v="0"/>
    <s v="United States"/>
    <s v="Philadelphia"/>
    <x v="9"/>
    <n v="19140"/>
    <x v="3"/>
    <x v="1041"/>
    <x v="1"/>
    <x v="6"/>
    <x v="1021"/>
    <x v="1378"/>
    <n v="5"/>
    <n v="0.2"/>
    <n v="9.919999999999991"/>
  </r>
  <r>
    <n v="1559"/>
    <x v="753"/>
    <x v="1"/>
    <x v="199"/>
    <d v="2012-03-18T00:00:00"/>
    <s v="Second Class"/>
    <s v="JE-15475"/>
    <s v="Jeremy Ellison"/>
    <x v="0"/>
    <s v="United States"/>
    <s v="Seattle"/>
    <x v="4"/>
    <n v="98103"/>
    <x v="1"/>
    <x v="977"/>
    <x v="0"/>
    <x v="3"/>
    <x v="824"/>
    <x v="1379"/>
    <n v="2"/>
    <n v="0"/>
    <n v="44.709600000000009"/>
  </r>
  <r>
    <n v="1560"/>
    <x v="754"/>
    <x v="0"/>
    <x v="526"/>
    <d v="2013-04-14T00:00:00"/>
    <s v="Standard Class"/>
    <s v="EB-13750"/>
    <s v="Edward Becker"/>
    <x v="1"/>
    <s v="United States"/>
    <s v="Seattle"/>
    <x v="4"/>
    <n v="98103"/>
    <x v="1"/>
    <x v="696"/>
    <x v="1"/>
    <x v="8"/>
    <x v="689"/>
    <x v="1380"/>
    <n v="9"/>
    <n v="0.2"/>
    <n v="12.815099999999997"/>
  </r>
  <r>
    <n v="1561"/>
    <x v="755"/>
    <x v="2"/>
    <x v="527"/>
    <d v="2011-04-09T00:00:00"/>
    <s v="Standard Class"/>
    <s v="PK-18910"/>
    <s v="Paul Knutson"/>
    <x v="2"/>
    <s v="United States"/>
    <s v="San Francisco"/>
    <x v="1"/>
    <n v="94109"/>
    <x v="1"/>
    <x v="1042"/>
    <x v="1"/>
    <x v="2"/>
    <x v="1022"/>
    <x v="1381"/>
    <n v="6"/>
    <n v="0"/>
    <n v="9.0719999999999992"/>
  </r>
  <r>
    <n v="1562"/>
    <x v="756"/>
    <x v="3"/>
    <x v="528"/>
    <d v="2014-09-07T00:00:00"/>
    <s v="First Class"/>
    <s v="CS-12400"/>
    <s v="Christopher Schild"/>
    <x v="2"/>
    <s v="United States"/>
    <s v="Seattle"/>
    <x v="4"/>
    <n v="98115"/>
    <x v="1"/>
    <x v="324"/>
    <x v="1"/>
    <x v="6"/>
    <x v="321"/>
    <x v="1104"/>
    <n v="1"/>
    <n v="0"/>
    <n v="0.72279999999999989"/>
  </r>
  <r>
    <n v="1563"/>
    <x v="757"/>
    <x v="3"/>
    <x v="160"/>
    <d v="2014-07-01T00:00:00"/>
    <s v="Same Day"/>
    <s v="SG-20470"/>
    <s v="Sheri Gordon"/>
    <x v="0"/>
    <s v="United States"/>
    <s v="New York City"/>
    <x v="15"/>
    <n v="10011"/>
    <x v="3"/>
    <x v="3"/>
    <x v="0"/>
    <x v="3"/>
    <x v="3"/>
    <x v="24"/>
    <n v="5"/>
    <n v="0.4"/>
    <n v="-295.97849999999994"/>
  </r>
  <r>
    <n v="1564"/>
    <x v="758"/>
    <x v="1"/>
    <x v="529"/>
    <d v="2012-11-09T00:00:00"/>
    <s v="Same Day"/>
    <s v="CM-12190"/>
    <s v="Charlotte Melton"/>
    <x v="0"/>
    <s v="United States"/>
    <s v="Philadelphia"/>
    <x v="9"/>
    <n v="19134"/>
    <x v="3"/>
    <x v="204"/>
    <x v="1"/>
    <x v="10"/>
    <x v="203"/>
    <x v="1382"/>
    <n v="3"/>
    <n v="0.2"/>
    <n v="4.1151"/>
  </r>
  <r>
    <n v="1565"/>
    <x v="759"/>
    <x v="2"/>
    <x v="530"/>
    <d v="2011-03-04T00:00:00"/>
    <s v="Same Day"/>
    <s v="CL-12565"/>
    <s v="Clay Ludtke"/>
    <x v="0"/>
    <s v="United States"/>
    <s v="Columbia"/>
    <x v="20"/>
    <n v="29203"/>
    <x v="0"/>
    <x v="1043"/>
    <x v="1"/>
    <x v="4"/>
    <x v="1023"/>
    <x v="1383"/>
    <n v="5"/>
    <n v="0"/>
    <n v="17.744999999999962"/>
  </r>
  <r>
    <n v="1566"/>
    <x v="760"/>
    <x v="1"/>
    <x v="531"/>
    <d v="2012-03-25T00:00:00"/>
    <s v="Standard Class"/>
    <s v="JO-15550"/>
    <s v="Jesus Ocampo"/>
    <x v="2"/>
    <s v="United States"/>
    <s v="Seattle"/>
    <x v="4"/>
    <n v="98105"/>
    <x v="1"/>
    <x v="867"/>
    <x v="2"/>
    <x v="7"/>
    <x v="852"/>
    <x v="1384"/>
    <n v="3"/>
    <n v="0.2"/>
    <n v="39.687899999999985"/>
  </r>
  <r>
    <n v="1567"/>
    <x v="761"/>
    <x v="1"/>
    <x v="239"/>
    <d v="2012-11-30T00:00:00"/>
    <s v="First Class"/>
    <s v="AW-10840"/>
    <s v="Anthony Witt"/>
    <x v="0"/>
    <s v="United States"/>
    <s v="Allen"/>
    <x v="5"/>
    <n v="75002"/>
    <x v="2"/>
    <x v="1044"/>
    <x v="2"/>
    <x v="11"/>
    <x v="1024"/>
    <x v="1385"/>
    <n v="3"/>
    <n v="0.2"/>
    <n v="-0.26850000000000307"/>
  </r>
  <r>
    <n v="1568"/>
    <x v="761"/>
    <x v="1"/>
    <x v="239"/>
    <d v="2012-11-30T00:00:00"/>
    <s v="First Class"/>
    <s v="AW-10840"/>
    <s v="Anthony Witt"/>
    <x v="0"/>
    <s v="United States"/>
    <s v="Allen"/>
    <x v="5"/>
    <n v="75002"/>
    <x v="2"/>
    <x v="1045"/>
    <x v="1"/>
    <x v="8"/>
    <x v="1025"/>
    <x v="1386"/>
    <n v="4"/>
    <n v="0.8"/>
    <n v="-13.615200000000002"/>
  </r>
  <r>
    <n v="1569"/>
    <x v="762"/>
    <x v="3"/>
    <x v="532"/>
    <d v="2014-06-12T00:00:00"/>
    <s v="Same Day"/>
    <s v="DV-13465"/>
    <s v="Dianna Vittorini"/>
    <x v="0"/>
    <s v="United States"/>
    <s v="Los Angeles"/>
    <x v="1"/>
    <n v="90004"/>
    <x v="1"/>
    <x v="447"/>
    <x v="1"/>
    <x v="10"/>
    <x v="442"/>
    <x v="1247"/>
    <n v="3"/>
    <n v="0"/>
    <n v="60.255300000000005"/>
  </r>
  <r>
    <n v="1570"/>
    <x v="763"/>
    <x v="3"/>
    <x v="200"/>
    <d v="2014-12-01T00:00:00"/>
    <s v="Standard Class"/>
    <s v="AH-10075"/>
    <s v="Adam Hart"/>
    <x v="1"/>
    <s v="United States"/>
    <s v="Atlanta"/>
    <x v="32"/>
    <n v="30318"/>
    <x v="0"/>
    <x v="1046"/>
    <x v="1"/>
    <x v="6"/>
    <x v="1026"/>
    <x v="1387"/>
    <n v="3"/>
    <n v="0"/>
    <n v="3.7235999999999989"/>
  </r>
  <r>
    <n v="1571"/>
    <x v="764"/>
    <x v="2"/>
    <x v="533"/>
    <d v="2011-11-25T00:00:00"/>
    <s v="First Class"/>
    <s v="SC-20095"/>
    <s v="Sanjit Chand"/>
    <x v="0"/>
    <s v="United States"/>
    <s v="Los Angeles"/>
    <x v="1"/>
    <n v="90004"/>
    <x v="1"/>
    <x v="83"/>
    <x v="0"/>
    <x v="1"/>
    <x v="83"/>
    <x v="891"/>
    <n v="5"/>
    <n v="0.2"/>
    <n v="-67.941000000000003"/>
  </r>
  <r>
    <n v="1572"/>
    <x v="764"/>
    <x v="2"/>
    <x v="533"/>
    <d v="2011-11-25T00:00:00"/>
    <s v="First Class"/>
    <s v="SC-20095"/>
    <s v="Sanjit Chand"/>
    <x v="0"/>
    <s v="United States"/>
    <s v="Los Angeles"/>
    <x v="1"/>
    <n v="90004"/>
    <x v="1"/>
    <x v="1047"/>
    <x v="1"/>
    <x v="12"/>
    <x v="1027"/>
    <x v="1388"/>
    <n v="3"/>
    <n v="0"/>
    <n v="10.4832"/>
  </r>
  <r>
    <n v="1573"/>
    <x v="764"/>
    <x v="2"/>
    <x v="533"/>
    <d v="2011-11-25T00:00:00"/>
    <s v="First Class"/>
    <s v="SC-20095"/>
    <s v="Sanjit Chand"/>
    <x v="0"/>
    <s v="United States"/>
    <s v="Los Angeles"/>
    <x v="1"/>
    <n v="90004"/>
    <x v="1"/>
    <x v="1048"/>
    <x v="2"/>
    <x v="11"/>
    <x v="1028"/>
    <x v="809"/>
    <n v="1"/>
    <n v="0"/>
    <n v="6.2978999999999985"/>
  </r>
  <r>
    <n v="1574"/>
    <x v="764"/>
    <x v="2"/>
    <x v="533"/>
    <d v="2011-11-25T00:00:00"/>
    <s v="First Class"/>
    <s v="SC-20095"/>
    <s v="Sanjit Chand"/>
    <x v="0"/>
    <s v="United States"/>
    <s v="Los Angeles"/>
    <x v="1"/>
    <n v="90004"/>
    <x v="1"/>
    <x v="467"/>
    <x v="0"/>
    <x v="1"/>
    <x v="463"/>
    <x v="1389"/>
    <n v="2"/>
    <n v="0.2"/>
    <n v="23.839999999999975"/>
  </r>
  <r>
    <n v="1575"/>
    <x v="765"/>
    <x v="2"/>
    <x v="534"/>
    <d v="2011-12-18T00:00:00"/>
    <s v="First Class"/>
    <s v="MC-18100"/>
    <s v="Mick Crebagga"/>
    <x v="0"/>
    <s v="United States"/>
    <s v="El Paso"/>
    <x v="5"/>
    <n v="79907"/>
    <x v="2"/>
    <x v="1049"/>
    <x v="2"/>
    <x v="7"/>
    <x v="1029"/>
    <x v="1390"/>
    <n v="3"/>
    <n v="0.2"/>
    <n v="-9.153000000000004"/>
  </r>
  <r>
    <n v="1576"/>
    <x v="765"/>
    <x v="2"/>
    <x v="534"/>
    <d v="2011-12-18T00:00:00"/>
    <s v="First Class"/>
    <s v="MC-18100"/>
    <s v="Mick Crebagga"/>
    <x v="0"/>
    <s v="United States"/>
    <s v="El Paso"/>
    <x v="5"/>
    <n v="79907"/>
    <x v="2"/>
    <x v="635"/>
    <x v="0"/>
    <x v="1"/>
    <x v="629"/>
    <x v="1391"/>
    <n v="5"/>
    <n v="0.3"/>
    <n v="-21.807999999999993"/>
  </r>
  <r>
    <n v="1577"/>
    <x v="766"/>
    <x v="0"/>
    <x v="183"/>
    <d v="2013-04-28T00:00:00"/>
    <s v="Standard Class"/>
    <s v="TT-21460"/>
    <s v="Tonja Turnell"/>
    <x v="2"/>
    <s v="United States"/>
    <s v="Aurora"/>
    <x v="10"/>
    <n v="60505"/>
    <x v="2"/>
    <x v="328"/>
    <x v="1"/>
    <x v="4"/>
    <x v="324"/>
    <x v="1392"/>
    <n v="2"/>
    <n v="0.2"/>
    <n v="2.3952000000000018"/>
  </r>
  <r>
    <n v="1578"/>
    <x v="767"/>
    <x v="0"/>
    <x v="454"/>
    <d v="2013-05-28T00:00:00"/>
    <s v="Standard Class"/>
    <s v="AP-10720"/>
    <s v="Anne Pryor"/>
    <x v="2"/>
    <s v="United States"/>
    <s v="Florence"/>
    <x v="19"/>
    <n v="35630"/>
    <x v="0"/>
    <x v="1050"/>
    <x v="1"/>
    <x v="10"/>
    <x v="1030"/>
    <x v="1393"/>
    <n v="1"/>
    <n v="0"/>
    <n v="2.4402000000000004"/>
  </r>
  <r>
    <n v="1579"/>
    <x v="768"/>
    <x v="0"/>
    <x v="535"/>
    <d v="2013-03-02T00:00:00"/>
    <s v="First Class"/>
    <s v="DL-12865"/>
    <s v="Dan Lawera"/>
    <x v="0"/>
    <s v="United States"/>
    <s v="New York City"/>
    <x v="15"/>
    <n v="10011"/>
    <x v="3"/>
    <x v="1051"/>
    <x v="1"/>
    <x v="9"/>
    <x v="1031"/>
    <x v="1394"/>
    <n v="3"/>
    <n v="0"/>
    <n v="49.555199999999978"/>
  </r>
  <r>
    <n v="1580"/>
    <x v="769"/>
    <x v="1"/>
    <x v="101"/>
    <d v="2012-08-12T00:00:00"/>
    <s v="First Class"/>
    <s v="NP-18325"/>
    <s v="Naresj Patel"/>
    <x v="0"/>
    <s v="United States"/>
    <s v="New York City"/>
    <x v="15"/>
    <n v="10024"/>
    <x v="3"/>
    <x v="348"/>
    <x v="2"/>
    <x v="7"/>
    <x v="344"/>
    <x v="673"/>
    <n v="2"/>
    <n v="0"/>
    <n v="89.314199999999971"/>
  </r>
  <r>
    <n v="1581"/>
    <x v="769"/>
    <x v="1"/>
    <x v="101"/>
    <d v="2012-08-12T00:00:00"/>
    <s v="First Class"/>
    <s v="NP-18325"/>
    <s v="Naresj Patel"/>
    <x v="0"/>
    <s v="United States"/>
    <s v="New York City"/>
    <x v="15"/>
    <n v="10024"/>
    <x v="3"/>
    <x v="223"/>
    <x v="0"/>
    <x v="3"/>
    <x v="221"/>
    <x v="1395"/>
    <n v="9"/>
    <n v="0.4"/>
    <n v="-153.12239999999997"/>
  </r>
  <r>
    <n v="1582"/>
    <x v="769"/>
    <x v="1"/>
    <x v="101"/>
    <d v="2012-08-12T00:00:00"/>
    <s v="First Class"/>
    <s v="NP-18325"/>
    <s v="Naresj Patel"/>
    <x v="0"/>
    <s v="United States"/>
    <s v="New York City"/>
    <x v="15"/>
    <n v="10024"/>
    <x v="3"/>
    <x v="193"/>
    <x v="1"/>
    <x v="4"/>
    <x v="192"/>
    <x v="108"/>
    <n v="2"/>
    <n v="0"/>
    <n v="2.9371999999999971"/>
  </r>
  <r>
    <n v="1583"/>
    <x v="769"/>
    <x v="1"/>
    <x v="101"/>
    <d v="2012-08-12T00:00:00"/>
    <s v="First Class"/>
    <s v="NP-18325"/>
    <s v="Naresj Patel"/>
    <x v="0"/>
    <s v="United States"/>
    <s v="New York City"/>
    <x v="15"/>
    <n v="10024"/>
    <x v="3"/>
    <x v="692"/>
    <x v="1"/>
    <x v="8"/>
    <x v="685"/>
    <x v="1396"/>
    <n v="2"/>
    <n v="0.2"/>
    <n v="456.58800000000002"/>
  </r>
  <r>
    <n v="1584"/>
    <x v="769"/>
    <x v="1"/>
    <x v="101"/>
    <d v="2012-08-12T00:00:00"/>
    <s v="First Class"/>
    <s v="NP-18325"/>
    <s v="Naresj Patel"/>
    <x v="0"/>
    <s v="United States"/>
    <s v="New York City"/>
    <x v="15"/>
    <n v="10024"/>
    <x v="3"/>
    <x v="116"/>
    <x v="0"/>
    <x v="5"/>
    <x v="116"/>
    <x v="116"/>
    <n v="3"/>
    <n v="0"/>
    <n v="18.345599999999997"/>
  </r>
  <r>
    <n v="1585"/>
    <x v="769"/>
    <x v="1"/>
    <x v="101"/>
    <d v="2012-08-12T00:00:00"/>
    <s v="First Class"/>
    <s v="NP-18325"/>
    <s v="Naresj Patel"/>
    <x v="0"/>
    <s v="United States"/>
    <s v="New York City"/>
    <x v="15"/>
    <n v="10024"/>
    <x v="3"/>
    <x v="50"/>
    <x v="0"/>
    <x v="5"/>
    <x v="50"/>
    <x v="51"/>
    <n v="2"/>
    <n v="0"/>
    <n v="2.9567999999999999"/>
  </r>
  <r>
    <n v="1586"/>
    <x v="769"/>
    <x v="1"/>
    <x v="101"/>
    <d v="2012-08-12T00:00:00"/>
    <s v="First Class"/>
    <s v="NP-18325"/>
    <s v="Naresj Patel"/>
    <x v="0"/>
    <s v="United States"/>
    <s v="New York City"/>
    <x v="15"/>
    <n v="10024"/>
    <x v="3"/>
    <x v="469"/>
    <x v="2"/>
    <x v="7"/>
    <x v="465"/>
    <x v="508"/>
    <n v="5"/>
    <n v="0"/>
    <n v="274.38600000000008"/>
  </r>
  <r>
    <n v="1587"/>
    <x v="769"/>
    <x v="1"/>
    <x v="101"/>
    <d v="2012-08-12T00:00:00"/>
    <s v="First Class"/>
    <s v="NP-18325"/>
    <s v="Naresj Patel"/>
    <x v="0"/>
    <s v="United States"/>
    <s v="New York City"/>
    <x v="15"/>
    <n v="10024"/>
    <x v="3"/>
    <x v="1052"/>
    <x v="1"/>
    <x v="10"/>
    <x v="1032"/>
    <x v="140"/>
    <n v="3"/>
    <n v="0"/>
    <n v="68.975999999999999"/>
  </r>
  <r>
    <n v="1588"/>
    <x v="769"/>
    <x v="1"/>
    <x v="101"/>
    <d v="2012-08-12T00:00:00"/>
    <s v="First Class"/>
    <s v="NP-18325"/>
    <s v="Naresj Patel"/>
    <x v="0"/>
    <s v="United States"/>
    <s v="New York City"/>
    <x v="15"/>
    <n v="10024"/>
    <x v="3"/>
    <x v="1053"/>
    <x v="1"/>
    <x v="13"/>
    <x v="1033"/>
    <x v="1397"/>
    <n v="3"/>
    <n v="0"/>
    <n v="5.0054999999999996"/>
  </r>
  <r>
    <n v="1589"/>
    <x v="769"/>
    <x v="1"/>
    <x v="101"/>
    <d v="2012-08-12T00:00:00"/>
    <s v="First Class"/>
    <s v="NP-18325"/>
    <s v="Naresj Patel"/>
    <x v="0"/>
    <s v="United States"/>
    <s v="New York City"/>
    <x v="15"/>
    <n v="10024"/>
    <x v="3"/>
    <x v="386"/>
    <x v="2"/>
    <x v="11"/>
    <x v="382"/>
    <x v="414"/>
    <n v="4"/>
    <n v="0"/>
    <n v="34.692000000000007"/>
  </r>
  <r>
    <n v="1590"/>
    <x v="770"/>
    <x v="0"/>
    <x v="536"/>
    <d v="2013-05-17T00:00:00"/>
    <s v="Standard Class"/>
    <s v="VG-21805"/>
    <s v="Vivek Grady"/>
    <x v="1"/>
    <s v="United States"/>
    <s v="Virginia Beach"/>
    <x v="17"/>
    <n v="23464"/>
    <x v="0"/>
    <x v="448"/>
    <x v="1"/>
    <x v="6"/>
    <x v="443"/>
    <x v="1398"/>
    <n v="4"/>
    <n v="0"/>
    <n v="2.9592000000000009"/>
  </r>
  <r>
    <n v="1591"/>
    <x v="771"/>
    <x v="0"/>
    <x v="173"/>
    <d v="2013-04-20T00:00:00"/>
    <s v="Standard Class"/>
    <s v="MY-18295"/>
    <s v="Muhammed Yedwab"/>
    <x v="1"/>
    <s v="United States"/>
    <s v="Grapevine"/>
    <x v="5"/>
    <n v="76051"/>
    <x v="2"/>
    <x v="1054"/>
    <x v="1"/>
    <x v="6"/>
    <x v="1034"/>
    <x v="1399"/>
    <n v="7"/>
    <n v="0.2"/>
    <n v="5.8603999999999967"/>
  </r>
  <r>
    <n v="1592"/>
    <x v="771"/>
    <x v="0"/>
    <x v="173"/>
    <d v="2013-04-20T00:00:00"/>
    <s v="Standard Class"/>
    <s v="MY-18295"/>
    <s v="Muhammed Yedwab"/>
    <x v="1"/>
    <s v="United States"/>
    <s v="Grapevine"/>
    <x v="5"/>
    <n v="76051"/>
    <x v="2"/>
    <x v="131"/>
    <x v="1"/>
    <x v="13"/>
    <x v="131"/>
    <x v="1400"/>
    <n v="5"/>
    <n v="0.2"/>
    <n v="2.9144999999999994"/>
  </r>
  <r>
    <n v="1593"/>
    <x v="772"/>
    <x v="1"/>
    <x v="537"/>
    <d v="2012-06-25T00:00:00"/>
    <s v="Second Class"/>
    <s v="RD-19480"/>
    <s v="Rick Duston"/>
    <x v="0"/>
    <s v="United States"/>
    <s v="Olympia"/>
    <x v="4"/>
    <n v="98502"/>
    <x v="1"/>
    <x v="1055"/>
    <x v="2"/>
    <x v="7"/>
    <x v="1035"/>
    <x v="1401"/>
    <n v="4"/>
    <n v="0.2"/>
    <n v="22.676399999999994"/>
  </r>
  <r>
    <n v="1594"/>
    <x v="773"/>
    <x v="2"/>
    <x v="538"/>
    <d v="2011-10-19T00:00:00"/>
    <s v="Same Day"/>
    <s v="JF-15490"/>
    <s v="Jeremy Farry"/>
    <x v="0"/>
    <s v="United States"/>
    <s v="Los Angeles"/>
    <x v="1"/>
    <n v="90032"/>
    <x v="1"/>
    <x v="1056"/>
    <x v="1"/>
    <x v="10"/>
    <x v="1036"/>
    <x v="1402"/>
    <n v="3"/>
    <n v="0"/>
    <n v="6.5856000000000012"/>
  </r>
  <r>
    <n v="1595"/>
    <x v="774"/>
    <x v="1"/>
    <x v="539"/>
    <d v="2012-03-27T00:00:00"/>
    <s v="First Class"/>
    <s v="DP-13390"/>
    <s v="Dennis Pardue"/>
    <x v="2"/>
    <s v="United States"/>
    <s v="Peoria"/>
    <x v="10"/>
    <n v="61604"/>
    <x v="2"/>
    <x v="1057"/>
    <x v="0"/>
    <x v="0"/>
    <x v="1037"/>
    <x v="1403"/>
    <n v="3"/>
    <n v="0.3"/>
    <n v="-35.905799999999999"/>
  </r>
  <r>
    <n v="1596"/>
    <x v="775"/>
    <x v="3"/>
    <x v="540"/>
    <d v="2014-05-13T00:00:00"/>
    <s v="Standard Class"/>
    <s v="MD-17350"/>
    <s v="Maribeth Dona"/>
    <x v="0"/>
    <s v="United States"/>
    <s v="Columbus"/>
    <x v="24"/>
    <n v="43229"/>
    <x v="3"/>
    <x v="877"/>
    <x v="0"/>
    <x v="1"/>
    <x v="862"/>
    <x v="1404"/>
    <n v="2"/>
    <n v="0.3"/>
    <n v="-2.0567999999999991"/>
  </r>
  <r>
    <n v="1597"/>
    <x v="776"/>
    <x v="3"/>
    <x v="524"/>
    <d v="2014-10-19T00:00:00"/>
    <s v="First Class"/>
    <s v="MY-17380"/>
    <s v="Maribeth Yedwab"/>
    <x v="1"/>
    <s v="United States"/>
    <s v="New York City"/>
    <x v="15"/>
    <n v="10011"/>
    <x v="3"/>
    <x v="451"/>
    <x v="0"/>
    <x v="5"/>
    <x v="447"/>
    <x v="1405"/>
    <n v="13"/>
    <n v="0"/>
    <n v="175.13599999999997"/>
  </r>
  <r>
    <n v="1598"/>
    <x v="777"/>
    <x v="3"/>
    <x v="123"/>
    <d v="2014-11-22T00:00:00"/>
    <s v="Second Class"/>
    <s v="AB-10150"/>
    <s v="Aimee Bixby"/>
    <x v="0"/>
    <s v="United States"/>
    <s v="Carrollton"/>
    <x v="5"/>
    <n v="75007"/>
    <x v="2"/>
    <x v="1058"/>
    <x v="1"/>
    <x v="10"/>
    <x v="1038"/>
    <x v="1406"/>
    <n v="4"/>
    <n v="0.2"/>
    <n v="5.2799999999999994"/>
  </r>
  <r>
    <n v="1599"/>
    <x v="777"/>
    <x v="3"/>
    <x v="123"/>
    <d v="2014-11-22T00:00:00"/>
    <s v="Second Class"/>
    <s v="AB-10150"/>
    <s v="Aimee Bixby"/>
    <x v="0"/>
    <s v="United States"/>
    <s v="Carrollton"/>
    <x v="5"/>
    <n v="75007"/>
    <x v="2"/>
    <x v="1059"/>
    <x v="1"/>
    <x v="14"/>
    <x v="1039"/>
    <x v="1407"/>
    <n v="1"/>
    <n v="0.2"/>
    <n v="0.50039999999999996"/>
  </r>
  <r>
    <n v="1600"/>
    <x v="777"/>
    <x v="3"/>
    <x v="123"/>
    <d v="2014-11-22T00:00:00"/>
    <s v="Second Class"/>
    <s v="AB-10150"/>
    <s v="Aimee Bixby"/>
    <x v="0"/>
    <s v="United States"/>
    <s v="Carrollton"/>
    <x v="5"/>
    <n v="75007"/>
    <x v="2"/>
    <x v="290"/>
    <x v="1"/>
    <x v="6"/>
    <x v="287"/>
    <x v="306"/>
    <n v="4"/>
    <n v="0.2"/>
    <n v="8.674399999999995"/>
  </r>
  <r>
    <n v="1601"/>
    <x v="777"/>
    <x v="3"/>
    <x v="123"/>
    <d v="2014-11-22T00:00:00"/>
    <s v="Second Class"/>
    <s v="AB-10150"/>
    <s v="Aimee Bixby"/>
    <x v="0"/>
    <s v="United States"/>
    <s v="Carrollton"/>
    <x v="5"/>
    <n v="75007"/>
    <x v="2"/>
    <x v="296"/>
    <x v="0"/>
    <x v="5"/>
    <x v="293"/>
    <x v="314"/>
    <n v="2"/>
    <n v="0.6"/>
    <n v="-13.992999999999999"/>
  </r>
  <r>
    <n v="1602"/>
    <x v="778"/>
    <x v="0"/>
    <x v="541"/>
    <d v="2013-05-14T00:00:00"/>
    <s v="Second Class"/>
    <s v="GB-14530"/>
    <s v="George Bell"/>
    <x v="1"/>
    <s v="United States"/>
    <s v="Dover"/>
    <x v="13"/>
    <n v="19901"/>
    <x v="3"/>
    <x v="1060"/>
    <x v="0"/>
    <x v="5"/>
    <x v="1040"/>
    <x v="46"/>
    <n v="2"/>
    <n v="0"/>
    <n v="42.391999999999996"/>
  </r>
  <r>
    <n v="1603"/>
    <x v="779"/>
    <x v="0"/>
    <x v="25"/>
    <d v="2013-12-18T00:00:00"/>
    <s v="Standard Class"/>
    <s v="CA-12775"/>
    <s v="Cynthia Arntzen"/>
    <x v="0"/>
    <s v="United States"/>
    <s v="Smyrna"/>
    <x v="18"/>
    <n v="37167"/>
    <x v="0"/>
    <x v="1061"/>
    <x v="1"/>
    <x v="6"/>
    <x v="1041"/>
    <x v="408"/>
    <n v="3"/>
    <n v="0.2"/>
    <n v="1.6679999999999997"/>
  </r>
  <r>
    <n v="1604"/>
    <x v="780"/>
    <x v="3"/>
    <x v="329"/>
    <d v="2014-12-05T00:00:00"/>
    <s v="Standard Class"/>
    <s v="ME-17725"/>
    <s v="Max Engle"/>
    <x v="0"/>
    <s v="United States"/>
    <s v="Newark"/>
    <x v="13"/>
    <n v="19711"/>
    <x v="3"/>
    <x v="1062"/>
    <x v="1"/>
    <x v="6"/>
    <x v="1042"/>
    <x v="1408"/>
    <n v="6"/>
    <n v="0"/>
    <n v="45.222599999999993"/>
  </r>
  <r>
    <n v="1605"/>
    <x v="781"/>
    <x v="0"/>
    <x v="475"/>
    <d v="2013-04-25T00:00:00"/>
    <s v="Second Class"/>
    <s v="JO-15280"/>
    <s v="Jas O'Carroll"/>
    <x v="0"/>
    <s v="United States"/>
    <s v="Los Angeles"/>
    <x v="1"/>
    <n v="90049"/>
    <x v="1"/>
    <x v="857"/>
    <x v="2"/>
    <x v="7"/>
    <x v="843"/>
    <x v="1409"/>
    <n v="5"/>
    <n v="0.2"/>
    <n v="12.986999999999995"/>
  </r>
  <r>
    <n v="1606"/>
    <x v="781"/>
    <x v="0"/>
    <x v="475"/>
    <d v="2013-04-25T00:00:00"/>
    <s v="Second Class"/>
    <s v="JO-15280"/>
    <s v="Jas O'Carroll"/>
    <x v="0"/>
    <s v="United States"/>
    <s v="Los Angeles"/>
    <x v="1"/>
    <n v="90049"/>
    <x v="1"/>
    <x v="1063"/>
    <x v="1"/>
    <x v="6"/>
    <x v="1043"/>
    <x v="1410"/>
    <n v="3"/>
    <n v="0"/>
    <n v="1.5288000000000002"/>
  </r>
  <r>
    <n v="1607"/>
    <x v="781"/>
    <x v="0"/>
    <x v="475"/>
    <d v="2013-04-25T00:00:00"/>
    <s v="Second Class"/>
    <s v="JO-15280"/>
    <s v="Jas O'Carroll"/>
    <x v="0"/>
    <s v="United States"/>
    <s v="Los Angeles"/>
    <x v="1"/>
    <n v="90049"/>
    <x v="1"/>
    <x v="1064"/>
    <x v="1"/>
    <x v="6"/>
    <x v="1044"/>
    <x v="1411"/>
    <n v="5"/>
    <n v="0"/>
    <n v="21.227999999999998"/>
  </r>
  <r>
    <n v="1608"/>
    <x v="781"/>
    <x v="0"/>
    <x v="475"/>
    <d v="2013-04-25T00:00:00"/>
    <s v="Second Class"/>
    <s v="JO-15280"/>
    <s v="Jas O'Carroll"/>
    <x v="0"/>
    <s v="United States"/>
    <s v="Los Angeles"/>
    <x v="1"/>
    <n v="90049"/>
    <x v="1"/>
    <x v="347"/>
    <x v="1"/>
    <x v="8"/>
    <x v="343"/>
    <x v="572"/>
    <n v="1"/>
    <n v="0.2"/>
    <n v="1.9709999999999996"/>
  </r>
  <r>
    <n v="1609"/>
    <x v="781"/>
    <x v="0"/>
    <x v="475"/>
    <d v="2013-04-25T00:00:00"/>
    <s v="Second Class"/>
    <s v="JO-15280"/>
    <s v="Jas O'Carroll"/>
    <x v="0"/>
    <s v="United States"/>
    <s v="Los Angeles"/>
    <x v="1"/>
    <n v="90049"/>
    <x v="1"/>
    <x v="126"/>
    <x v="1"/>
    <x v="10"/>
    <x v="557"/>
    <x v="20"/>
    <n v="4"/>
    <n v="0"/>
    <n v="10.223999999999998"/>
  </r>
  <r>
    <n v="1610"/>
    <x v="781"/>
    <x v="0"/>
    <x v="475"/>
    <d v="2013-04-25T00:00:00"/>
    <s v="Second Class"/>
    <s v="JO-15280"/>
    <s v="Jas O'Carroll"/>
    <x v="0"/>
    <s v="United States"/>
    <s v="Los Angeles"/>
    <x v="1"/>
    <n v="90049"/>
    <x v="1"/>
    <x v="1065"/>
    <x v="1"/>
    <x v="8"/>
    <x v="1045"/>
    <x v="1412"/>
    <n v="3"/>
    <n v="0.2"/>
    <n v="3.2675999999999994"/>
  </r>
  <r>
    <n v="1611"/>
    <x v="782"/>
    <x v="2"/>
    <x v="542"/>
    <d v="2011-05-30T00:00:00"/>
    <s v="Standard Class"/>
    <s v="ML-17395"/>
    <s v="Marina Lichtenstein"/>
    <x v="1"/>
    <s v="United States"/>
    <s v="Los Angeles"/>
    <x v="1"/>
    <n v="90008"/>
    <x v="1"/>
    <x v="1057"/>
    <x v="0"/>
    <x v="0"/>
    <x v="1037"/>
    <x v="1413"/>
    <n v="2"/>
    <n v="0.15"/>
    <n v="27.356800000000007"/>
  </r>
  <r>
    <n v="1612"/>
    <x v="782"/>
    <x v="2"/>
    <x v="542"/>
    <d v="2011-05-30T00:00:00"/>
    <s v="Standard Class"/>
    <s v="ML-17395"/>
    <s v="Marina Lichtenstein"/>
    <x v="1"/>
    <s v="United States"/>
    <s v="Los Angeles"/>
    <x v="1"/>
    <n v="90008"/>
    <x v="1"/>
    <x v="1066"/>
    <x v="2"/>
    <x v="7"/>
    <x v="1046"/>
    <x v="1227"/>
    <n v="2"/>
    <n v="0.2"/>
    <n v="20.158400000000015"/>
  </r>
  <r>
    <n v="1613"/>
    <x v="782"/>
    <x v="2"/>
    <x v="542"/>
    <d v="2011-05-30T00:00:00"/>
    <s v="Standard Class"/>
    <s v="ML-17395"/>
    <s v="Marina Lichtenstein"/>
    <x v="1"/>
    <s v="United States"/>
    <s v="Los Angeles"/>
    <x v="1"/>
    <n v="90008"/>
    <x v="1"/>
    <x v="66"/>
    <x v="2"/>
    <x v="7"/>
    <x v="66"/>
    <x v="1414"/>
    <n v="2"/>
    <n v="0.2"/>
    <n v="31.494"/>
  </r>
  <r>
    <n v="1614"/>
    <x v="783"/>
    <x v="3"/>
    <x v="202"/>
    <d v="2014-12-26T00:00:00"/>
    <s v="Standard Class"/>
    <s v="YS-21880"/>
    <s v="Yana Sorensen"/>
    <x v="1"/>
    <s v="United States"/>
    <s v="Oakland"/>
    <x v="1"/>
    <n v="94601"/>
    <x v="1"/>
    <x v="384"/>
    <x v="1"/>
    <x v="4"/>
    <x v="380"/>
    <x v="1415"/>
    <n v="7"/>
    <n v="0"/>
    <n v="290.00579999999991"/>
  </r>
  <r>
    <n v="1615"/>
    <x v="784"/>
    <x v="0"/>
    <x v="543"/>
    <d v="2013-03-20T00:00:00"/>
    <s v="Standard Class"/>
    <s v="PL-18925"/>
    <s v="Paul Lucas"/>
    <x v="2"/>
    <s v="United States"/>
    <s v="Philadelphia"/>
    <x v="9"/>
    <n v="19143"/>
    <x v="3"/>
    <x v="1067"/>
    <x v="2"/>
    <x v="11"/>
    <x v="1047"/>
    <x v="367"/>
    <n v="3"/>
    <n v="0.2"/>
    <n v="-13.646100000000001"/>
  </r>
  <r>
    <n v="1616"/>
    <x v="785"/>
    <x v="1"/>
    <x v="544"/>
    <d v="2012-08-16T00:00:00"/>
    <s v="Standard Class"/>
    <s v="JK-16120"/>
    <s v="Julie Kriz"/>
    <x v="2"/>
    <s v="United States"/>
    <s v="Eagan"/>
    <x v="11"/>
    <n v="55122"/>
    <x v="2"/>
    <x v="547"/>
    <x v="1"/>
    <x v="2"/>
    <x v="542"/>
    <x v="1416"/>
    <n v="1"/>
    <n v="0"/>
    <n v="1.7999999999999998"/>
  </r>
  <r>
    <n v="1617"/>
    <x v="785"/>
    <x v="1"/>
    <x v="544"/>
    <d v="2012-08-16T00:00:00"/>
    <s v="Standard Class"/>
    <s v="JK-16120"/>
    <s v="Julie Kriz"/>
    <x v="2"/>
    <s v="United States"/>
    <s v="Eagan"/>
    <x v="11"/>
    <n v="55122"/>
    <x v="2"/>
    <x v="254"/>
    <x v="1"/>
    <x v="2"/>
    <x v="252"/>
    <x v="1417"/>
    <n v="4"/>
    <n v="0"/>
    <n v="19.872"/>
  </r>
  <r>
    <n v="1618"/>
    <x v="785"/>
    <x v="1"/>
    <x v="544"/>
    <d v="2012-08-16T00:00:00"/>
    <s v="Standard Class"/>
    <s v="JK-16120"/>
    <s v="Julie Kriz"/>
    <x v="2"/>
    <s v="United States"/>
    <s v="Eagan"/>
    <x v="11"/>
    <n v="55122"/>
    <x v="2"/>
    <x v="1068"/>
    <x v="1"/>
    <x v="6"/>
    <x v="1048"/>
    <x v="1418"/>
    <n v="3"/>
    <n v="0"/>
    <n v="12.511800000000001"/>
  </r>
  <r>
    <n v="1619"/>
    <x v="786"/>
    <x v="0"/>
    <x v="545"/>
    <d v="2013-09-15T00:00:00"/>
    <s v="Second Class"/>
    <s v="PN-18775"/>
    <s v="Parhena Norris"/>
    <x v="2"/>
    <s v="United States"/>
    <s v="New York City"/>
    <x v="15"/>
    <n v="10011"/>
    <x v="3"/>
    <x v="1069"/>
    <x v="1"/>
    <x v="4"/>
    <x v="1049"/>
    <x v="1419"/>
    <n v="2"/>
    <n v="0"/>
    <n v="8.9220000000000041"/>
  </r>
  <r>
    <n v="1620"/>
    <x v="786"/>
    <x v="0"/>
    <x v="545"/>
    <d v="2013-09-15T00:00:00"/>
    <s v="Second Class"/>
    <s v="PN-18775"/>
    <s v="Parhena Norris"/>
    <x v="2"/>
    <s v="United States"/>
    <s v="New York City"/>
    <x v="15"/>
    <n v="10011"/>
    <x v="3"/>
    <x v="1070"/>
    <x v="1"/>
    <x v="10"/>
    <x v="1050"/>
    <x v="1420"/>
    <n v="1"/>
    <n v="0"/>
    <n v="3.0773999999999999"/>
  </r>
  <r>
    <n v="1621"/>
    <x v="787"/>
    <x v="3"/>
    <x v="141"/>
    <d v="2014-07-16T00:00:00"/>
    <s v="Standard Class"/>
    <s v="JC-15385"/>
    <s v="Jenna Caffey"/>
    <x v="0"/>
    <s v="United States"/>
    <s v="Kent"/>
    <x v="4"/>
    <n v="98031"/>
    <x v="1"/>
    <x v="1071"/>
    <x v="0"/>
    <x v="5"/>
    <x v="1051"/>
    <x v="1421"/>
    <n v="2"/>
    <n v="0"/>
    <n v="99.23"/>
  </r>
  <r>
    <n v="1622"/>
    <x v="787"/>
    <x v="3"/>
    <x v="141"/>
    <d v="2014-07-16T00:00:00"/>
    <s v="Standard Class"/>
    <s v="JC-15385"/>
    <s v="Jenna Caffey"/>
    <x v="0"/>
    <s v="United States"/>
    <s v="Kent"/>
    <x v="4"/>
    <n v="98031"/>
    <x v="1"/>
    <x v="508"/>
    <x v="1"/>
    <x v="2"/>
    <x v="503"/>
    <x v="1422"/>
    <n v="8"/>
    <n v="0"/>
    <n v="385.37520000000001"/>
  </r>
  <r>
    <n v="1623"/>
    <x v="787"/>
    <x v="3"/>
    <x v="141"/>
    <d v="2014-07-16T00:00:00"/>
    <s v="Standard Class"/>
    <s v="JC-15385"/>
    <s v="Jenna Caffey"/>
    <x v="0"/>
    <s v="United States"/>
    <s v="Kent"/>
    <x v="4"/>
    <n v="98031"/>
    <x v="1"/>
    <x v="497"/>
    <x v="1"/>
    <x v="8"/>
    <x v="492"/>
    <x v="1423"/>
    <n v="2"/>
    <n v="0.2"/>
    <n v="7.8191999999999995"/>
  </r>
  <r>
    <n v="1624"/>
    <x v="787"/>
    <x v="3"/>
    <x v="141"/>
    <d v="2014-07-16T00:00:00"/>
    <s v="Standard Class"/>
    <s v="JC-15385"/>
    <s v="Jenna Caffey"/>
    <x v="0"/>
    <s v="United States"/>
    <s v="Kent"/>
    <x v="4"/>
    <n v="98031"/>
    <x v="1"/>
    <x v="1072"/>
    <x v="2"/>
    <x v="11"/>
    <x v="1052"/>
    <x v="1424"/>
    <n v="2"/>
    <n v="0"/>
    <n v="10.5"/>
  </r>
  <r>
    <n v="1625"/>
    <x v="788"/>
    <x v="1"/>
    <x v="546"/>
    <d v="2012-12-24T00:00:00"/>
    <s v="Standard Class"/>
    <s v="JG-15160"/>
    <s v="James Galang"/>
    <x v="0"/>
    <s v="United States"/>
    <s v="Los Angeles"/>
    <x v="1"/>
    <n v="90049"/>
    <x v="1"/>
    <x v="981"/>
    <x v="2"/>
    <x v="7"/>
    <x v="965"/>
    <x v="1425"/>
    <n v="5"/>
    <n v="0.2"/>
    <n v="84.494999999999948"/>
  </r>
  <r>
    <n v="1626"/>
    <x v="788"/>
    <x v="1"/>
    <x v="546"/>
    <d v="2012-12-24T00:00:00"/>
    <s v="Standard Class"/>
    <s v="JG-15160"/>
    <s v="James Galang"/>
    <x v="0"/>
    <s v="United States"/>
    <s v="Los Angeles"/>
    <x v="1"/>
    <n v="90049"/>
    <x v="1"/>
    <x v="695"/>
    <x v="2"/>
    <x v="11"/>
    <x v="1053"/>
    <x v="1426"/>
    <n v="3"/>
    <n v="0"/>
    <n v="556.97400000000005"/>
  </r>
  <r>
    <n v="1627"/>
    <x v="789"/>
    <x v="1"/>
    <x v="547"/>
    <d v="2012-11-22T00:00:00"/>
    <s v="Standard Class"/>
    <s v="PO-19180"/>
    <s v="Philisse Overcash"/>
    <x v="2"/>
    <s v="United States"/>
    <s v="New York City"/>
    <x v="15"/>
    <n v="10011"/>
    <x v="3"/>
    <x v="549"/>
    <x v="1"/>
    <x v="9"/>
    <x v="544"/>
    <x v="1427"/>
    <n v="5"/>
    <n v="0"/>
    <n v="141.27749999999997"/>
  </r>
  <r>
    <n v="1628"/>
    <x v="790"/>
    <x v="1"/>
    <x v="496"/>
    <d v="2012-09-30T00:00:00"/>
    <s v="Standard Class"/>
    <s v="MC-17275"/>
    <s v="Marc Crier"/>
    <x v="0"/>
    <s v="United States"/>
    <s v="Lafayette"/>
    <x v="28"/>
    <n v="70506"/>
    <x v="0"/>
    <x v="866"/>
    <x v="0"/>
    <x v="1"/>
    <x v="851"/>
    <x v="1428"/>
    <n v="6"/>
    <n v="0"/>
    <n v="155.24999999999994"/>
  </r>
  <r>
    <n v="1629"/>
    <x v="791"/>
    <x v="3"/>
    <x v="548"/>
    <d v="2014-06-26T00:00:00"/>
    <s v="Second Class"/>
    <s v="AS-10240"/>
    <s v="Alan Shonely"/>
    <x v="0"/>
    <s v="United States"/>
    <s v="Cleveland"/>
    <x v="24"/>
    <n v="44105"/>
    <x v="3"/>
    <x v="1073"/>
    <x v="0"/>
    <x v="5"/>
    <x v="1054"/>
    <x v="1429"/>
    <n v="5"/>
    <n v="0.2"/>
    <n v="2.4639999999999986"/>
  </r>
  <r>
    <n v="1630"/>
    <x v="791"/>
    <x v="3"/>
    <x v="548"/>
    <d v="2014-06-26T00:00:00"/>
    <s v="Second Class"/>
    <s v="AS-10240"/>
    <s v="Alan Shonely"/>
    <x v="0"/>
    <s v="United States"/>
    <s v="Cleveland"/>
    <x v="24"/>
    <n v="44105"/>
    <x v="3"/>
    <x v="710"/>
    <x v="1"/>
    <x v="8"/>
    <x v="702"/>
    <x v="1430"/>
    <n v="6"/>
    <n v="0.7"/>
    <n v="-34.38000000000001"/>
  </r>
  <r>
    <n v="1631"/>
    <x v="792"/>
    <x v="0"/>
    <x v="541"/>
    <d v="2013-05-09T00:00:00"/>
    <s v="Same Day"/>
    <s v="CL-12565"/>
    <s v="Clay Ludtke"/>
    <x v="0"/>
    <s v="United States"/>
    <s v="Cleveland"/>
    <x v="24"/>
    <n v="44105"/>
    <x v="3"/>
    <x v="1074"/>
    <x v="1"/>
    <x v="4"/>
    <x v="1055"/>
    <x v="1431"/>
    <n v="3"/>
    <n v="0.2"/>
    <n v="88.029900000000055"/>
  </r>
  <r>
    <n v="1632"/>
    <x v="792"/>
    <x v="0"/>
    <x v="541"/>
    <d v="2013-05-09T00:00:00"/>
    <s v="Same Day"/>
    <s v="CL-12565"/>
    <s v="Clay Ludtke"/>
    <x v="0"/>
    <s v="United States"/>
    <s v="Cleveland"/>
    <x v="24"/>
    <n v="44105"/>
    <x v="3"/>
    <x v="481"/>
    <x v="1"/>
    <x v="10"/>
    <x v="477"/>
    <x v="1432"/>
    <n v="2"/>
    <n v="0.2"/>
    <n v="3.7407999999999997"/>
  </r>
  <r>
    <n v="1633"/>
    <x v="792"/>
    <x v="0"/>
    <x v="541"/>
    <d v="2013-05-09T00:00:00"/>
    <s v="Same Day"/>
    <s v="CL-12565"/>
    <s v="Clay Ludtke"/>
    <x v="0"/>
    <s v="United States"/>
    <s v="Cleveland"/>
    <x v="24"/>
    <n v="44105"/>
    <x v="3"/>
    <x v="498"/>
    <x v="1"/>
    <x v="10"/>
    <x v="493"/>
    <x v="563"/>
    <n v="2"/>
    <n v="0.2"/>
    <n v="3.6288"/>
  </r>
  <r>
    <n v="1634"/>
    <x v="792"/>
    <x v="0"/>
    <x v="541"/>
    <d v="2013-05-09T00:00:00"/>
    <s v="Same Day"/>
    <s v="CL-12565"/>
    <s v="Clay Ludtke"/>
    <x v="0"/>
    <s v="United States"/>
    <s v="Cleveland"/>
    <x v="24"/>
    <n v="44105"/>
    <x v="3"/>
    <x v="953"/>
    <x v="1"/>
    <x v="4"/>
    <x v="937"/>
    <x v="1433"/>
    <n v="2"/>
    <n v="0.2"/>
    <n v="1.5700000000000012"/>
  </r>
  <r>
    <n v="1635"/>
    <x v="792"/>
    <x v="0"/>
    <x v="541"/>
    <d v="2013-05-09T00:00:00"/>
    <s v="Same Day"/>
    <s v="CL-12565"/>
    <s v="Clay Ludtke"/>
    <x v="0"/>
    <s v="United States"/>
    <s v="Cleveland"/>
    <x v="24"/>
    <n v="44105"/>
    <x v="3"/>
    <x v="477"/>
    <x v="2"/>
    <x v="11"/>
    <x v="473"/>
    <x v="518"/>
    <n v="2"/>
    <n v="0.2"/>
    <n v="7.263999999999994"/>
  </r>
  <r>
    <n v="1636"/>
    <x v="793"/>
    <x v="2"/>
    <x v="35"/>
    <d v="2011-12-02T00:00:00"/>
    <s v="Standard Class"/>
    <s v="NW-18400"/>
    <s v="Natalie Webber"/>
    <x v="0"/>
    <s v="United States"/>
    <s v="Tigard"/>
    <x v="21"/>
    <n v="97224"/>
    <x v="1"/>
    <x v="778"/>
    <x v="1"/>
    <x v="10"/>
    <x v="769"/>
    <x v="12"/>
    <n v="3"/>
    <n v="0.2"/>
    <n v="5.4432"/>
  </r>
  <r>
    <n v="1637"/>
    <x v="793"/>
    <x v="2"/>
    <x v="35"/>
    <d v="2011-12-02T00:00:00"/>
    <s v="Standard Class"/>
    <s v="NW-18400"/>
    <s v="Natalie Webber"/>
    <x v="0"/>
    <s v="United States"/>
    <s v="Tigard"/>
    <x v="21"/>
    <n v="97224"/>
    <x v="1"/>
    <x v="749"/>
    <x v="1"/>
    <x v="4"/>
    <x v="740"/>
    <x v="1434"/>
    <n v="5"/>
    <n v="0.2"/>
    <n v="-167.27"/>
  </r>
  <r>
    <n v="1638"/>
    <x v="793"/>
    <x v="2"/>
    <x v="35"/>
    <d v="2011-12-02T00:00:00"/>
    <s v="Standard Class"/>
    <s v="NW-18400"/>
    <s v="Natalie Webber"/>
    <x v="0"/>
    <s v="United States"/>
    <s v="Tigard"/>
    <x v="21"/>
    <n v="97224"/>
    <x v="1"/>
    <x v="1075"/>
    <x v="2"/>
    <x v="7"/>
    <x v="1056"/>
    <x v="1435"/>
    <n v="4"/>
    <n v="0.2"/>
    <n v="-87.667200000000037"/>
  </r>
  <r>
    <n v="1639"/>
    <x v="794"/>
    <x v="0"/>
    <x v="439"/>
    <d v="2013-06-02T00:00:00"/>
    <s v="Standard Class"/>
    <s v="TB-21280"/>
    <s v="Toby Braunhardt"/>
    <x v="0"/>
    <s v="United States"/>
    <s v="Washington"/>
    <x v="40"/>
    <n v="20016"/>
    <x v="3"/>
    <x v="1076"/>
    <x v="1"/>
    <x v="10"/>
    <x v="1057"/>
    <x v="541"/>
    <n v="3"/>
    <n v="0"/>
    <n v="9.3312000000000008"/>
  </r>
  <r>
    <n v="1640"/>
    <x v="794"/>
    <x v="0"/>
    <x v="439"/>
    <d v="2013-06-02T00:00:00"/>
    <s v="Standard Class"/>
    <s v="TB-21280"/>
    <s v="Toby Braunhardt"/>
    <x v="0"/>
    <s v="United States"/>
    <s v="Washington"/>
    <x v="40"/>
    <n v="20016"/>
    <x v="3"/>
    <x v="544"/>
    <x v="1"/>
    <x v="8"/>
    <x v="539"/>
    <x v="1328"/>
    <n v="2"/>
    <n v="0"/>
    <n v="4.4344000000000001"/>
  </r>
  <r>
    <n v="1641"/>
    <x v="794"/>
    <x v="0"/>
    <x v="439"/>
    <d v="2013-06-02T00:00:00"/>
    <s v="Standard Class"/>
    <s v="TB-21280"/>
    <s v="Toby Braunhardt"/>
    <x v="0"/>
    <s v="United States"/>
    <s v="Washington"/>
    <x v="40"/>
    <n v="20016"/>
    <x v="3"/>
    <x v="69"/>
    <x v="1"/>
    <x v="10"/>
    <x v="69"/>
    <x v="1436"/>
    <n v="2"/>
    <n v="0"/>
    <n v="5.8419999999999996"/>
  </r>
  <r>
    <n v="1642"/>
    <x v="794"/>
    <x v="0"/>
    <x v="439"/>
    <d v="2013-06-02T00:00:00"/>
    <s v="Standard Class"/>
    <s v="TB-21280"/>
    <s v="Toby Braunhardt"/>
    <x v="0"/>
    <s v="United States"/>
    <s v="Washington"/>
    <x v="40"/>
    <n v="20016"/>
    <x v="3"/>
    <x v="93"/>
    <x v="0"/>
    <x v="5"/>
    <x v="93"/>
    <x v="1437"/>
    <n v="3"/>
    <n v="0"/>
    <n v="17.375399999999999"/>
  </r>
  <r>
    <n v="1643"/>
    <x v="795"/>
    <x v="2"/>
    <x v="503"/>
    <d v="2011-12-04T00:00:00"/>
    <s v="Standard Class"/>
    <s v="BS-11380"/>
    <s v="Bill Stewart"/>
    <x v="1"/>
    <s v="United States"/>
    <s v="Skokie"/>
    <x v="10"/>
    <n v="60076"/>
    <x v="2"/>
    <x v="550"/>
    <x v="1"/>
    <x v="13"/>
    <x v="33"/>
    <x v="1438"/>
    <n v="2"/>
    <n v="0.2"/>
    <n v="3.944999999999999"/>
  </r>
  <r>
    <n v="1644"/>
    <x v="796"/>
    <x v="1"/>
    <x v="531"/>
    <d v="2012-03-20T00:00:00"/>
    <s v="First Class"/>
    <s v="FH-14365"/>
    <s v="Fred Hopkins"/>
    <x v="1"/>
    <s v="United States"/>
    <s v="Seattle"/>
    <x v="4"/>
    <n v="98115"/>
    <x v="1"/>
    <x v="403"/>
    <x v="1"/>
    <x v="4"/>
    <x v="399"/>
    <x v="1439"/>
    <n v="3"/>
    <n v="0"/>
    <n v="349.33919999999995"/>
  </r>
  <r>
    <n v="1645"/>
    <x v="796"/>
    <x v="1"/>
    <x v="531"/>
    <d v="2012-03-20T00:00:00"/>
    <s v="First Class"/>
    <s v="FH-14365"/>
    <s v="Fred Hopkins"/>
    <x v="1"/>
    <s v="United States"/>
    <s v="Seattle"/>
    <x v="4"/>
    <n v="98115"/>
    <x v="1"/>
    <x v="1077"/>
    <x v="2"/>
    <x v="16"/>
    <x v="1058"/>
    <x v="1440"/>
    <n v="7"/>
    <n v="0"/>
    <n v="1480.4670999999998"/>
  </r>
  <r>
    <n v="1646"/>
    <x v="796"/>
    <x v="1"/>
    <x v="531"/>
    <d v="2012-03-20T00:00:00"/>
    <s v="First Class"/>
    <s v="FH-14365"/>
    <s v="Fred Hopkins"/>
    <x v="1"/>
    <s v="United States"/>
    <s v="Seattle"/>
    <x v="4"/>
    <n v="98115"/>
    <x v="1"/>
    <x v="1078"/>
    <x v="1"/>
    <x v="10"/>
    <x v="1059"/>
    <x v="1441"/>
    <n v="2"/>
    <n v="0"/>
    <n v="100.65599999999999"/>
  </r>
  <r>
    <n v="1647"/>
    <x v="797"/>
    <x v="1"/>
    <x v="549"/>
    <d v="2012-11-03T00:00:00"/>
    <s v="First Class"/>
    <s v="VM-21685"/>
    <s v="Valerie Mitchum"/>
    <x v="2"/>
    <s v="United States"/>
    <s v="Philadelphia"/>
    <x v="9"/>
    <n v="19140"/>
    <x v="3"/>
    <x v="176"/>
    <x v="2"/>
    <x v="11"/>
    <x v="175"/>
    <x v="1442"/>
    <n v="2"/>
    <n v="0.2"/>
    <n v="-3.0939999999999994"/>
  </r>
  <r>
    <n v="1648"/>
    <x v="797"/>
    <x v="1"/>
    <x v="549"/>
    <d v="2012-11-03T00:00:00"/>
    <s v="First Class"/>
    <s v="VM-21685"/>
    <s v="Valerie Mitchum"/>
    <x v="2"/>
    <s v="United States"/>
    <s v="Philadelphia"/>
    <x v="9"/>
    <n v="19140"/>
    <x v="3"/>
    <x v="1079"/>
    <x v="1"/>
    <x v="13"/>
    <x v="1060"/>
    <x v="1443"/>
    <n v="2"/>
    <n v="0.2"/>
    <n v="-0.71279999999999988"/>
  </r>
  <r>
    <n v="1649"/>
    <x v="798"/>
    <x v="1"/>
    <x v="120"/>
    <d v="2012-09-29T00:00:00"/>
    <s v="Second Class"/>
    <s v="SF-20200"/>
    <s v="Sarah Foster"/>
    <x v="0"/>
    <s v="United States"/>
    <s v="Philadelphia"/>
    <x v="9"/>
    <n v="19143"/>
    <x v="3"/>
    <x v="1080"/>
    <x v="1"/>
    <x v="8"/>
    <x v="1061"/>
    <x v="1444"/>
    <n v="6"/>
    <n v="0.7"/>
    <n v="-100.91999999999999"/>
  </r>
  <r>
    <n v="1650"/>
    <x v="798"/>
    <x v="1"/>
    <x v="120"/>
    <d v="2012-09-29T00:00:00"/>
    <s v="Second Class"/>
    <s v="SF-20200"/>
    <s v="Sarah Foster"/>
    <x v="0"/>
    <s v="United States"/>
    <s v="Philadelphia"/>
    <x v="9"/>
    <n v="19143"/>
    <x v="3"/>
    <x v="1081"/>
    <x v="2"/>
    <x v="7"/>
    <x v="1062"/>
    <x v="1445"/>
    <n v="1"/>
    <n v="0.4"/>
    <n v="-9.178799999999999"/>
  </r>
  <r>
    <n v="1651"/>
    <x v="799"/>
    <x v="2"/>
    <x v="550"/>
    <d v="2011-08-29T00:00:00"/>
    <s v="Same Day"/>
    <s v="HH-15010"/>
    <s v="Hilary Holden"/>
    <x v="1"/>
    <s v="United States"/>
    <s v="San Francisco"/>
    <x v="1"/>
    <n v="94110"/>
    <x v="1"/>
    <x v="1082"/>
    <x v="1"/>
    <x v="10"/>
    <x v="1063"/>
    <x v="1446"/>
    <n v="2"/>
    <n v="0"/>
    <n v="53.860799999999998"/>
  </r>
  <r>
    <n v="1652"/>
    <x v="799"/>
    <x v="2"/>
    <x v="550"/>
    <d v="2011-08-29T00:00:00"/>
    <s v="Same Day"/>
    <s v="HH-15010"/>
    <s v="Hilary Holden"/>
    <x v="1"/>
    <s v="United States"/>
    <s v="San Francisco"/>
    <x v="1"/>
    <n v="94110"/>
    <x v="1"/>
    <x v="1083"/>
    <x v="1"/>
    <x v="10"/>
    <x v="1064"/>
    <x v="522"/>
    <n v="2"/>
    <n v="0"/>
    <n v="6.4127999999999998"/>
  </r>
  <r>
    <n v="1653"/>
    <x v="800"/>
    <x v="3"/>
    <x v="551"/>
    <d v="2014-11-22T00:00:00"/>
    <s v="First Class"/>
    <s v="CD-12280"/>
    <s v="Christina DeMoss"/>
    <x v="0"/>
    <s v="United States"/>
    <s v="Seattle"/>
    <x v="4"/>
    <n v="98105"/>
    <x v="1"/>
    <x v="86"/>
    <x v="1"/>
    <x v="4"/>
    <x v="86"/>
    <x v="1447"/>
    <n v="6"/>
    <n v="0"/>
    <n v="45.813600000000001"/>
  </r>
  <r>
    <n v="1654"/>
    <x v="800"/>
    <x v="3"/>
    <x v="551"/>
    <d v="2014-11-22T00:00:00"/>
    <s v="First Class"/>
    <s v="CD-12280"/>
    <s v="Christina DeMoss"/>
    <x v="0"/>
    <s v="United States"/>
    <s v="Seattle"/>
    <x v="4"/>
    <n v="98105"/>
    <x v="1"/>
    <x v="217"/>
    <x v="2"/>
    <x v="11"/>
    <x v="458"/>
    <x v="612"/>
    <n v="4"/>
    <n v="0"/>
    <n v="54.333200000000005"/>
  </r>
  <r>
    <n v="1655"/>
    <x v="800"/>
    <x v="3"/>
    <x v="551"/>
    <d v="2014-11-22T00:00:00"/>
    <s v="First Class"/>
    <s v="CD-12280"/>
    <s v="Christina DeMoss"/>
    <x v="0"/>
    <s v="United States"/>
    <s v="Seattle"/>
    <x v="4"/>
    <n v="98105"/>
    <x v="1"/>
    <x v="1084"/>
    <x v="1"/>
    <x v="13"/>
    <x v="1065"/>
    <x v="1448"/>
    <n v="2"/>
    <n v="0"/>
    <n v="1.4207999999999998"/>
  </r>
  <r>
    <n v="1656"/>
    <x v="800"/>
    <x v="3"/>
    <x v="551"/>
    <d v="2014-11-22T00:00:00"/>
    <s v="First Class"/>
    <s v="CD-12280"/>
    <s v="Christina DeMoss"/>
    <x v="0"/>
    <s v="United States"/>
    <s v="Seattle"/>
    <x v="4"/>
    <n v="98105"/>
    <x v="1"/>
    <x v="1085"/>
    <x v="1"/>
    <x v="8"/>
    <x v="1066"/>
    <x v="582"/>
    <n v="2"/>
    <n v="0.2"/>
    <n v="2.9568000000000003"/>
  </r>
  <r>
    <n v="1657"/>
    <x v="800"/>
    <x v="3"/>
    <x v="551"/>
    <d v="2014-11-22T00:00:00"/>
    <s v="First Class"/>
    <s v="CD-12280"/>
    <s v="Christina DeMoss"/>
    <x v="0"/>
    <s v="United States"/>
    <s v="Seattle"/>
    <x v="4"/>
    <n v="98105"/>
    <x v="1"/>
    <x v="911"/>
    <x v="1"/>
    <x v="4"/>
    <x v="894"/>
    <x v="1449"/>
    <n v="3"/>
    <n v="0"/>
    <n v="9.5940000000000012"/>
  </r>
  <r>
    <n v="1658"/>
    <x v="801"/>
    <x v="2"/>
    <x v="552"/>
    <d v="2011-05-15T00:00:00"/>
    <s v="First Class"/>
    <s v="HL-15040"/>
    <s v="Hunter Lopez"/>
    <x v="0"/>
    <s v="United States"/>
    <s v="Milwaukee"/>
    <x v="6"/>
    <n v="53209"/>
    <x v="2"/>
    <x v="527"/>
    <x v="0"/>
    <x v="5"/>
    <x v="522"/>
    <x v="1450"/>
    <n v="7"/>
    <n v="0"/>
    <n v="10.784899999999999"/>
  </r>
  <r>
    <n v="1659"/>
    <x v="802"/>
    <x v="3"/>
    <x v="176"/>
    <d v="2014-01-27T00:00:00"/>
    <s v="Standard Class"/>
    <s v="TH-21100"/>
    <s v="Thea Hendricks"/>
    <x v="0"/>
    <s v="United States"/>
    <s v="Los Angeles"/>
    <x v="1"/>
    <n v="90045"/>
    <x v="1"/>
    <x v="1086"/>
    <x v="2"/>
    <x v="7"/>
    <x v="1067"/>
    <x v="1451"/>
    <n v="3"/>
    <n v="0.2"/>
    <n v="10.048500000000004"/>
  </r>
  <r>
    <n v="1660"/>
    <x v="803"/>
    <x v="3"/>
    <x v="505"/>
    <d v="2014-11-07T00:00:00"/>
    <s v="Standard Class"/>
    <s v="MM-18055"/>
    <s v="Michelle Moray"/>
    <x v="0"/>
    <s v="United States"/>
    <s v="Seattle"/>
    <x v="4"/>
    <n v="98115"/>
    <x v="1"/>
    <x v="805"/>
    <x v="1"/>
    <x v="8"/>
    <x v="795"/>
    <x v="1294"/>
    <n v="3"/>
    <n v="0.2"/>
    <n v="27.734999999999996"/>
  </r>
  <r>
    <n v="1661"/>
    <x v="803"/>
    <x v="3"/>
    <x v="505"/>
    <d v="2014-11-07T00:00:00"/>
    <s v="Standard Class"/>
    <s v="MM-18055"/>
    <s v="Michelle Moray"/>
    <x v="0"/>
    <s v="United States"/>
    <s v="Seattle"/>
    <x v="4"/>
    <n v="98115"/>
    <x v="1"/>
    <x v="844"/>
    <x v="1"/>
    <x v="8"/>
    <x v="830"/>
    <x v="1162"/>
    <n v="2"/>
    <n v="0.2"/>
    <n v="5.2139999999999995"/>
  </r>
  <r>
    <n v="1662"/>
    <x v="804"/>
    <x v="3"/>
    <x v="504"/>
    <d v="2014-05-07T00:00:00"/>
    <s v="Standard Class"/>
    <s v="QJ-19255"/>
    <s v="Quincy Jones"/>
    <x v="1"/>
    <s v="United States"/>
    <s v="Philadelphia"/>
    <x v="9"/>
    <n v="19143"/>
    <x v="3"/>
    <x v="944"/>
    <x v="2"/>
    <x v="7"/>
    <x v="928"/>
    <x v="1452"/>
    <n v="5"/>
    <n v="0.4"/>
    <n v="-158.10199999999998"/>
  </r>
  <r>
    <n v="1663"/>
    <x v="804"/>
    <x v="3"/>
    <x v="504"/>
    <d v="2014-05-07T00:00:00"/>
    <s v="Standard Class"/>
    <s v="QJ-19255"/>
    <s v="Quincy Jones"/>
    <x v="1"/>
    <s v="United States"/>
    <s v="Philadelphia"/>
    <x v="9"/>
    <n v="19143"/>
    <x v="3"/>
    <x v="1087"/>
    <x v="1"/>
    <x v="8"/>
    <x v="1068"/>
    <x v="1453"/>
    <n v="3"/>
    <n v="0.7"/>
    <n v="-9.2639999999999993"/>
  </r>
  <r>
    <n v="1664"/>
    <x v="805"/>
    <x v="0"/>
    <x v="390"/>
    <d v="2013-11-27T00:00:00"/>
    <s v="Second Class"/>
    <s v="NS-18505"/>
    <s v="Neola Schneider"/>
    <x v="0"/>
    <s v="United States"/>
    <s v="Dallas"/>
    <x v="5"/>
    <n v="75217"/>
    <x v="2"/>
    <x v="470"/>
    <x v="1"/>
    <x v="4"/>
    <x v="466"/>
    <x v="1454"/>
    <n v="5"/>
    <n v="0.2"/>
    <n v="3.6679999999999993"/>
  </r>
  <r>
    <n v="1665"/>
    <x v="805"/>
    <x v="0"/>
    <x v="390"/>
    <d v="2013-11-27T00:00:00"/>
    <s v="Second Class"/>
    <s v="NS-18505"/>
    <s v="Neola Schneider"/>
    <x v="0"/>
    <s v="United States"/>
    <s v="Dallas"/>
    <x v="5"/>
    <n v="75217"/>
    <x v="2"/>
    <x v="695"/>
    <x v="2"/>
    <x v="11"/>
    <x v="688"/>
    <x v="1455"/>
    <n v="3"/>
    <n v="0.2"/>
    <n v="-7.4394000000000347"/>
  </r>
  <r>
    <n v="1666"/>
    <x v="805"/>
    <x v="0"/>
    <x v="390"/>
    <d v="2013-11-27T00:00:00"/>
    <s v="Second Class"/>
    <s v="NS-18505"/>
    <s v="Neola Schneider"/>
    <x v="0"/>
    <s v="United States"/>
    <s v="Dallas"/>
    <x v="5"/>
    <n v="75217"/>
    <x v="2"/>
    <x v="1088"/>
    <x v="1"/>
    <x v="13"/>
    <x v="1069"/>
    <x v="1456"/>
    <n v="3"/>
    <n v="0.2"/>
    <n v="0.86879999999999979"/>
  </r>
  <r>
    <n v="1667"/>
    <x v="805"/>
    <x v="0"/>
    <x v="390"/>
    <d v="2013-11-27T00:00:00"/>
    <s v="Second Class"/>
    <s v="NS-18505"/>
    <s v="Neola Schneider"/>
    <x v="0"/>
    <s v="United States"/>
    <s v="Dallas"/>
    <x v="5"/>
    <n v="75217"/>
    <x v="2"/>
    <x v="1089"/>
    <x v="2"/>
    <x v="11"/>
    <x v="1070"/>
    <x v="1457"/>
    <n v="2"/>
    <n v="0.2"/>
    <n v="-2.374800000000004"/>
  </r>
  <r>
    <n v="1668"/>
    <x v="805"/>
    <x v="0"/>
    <x v="390"/>
    <d v="2013-11-27T00:00:00"/>
    <s v="Second Class"/>
    <s v="NS-18505"/>
    <s v="Neola Schneider"/>
    <x v="0"/>
    <s v="United States"/>
    <s v="Dallas"/>
    <x v="5"/>
    <n v="75217"/>
    <x v="2"/>
    <x v="1090"/>
    <x v="1"/>
    <x v="10"/>
    <x v="1071"/>
    <x v="1355"/>
    <n v="3"/>
    <n v="0.2"/>
    <n v="23.234999999999992"/>
  </r>
  <r>
    <n v="1669"/>
    <x v="805"/>
    <x v="0"/>
    <x v="390"/>
    <d v="2013-11-27T00:00:00"/>
    <s v="Second Class"/>
    <s v="NS-18505"/>
    <s v="Neola Schneider"/>
    <x v="0"/>
    <s v="United States"/>
    <s v="Dallas"/>
    <x v="5"/>
    <n v="75217"/>
    <x v="2"/>
    <x v="628"/>
    <x v="1"/>
    <x v="6"/>
    <x v="622"/>
    <x v="1230"/>
    <n v="3"/>
    <n v="0.2"/>
    <n v="1.5794999999999986"/>
  </r>
  <r>
    <n v="1670"/>
    <x v="806"/>
    <x v="1"/>
    <x v="553"/>
    <d v="2012-01-15T00:00:00"/>
    <s v="Standard Class"/>
    <s v="MM-17920"/>
    <s v="Michael Moore"/>
    <x v="0"/>
    <s v="United States"/>
    <s v="New York City"/>
    <x v="15"/>
    <n v="10011"/>
    <x v="3"/>
    <x v="411"/>
    <x v="0"/>
    <x v="3"/>
    <x v="406"/>
    <x v="1458"/>
    <n v="4"/>
    <n v="0.4"/>
    <n v="-373.3048"/>
  </r>
  <r>
    <n v="1671"/>
    <x v="807"/>
    <x v="3"/>
    <x v="15"/>
    <d v="2014-10-27T00:00:00"/>
    <s v="Standard Class"/>
    <s v="RD-19480"/>
    <s v="Rick Duston"/>
    <x v="0"/>
    <s v="United States"/>
    <s v="Houston"/>
    <x v="5"/>
    <n v="77095"/>
    <x v="2"/>
    <x v="1091"/>
    <x v="2"/>
    <x v="7"/>
    <x v="1072"/>
    <x v="1459"/>
    <n v="3"/>
    <n v="0.2"/>
    <n v="5.2125000000000004"/>
  </r>
  <r>
    <n v="1672"/>
    <x v="808"/>
    <x v="0"/>
    <x v="554"/>
    <d v="2013-03-26T00:00:00"/>
    <s v="First Class"/>
    <s v="RB-19645"/>
    <s v="Robert Barroso"/>
    <x v="1"/>
    <s v="United States"/>
    <s v="North Las Vegas"/>
    <x v="33"/>
    <n v="89031"/>
    <x v="1"/>
    <x v="825"/>
    <x v="2"/>
    <x v="11"/>
    <x v="813"/>
    <x v="1460"/>
    <n v="2"/>
    <n v="0"/>
    <n v="19.331399999999995"/>
  </r>
  <r>
    <n v="1673"/>
    <x v="809"/>
    <x v="3"/>
    <x v="445"/>
    <d v="2014-07-08T00:00:00"/>
    <s v="Standard Class"/>
    <s v="RD-19585"/>
    <s v="Rob Dowd"/>
    <x v="0"/>
    <s v="United States"/>
    <s v="Plano"/>
    <x v="5"/>
    <n v="75023"/>
    <x v="2"/>
    <x v="66"/>
    <x v="2"/>
    <x v="7"/>
    <x v="66"/>
    <x v="68"/>
    <n v="4"/>
    <n v="0.2"/>
    <n v="62.988"/>
  </r>
  <r>
    <n v="1674"/>
    <x v="810"/>
    <x v="1"/>
    <x v="555"/>
    <d v="2012-12-12T00:00:00"/>
    <s v="First Class"/>
    <s v="SW-20455"/>
    <s v="Shaun Weien"/>
    <x v="0"/>
    <s v="United States"/>
    <s v="Suffolk"/>
    <x v="17"/>
    <n v="23434"/>
    <x v="0"/>
    <x v="508"/>
    <x v="1"/>
    <x v="2"/>
    <x v="503"/>
    <x v="1461"/>
    <n v="2"/>
    <n v="0"/>
    <n v="96.343800000000002"/>
  </r>
  <r>
    <n v="1675"/>
    <x v="811"/>
    <x v="1"/>
    <x v="14"/>
    <d v="2012-09-21T00:00:00"/>
    <s v="Standard Class"/>
    <s v="SF-20965"/>
    <s v="Sylvia Foulston"/>
    <x v="1"/>
    <s v="United States"/>
    <s v="Houston"/>
    <x v="5"/>
    <n v="77041"/>
    <x v="2"/>
    <x v="905"/>
    <x v="0"/>
    <x v="5"/>
    <x v="888"/>
    <x v="1462"/>
    <n v="2"/>
    <n v="0.6"/>
    <n v="-10.419600000000003"/>
  </r>
  <r>
    <n v="1676"/>
    <x v="811"/>
    <x v="1"/>
    <x v="14"/>
    <d v="2012-09-21T00:00:00"/>
    <s v="Standard Class"/>
    <s v="SF-20965"/>
    <s v="Sylvia Foulston"/>
    <x v="1"/>
    <s v="United States"/>
    <s v="Houston"/>
    <x v="5"/>
    <n v="77041"/>
    <x v="2"/>
    <x v="1045"/>
    <x v="1"/>
    <x v="8"/>
    <x v="1025"/>
    <x v="1463"/>
    <n v="3"/>
    <n v="0.8"/>
    <n v="-10.211400000000005"/>
  </r>
  <r>
    <n v="1677"/>
    <x v="812"/>
    <x v="0"/>
    <x v="556"/>
    <d v="2013-05-25T00:00:00"/>
    <s v="Standard Class"/>
    <s v="EB-13930"/>
    <s v="Eric Barreto"/>
    <x v="0"/>
    <s v="United States"/>
    <s v="San Francisco"/>
    <x v="1"/>
    <n v="94110"/>
    <x v="1"/>
    <x v="54"/>
    <x v="1"/>
    <x v="4"/>
    <x v="54"/>
    <x v="1464"/>
    <n v="3"/>
    <n v="0"/>
    <n v="26.069999999999993"/>
  </r>
  <r>
    <n v="1678"/>
    <x v="812"/>
    <x v="0"/>
    <x v="556"/>
    <d v="2013-05-25T00:00:00"/>
    <s v="Standard Class"/>
    <s v="EB-13930"/>
    <s v="Eric Barreto"/>
    <x v="0"/>
    <s v="United States"/>
    <s v="San Francisco"/>
    <x v="1"/>
    <n v="94110"/>
    <x v="1"/>
    <x v="99"/>
    <x v="1"/>
    <x v="10"/>
    <x v="99"/>
    <x v="1465"/>
    <n v="3"/>
    <n v="0"/>
    <n v="8.7906000000000013"/>
  </r>
  <r>
    <n v="1679"/>
    <x v="813"/>
    <x v="2"/>
    <x v="557"/>
    <d v="2011-09-13T00:00:00"/>
    <s v="Standard Class"/>
    <s v="SB-20290"/>
    <s v="Sean Braxton"/>
    <x v="1"/>
    <s v="United States"/>
    <s v="Philadelphia"/>
    <x v="9"/>
    <n v="19134"/>
    <x v="3"/>
    <x v="871"/>
    <x v="1"/>
    <x v="4"/>
    <x v="856"/>
    <x v="1466"/>
    <n v="1"/>
    <n v="0.2"/>
    <n v="-14.576399999999996"/>
  </r>
  <r>
    <n v="1680"/>
    <x v="813"/>
    <x v="2"/>
    <x v="557"/>
    <d v="2011-09-13T00:00:00"/>
    <s v="Standard Class"/>
    <s v="SB-20290"/>
    <s v="Sean Braxton"/>
    <x v="1"/>
    <s v="United States"/>
    <s v="Philadelphia"/>
    <x v="9"/>
    <n v="19134"/>
    <x v="3"/>
    <x v="831"/>
    <x v="2"/>
    <x v="7"/>
    <x v="818"/>
    <x v="1467"/>
    <n v="3"/>
    <n v="0.4"/>
    <n v="4.3175999999999988"/>
  </r>
  <r>
    <n v="1681"/>
    <x v="813"/>
    <x v="2"/>
    <x v="557"/>
    <d v="2011-09-13T00:00:00"/>
    <s v="Standard Class"/>
    <s v="SB-20290"/>
    <s v="Sean Braxton"/>
    <x v="1"/>
    <s v="United States"/>
    <s v="Philadelphia"/>
    <x v="9"/>
    <n v="19134"/>
    <x v="3"/>
    <x v="1092"/>
    <x v="0"/>
    <x v="5"/>
    <x v="1073"/>
    <x v="1468"/>
    <n v="2"/>
    <n v="0.2"/>
    <n v="8.4735999999999958"/>
  </r>
  <r>
    <n v="1682"/>
    <x v="813"/>
    <x v="2"/>
    <x v="557"/>
    <d v="2011-09-13T00:00:00"/>
    <s v="Standard Class"/>
    <s v="SB-20290"/>
    <s v="Sean Braxton"/>
    <x v="1"/>
    <s v="United States"/>
    <s v="Philadelphia"/>
    <x v="9"/>
    <n v="19134"/>
    <x v="3"/>
    <x v="1093"/>
    <x v="2"/>
    <x v="15"/>
    <x v="1074"/>
    <x v="1469"/>
    <n v="4"/>
    <n v="0.7"/>
    <n v="-559.35599999999988"/>
  </r>
  <r>
    <n v="1683"/>
    <x v="814"/>
    <x v="0"/>
    <x v="321"/>
    <d v="2013-10-02T00:00:00"/>
    <s v="Second Class"/>
    <s v="PS-18760"/>
    <s v="Pamela Stobb"/>
    <x v="0"/>
    <s v="United States"/>
    <s v="Los Angeles"/>
    <x v="1"/>
    <n v="90008"/>
    <x v="1"/>
    <x v="640"/>
    <x v="1"/>
    <x v="10"/>
    <x v="634"/>
    <x v="1470"/>
    <n v="1"/>
    <n v="0"/>
    <n v="9.105599999999999"/>
  </r>
  <r>
    <n v="1684"/>
    <x v="815"/>
    <x v="0"/>
    <x v="77"/>
    <d v="2013-11-13T00:00:00"/>
    <s v="Standard Class"/>
    <s v="CB-12535"/>
    <s v="Claudia Bergmann"/>
    <x v="1"/>
    <s v="United States"/>
    <s v="San Francisco"/>
    <x v="1"/>
    <n v="94110"/>
    <x v="1"/>
    <x v="627"/>
    <x v="0"/>
    <x v="5"/>
    <x v="621"/>
    <x v="1471"/>
    <n v="3"/>
    <n v="0"/>
    <n v="6.224400000000001"/>
  </r>
  <r>
    <n v="1685"/>
    <x v="816"/>
    <x v="3"/>
    <x v="558"/>
    <d v="2014-04-28T00:00:00"/>
    <s v="First Class"/>
    <s v="DK-12835"/>
    <s v="Damala Kotsonis"/>
    <x v="1"/>
    <s v="United States"/>
    <s v="Philadelphia"/>
    <x v="9"/>
    <n v="19143"/>
    <x v="3"/>
    <x v="1094"/>
    <x v="1"/>
    <x v="9"/>
    <x v="1075"/>
    <x v="1472"/>
    <n v="2"/>
    <n v="0.2"/>
    <n v="12.409999999999989"/>
  </r>
  <r>
    <n v="1686"/>
    <x v="816"/>
    <x v="3"/>
    <x v="558"/>
    <d v="2014-04-28T00:00:00"/>
    <s v="First Class"/>
    <s v="DK-12835"/>
    <s v="Damala Kotsonis"/>
    <x v="1"/>
    <s v="United States"/>
    <s v="Philadelphia"/>
    <x v="9"/>
    <n v="19143"/>
    <x v="3"/>
    <x v="922"/>
    <x v="1"/>
    <x v="8"/>
    <x v="905"/>
    <x v="1473"/>
    <n v="2"/>
    <n v="0.7"/>
    <n v="-0.98999999999999977"/>
  </r>
  <r>
    <n v="1687"/>
    <x v="816"/>
    <x v="3"/>
    <x v="558"/>
    <d v="2014-04-28T00:00:00"/>
    <s v="First Class"/>
    <s v="DK-12835"/>
    <s v="Damala Kotsonis"/>
    <x v="1"/>
    <s v="United States"/>
    <s v="Philadelphia"/>
    <x v="9"/>
    <n v="19143"/>
    <x v="3"/>
    <x v="1095"/>
    <x v="1"/>
    <x v="8"/>
    <x v="1076"/>
    <x v="1474"/>
    <n v="2"/>
    <n v="0.7"/>
    <n v="-5.7637999999999998"/>
  </r>
  <r>
    <n v="1688"/>
    <x v="817"/>
    <x v="3"/>
    <x v="389"/>
    <d v="2014-12-13T00:00:00"/>
    <s v="First Class"/>
    <s v="AW-10840"/>
    <s v="Anthony Witt"/>
    <x v="0"/>
    <s v="United States"/>
    <s v="Philadelphia"/>
    <x v="9"/>
    <n v="19140"/>
    <x v="3"/>
    <x v="739"/>
    <x v="1"/>
    <x v="10"/>
    <x v="731"/>
    <x v="563"/>
    <n v="2"/>
    <n v="0.2"/>
    <n v="3.6288"/>
  </r>
  <r>
    <n v="1689"/>
    <x v="817"/>
    <x v="3"/>
    <x v="389"/>
    <d v="2014-12-13T00:00:00"/>
    <s v="First Class"/>
    <s v="AW-10840"/>
    <s v="Anthony Witt"/>
    <x v="0"/>
    <s v="United States"/>
    <s v="Philadelphia"/>
    <x v="9"/>
    <n v="19140"/>
    <x v="3"/>
    <x v="622"/>
    <x v="0"/>
    <x v="5"/>
    <x v="616"/>
    <x v="721"/>
    <n v="2"/>
    <n v="0.2"/>
    <n v="23.315999999999988"/>
  </r>
  <r>
    <n v="1690"/>
    <x v="818"/>
    <x v="2"/>
    <x v="559"/>
    <d v="2011-08-20T00:00:00"/>
    <s v="Standard Class"/>
    <s v="TS-21610"/>
    <s v="Troy Staebel"/>
    <x v="0"/>
    <s v="United States"/>
    <s v="Philadelphia"/>
    <x v="9"/>
    <n v="19143"/>
    <x v="3"/>
    <x v="10"/>
    <x v="0"/>
    <x v="3"/>
    <x v="10"/>
    <x v="1475"/>
    <n v="6"/>
    <n v="0.4"/>
    <n v="-227.49120000000016"/>
  </r>
  <r>
    <n v="1691"/>
    <x v="819"/>
    <x v="3"/>
    <x v="34"/>
    <d v="2014-12-16T00:00:00"/>
    <s v="Standard Class"/>
    <s v="HF-14995"/>
    <s v="Herbert Flentye"/>
    <x v="0"/>
    <s v="United States"/>
    <s v="Indianapolis"/>
    <x v="14"/>
    <n v="46203"/>
    <x v="2"/>
    <x v="1070"/>
    <x v="1"/>
    <x v="10"/>
    <x v="1050"/>
    <x v="1476"/>
    <n v="5"/>
    <n v="0"/>
    <n v="15.387"/>
  </r>
  <r>
    <n v="1692"/>
    <x v="819"/>
    <x v="3"/>
    <x v="34"/>
    <d v="2014-12-16T00:00:00"/>
    <s v="Standard Class"/>
    <s v="HF-14995"/>
    <s v="Herbert Flentye"/>
    <x v="0"/>
    <s v="United States"/>
    <s v="Indianapolis"/>
    <x v="14"/>
    <n v="46203"/>
    <x v="2"/>
    <x v="73"/>
    <x v="1"/>
    <x v="8"/>
    <x v="73"/>
    <x v="1477"/>
    <n v="5"/>
    <n v="0"/>
    <n v="5.0960000000000001"/>
  </r>
  <r>
    <n v="1693"/>
    <x v="820"/>
    <x v="0"/>
    <x v="560"/>
    <d v="2013-03-20T00:00:00"/>
    <s v="Standard Class"/>
    <s v="HZ-14950"/>
    <s v="Henia Zydlo"/>
    <x v="0"/>
    <s v="United States"/>
    <s v="Columbus"/>
    <x v="24"/>
    <n v="43229"/>
    <x v="3"/>
    <x v="493"/>
    <x v="0"/>
    <x v="5"/>
    <x v="488"/>
    <x v="1478"/>
    <n v="5"/>
    <n v="0.2"/>
    <n v="6.2904999999999998"/>
  </r>
  <r>
    <n v="1694"/>
    <x v="821"/>
    <x v="0"/>
    <x v="190"/>
    <d v="2013-06-30T00:00:00"/>
    <s v="Second Class"/>
    <s v="AB-10255"/>
    <s v="Alejandro Ballentine"/>
    <x v="2"/>
    <s v="United States"/>
    <s v="Plano"/>
    <x v="5"/>
    <n v="75023"/>
    <x v="2"/>
    <x v="1096"/>
    <x v="2"/>
    <x v="11"/>
    <x v="1077"/>
    <x v="1479"/>
    <n v="2"/>
    <n v="0.2"/>
    <n v="3.5742000000000012"/>
  </r>
  <r>
    <n v="1695"/>
    <x v="822"/>
    <x v="1"/>
    <x v="12"/>
    <d v="2012-09-28T00:00:00"/>
    <s v="Second Class"/>
    <s v="PO-19195"/>
    <s v="Phillina Ober"/>
    <x v="2"/>
    <s v="United States"/>
    <s v="Bayonne"/>
    <x v="30"/>
    <n v="7002"/>
    <x v="3"/>
    <x v="1097"/>
    <x v="2"/>
    <x v="11"/>
    <x v="1078"/>
    <x v="1480"/>
    <n v="4"/>
    <n v="0"/>
    <n v="19.827599999999997"/>
  </r>
  <r>
    <n v="1696"/>
    <x v="822"/>
    <x v="1"/>
    <x v="12"/>
    <d v="2012-09-28T00:00:00"/>
    <s v="Second Class"/>
    <s v="PO-19195"/>
    <s v="Phillina Ober"/>
    <x v="2"/>
    <s v="United States"/>
    <s v="Bayonne"/>
    <x v="30"/>
    <n v="7002"/>
    <x v="3"/>
    <x v="308"/>
    <x v="1"/>
    <x v="8"/>
    <x v="305"/>
    <x v="1481"/>
    <n v="3"/>
    <n v="0"/>
    <n v="7.0853999999999999"/>
  </r>
  <r>
    <n v="1697"/>
    <x v="822"/>
    <x v="1"/>
    <x v="12"/>
    <d v="2012-09-28T00:00:00"/>
    <s v="Second Class"/>
    <s v="PO-19195"/>
    <s v="Phillina Ober"/>
    <x v="2"/>
    <s v="United States"/>
    <s v="Bayonne"/>
    <x v="30"/>
    <n v="7002"/>
    <x v="3"/>
    <x v="66"/>
    <x v="2"/>
    <x v="7"/>
    <x v="66"/>
    <x v="1482"/>
    <n v="2"/>
    <n v="0"/>
    <n v="52.49"/>
  </r>
  <r>
    <n v="1698"/>
    <x v="823"/>
    <x v="1"/>
    <x v="17"/>
    <d v="2012-12-31T00:00:00"/>
    <s v="Standard Class"/>
    <s v="AG-10900"/>
    <s v="Arthur Gainer"/>
    <x v="0"/>
    <s v="United States"/>
    <s v="Los Angeles"/>
    <x v="1"/>
    <n v="90008"/>
    <x v="1"/>
    <x v="650"/>
    <x v="1"/>
    <x v="9"/>
    <x v="644"/>
    <x v="1483"/>
    <n v="2"/>
    <n v="0"/>
    <n v="31.018399999999986"/>
  </r>
  <r>
    <n v="1699"/>
    <x v="823"/>
    <x v="1"/>
    <x v="17"/>
    <d v="2012-12-31T00:00:00"/>
    <s v="Standard Class"/>
    <s v="AG-10900"/>
    <s v="Arthur Gainer"/>
    <x v="0"/>
    <s v="United States"/>
    <s v="Los Angeles"/>
    <x v="1"/>
    <n v="90008"/>
    <x v="1"/>
    <x v="1098"/>
    <x v="1"/>
    <x v="2"/>
    <x v="1079"/>
    <x v="748"/>
    <n v="7"/>
    <n v="0"/>
    <n v="10.348799999999999"/>
  </r>
  <r>
    <n v="1700"/>
    <x v="824"/>
    <x v="2"/>
    <x v="561"/>
    <d v="2011-06-07T00:00:00"/>
    <s v="Second Class"/>
    <s v="SC-20725"/>
    <s v="Steven Cartwright"/>
    <x v="0"/>
    <s v="United States"/>
    <s v="Seattle"/>
    <x v="4"/>
    <n v="98115"/>
    <x v="1"/>
    <x v="838"/>
    <x v="0"/>
    <x v="3"/>
    <x v="824"/>
    <x v="1484"/>
    <n v="6"/>
    <n v="0"/>
    <n v="113.49359999999999"/>
  </r>
  <r>
    <n v="1701"/>
    <x v="825"/>
    <x v="1"/>
    <x v="562"/>
    <d v="2012-07-15T00:00:00"/>
    <s v="Second Class"/>
    <s v="ND-18370"/>
    <s v="Natalie DeCherney"/>
    <x v="0"/>
    <s v="United States"/>
    <s v="New York City"/>
    <x v="15"/>
    <n v="10035"/>
    <x v="3"/>
    <x v="777"/>
    <x v="1"/>
    <x v="8"/>
    <x v="768"/>
    <x v="929"/>
    <n v="2"/>
    <n v="0.2"/>
    <n v="4.2804000000000002"/>
  </r>
  <r>
    <n v="1702"/>
    <x v="825"/>
    <x v="1"/>
    <x v="562"/>
    <d v="2012-07-15T00:00:00"/>
    <s v="Second Class"/>
    <s v="ND-18370"/>
    <s v="Natalie DeCherney"/>
    <x v="0"/>
    <s v="United States"/>
    <s v="New York City"/>
    <x v="15"/>
    <n v="10035"/>
    <x v="3"/>
    <x v="467"/>
    <x v="0"/>
    <x v="1"/>
    <x v="463"/>
    <x v="1485"/>
    <n v="9"/>
    <n v="0.1"/>
    <n v="321.83999999999992"/>
  </r>
  <r>
    <n v="1703"/>
    <x v="825"/>
    <x v="1"/>
    <x v="562"/>
    <d v="2012-07-15T00:00:00"/>
    <s v="Second Class"/>
    <s v="ND-18370"/>
    <s v="Natalie DeCherney"/>
    <x v="0"/>
    <s v="United States"/>
    <s v="New York City"/>
    <x v="15"/>
    <n v="10035"/>
    <x v="3"/>
    <x v="811"/>
    <x v="1"/>
    <x v="10"/>
    <x v="33"/>
    <x v="745"/>
    <n v="2"/>
    <n v="0"/>
    <n v="4.6812000000000005"/>
  </r>
  <r>
    <n v="1704"/>
    <x v="826"/>
    <x v="2"/>
    <x v="563"/>
    <d v="2011-02-07T00:00:00"/>
    <s v="Standard Class"/>
    <s v="CD-12790"/>
    <s v="Cynthia Delaney"/>
    <x v="2"/>
    <s v="United States"/>
    <s v="San Diego"/>
    <x v="1"/>
    <n v="92037"/>
    <x v="1"/>
    <x v="1099"/>
    <x v="1"/>
    <x v="13"/>
    <x v="33"/>
    <x v="1486"/>
    <n v="5"/>
    <n v="0"/>
    <n v="5.8045"/>
  </r>
  <r>
    <n v="1705"/>
    <x v="827"/>
    <x v="0"/>
    <x v="387"/>
    <d v="2013-03-09T00:00:00"/>
    <s v="Same Day"/>
    <s v="PG-18820"/>
    <s v="Patrick Gardner"/>
    <x v="0"/>
    <s v="United States"/>
    <s v="Glendale"/>
    <x v="16"/>
    <n v="85301"/>
    <x v="1"/>
    <x v="828"/>
    <x v="1"/>
    <x v="8"/>
    <x v="816"/>
    <x v="1487"/>
    <n v="3"/>
    <n v="0.7"/>
    <n v="-7.1147999999999989"/>
  </r>
  <r>
    <n v="1706"/>
    <x v="828"/>
    <x v="1"/>
    <x v="6"/>
    <d v="2012-11-26T00:00:00"/>
    <s v="Standard Class"/>
    <s v="IM-15070"/>
    <s v="Irene Maddox"/>
    <x v="0"/>
    <s v="United States"/>
    <s v="Philadelphia"/>
    <x v="9"/>
    <n v="19120"/>
    <x v="3"/>
    <x v="612"/>
    <x v="1"/>
    <x v="8"/>
    <x v="607"/>
    <x v="1488"/>
    <n v="2"/>
    <n v="0.7"/>
    <n v="-9.2880000000000003"/>
  </r>
  <r>
    <n v="1707"/>
    <x v="829"/>
    <x v="3"/>
    <x v="505"/>
    <d v="2014-11-06T00:00:00"/>
    <s v="Standard Class"/>
    <s v="JK-15205"/>
    <s v="Jamie Kunitz"/>
    <x v="0"/>
    <s v="United States"/>
    <s v="San Francisco"/>
    <x v="1"/>
    <n v="94122"/>
    <x v="1"/>
    <x v="1100"/>
    <x v="1"/>
    <x v="2"/>
    <x v="1080"/>
    <x v="1489"/>
    <n v="6"/>
    <n v="0"/>
    <n v="20.614199999999997"/>
  </r>
  <r>
    <n v="1708"/>
    <x v="829"/>
    <x v="3"/>
    <x v="505"/>
    <d v="2014-11-06T00:00:00"/>
    <s v="Standard Class"/>
    <s v="JK-15205"/>
    <s v="Jamie Kunitz"/>
    <x v="0"/>
    <s v="United States"/>
    <s v="San Francisco"/>
    <x v="1"/>
    <n v="94122"/>
    <x v="1"/>
    <x v="918"/>
    <x v="2"/>
    <x v="7"/>
    <x v="901"/>
    <x v="1490"/>
    <n v="2"/>
    <n v="0.2"/>
    <n v="16.703999999999986"/>
  </r>
  <r>
    <n v="1709"/>
    <x v="829"/>
    <x v="3"/>
    <x v="505"/>
    <d v="2014-11-06T00:00:00"/>
    <s v="Standard Class"/>
    <s v="JK-15205"/>
    <s v="Jamie Kunitz"/>
    <x v="0"/>
    <s v="United States"/>
    <s v="San Francisco"/>
    <x v="1"/>
    <n v="94122"/>
    <x v="1"/>
    <x v="1101"/>
    <x v="1"/>
    <x v="10"/>
    <x v="1081"/>
    <x v="1491"/>
    <n v="2"/>
    <n v="0"/>
    <n v="3.71"/>
  </r>
  <r>
    <n v="1710"/>
    <x v="829"/>
    <x v="3"/>
    <x v="505"/>
    <d v="2014-11-06T00:00:00"/>
    <s v="Standard Class"/>
    <s v="JK-15205"/>
    <s v="Jamie Kunitz"/>
    <x v="0"/>
    <s v="United States"/>
    <s v="San Francisco"/>
    <x v="1"/>
    <n v="94122"/>
    <x v="1"/>
    <x v="51"/>
    <x v="0"/>
    <x v="1"/>
    <x v="51"/>
    <x v="1492"/>
    <n v="1"/>
    <n v="0.2"/>
    <n v="-0.89990000000001302"/>
  </r>
  <r>
    <n v="1711"/>
    <x v="829"/>
    <x v="3"/>
    <x v="505"/>
    <d v="2014-11-06T00:00:00"/>
    <s v="Standard Class"/>
    <s v="JK-15205"/>
    <s v="Jamie Kunitz"/>
    <x v="0"/>
    <s v="United States"/>
    <s v="San Francisco"/>
    <x v="1"/>
    <n v="94122"/>
    <x v="1"/>
    <x v="181"/>
    <x v="1"/>
    <x v="6"/>
    <x v="180"/>
    <x v="189"/>
    <n v="5"/>
    <n v="0"/>
    <n v="6.5669999999999984"/>
  </r>
  <r>
    <n v="1712"/>
    <x v="829"/>
    <x v="3"/>
    <x v="505"/>
    <d v="2014-11-06T00:00:00"/>
    <s v="Standard Class"/>
    <s v="JK-15205"/>
    <s v="Jamie Kunitz"/>
    <x v="0"/>
    <s v="United States"/>
    <s v="San Francisco"/>
    <x v="1"/>
    <n v="94122"/>
    <x v="1"/>
    <x v="166"/>
    <x v="1"/>
    <x v="9"/>
    <x v="165"/>
    <x v="1493"/>
    <n v="14"/>
    <n v="0"/>
    <n v="510.63599999999985"/>
  </r>
  <r>
    <n v="1713"/>
    <x v="830"/>
    <x v="1"/>
    <x v="564"/>
    <d v="2012-02-04T00:00:00"/>
    <s v="Standard Class"/>
    <s v="JP-15520"/>
    <s v="Jeremy Pistek"/>
    <x v="0"/>
    <s v="United States"/>
    <s v="Houston"/>
    <x v="5"/>
    <n v="77070"/>
    <x v="2"/>
    <x v="1102"/>
    <x v="1"/>
    <x v="10"/>
    <x v="1082"/>
    <x v="1494"/>
    <n v="6"/>
    <n v="0.2"/>
    <n v="5.0064000000000002"/>
  </r>
  <r>
    <n v="1714"/>
    <x v="831"/>
    <x v="3"/>
    <x v="565"/>
    <d v="2014-09-14T00:00:00"/>
    <s v="Second Class"/>
    <s v="MM-18055"/>
    <s v="Michelle Moray"/>
    <x v="0"/>
    <s v="United States"/>
    <s v="Chicago"/>
    <x v="10"/>
    <n v="60610"/>
    <x v="2"/>
    <x v="188"/>
    <x v="0"/>
    <x v="3"/>
    <x v="187"/>
    <x v="1495"/>
    <n v="7"/>
    <n v="0.5"/>
    <n v="-566.5625"/>
  </r>
  <r>
    <n v="1715"/>
    <x v="832"/>
    <x v="3"/>
    <x v="566"/>
    <d v="2014-10-14T00:00:00"/>
    <s v="Standard Class"/>
    <s v="DC-13285"/>
    <s v="Debra Catini"/>
    <x v="0"/>
    <s v="United States"/>
    <s v="San Francisco"/>
    <x v="1"/>
    <n v="94110"/>
    <x v="1"/>
    <x v="1103"/>
    <x v="0"/>
    <x v="0"/>
    <x v="1083"/>
    <x v="1496"/>
    <n v="2"/>
    <n v="0.15"/>
    <n v="-14.478399999999979"/>
  </r>
  <r>
    <n v="1716"/>
    <x v="833"/>
    <x v="0"/>
    <x v="567"/>
    <d v="2013-05-05T00:00:00"/>
    <s v="Standard Class"/>
    <s v="JL-15835"/>
    <s v="John Lee"/>
    <x v="0"/>
    <s v="United States"/>
    <s v="New York City"/>
    <x v="15"/>
    <n v="10011"/>
    <x v="3"/>
    <x v="308"/>
    <x v="1"/>
    <x v="8"/>
    <x v="305"/>
    <x v="326"/>
    <n v="2"/>
    <n v="0.2"/>
    <n v="2.7956000000000003"/>
  </r>
  <r>
    <n v="1717"/>
    <x v="834"/>
    <x v="0"/>
    <x v="288"/>
    <d v="2013-05-25T00:00:00"/>
    <s v="Standard Class"/>
    <s v="BN-11515"/>
    <s v="Bradley Nguyen"/>
    <x v="0"/>
    <s v="United States"/>
    <s v="New York City"/>
    <x v="15"/>
    <n v="10011"/>
    <x v="3"/>
    <x v="535"/>
    <x v="1"/>
    <x v="9"/>
    <x v="530"/>
    <x v="1497"/>
    <n v="5"/>
    <n v="0"/>
    <n v="70.440999999999974"/>
  </r>
  <r>
    <n v="1718"/>
    <x v="834"/>
    <x v="0"/>
    <x v="288"/>
    <d v="2013-05-25T00:00:00"/>
    <s v="Standard Class"/>
    <s v="BN-11515"/>
    <s v="Bradley Nguyen"/>
    <x v="0"/>
    <s v="United States"/>
    <s v="New York City"/>
    <x v="15"/>
    <n v="10011"/>
    <x v="3"/>
    <x v="72"/>
    <x v="1"/>
    <x v="4"/>
    <x v="72"/>
    <x v="1498"/>
    <n v="5"/>
    <n v="0"/>
    <n v="0"/>
  </r>
  <r>
    <n v="1719"/>
    <x v="834"/>
    <x v="0"/>
    <x v="288"/>
    <d v="2013-05-25T00:00:00"/>
    <s v="Standard Class"/>
    <s v="BN-11515"/>
    <s v="Bradley Nguyen"/>
    <x v="0"/>
    <s v="United States"/>
    <s v="New York City"/>
    <x v="15"/>
    <n v="10011"/>
    <x v="3"/>
    <x v="1104"/>
    <x v="0"/>
    <x v="5"/>
    <x v="1084"/>
    <x v="1499"/>
    <n v="4"/>
    <n v="0"/>
    <n v="15.086400000000001"/>
  </r>
  <r>
    <n v="1720"/>
    <x v="834"/>
    <x v="0"/>
    <x v="288"/>
    <d v="2013-05-25T00:00:00"/>
    <s v="Standard Class"/>
    <s v="BN-11515"/>
    <s v="Bradley Nguyen"/>
    <x v="0"/>
    <s v="United States"/>
    <s v="New York City"/>
    <x v="15"/>
    <n v="10011"/>
    <x v="3"/>
    <x v="527"/>
    <x v="0"/>
    <x v="5"/>
    <x v="522"/>
    <x v="1500"/>
    <n v="8"/>
    <n v="0"/>
    <n v="12.325599999999998"/>
  </r>
  <r>
    <n v="1721"/>
    <x v="834"/>
    <x v="0"/>
    <x v="288"/>
    <d v="2013-05-25T00:00:00"/>
    <s v="Standard Class"/>
    <s v="BN-11515"/>
    <s v="Bradley Nguyen"/>
    <x v="0"/>
    <s v="United States"/>
    <s v="New York City"/>
    <x v="15"/>
    <n v="10011"/>
    <x v="3"/>
    <x v="528"/>
    <x v="1"/>
    <x v="8"/>
    <x v="523"/>
    <x v="1501"/>
    <n v="4"/>
    <n v="0.2"/>
    <n v="14.919999999999995"/>
  </r>
  <r>
    <n v="1722"/>
    <x v="835"/>
    <x v="1"/>
    <x v="139"/>
    <d v="2012-12-25T00:00:00"/>
    <s v="Standard Class"/>
    <s v="KD-16345"/>
    <s v="Katherine Ducich"/>
    <x v="0"/>
    <s v="United States"/>
    <s v="Chicago"/>
    <x v="10"/>
    <n v="60623"/>
    <x v="2"/>
    <x v="835"/>
    <x v="2"/>
    <x v="7"/>
    <x v="822"/>
    <x v="1305"/>
    <n v="2"/>
    <n v="0.2"/>
    <n v="11.998799999999996"/>
  </r>
  <r>
    <n v="1723"/>
    <x v="835"/>
    <x v="1"/>
    <x v="139"/>
    <d v="2012-12-25T00:00:00"/>
    <s v="Standard Class"/>
    <s v="KD-16345"/>
    <s v="Katherine Ducich"/>
    <x v="0"/>
    <s v="United States"/>
    <s v="Chicago"/>
    <x v="10"/>
    <n v="60623"/>
    <x v="2"/>
    <x v="1105"/>
    <x v="2"/>
    <x v="11"/>
    <x v="1085"/>
    <x v="1309"/>
    <n v="4"/>
    <n v="0.2"/>
    <n v="51.193599999999996"/>
  </r>
  <r>
    <n v="1724"/>
    <x v="835"/>
    <x v="1"/>
    <x v="139"/>
    <d v="2012-12-25T00:00:00"/>
    <s v="Standard Class"/>
    <s v="KD-16345"/>
    <s v="Katherine Ducich"/>
    <x v="0"/>
    <s v="United States"/>
    <s v="Chicago"/>
    <x v="10"/>
    <n v="60623"/>
    <x v="2"/>
    <x v="1106"/>
    <x v="0"/>
    <x v="0"/>
    <x v="1086"/>
    <x v="1403"/>
    <n v="3"/>
    <n v="0.3"/>
    <n v="-71.811600000000027"/>
  </r>
  <r>
    <n v="1725"/>
    <x v="836"/>
    <x v="1"/>
    <x v="546"/>
    <d v="2012-12-20T00:00:00"/>
    <s v="First Class"/>
    <s v="JK-15370"/>
    <s v="Jay Kimmel"/>
    <x v="0"/>
    <s v="United States"/>
    <s v="Philadelphia"/>
    <x v="9"/>
    <n v="19143"/>
    <x v="3"/>
    <x v="1107"/>
    <x v="1"/>
    <x v="9"/>
    <x v="1087"/>
    <x v="1502"/>
    <n v="3"/>
    <n v="0.2"/>
    <n v="43.43519999999998"/>
  </r>
  <r>
    <n v="1726"/>
    <x v="836"/>
    <x v="1"/>
    <x v="546"/>
    <d v="2012-12-20T00:00:00"/>
    <s v="First Class"/>
    <s v="JK-15370"/>
    <s v="Jay Kimmel"/>
    <x v="0"/>
    <s v="United States"/>
    <s v="Philadelphia"/>
    <x v="9"/>
    <n v="19143"/>
    <x v="3"/>
    <x v="1108"/>
    <x v="1"/>
    <x v="9"/>
    <x v="1088"/>
    <x v="1503"/>
    <n v="2"/>
    <n v="0.2"/>
    <n v="0.44399999999999973"/>
  </r>
  <r>
    <n v="1727"/>
    <x v="836"/>
    <x v="1"/>
    <x v="546"/>
    <d v="2012-12-20T00:00:00"/>
    <s v="First Class"/>
    <s v="JK-15370"/>
    <s v="Jay Kimmel"/>
    <x v="0"/>
    <s v="United States"/>
    <s v="Philadelphia"/>
    <x v="9"/>
    <n v="19143"/>
    <x v="3"/>
    <x v="1109"/>
    <x v="1"/>
    <x v="9"/>
    <x v="1089"/>
    <x v="1504"/>
    <n v="4"/>
    <n v="0.2"/>
    <n v="7.7728000000000002"/>
  </r>
  <r>
    <n v="1728"/>
    <x v="837"/>
    <x v="3"/>
    <x v="568"/>
    <d v="2014-05-05T00:00:00"/>
    <s v="Second Class"/>
    <s v="FM-14215"/>
    <s v="Filia McAdams"/>
    <x v="1"/>
    <s v="United States"/>
    <s v="Dublin"/>
    <x v="24"/>
    <n v="43017"/>
    <x v="3"/>
    <x v="1110"/>
    <x v="0"/>
    <x v="3"/>
    <x v="1090"/>
    <x v="1505"/>
    <n v="5"/>
    <n v="0.4"/>
    <n v="-69.889999999999986"/>
  </r>
  <r>
    <n v="1729"/>
    <x v="838"/>
    <x v="0"/>
    <x v="569"/>
    <d v="2013-02-07T00:00:00"/>
    <s v="Same Day"/>
    <s v="CA-12265"/>
    <s v="Christina Anderson"/>
    <x v="0"/>
    <s v="United States"/>
    <s v="Springfield"/>
    <x v="17"/>
    <n v="22153"/>
    <x v="0"/>
    <x v="1072"/>
    <x v="2"/>
    <x v="11"/>
    <x v="1052"/>
    <x v="1506"/>
    <n v="4"/>
    <n v="0"/>
    <n v="21"/>
  </r>
  <r>
    <n v="1730"/>
    <x v="838"/>
    <x v="0"/>
    <x v="569"/>
    <d v="2013-02-07T00:00:00"/>
    <s v="Same Day"/>
    <s v="CA-12265"/>
    <s v="Christina Anderson"/>
    <x v="0"/>
    <s v="United States"/>
    <s v="Springfield"/>
    <x v="17"/>
    <n v="22153"/>
    <x v="0"/>
    <x v="709"/>
    <x v="1"/>
    <x v="2"/>
    <x v="701"/>
    <x v="1507"/>
    <n v="3"/>
    <n v="0"/>
    <n v="3.6017999999999999"/>
  </r>
  <r>
    <n v="1731"/>
    <x v="839"/>
    <x v="2"/>
    <x v="450"/>
    <d v="2011-10-03T00:00:00"/>
    <s v="Standard Class"/>
    <s v="KD-16495"/>
    <s v="Keith Dawkins"/>
    <x v="1"/>
    <s v="United States"/>
    <s v="Fayetteville"/>
    <x v="3"/>
    <n v="28314"/>
    <x v="0"/>
    <x v="1111"/>
    <x v="1"/>
    <x v="10"/>
    <x v="1091"/>
    <x v="1508"/>
    <n v="8"/>
    <n v="0.2"/>
    <n v="31.283199999999987"/>
  </r>
  <r>
    <n v="1732"/>
    <x v="839"/>
    <x v="2"/>
    <x v="450"/>
    <d v="2011-10-03T00:00:00"/>
    <s v="Standard Class"/>
    <s v="KD-16495"/>
    <s v="Keith Dawkins"/>
    <x v="1"/>
    <s v="United States"/>
    <s v="Fayetteville"/>
    <x v="3"/>
    <n v="28314"/>
    <x v="0"/>
    <x v="128"/>
    <x v="1"/>
    <x v="10"/>
    <x v="128"/>
    <x v="1432"/>
    <n v="2"/>
    <n v="0.2"/>
    <n v="3.7407999999999997"/>
  </r>
  <r>
    <n v="1733"/>
    <x v="840"/>
    <x v="0"/>
    <x v="212"/>
    <d v="2013-07-15T00:00:00"/>
    <s v="Standard Class"/>
    <s v="LH-17155"/>
    <s v="Logan Haushalter"/>
    <x v="0"/>
    <s v="United States"/>
    <s v="Dallas"/>
    <x v="5"/>
    <n v="75081"/>
    <x v="2"/>
    <x v="426"/>
    <x v="1"/>
    <x v="4"/>
    <x v="421"/>
    <x v="1080"/>
    <n v="3"/>
    <n v="0.2"/>
    <n v="-33.804000000000002"/>
  </r>
  <r>
    <n v="1734"/>
    <x v="840"/>
    <x v="0"/>
    <x v="212"/>
    <d v="2013-07-15T00:00:00"/>
    <s v="Standard Class"/>
    <s v="LH-17155"/>
    <s v="Logan Haushalter"/>
    <x v="0"/>
    <s v="United States"/>
    <s v="Dallas"/>
    <x v="5"/>
    <n v="75081"/>
    <x v="2"/>
    <x v="281"/>
    <x v="1"/>
    <x v="6"/>
    <x v="278"/>
    <x v="1509"/>
    <n v="4"/>
    <n v="0.2"/>
    <n v="17.351999999999975"/>
  </r>
  <r>
    <n v="1735"/>
    <x v="841"/>
    <x v="3"/>
    <x v="570"/>
    <d v="2014-08-02T00:00:00"/>
    <s v="Second Class"/>
    <s v="AG-10675"/>
    <s v="Anna Gayman"/>
    <x v="0"/>
    <s v="United States"/>
    <s v="Jacksonville"/>
    <x v="3"/>
    <n v="28540"/>
    <x v="0"/>
    <x v="1112"/>
    <x v="1"/>
    <x v="9"/>
    <x v="1092"/>
    <x v="1510"/>
    <n v="2"/>
    <n v="0.2"/>
    <n v="6.5339999999999971"/>
  </r>
  <r>
    <n v="1736"/>
    <x v="841"/>
    <x v="3"/>
    <x v="570"/>
    <d v="2014-08-02T00:00:00"/>
    <s v="Second Class"/>
    <s v="AG-10675"/>
    <s v="Anna Gayman"/>
    <x v="0"/>
    <s v="United States"/>
    <s v="Jacksonville"/>
    <x v="3"/>
    <n v="28540"/>
    <x v="0"/>
    <x v="895"/>
    <x v="2"/>
    <x v="7"/>
    <x v="879"/>
    <x v="1114"/>
    <n v="5"/>
    <n v="0.2"/>
    <n v="1.375"/>
  </r>
  <r>
    <n v="1737"/>
    <x v="841"/>
    <x v="3"/>
    <x v="570"/>
    <d v="2014-08-02T00:00:00"/>
    <s v="Second Class"/>
    <s v="AG-10675"/>
    <s v="Anna Gayman"/>
    <x v="0"/>
    <s v="United States"/>
    <s v="Jacksonville"/>
    <x v="3"/>
    <n v="28540"/>
    <x v="0"/>
    <x v="6"/>
    <x v="1"/>
    <x v="6"/>
    <x v="6"/>
    <x v="972"/>
    <n v="3"/>
    <n v="0.2"/>
    <n v="0.3822000000000001"/>
  </r>
  <r>
    <n v="1738"/>
    <x v="842"/>
    <x v="1"/>
    <x v="37"/>
    <d v="2012-09-09T00:00:00"/>
    <s v="Standard Class"/>
    <s v="DB-13120"/>
    <s v="David Bremer"/>
    <x v="1"/>
    <s v="United States"/>
    <s v="San Francisco"/>
    <x v="1"/>
    <n v="94122"/>
    <x v="1"/>
    <x v="470"/>
    <x v="1"/>
    <x v="4"/>
    <x v="466"/>
    <x v="974"/>
    <n v="3"/>
    <n v="0"/>
    <n v="8.4888000000000012"/>
  </r>
  <r>
    <n v="1739"/>
    <x v="842"/>
    <x v="1"/>
    <x v="37"/>
    <d v="2012-09-09T00:00:00"/>
    <s v="Standard Class"/>
    <s v="DB-13120"/>
    <s v="David Bremer"/>
    <x v="1"/>
    <s v="United States"/>
    <s v="San Francisco"/>
    <x v="1"/>
    <n v="94122"/>
    <x v="1"/>
    <x v="1044"/>
    <x v="2"/>
    <x v="11"/>
    <x v="1024"/>
    <x v="1511"/>
    <n v="2"/>
    <n v="0"/>
    <n v="3.400999999999998"/>
  </r>
  <r>
    <n v="1740"/>
    <x v="842"/>
    <x v="1"/>
    <x v="37"/>
    <d v="2012-09-09T00:00:00"/>
    <s v="Standard Class"/>
    <s v="DB-13120"/>
    <s v="David Bremer"/>
    <x v="1"/>
    <s v="United States"/>
    <s v="San Francisco"/>
    <x v="1"/>
    <n v="94122"/>
    <x v="1"/>
    <x v="1113"/>
    <x v="2"/>
    <x v="11"/>
    <x v="1093"/>
    <x v="1512"/>
    <n v="5"/>
    <n v="0"/>
    <n v="46.601999999999997"/>
  </r>
  <r>
    <n v="1741"/>
    <x v="843"/>
    <x v="2"/>
    <x v="128"/>
    <d v="2011-08-16T00:00:00"/>
    <s v="Standard Class"/>
    <s v="ED-13885"/>
    <s v="Emily Ducich"/>
    <x v="2"/>
    <s v="United States"/>
    <s v="San Diego"/>
    <x v="1"/>
    <n v="92037"/>
    <x v="1"/>
    <x v="948"/>
    <x v="1"/>
    <x v="2"/>
    <x v="932"/>
    <x v="1513"/>
    <n v="8"/>
    <n v="0"/>
    <n v="9.6047999999999991"/>
  </r>
  <r>
    <n v="1742"/>
    <x v="844"/>
    <x v="3"/>
    <x v="505"/>
    <d v="2014-11-04T00:00:00"/>
    <s v="Standard Class"/>
    <s v="MC-18100"/>
    <s v="Mick Crebagga"/>
    <x v="0"/>
    <s v="United States"/>
    <s v="Philadelphia"/>
    <x v="9"/>
    <n v="19140"/>
    <x v="3"/>
    <x v="1114"/>
    <x v="1"/>
    <x v="10"/>
    <x v="1094"/>
    <x v="561"/>
    <n v="4"/>
    <n v="0.2"/>
    <n v="7.2576000000000001"/>
  </r>
  <r>
    <n v="1743"/>
    <x v="844"/>
    <x v="3"/>
    <x v="505"/>
    <d v="2014-11-04T00:00:00"/>
    <s v="Standard Class"/>
    <s v="MC-18100"/>
    <s v="Mick Crebagga"/>
    <x v="0"/>
    <s v="United States"/>
    <s v="Philadelphia"/>
    <x v="9"/>
    <n v="19140"/>
    <x v="3"/>
    <x v="1073"/>
    <x v="0"/>
    <x v="5"/>
    <x v="1054"/>
    <x v="1514"/>
    <n v="2"/>
    <n v="0.2"/>
    <n v="0.98559999999999937"/>
  </r>
  <r>
    <n v="1744"/>
    <x v="844"/>
    <x v="3"/>
    <x v="505"/>
    <d v="2014-11-04T00:00:00"/>
    <s v="Standard Class"/>
    <s v="MC-18100"/>
    <s v="Mick Crebagga"/>
    <x v="0"/>
    <s v="United States"/>
    <s v="Philadelphia"/>
    <x v="9"/>
    <n v="19140"/>
    <x v="3"/>
    <x v="700"/>
    <x v="1"/>
    <x v="4"/>
    <x v="693"/>
    <x v="1515"/>
    <n v="2"/>
    <n v="0.2"/>
    <n v="-2.5128000000000008"/>
  </r>
  <r>
    <n v="1745"/>
    <x v="844"/>
    <x v="3"/>
    <x v="505"/>
    <d v="2014-11-04T00:00:00"/>
    <s v="Standard Class"/>
    <s v="MC-18100"/>
    <s v="Mick Crebagga"/>
    <x v="0"/>
    <s v="United States"/>
    <s v="Philadelphia"/>
    <x v="9"/>
    <n v="19140"/>
    <x v="3"/>
    <x v="552"/>
    <x v="2"/>
    <x v="11"/>
    <x v="546"/>
    <x v="1516"/>
    <n v="7"/>
    <n v="0.2"/>
    <n v="-55.300000000000068"/>
  </r>
  <r>
    <n v="1746"/>
    <x v="845"/>
    <x v="2"/>
    <x v="571"/>
    <d v="2011-06-09T00:00:00"/>
    <s v="First Class"/>
    <s v="BM-11785"/>
    <s v="Bryan Mills"/>
    <x v="0"/>
    <s v="United States"/>
    <s v="Rochester"/>
    <x v="15"/>
    <n v="14609"/>
    <x v="3"/>
    <x v="158"/>
    <x v="1"/>
    <x v="6"/>
    <x v="157"/>
    <x v="522"/>
    <n v="2"/>
    <n v="0"/>
    <n v="4.9431999999999992"/>
  </r>
  <r>
    <n v="1747"/>
    <x v="846"/>
    <x v="0"/>
    <x v="572"/>
    <d v="2013-08-18T00:00:00"/>
    <s v="Second Class"/>
    <s v="EM-14065"/>
    <s v="Erin Mull"/>
    <x v="0"/>
    <s v="United States"/>
    <s v="Jacksonville"/>
    <x v="3"/>
    <n v="28540"/>
    <x v="0"/>
    <x v="605"/>
    <x v="1"/>
    <x v="8"/>
    <x v="600"/>
    <x v="1517"/>
    <n v="8"/>
    <n v="0.7"/>
    <n v="-8.2367999999999988"/>
  </r>
  <r>
    <n v="1748"/>
    <x v="846"/>
    <x v="0"/>
    <x v="572"/>
    <d v="2013-08-18T00:00:00"/>
    <s v="Second Class"/>
    <s v="EM-14065"/>
    <s v="Erin Mull"/>
    <x v="0"/>
    <s v="United States"/>
    <s v="Jacksonville"/>
    <x v="3"/>
    <n v="28540"/>
    <x v="0"/>
    <x v="1115"/>
    <x v="1"/>
    <x v="10"/>
    <x v="33"/>
    <x v="1518"/>
    <n v="3"/>
    <n v="0.2"/>
    <n v="3.2099999999999982"/>
  </r>
  <r>
    <n v="1749"/>
    <x v="847"/>
    <x v="2"/>
    <x v="573"/>
    <d v="2011-04-29T00:00:00"/>
    <s v="Standard Class"/>
    <s v="DA-13450"/>
    <s v="Dianna Arnett"/>
    <x v="2"/>
    <s v="United States"/>
    <s v="Houston"/>
    <x v="5"/>
    <n v="77095"/>
    <x v="2"/>
    <x v="724"/>
    <x v="1"/>
    <x v="10"/>
    <x v="716"/>
    <x v="563"/>
    <n v="2"/>
    <n v="0.2"/>
    <n v="3.6288"/>
  </r>
  <r>
    <n v="1750"/>
    <x v="847"/>
    <x v="2"/>
    <x v="573"/>
    <d v="2011-04-29T00:00:00"/>
    <s v="Standard Class"/>
    <s v="DA-13450"/>
    <s v="Dianna Arnett"/>
    <x v="2"/>
    <s v="United States"/>
    <s v="Houston"/>
    <x v="5"/>
    <n v="77095"/>
    <x v="2"/>
    <x v="1026"/>
    <x v="1"/>
    <x v="6"/>
    <x v="1008"/>
    <x v="875"/>
    <n v="3"/>
    <n v="0.2"/>
    <n v="0.54600000000000071"/>
  </r>
  <r>
    <n v="1751"/>
    <x v="848"/>
    <x v="1"/>
    <x v="6"/>
    <d v="2012-11-27T00:00:00"/>
    <s v="Standard Class"/>
    <s v="MO-17800"/>
    <s v="Meg O'Connel"/>
    <x v="2"/>
    <s v="United States"/>
    <s v="San Antonio"/>
    <x v="5"/>
    <n v="78207"/>
    <x v="2"/>
    <x v="1116"/>
    <x v="0"/>
    <x v="3"/>
    <x v="1095"/>
    <x v="1519"/>
    <n v="2"/>
    <n v="0.3"/>
    <n v="-32.522600000000011"/>
  </r>
  <r>
    <n v="1752"/>
    <x v="849"/>
    <x v="3"/>
    <x v="336"/>
    <d v="2014-10-18T00:00:00"/>
    <s v="First Class"/>
    <s v="JW-15955"/>
    <s v="Joni Wasserman"/>
    <x v="0"/>
    <s v="United States"/>
    <s v="Oakland"/>
    <x v="1"/>
    <n v="94601"/>
    <x v="1"/>
    <x v="283"/>
    <x v="0"/>
    <x v="5"/>
    <x v="280"/>
    <x v="1520"/>
    <n v="2"/>
    <n v="0"/>
    <n v="3.6894000000000009"/>
  </r>
  <r>
    <n v="1753"/>
    <x v="850"/>
    <x v="3"/>
    <x v="574"/>
    <d v="2014-12-06T00:00:00"/>
    <s v="First Class"/>
    <s v="VW-21775"/>
    <s v="Victoria Wilson"/>
    <x v="1"/>
    <s v="United States"/>
    <s v="San Francisco"/>
    <x v="1"/>
    <n v="94122"/>
    <x v="1"/>
    <x v="821"/>
    <x v="1"/>
    <x v="4"/>
    <x v="809"/>
    <x v="1521"/>
    <n v="9"/>
    <n v="0"/>
    <n v="151.09740000000002"/>
  </r>
  <r>
    <n v="1754"/>
    <x v="850"/>
    <x v="3"/>
    <x v="574"/>
    <d v="2014-12-06T00:00:00"/>
    <s v="First Class"/>
    <s v="VW-21775"/>
    <s v="Victoria Wilson"/>
    <x v="1"/>
    <s v="United States"/>
    <s v="San Francisco"/>
    <x v="1"/>
    <n v="94122"/>
    <x v="1"/>
    <x v="1082"/>
    <x v="1"/>
    <x v="10"/>
    <x v="1063"/>
    <x v="1446"/>
    <n v="2"/>
    <n v="0"/>
    <n v="53.860799999999998"/>
  </r>
  <r>
    <n v="1755"/>
    <x v="850"/>
    <x v="3"/>
    <x v="574"/>
    <d v="2014-12-06T00:00:00"/>
    <s v="First Class"/>
    <s v="VW-21775"/>
    <s v="Victoria Wilson"/>
    <x v="1"/>
    <s v="United States"/>
    <s v="San Francisco"/>
    <x v="1"/>
    <n v="94122"/>
    <x v="1"/>
    <x v="1117"/>
    <x v="1"/>
    <x v="10"/>
    <x v="1096"/>
    <x v="18"/>
    <n v="2"/>
    <n v="0"/>
    <n v="3.8519999999999994"/>
  </r>
  <r>
    <n v="1756"/>
    <x v="851"/>
    <x v="1"/>
    <x v="575"/>
    <d v="2012-12-11T00:00:00"/>
    <s v="Second Class"/>
    <s v="TT-21460"/>
    <s v="Tonja Turnell"/>
    <x v="2"/>
    <s v="United States"/>
    <s v="Fort Worth"/>
    <x v="5"/>
    <n v="76106"/>
    <x v="2"/>
    <x v="839"/>
    <x v="1"/>
    <x v="10"/>
    <x v="825"/>
    <x v="1522"/>
    <n v="11"/>
    <n v="0.2"/>
    <n v="130.75810000000001"/>
  </r>
  <r>
    <n v="1757"/>
    <x v="851"/>
    <x v="1"/>
    <x v="575"/>
    <d v="2012-12-11T00:00:00"/>
    <s v="Second Class"/>
    <s v="TT-21460"/>
    <s v="Tonja Turnell"/>
    <x v="2"/>
    <s v="United States"/>
    <s v="Fort Worth"/>
    <x v="5"/>
    <n v="76106"/>
    <x v="2"/>
    <x v="1118"/>
    <x v="2"/>
    <x v="7"/>
    <x v="1097"/>
    <x v="1523"/>
    <n v="6"/>
    <n v="0.2"/>
    <n v="150.36000000000013"/>
  </r>
  <r>
    <n v="1758"/>
    <x v="852"/>
    <x v="1"/>
    <x v="562"/>
    <d v="2012-07-15T00:00:00"/>
    <s v="First Class"/>
    <s v="SL-20155"/>
    <s v="Sara Luxemburg"/>
    <x v="2"/>
    <s v="United States"/>
    <s v="Houston"/>
    <x v="5"/>
    <n v="77095"/>
    <x v="2"/>
    <x v="1002"/>
    <x v="1"/>
    <x v="8"/>
    <x v="985"/>
    <x v="1524"/>
    <n v="6"/>
    <n v="0.8"/>
    <n v="-66.508800000000036"/>
  </r>
  <r>
    <n v="1759"/>
    <x v="853"/>
    <x v="2"/>
    <x v="218"/>
    <d v="2011-05-17T00:00:00"/>
    <s v="Standard Class"/>
    <s v="RM-19375"/>
    <s v="Raymond Messe"/>
    <x v="0"/>
    <s v="United States"/>
    <s v="Houston"/>
    <x v="5"/>
    <n v="77095"/>
    <x v="2"/>
    <x v="825"/>
    <x v="2"/>
    <x v="11"/>
    <x v="813"/>
    <x v="1525"/>
    <n v="2"/>
    <n v="0.2"/>
    <n v="7.615399999999994"/>
  </r>
  <r>
    <n v="1760"/>
    <x v="854"/>
    <x v="2"/>
    <x v="576"/>
    <d v="2011-01-13T00:00:00"/>
    <s v="Standard Class"/>
    <s v="MB-18085"/>
    <s v="Mick Brown"/>
    <x v="0"/>
    <s v="United States"/>
    <s v="Philadelphia"/>
    <x v="9"/>
    <n v="19143"/>
    <x v="3"/>
    <x v="359"/>
    <x v="1"/>
    <x v="6"/>
    <x v="355"/>
    <x v="1526"/>
    <n v="3"/>
    <n v="0.2"/>
    <n v="4.8840000000000003"/>
  </r>
  <r>
    <n v="1761"/>
    <x v="855"/>
    <x v="1"/>
    <x v="577"/>
    <d v="2012-09-09T00:00:00"/>
    <s v="Standard Class"/>
    <s v="AG-10900"/>
    <s v="Arthur Gainer"/>
    <x v="0"/>
    <s v="United States"/>
    <s v="San Diego"/>
    <x v="1"/>
    <n v="92105"/>
    <x v="1"/>
    <x v="1119"/>
    <x v="0"/>
    <x v="0"/>
    <x v="1098"/>
    <x v="1527"/>
    <n v="4"/>
    <n v="0.15"/>
    <n v="-4.8391999999999769"/>
  </r>
  <r>
    <n v="1762"/>
    <x v="855"/>
    <x v="1"/>
    <x v="577"/>
    <d v="2012-09-09T00:00:00"/>
    <s v="Standard Class"/>
    <s v="AG-10900"/>
    <s v="Arthur Gainer"/>
    <x v="0"/>
    <s v="United States"/>
    <s v="San Diego"/>
    <x v="1"/>
    <n v="92105"/>
    <x v="1"/>
    <x v="1120"/>
    <x v="1"/>
    <x v="8"/>
    <x v="1099"/>
    <x v="1528"/>
    <n v="6"/>
    <n v="0.2"/>
    <n v="9.7037999999999993"/>
  </r>
  <r>
    <n v="1763"/>
    <x v="855"/>
    <x v="1"/>
    <x v="577"/>
    <d v="2012-09-09T00:00:00"/>
    <s v="Standard Class"/>
    <s v="AG-10900"/>
    <s v="Arthur Gainer"/>
    <x v="0"/>
    <s v="United States"/>
    <s v="San Diego"/>
    <x v="1"/>
    <n v="92105"/>
    <x v="1"/>
    <x v="1121"/>
    <x v="0"/>
    <x v="0"/>
    <x v="1100"/>
    <x v="1529"/>
    <n v="3"/>
    <n v="0.15"/>
    <n v="-20.696400000000025"/>
  </r>
  <r>
    <n v="1764"/>
    <x v="856"/>
    <x v="0"/>
    <x v="578"/>
    <d v="2013-08-09T00:00:00"/>
    <s v="Standard Class"/>
    <s v="ML-17755"/>
    <s v="Max Ludwig"/>
    <x v="2"/>
    <s v="United States"/>
    <s v="Suffolk"/>
    <x v="17"/>
    <n v="23434"/>
    <x v="0"/>
    <x v="354"/>
    <x v="1"/>
    <x v="14"/>
    <x v="350"/>
    <x v="1530"/>
    <n v="2"/>
    <n v="0"/>
    <n v="10.517999999999997"/>
  </r>
  <r>
    <n v="1765"/>
    <x v="856"/>
    <x v="0"/>
    <x v="578"/>
    <d v="2013-08-09T00:00:00"/>
    <s v="Standard Class"/>
    <s v="ML-17755"/>
    <s v="Max Ludwig"/>
    <x v="2"/>
    <s v="United States"/>
    <s v="Suffolk"/>
    <x v="17"/>
    <n v="23434"/>
    <x v="0"/>
    <x v="617"/>
    <x v="1"/>
    <x v="2"/>
    <x v="612"/>
    <x v="1531"/>
    <n v="1"/>
    <n v="0"/>
    <n v="1.8997999999999999"/>
  </r>
  <r>
    <n v="1766"/>
    <x v="856"/>
    <x v="0"/>
    <x v="578"/>
    <d v="2013-08-09T00:00:00"/>
    <s v="Standard Class"/>
    <s v="ML-17755"/>
    <s v="Max Ludwig"/>
    <x v="2"/>
    <s v="United States"/>
    <s v="Suffolk"/>
    <x v="17"/>
    <n v="23434"/>
    <x v="0"/>
    <x v="1122"/>
    <x v="0"/>
    <x v="5"/>
    <x v="1101"/>
    <x v="1532"/>
    <n v="9"/>
    <n v="0"/>
    <n v="46.116000000000007"/>
  </r>
  <r>
    <n v="1767"/>
    <x v="856"/>
    <x v="0"/>
    <x v="578"/>
    <d v="2013-08-09T00:00:00"/>
    <s v="Standard Class"/>
    <s v="ML-17755"/>
    <s v="Max Ludwig"/>
    <x v="2"/>
    <s v="United States"/>
    <s v="Suffolk"/>
    <x v="17"/>
    <n v="23434"/>
    <x v="0"/>
    <x v="1123"/>
    <x v="1"/>
    <x v="2"/>
    <x v="1102"/>
    <x v="765"/>
    <n v="2"/>
    <n v="0"/>
    <n v="4.8117999999999999"/>
  </r>
  <r>
    <n v="1768"/>
    <x v="857"/>
    <x v="2"/>
    <x v="579"/>
    <d v="2011-03-26T00:00:00"/>
    <s v="Standard Class"/>
    <s v="CC-12685"/>
    <s v="Craig Carroll"/>
    <x v="0"/>
    <s v="United States"/>
    <s v="Greensboro"/>
    <x v="3"/>
    <n v="27405"/>
    <x v="0"/>
    <x v="48"/>
    <x v="1"/>
    <x v="8"/>
    <x v="48"/>
    <x v="1533"/>
    <n v="4"/>
    <n v="0.7"/>
    <n v="-5.8603999999999985"/>
  </r>
  <r>
    <n v="1769"/>
    <x v="857"/>
    <x v="2"/>
    <x v="579"/>
    <d v="2011-03-26T00:00:00"/>
    <s v="Standard Class"/>
    <s v="CC-12685"/>
    <s v="Craig Carroll"/>
    <x v="0"/>
    <s v="United States"/>
    <s v="Greensboro"/>
    <x v="3"/>
    <n v="27405"/>
    <x v="0"/>
    <x v="141"/>
    <x v="1"/>
    <x v="8"/>
    <x v="141"/>
    <x v="1534"/>
    <n v="5"/>
    <n v="0.7"/>
    <n v="-39.456499999999991"/>
  </r>
  <r>
    <n v="1770"/>
    <x v="858"/>
    <x v="3"/>
    <x v="580"/>
    <d v="2014-03-09T00:00:00"/>
    <s v="Standard Class"/>
    <s v="SC-20770"/>
    <s v="Stewart Carmichael"/>
    <x v="1"/>
    <s v="United States"/>
    <s v="Dallas"/>
    <x v="5"/>
    <n v="75081"/>
    <x v="2"/>
    <x v="482"/>
    <x v="1"/>
    <x v="14"/>
    <x v="33"/>
    <x v="1535"/>
    <n v="4"/>
    <n v="0.2"/>
    <n v="-1.3952000000000013"/>
  </r>
  <r>
    <n v="1771"/>
    <x v="858"/>
    <x v="3"/>
    <x v="580"/>
    <d v="2014-03-09T00:00:00"/>
    <s v="Standard Class"/>
    <s v="SC-20770"/>
    <s v="Stewart Carmichael"/>
    <x v="1"/>
    <s v="United States"/>
    <s v="Dallas"/>
    <x v="5"/>
    <n v="75081"/>
    <x v="2"/>
    <x v="44"/>
    <x v="1"/>
    <x v="8"/>
    <x v="44"/>
    <x v="1536"/>
    <n v="7"/>
    <n v="0.8"/>
    <n v="-20.166300000000007"/>
  </r>
  <r>
    <n v="1772"/>
    <x v="859"/>
    <x v="0"/>
    <x v="581"/>
    <d v="2013-11-30T00:00:00"/>
    <s v="Second Class"/>
    <s v="GG-14650"/>
    <s v="Greg Guthrie"/>
    <x v="1"/>
    <s v="United States"/>
    <s v="Chicago"/>
    <x v="10"/>
    <n v="60623"/>
    <x v="2"/>
    <x v="854"/>
    <x v="1"/>
    <x v="4"/>
    <x v="839"/>
    <x v="1537"/>
    <n v="2"/>
    <n v="0.2"/>
    <n v="-24.496000000000002"/>
  </r>
  <r>
    <n v="1773"/>
    <x v="859"/>
    <x v="0"/>
    <x v="581"/>
    <d v="2013-11-30T00:00:00"/>
    <s v="Second Class"/>
    <s v="GG-14650"/>
    <s v="Greg Guthrie"/>
    <x v="1"/>
    <s v="United States"/>
    <s v="Chicago"/>
    <x v="10"/>
    <n v="60623"/>
    <x v="2"/>
    <x v="197"/>
    <x v="2"/>
    <x v="11"/>
    <x v="196"/>
    <x v="1538"/>
    <n v="6"/>
    <n v="0.2"/>
    <n v="19.499999999999993"/>
  </r>
  <r>
    <n v="1774"/>
    <x v="860"/>
    <x v="2"/>
    <x v="582"/>
    <d v="2011-05-03T00:00:00"/>
    <s v="Standard Class"/>
    <s v="MY-18295"/>
    <s v="Muhammed Yedwab"/>
    <x v="1"/>
    <s v="United States"/>
    <s v="Baltimore"/>
    <x v="39"/>
    <n v="21215"/>
    <x v="3"/>
    <x v="1124"/>
    <x v="1"/>
    <x v="8"/>
    <x v="1103"/>
    <x v="1539"/>
    <n v="2"/>
    <n v="0"/>
    <n v="9.3869999999999987"/>
  </r>
  <r>
    <n v="1775"/>
    <x v="860"/>
    <x v="2"/>
    <x v="582"/>
    <d v="2011-05-03T00:00:00"/>
    <s v="Standard Class"/>
    <s v="MY-18295"/>
    <s v="Muhammed Yedwab"/>
    <x v="1"/>
    <s v="United States"/>
    <s v="Baltimore"/>
    <x v="39"/>
    <n v="21215"/>
    <x v="3"/>
    <x v="1125"/>
    <x v="1"/>
    <x v="4"/>
    <x v="1104"/>
    <x v="1540"/>
    <n v="9"/>
    <n v="0"/>
    <n v="129.37860000000001"/>
  </r>
  <r>
    <n v="1776"/>
    <x v="860"/>
    <x v="2"/>
    <x v="582"/>
    <d v="2011-05-03T00:00:00"/>
    <s v="Standard Class"/>
    <s v="MY-18295"/>
    <s v="Muhammed Yedwab"/>
    <x v="1"/>
    <s v="United States"/>
    <s v="Baltimore"/>
    <x v="39"/>
    <n v="21215"/>
    <x v="3"/>
    <x v="1126"/>
    <x v="1"/>
    <x v="6"/>
    <x v="1105"/>
    <x v="1541"/>
    <n v="2"/>
    <n v="0"/>
    <n v="1.4952000000000001"/>
  </r>
  <r>
    <n v="1777"/>
    <x v="860"/>
    <x v="2"/>
    <x v="582"/>
    <d v="2011-05-03T00:00:00"/>
    <s v="Standard Class"/>
    <s v="MY-18295"/>
    <s v="Muhammed Yedwab"/>
    <x v="1"/>
    <s v="United States"/>
    <s v="Baltimore"/>
    <x v="39"/>
    <n v="21215"/>
    <x v="3"/>
    <x v="816"/>
    <x v="1"/>
    <x v="2"/>
    <x v="804"/>
    <x v="982"/>
    <n v="1"/>
    <n v="0"/>
    <n v="1.512"/>
  </r>
  <r>
    <n v="1778"/>
    <x v="861"/>
    <x v="1"/>
    <x v="27"/>
    <d v="2012-11-28T00:00:00"/>
    <s v="Standard Class"/>
    <s v="DP-13000"/>
    <s v="Darren Powers"/>
    <x v="0"/>
    <s v="United States"/>
    <s v="Los Angeles"/>
    <x v="1"/>
    <n v="90004"/>
    <x v="1"/>
    <x v="1127"/>
    <x v="1"/>
    <x v="10"/>
    <x v="1106"/>
    <x v="1542"/>
    <n v="9"/>
    <n v="0"/>
    <n v="180.76590000000002"/>
  </r>
  <r>
    <n v="1779"/>
    <x v="861"/>
    <x v="1"/>
    <x v="27"/>
    <d v="2012-11-28T00:00:00"/>
    <s v="Standard Class"/>
    <s v="DP-13000"/>
    <s v="Darren Powers"/>
    <x v="0"/>
    <s v="United States"/>
    <s v="Los Angeles"/>
    <x v="1"/>
    <n v="90004"/>
    <x v="1"/>
    <x v="425"/>
    <x v="1"/>
    <x v="6"/>
    <x v="420"/>
    <x v="456"/>
    <n v="5"/>
    <n v="0"/>
    <n v="6.6150000000000002"/>
  </r>
  <r>
    <n v="1780"/>
    <x v="862"/>
    <x v="0"/>
    <x v="583"/>
    <d v="2013-11-17T00:00:00"/>
    <s v="Standard Class"/>
    <s v="BD-11770"/>
    <s v="Bryan Davis"/>
    <x v="0"/>
    <s v="United States"/>
    <s v="New York City"/>
    <x v="15"/>
    <n v="10011"/>
    <x v="3"/>
    <x v="808"/>
    <x v="2"/>
    <x v="11"/>
    <x v="798"/>
    <x v="1543"/>
    <n v="3"/>
    <n v="0"/>
    <n v="14.992499999999996"/>
  </r>
  <r>
    <n v="1781"/>
    <x v="862"/>
    <x v="0"/>
    <x v="583"/>
    <d v="2013-11-17T00:00:00"/>
    <s v="Standard Class"/>
    <s v="BD-11770"/>
    <s v="Bryan Davis"/>
    <x v="0"/>
    <s v="United States"/>
    <s v="New York City"/>
    <x v="15"/>
    <n v="10011"/>
    <x v="3"/>
    <x v="225"/>
    <x v="1"/>
    <x v="4"/>
    <x v="223"/>
    <x v="1544"/>
    <n v="1"/>
    <n v="0"/>
    <n v="20.840000000000003"/>
  </r>
  <r>
    <n v="1782"/>
    <x v="863"/>
    <x v="1"/>
    <x v="584"/>
    <d v="2012-07-13T00:00:00"/>
    <s v="Standard Class"/>
    <s v="CB-12535"/>
    <s v="Claudia Bergmann"/>
    <x v="1"/>
    <s v="United States"/>
    <s v="Franklin"/>
    <x v="31"/>
    <n v="2038"/>
    <x v="3"/>
    <x v="1128"/>
    <x v="1"/>
    <x v="10"/>
    <x v="1107"/>
    <x v="1545"/>
    <n v="2"/>
    <n v="0"/>
    <n v="3.0267999999999997"/>
  </r>
  <r>
    <n v="1783"/>
    <x v="863"/>
    <x v="1"/>
    <x v="584"/>
    <d v="2012-07-13T00:00:00"/>
    <s v="Standard Class"/>
    <s v="CB-12535"/>
    <s v="Claudia Bergmann"/>
    <x v="1"/>
    <s v="United States"/>
    <s v="Franklin"/>
    <x v="31"/>
    <n v="2038"/>
    <x v="3"/>
    <x v="800"/>
    <x v="1"/>
    <x v="8"/>
    <x v="790"/>
    <x v="1546"/>
    <n v="3"/>
    <n v="0"/>
    <n v="59.011199999999988"/>
  </r>
  <r>
    <n v="1784"/>
    <x v="864"/>
    <x v="3"/>
    <x v="585"/>
    <d v="2014-09-27T00:00:00"/>
    <s v="Standard Class"/>
    <s v="JE-15610"/>
    <s v="Jim Epp"/>
    <x v="1"/>
    <s v="United States"/>
    <s v="Milwaukee"/>
    <x v="6"/>
    <n v="53209"/>
    <x v="2"/>
    <x v="1082"/>
    <x v="1"/>
    <x v="10"/>
    <x v="1063"/>
    <x v="1547"/>
    <n v="4"/>
    <n v="0"/>
    <n v="107.7216"/>
  </r>
  <r>
    <n v="1785"/>
    <x v="864"/>
    <x v="3"/>
    <x v="585"/>
    <d v="2014-09-27T00:00:00"/>
    <s v="Standard Class"/>
    <s v="JE-15610"/>
    <s v="Jim Epp"/>
    <x v="1"/>
    <s v="United States"/>
    <s v="Milwaukee"/>
    <x v="6"/>
    <n v="53209"/>
    <x v="2"/>
    <x v="960"/>
    <x v="2"/>
    <x v="11"/>
    <x v="944"/>
    <x v="1548"/>
    <n v="6"/>
    <n v="0"/>
    <n v="9.8159999999999954"/>
  </r>
  <r>
    <n v="1786"/>
    <x v="864"/>
    <x v="3"/>
    <x v="585"/>
    <d v="2014-09-27T00:00:00"/>
    <s v="Standard Class"/>
    <s v="JE-15610"/>
    <s v="Jim Epp"/>
    <x v="1"/>
    <s v="United States"/>
    <s v="Milwaukee"/>
    <x v="6"/>
    <n v="53209"/>
    <x v="2"/>
    <x v="863"/>
    <x v="1"/>
    <x v="8"/>
    <x v="849"/>
    <x v="1549"/>
    <n v="8"/>
    <n v="0"/>
    <n v="15.5288"/>
  </r>
  <r>
    <n v="1787"/>
    <x v="864"/>
    <x v="3"/>
    <x v="585"/>
    <d v="2014-09-27T00:00:00"/>
    <s v="Standard Class"/>
    <s v="JE-15610"/>
    <s v="Jim Epp"/>
    <x v="1"/>
    <s v="United States"/>
    <s v="Milwaukee"/>
    <x v="6"/>
    <n v="53209"/>
    <x v="2"/>
    <x v="1129"/>
    <x v="2"/>
    <x v="7"/>
    <x v="1108"/>
    <x v="284"/>
    <n v="3"/>
    <n v="0"/>
    <n v="25.221299999999989"/>
  </r>
  <r>
    <n v="1788"/>
    <x v="865"/>
    <x v="1"/>
    <x v="586"/>
    <d v="2012-02-19T00:00:00"/>
    <s v="Standard Class"/>
    <s v="RP-19855"/>
    <s v="Roy Phan"/>
    <x v="1"/>
    <s v="United States"/>
    <s v="Kenosha"/>
    <x v="6"/>
    <n v="53142"/>
    <x v="2"/>
    <x v="817"/>
    <x v="2"/>
    <x v="7"/>
    <x v="805"/>
    <x v="1550"/>
    <n v="3"/>
    <n v="0"/>
    <n v="64.785599999999988"/>
  </r>
  <r>
    <n v="1789"/>
    <x v="865"/>
    <x v="1"/>
    <x v="586"/>
    <d v="2012-02-19T00:00:00"/>
    <s v="Standard Class"/>
    <s v="RP-19855"/>
    <s v="Roy Phan"/>
    <x v="1"/>
    <s v="United States"/>
    <s v="Kenosha"/>
    <x v="6"/>
    <n v="53142"/>
    <x v="2"/>
    <x v="754"/>
    <x v="2"/>
    <x v="7"/>
    <x v="745"/>
    <x v="1551"/>
    <n v="2"/>
    <n v="0"/>
    <n v="195.99440000000004"/>
  </r>
  <r>
    <n v="1790"/>
    <x v="865"/>
    <x v="1"/>
    <x v="586"/>
    <d v="2012-02-19T00:00:00"/>
    <s v="Standard Class"/>
    <s v="RP-19855"/>
    <s v="Roy Phan"/>
    <x v="1"/>
    <s v="United States"/>
    <s v="Kenosha"/>
    <x v="6"/>
    <n v="53142"/>
    <x v="2"/>
    <x v="1130"/>
    <x v="2"/>
    <x v="11"/>
    <x v="1109"/>
    <x v="1552"/>
    <n v="5"/>
    <n v="0"/>
    <n v="26.590499999999988"/>
  </r>
  <r>
    <n v="1791"/>
    <x v="866"/>
    <x v="2"/>
    <x v="587"/>
    <d v="2011-10-04T00:00:00"/>
    <s v="Standard Class"/>
    <s v="RA-19915"/>
    <s v="Russell Applegate"/>
    <x v="0"/>
    <s v="United States"/>
    <s v="New York City"/>
    <x v="15"/>
    <n v="10011"/>
    <x v="3"/>
    <x v="593"/>
    <x v="1"/>
    <x v="10"/>
    <x v="588"/>
    <x v="1553"/>
    <n v="1"/>
    <n v="0"/>
    <n v="24.47"/>
  </r>
  <r>
    <n v="1792"/>
    <x v="867"/>
    <x v="2"/>
    <x v="588"/>
    <d v="2011-12-03T00:00:00"/>
    <s v="First Class"/>
    <s v="RP-19390"/>
    <s v="Resi Pölking"/>
    <x v="0"/>
    <s v="United States"/>
    <s v="Madison"/>
    <x v="6"/>
    <n v="53711"/>
    <x v="2"/>
    <x v="1131"/>
    <x v="0"/>
    <x v="1"/>
    <x v="1110"/>
    <x v="1554"/>
    <n v="8"/>
    <n v="0"/>
    <n v="673.88160000000016"/>
  </r>
  <r>
    <n v="1793"/>
    <x v="867"/>
    <x v="2"/>
    <x v="588"/>
    <d v="2011-12-03T00:00:00"/>
    <s v="First Class"/>
    <s v="RP-19390"/>
    <s v="Resi Pölking"/>
    <x v="0"/>
    <s v="United States"/>
    <s v="Madison"/>
    <x v="6"/>
    <n v="53711"/>
    <x v="2"/>
    <x v="1132"/>
    <x v="1"/>
    <x v="6"/>
    <x v="1111"/>
    <x v="1555"/>
    <n v="4"/>
    <n v="0"/>
    <n v="12.592800000000004"/>
  </r>
  <r>
    <n v="1794"/>
    <x v="868"/>
    <x v="2"/>
    <x v="589"/>
    <d v="2011-12-13T00:00:00"/>
    <s v="Standard Class"/>
    <s v="TB-21175"/>
    <s v="Thomas Boland"/>
    <x v="1"/>
    <s v="United States"/>
    <s v="Houston"/>
    <x v="5"/>
    <n v="77041"/>
    <x v="2"/>
    <x v="117"/>
    <x v="1"/>
    <x v="4"/>
    <x v="117"/>
    <x v="1556"/>
    <n v="2"/>
    <n v="0.2"/>
    <n v="6.0416000000000025"/>
  </r>
  <r>
    <n v="1795"/>
    <x v="869"/>
    <x v="0"/>
    <x v="64"/>
    <d v="2013-09-11T00:00:00"/>
    <s v="Standard Class"/>
    <s v="BE-11455"/>
    <s v="Brad Eason"/>
    <x v="2"/>
    <s v="United States"/>
    <s v="Olathe"/>
    <x v="41"/>
    <n v="66062"/>
    <x v="2"/>
    <x v="915"/>
    <x v="1"/>
    <x v="6"/>
    <x v="898"/>
    <x v="1557"/>
    <n v="3"/>
    <n v="0"/>
    <n v="26.984999999999992"/>
  </r>
  <r>
    <n v="1796"/>
    <x v="870"/>
    <x v="3"/>
    <x v="151"/>
    <d v="2014-08-31T00:00:00"/>
    <s v="First Class"/>
    <s v="MR-17545"/>
    <s v="Mathew Reese"/>
    <x v="2"/>
    <s v="United States"/>
    <s v="New York City"/>
    <x v="15"/>
    <n v="10024"/>
    <x v="3"/>
    <x v="861"/>
    <x v="1"/>
    <x v="4"/>
    <x v="847"/>
    <x v="1558"/>
    <n v="8"/>
    <n v="0"/>
    <n v="16.598399999999998"/>
  </r>
  <r>
    <n v="1797"/>
    <x v="870"/>
    <x v="3"/>
    <x v="151"/>
    <d v="2014-08-31T00:00:00"/>
    <s v="First Class"/>
    <s v="MR-17545"/>
    <s v="Mathew Reese"/>
    <x v="2"/>
    <s v="United States"/>
    <s v="New York City"/>
    <x v="15"/>
    <n v="10024"/>
    <x v="3"/>
    <x v="1133"/>
    <x v="2"/>
    <x v="7"/>
    <x v="1112"/>
    <x v="1559"/>
    <n v="3"/>
    <n v="0"/>
    <n v="100.91129999999997"/>
  </r>
  <r>
    <n v="1798"/>
    <x v="870"/>
    <x v="3"/>
    <x v="151"/>
    <d v="2014-08-31T00:00:00"/>
    <s v="First Class"/>
    <s v="MR-17545"/>
    <s v="Mathew Reese"/>
    <x v="2"/>
    <s v="United States"/>
    <s v="New York City"/>
    <x v="15"/>
    <n v="10024"/>
    <x v="3"/>
    <x v="8"/>
    <x v="1"/>
    <x v="8"/>
    <x v="8"/>
    <x v="1560"/>
    <n v="6"/>
    <n v="0.2"/>
    <n v="11.565"/>
  </r>
  <r>
    <n v="1799"/>
    <x v="871"/>
    <x v="0"/>
    <x v="274"/>
    <d v="2013-07-12T00:00:00"/>
    <s v="Standard Class"/>
    <s v="RM-19375"/>
    <s v="Raymond Messe"/>
    <x v="0"/>
    <s v="United States"/>
    <s v="San Jose"/>
    <x v="1"/>
    <n v="95123"/>
    <x v="1"/>
    <x v="484"/>
    <x v="0"/>
    <x v="5"/>
    <x v="479"/>
    <x v="1561"/>
    <n v="5"/>
    <n v="0"/>
    <n v="73.320999999999998"/>
  </r>
  <r>
    <n v="1800"/>
    <x v="872"/>
    <x v="0"/>
    <x v="590"/>
    <d v="2013-08-11T00:00:00"/>
    <s v="Second Class"/>
    <s v="JF-15565"/>
    <s v="Jill Fjeld"/>
    <x v="0"/>
    <s v="United States"/>
    <s v="Dallas"/>
    <x v="5"/>
    <n v="75081"/>
    <x v="2"/>
    <x v="203"/>
    <x v="1"/>
    <x v="13"/>
    <x v="202"/>
    <x v="1515"/>
    <n v="4"/>
    <n v="0.2"/>
    <n v="3.6295999999999995"/>
  </r>
  <r>
    <n v="1801"/>
    <x v="872"/>
    <x v="0"/>
    <x v="590"/>
    <d v="2013-08-11T00:00:00"/>
    <s v="Second Class"/>
    <s v="JF-15565"/>
    <s v="Jill Fjeld"/>
    <x v="0"/>
    <s v="United States"/>
    <s v="Dallas"/>
    <x v="5"/>
    <n v="75081"/>
    <x v="2"/>
    <x v="1134"/>
    <x v="1"/>
    <x v="10"/>
    <x v="1113"/>
    <x v="1562"/>
    <n v="3"/>
    <n v="0.2"/>
    <n v="17.534399999999998"/>
  </r>
  <r>
    <n v="1802"/>
    <x v="873"/>
    <x v="0"/>
    <x v="373"/>
    <d v="2013-11-20T00:00:00"/>
    <s v="Standard Class"/>
    <s v="AS-10135"/>
    <s v="Adrian Shami"/>
    <x v="2"/>
    <s v="United States"/>
    <s v="Auburn"/>
    <x v="4"/>
    <n v="98002"/>
    <x v="1"/>
    <x v="1006"/>
    <x v="0"/>
    <x v="5"/>
    <x v="989"/>
    <x v="1563"/>
    <n v="1"/>
    <n v="0"/>
    <n v="1.5047999999999999"/>
  </r>
  <r>
    <n v="1803"/>
    <x v="874"/>
    <x v="3"/>
    <x v="585"/>
    <d v="2014-09-27T00:00:00"/>
    <s v="Second Class"/>
    <s v="JA-15970"/>
    <s v="Joseph Airdo"/>
    <x v="0"/>
    <s v="United States"/>
    <s v="Philadelphia"/>
    <x v="9"/>
    <n v="19134"/>
    <x v="3"/>
    <x v="440"/>
    <x v="1"/>
    <x v="8"/>
    <x v="435"/>
    <x v="1564"/>
    <n v="1"/>
    <n v="0.7"/>
    <n v="-4.2987000000000002"/>
  </r>
  <r>
    <n v="1804"/>
    <x v="874"/>
    <x v="3"/>
    <x v="585"/>
    <d v="2014-09-27T00:00:00"/>
    <s v="Second Class"/>
    <s v="JA-15970"/>
    <s v="Joseph Airdo"/>
    <x v="0"/>
    <s v="United States"/>
    <s v="Philadelphia"/>
    <x v="9"/>
    <n v="19134"/>
    <x v="3"/>
    <x v="465"/>
    <x v="1"/>
    <x v="14"/>
    <x v="461"/>
    <x v="1565"/>
    <n v="7"/>
    <n v="0.2"/>
    <n v="-1049.3406"/>
  </r>
  <r>
    <n v="1805"/>
    <x v="874"/>
    <x v="3"/>
    <x v="585"/>
    <d v="2014-09-27T00:00:00"/>
    <s v="Second Class"/>
    <s v="JA-15970"/>
    <s v="Joseph Airdo"/>
    <x v="0"/>
    <s v="United States"/>
    <s v="Philadelphia"/>
    <x v="9"/>
    <n v="19134"/>
    <x v="3"/>
    <x v="1135"/>
    <x v="2"/>
    <x v="11"/>
    <x v="1114"/>
    <x v="1566"/>
    <n v="2"/>
    <n v="0.2"/>
    <n v="22.995400000000004"/>
  </r>
  <r>
    <n v="1806"/>
    <x v="875"/>
    <x v="0"/>
    <x v="591"/>
    <d v="2013-12-29T00:00:00"/>
    <s v="First Class"/>
    <s v="GK-14620"/>
    <s v="Grace Kelly"/>
    <x v="1"/>
    <s v="United States"/>
    <s v="Los Angeles"/>
    <x v="1"/>
    <n v="90049"/>
    <x v="1"/>
    <x v="883"/>
    <x v="2"/>
    <x v="7"/>
    <x v="868"/>
    <x v="1567"/>
    <n v="7"/>
    <n v="0.2"/>
    <n v="257.59440000000029"/>
  </r>
  <r>
    <n v="1807"/>
    <x v="875"/>
    <x v="0"/>
    <x v="591"/>
    <d v="2013-12-29T00:00:00"/>
    <s v="First Class"/>
    <s v="GK-14620"/>
    <s v="Grace Kelly"/>
    <x v="1"/>
    <s v="United States"/>
    <s v="Los Angeles"/>
    <x v="1"/>
    <n v="90049"/>
    <x v="1"/>
    <x v="510"/>
    <x v="1"/>
    <x v="10"/>
    <x v="505"/>
    <x v="1568"/>
    <n v="7"/>
    <n v="0"/>
    <n v="21.772800000000004"/>
  </r>
  <r>
    <n v="1808"/>
    <x v="875"/>
    <x v="0"/>
    <x v="591"/>
    <d v="2013-12-29T00:00:00"/>
    <s v="First Class"/>
    <s v="GK-14620"/>
    <s v="Grace Kelly"/>
    <x v="1"/>
    <s v="United States"/>
    <s v="Los Angeles"/>
    <x v="1"/>
    <n v="90049"/>
    <x v="1"/>
    <x v="477"/>
    <x v="2"/>
    <x v="11"/>
    <x v="473"/>
    <x v="1569"/>
    <n v="7"/>
    <n v="0"/>
    <n v="76.271999999999977"/>
  </r>
  <r>
    <n v="1809"/>
    <x v="876"/>
    <x v="0"/>
    <x v="592"/>
    <d v="2013-02-13T00:00:00"/>
    <s v="First Class"/>
    <s v="PB-19210"/>
    <s v="Phillip Breyer"/>
    <x v="1"/>
    <s v="United States"/>
    <s v="Tulsa"/>
    <x v="26"/>
    <n v="74133"/>
    <x v="2"/>
    <x v="1136"/>
    <x v="2"/>
    <x v="7"/>
    <x v="1115"/>
    <x v="1570"/>
    <n v="7"/>
    <n v="0"/>
    <n v="0.69929999999999914"/>
  </r>
  <r>
    <n v="1810"/>
    <x v="877"/>
    <x v="0"/>
    <x v="248"/>
    <d v="2013-10-30T00:00:00"/>
    <s v="Standard Class"/>
    <s v="HK-14890"/>
    <s v="Heather Kirkland"/>
    <x v="1"/>
    <s v="United States"/>
    <s v="Chicago"/>
    <x v="10"/>
    <n v="60610"/>
    <x v="2"/>
    <x v="1137"/>
    <x v="0"/>
    <x v="5"/>
    <x v="1116"/>
    <x v="1571"/>
    <n v="7"/>
    <n v="0.6"/>
    <n v="-12.116999999999999"/>
  </r>
  <r>
    <n v="1811"/>
    <x v="877"/>
    <x v="0"/>
    <x v="248"/>
    <d v="2013-10-30T00:00:00"/>
    <s v="Standard Class"/>
    <s v="HK-14890"/>
    <s v="Heather Kirkland"/>
    <x v="1"/>
    <s v="United States"/>
    <s v="Chicago"/>
    <x v="10"/>
    <n v="60610"/>
    <x v="2"/>
    <x v="1138"/>
    <x v="1"/>
    <x v="10"/>
    <x v="1117"/>
    <x v="1572"/>
    <n v="3"/>
    <n v="0.2"/>
    <n v="17.815199999999997"/>
  </r>
  <r>
    <n v="1812"/>
    <x v="878"/>
    <x v="2"/>
    <x v="3"/>
    <d v="2011-06-11T00:00:00"/>
    <s v="Second Class"/>
    <s v="FO-14305"/>
    <s v="Frank Olsen"/>
    <x v="0"/>
    <s v="United States"/>
    <s v="Harrisonburg"/>
    <x v="17"/>
    <n v="22801"/>
    <x v="0"/>
    <x v="121"/>
    <x v="0"/>
    <x v="3"/>
    <x v="121"/>
    <x v="1573"/>
    <n v="7"/>
    <n v="0"/>
    <n v="245.0209999999999"/>
  </r>
  <r>
    <n v="1813"/>
    <x v="879"/>
    <x v="3"/>
    <x v="225"/>
    <d v="2014-11-27T00:00:00"/>
    <s v="Standard Class"/>
    <s v="BT-11680"/>
    <s v="Brian Thompson"/>
    <x v="0"/>
    <s v="United States"/>
    <s v="Newark"/>
    <x v="24"/>
    <n v="43055"/>
    <x v="3"/>
    <x v="275"/>
    <x v="0"/>
    <x v="5"/>
    <x v="272"/>
    <x v="292"/>
    <n v="5"/>
    <n v="0.2"/>
    <n v="28.129999999999995"/>
  </r>
  <r>
    <n v="1814"/>
    <x v="879"/>
    <x v="3"/>
    <x v="225"/>
    <d v="2014-11-27T00:00:00"/>
    <s v="Standard Class"/>
    <s v="BT-11680"/>
    <s v="Brian Thompson"/>
    <x v="0"/>
    <s v="United States"/>
    <s v="Newark"/>
    <x v="24"/>
    <n v="43055"/>
    <x v="3"/>
    <x v="396"/>
    <x v="0"/>
    <x v="5"/>
    <x v="392"/>
    <x v="1574"/>
    <n v="2"/>
    <n v="0.2"/>
    <n v="1.5713999999999997"/>
  </r>
  <r>
    <n v="1815"/>
    <x v="880"/>
    <x v="1"/>
    <x v="471"/>
    <d v="2012-09-18T00:00:00"/>
    <s v="Standard Class"/>
    <s v="SP-20620"/>
    <s v="Stefania Perrino"/>
    <x v="1"/>
    <s v="United States"/>
    <s v="Los Angeles"/>
    <x v="1"/>
    <n v="90045"/>
    <x v="1"/>
    <x v="223"/>
    <x v="0"/>
    <x v="3"/>
    <x v="221"/>
    <x v="1575"/>
    <n v="3"/>
    <n v="0.2"/>
    <n v="-8.5067999999999913"/>
  </r>
  <r>
    <n v="1816"/>
    <x v="881"/>
    <x v="1"/>
    <x v="593"/>
    <d v="2012-06-04T00:00:00"/>
    <s v="Same Day"/>
    <s v="LL-16840"/>
    <s v="Lauren Leatherbury"/>
    <x v="0"/>
    <s v="United States"/>
    <s v="Seattle"/>
    <x v="4"/>
    <n v="98105"/>
    <x v="1"/>
    <x v="1139"/>
    <x v="1"/>
    <x v="2"/>
    <x v="1118"/>
    <x v="1576"/>
    <n v="2"/>
    <n v="0"/>
    <n v="3.4685999999999999"/>
  </r>
  <r>
    <n v="1817"/>
    <x v="881"/>
    <x v="1"/>
    <x v="593"/>
    <d v="2012-06-04T00:00:00"/>
    <s v="Same Day"/>
    <s v="LL-16840"/>
    <s v="Lauren Leatherbury"/>
    <x v="0"/>
    <s v="United States"/>
    <s v="Seattle"/>
    <x v="4"/>
    <n v="98105"/>
    <x v="1"/>
    <x v="182"/>
    <x v="1"/>
    <x v="6"/>
    <x v="181"/>
    <x v="1577"/>
    <n v="2"/>
    <n v="0"/>
    <n v="3.0557999999999996"/>
  </r>
  <r>
    <n v="1818"/>
    <x v="882"/>
    <x v="1"/>
    <x v="350"/>
    <d v="2012-12-15T00:00:00"/>
    <s v="Second Class"/>
    <s v="MC-17575"/>
    <s v="Matt Collins"/>
    <x v="0"/>
    <s v="United States"/>
    <s v="Los Angeles"/>
    <x v="1"/>
    <n v="90036"/>
    <x v="1"/>
    <x v="1140"/>
    <x v="1"/>
    <x v="2"/>
    <x v="1119"/>
    <x v="745"/>
    <n v="2"/>
    <n v="0"/>
    <n v="4.5815999999999999"/>
  </r>
  <r>
    <n v="1819"/>
    <x v="883"/>
    <x v="2"/>
    <x v="594"/>
    <d v="2011-05-29T00:00:00"/>
    <s v="Standard Class"/>
    <s v="JL-15235"/>
    <s v="Janet Lee"/>
    <x v="0"/>
    <s v="United States"/>
    <s v="Chicago"/>
    <x v="10"/>
    <n v="60623"/>
    <x v="2"/>
    <x v="1141"/>
    <x v="1"/>
    <x v="9"/>
    <x v="1120"/>
    <x v="1578"/>
    <n v="2"/>
    <n v="0.8"/>
    <n v="-166.32000000000005"/>
  </r>
  <r>
    <n v="1820"/>
    <x v="883"/>
    <x v="2"/>
    <x v="594"/>
    <d v="2011-05-29T00:00:00"/>
    <s v="Standard Class"/>
    <s v="JL-15235"/>
    <s v="Janet Lee"/>
    <x v="0"/>
    <s v="United States"/>
    <s v="Chicago"/>
    <x v="10"/>
    <n v="60623"/>
    <x v="2"/>
    <x v="1142"/>
    <x v="0"/>
    <x v="5"/>
    <x v="1121"/>
    <x v="1579"/>
    <n v="2"/>
    <n v="0.6"/>
    <n v="-24.188999999999993"/>
  </r>
  <r>
    <n v="1821"/>
    <x v="884"/>
    <x v="0"/>
    <x v="595"/>
    <d v="2013-02-20T00:00:00"/>
    <s v="Standard Class"/>
    <s v="EA-14035"/>
    <s v="Erin Ashbrook"/>
    <x v="1"/>
    <s v="United States"/>
    <s v="Chicago"/>
    <x v="10"/>
    <n v="60623"/>
    <x v="2"/>
    <x v="1143"/>
    <x v="1"/>
    <x v="9"/>
    <x v="1122"/>
    <x v="1580"/>
    <n v="6"/>
    <n v="0.8"/>
    <n v="-225.55680000000007"/>
  </r>
  <r>
    <n v="1822"/>
    <x v="884"/>
    <x v="0"/>
    <x v="595"/>
    <d v="2013-02-20T00:00:00"/>
    <s v="Standard Class"/>
    <s v="EA-14035"/>
    <s v="Erin Ashbrook"/>
    <x v="1"/>
    <s v="United States"/>
    <s v="Chicago"/>
    <x v="10"/>
    <n v="60623"/>
    <x v="2"/>
    <x v="52"/>
    <x v="1"/>
    <x v="13"/>
    <x v="52"/>
    <x v="1535"/>
    <n v="4"/>
    <n v="0.2"/>
    <n v="1.8312000000000004"/>
  </r>
  <r>
    <n v="1823"/>
    <x v="884"/>
    <x v="0"/>
    <x v="595"/>
    <d v="2013-02-20T00:00:00"/>
    <s v="Standard Class"/>
    <s v="EA-14035"/>
    <s v="Erin Ashbrook"/>
    <x v="1"/>
    <s v="United States"/>
    <s v="Chicago"/>
    <x v="10"/>
    <n v="60623"/>
    <x v="2"/>
    <x v="1144"/>
    <x v="0"/>
    <x v="1"/>
    <x v="1123"/>
    <x v="1581"/>
    <n v="3"/>
    <n v="0.3"/>
    <n v="-2.6981999999999999"/>
  </r>
  <r>
    <n v="1824"/>
    <x v="884"/>
    <x v="0"/>
    <x v="595"/>
    <d v="2013-02-20T00:00:00"/>
    <s v="Standard Class"/>
    <s v="EA-14035"/>
    <s v="Erin Ashbrook"/>
    <x v="1"/>
    <s v="United States"/>
    <s v="Chicago"/>
    <x v="10"/>
    <n v="60623"/>
    <x v="2"/>
    <x v="1145"/>
    <x v="1"/>
    <x v="10"/>
    <x v="1124"/>
    <x v="1182"/>
    <n v="1"/>
    <n v="0.2"/>
    <n v="1.8144"/>
  </r>
  <r>
    <n v="1825"/>
    <x v="885"/>
    <x v="0"/>
    <x v="596"/>
    <d v="2013-12-29T00:00:00"/>
    <s v="Standard Class"/>
    <s v="SA-20830"/>
    <s v="Sue Ann Reed"/>
    <x v="0"/>
    <s v="United States"/>
    <s v="Redmond"/>
    <x v="21"/>
    <n v="97756"/>
    <x v="1"/>
    <x v="864"/>
    <x v="1"/>
    <x v="8"/>
    <x v="850"/>
    <x v="1582"/>
    <n v="10"/>
    <n v="0.7"/>
    <n v="-25.05599999999999"/>
  </r>
  <r>
    <n v="1826"/>
    <x v="885"/>
    <x v="0"/>
    <x v="596"/>
    <d v="2013-12-29T00:00:00"/>
    <s v="Standard Class"/>
    <s v="SA-20830"/>
    <s v="Sue Ann Reed"/>
    <x v="0"/>
    <s v="United States"/>
    <s v="Redmond"/>
    <x v="21"/>
    <n v="97756"/>
    <x v="1"/>
    <x v="345"/>
    <x v="0"/>
    <x v="5"/>
    <x v="341"/>
    <x v="1583"/>
    <n v="4"/>
    <n v="0.2"/>
    <n v="3.108000000000001"/>
  </r>
  <r>
    <n v="1827"/>
    <x v="885"/>
    <x v="0"/>
    <x v="596"/>
    <d v="2013-12-29T00:00:00"/>
    <s v="Standard Class"/>
    <s v="SA-20830"/>
    <s v="Sue Ann Reed"/>
    <x v="0"/>
    <s v="United States"/>
    <s v="Redmond"/>
    <x v="21"/>
    <n v="97756"/>
    <x v="1"/>
    <x v="1146"/>
    <x v="0"/>
    <x v="5"/>
    <x v="1125"/>
    <x v="1584"/>
    <n v="1"/>
    <n v="0.2"/>
    <n v="4.8416000000000006"/>
  </r>
  <r>
    <n v="1828"/>
    <x v="886"/>
    <x v="0"/>
    <x v="597"/>
    <d v="2013-02-11T00:00:00"/>
    <s v="Second Class"/>
    <s v="CH-12070"/>
    <s v="Cathy Hwang"/>
    <x v="2"/>
    <s v="United States"/>
    <s v="Raleigh"/>
    <x v="3"/>
    <n v="27604"/>
    <x v="0"/>
    <x v="1147"/>
    <x v="2"/>
    <x v="7"/>
    <x v="1126"/>
    <x v="1585"/>
    <n v="3"/>
    <n v="0.2"/>
    <n v="126.8972999999998"/>
  </r>
  <r>
    <n v="1829"/>
    <x v="887"/>
    <x v="1"/>
    <x v="562"/>
    <d v="2012-07-15T00:00:00"/>
    <s v="Second Class"/>
    <s v="ND-18460"/>
    <s v="Neil Ducich"/>
    <x v="1"/>
    <s v="United States"/>
    <s v="Macon"/>
    <x v="32"/>
    <n v="31204"/>
    <x v="0"/>
    <x v="712"/>
    <x v="1"/>
    <x v="10"/>
    <x v="704"/>
    <x v="789"/>
    <n v="6"/>
    <n v="0"/>
    <n v="18.662400000000002"/>
  </r>
  <r>
    <n v="1830"/>
    <x v="888"/>
    <x v="2"/>
    <x v="598"/>
    <d v="2011-05-24T00:00:00"/>
    <s v="Standard Class"/>
    <s v="BS-11755"/>
    <s v="Bruce Stewart"/>
    <x v="0"/>
    <s v="United States"/>
    <s v="Cleveland"/>
    <x v="24"/>
    <n v="44105"/>
    <x v="3"/>
    <x v="1148"/>
    <x v="2"/>
    <x v="7"/>
    <x v="1127"/>
    <x v="1586"/>
    <n v="2"/>
    <n v="0.4"/>
    <n v="-168.95579999999995"/>
  </r>
  <r>
    <n v="1831"/>
    <x v="889"/>
    <x v="3"/>
    <x v="208"/>
    <d v="2014-10-22T00:00:00"/>
    <s v="Same Day"/>
    <s v="SL-20155"/>
    <s v="Sara Luxemburg"/>
    <x v="2"/>
    <s v="United States"/>
    <s v="Muskogee"/>
    <x v="26"/>
    <n v="74403"/>
    <x v="2"/>
    <x v="1149"/>
    <x v="2"/>
    <x v="7"/>
    <x v="1128"/>
    <x v="1587"/>
    <n v="8"/>
    <n v="0"/>
    <n v="374.37920000000008"/>
  </r>
  <r>
    <n v="1832"/>
    <x v="889"/>
    <x v="3"/>
    <x v="208"/>
    <d v="2014-10-22T00:00:00"/>
    <s v="Same Day"/>
    <s v="SL-20155"/>
    <s v="Sara Luxemburg"/>
    <x v="2"/>
    <s v="United States"/>
    <s v="Muskogee"/>
    <x v="26"/>
    <n v="74403"/>
    <x v="2"/>
    <x v="736"/>
    <x v="0"/>
    <x v="3"/>
    <x v="728"/>
    <x v="1588"/>
    <n v="1"/>
    <n v="0"/>
    <n v="62.906399999999991"/>
  </r>
  <r>
    <n v="1833"/>
    <x v="890"/>
    <x v="1"/>
    <x v="599"/>
    <d v="2012-11-09T00:00:00"/>
    <s v="Standard Class"/>
    <s v="GB-14530"/>
    <s v="George Bell"/>
    <x v="1"/>
    <s v="United States"/>
    <s v="Monroe"/>
    <x v="3"/>
    <n v="28110"/>
    <x v="0"/>
    <x v="866"/>
    <x v="0"/>
    <x v="1"/>
    <x v="851"/>
    <x v="724"/>
    <n v="3"/>
    <n v="0.2"/>
    <n v="25.874999999999972"/>
  </r>
  <r>
    <n v="1834"/>
    <x v="891"/>
    <x v="3"/>
    <x v="378"/>
    <d v="2014-08-08T00:00:00"/>
    <s v="Standard Class"/>
    <s v="AS-10045"/>
    <s v="Aaron Smayling"/>
    <x v="1"/>
    <s v="United States"/>
    <s v="Austin"/>
    <x v="5"/>
    <n v="78745"/>
    <x v="2"/>
    <x v="1150"/>
    <x v="2"/>
    <x v="15"/>
    <x v="1129"/>
    <x v="1589"/>
    <n v="3"/>
    <n v="0.4"/>
    <n v="-263.99670000000026"/>
  </r>
  <r>
    <n v="1835"/>
    <x v="891"/>
    <x v="3"/>
    <x v="378"/>
    <d v="2014-08-08T00:00:00"/>
    <s v="Standard Class"/>
    <s v="AS-10045"/>
    <s v="Aaron Smayling"/>
    <x v="1"/>
    <s v="United States"/>
    <s v="Austin"/>
    <x v="5"/>
    <n v="78745"/>
    <x v="2"/>
    <x v="1151"/>
    <x v="1"/>
    <x v="10"/>
    <x v="1130"/>
    <x v="1590"/>
    <n v="7"/>
    <n v="0.2"/>
    <n v="12.700800000000001"/>
  </r>
  <r>
    <n v="1836"/>
    <x v="892"/>
    <x v="2"/>
    <x v="261"/>
    <d v="2011-06-24T00:00:00"/>
    <s v="First Class"/>
    <s v="RM-19375"/>
    <s v="Raymond Messe"/>
    <x v="0"/>
    <s v="United States"/>
    <s v="Meriden"/>
    <x v="29"/>
    <n v="6450"/>
    <x v="3"/>
    <x v="18"/>
    <x v="1"/>
    <x v="6"/>
    <x v="18"/>
    <x v="1591"/>
    <n v="5"/>
    <n v="0"/>
    <n v="6.2059999999999977"/>
  </r>
  <r>
    <n v="1837"/>
    <x v="893"/>
    <x v="3"/>
    <x v="600"/>
    <d v="2014-02-22T00:00:00"/>
    <s v="Second Class"/>
    <s v="NH-18610"/>
    <s v="Nicole Hansen"/>
    <x v="1"/>
    <s v="United States"/>
    <s v="Roswell"/>
    <x v="32"/>
    <n v="30076"/>
    <x v="0"/>
    <x v="159"/>
    <x v="1"/>
    <x v="9"/>
    <x v="158"/>
    <x v="1592"/>
    <n v="7"/>
    <n v="0"/>
    <n v="361.29939999999988"/>
  </r>
  <r>
    <n v="1838"/>
    <x v="894"/>
    <x v="2"/>
    <x v="601"/>
    <d v="2011-08-05T00:00:00"/>
    <s v="Standard Class"/>
    <s v="BF-10975"/>
    <s v="Barbara Fisher"/>
    <x v="1"/>
    <s v="United States"/>
    <s v="Charlotte"/>
    <x v="3"/>
    <n v="28205"/>
    <x v="0"/>
    <x v="2"/>
    <x v="1"/>
    <x v="2"/>
    <x v="2"/>
    <x v="1593"/>
    <n v="3"/>
    <n v="0.2"/>
    <n v="5.9210999999999983"/>
  </r>
  <r>
    <n v="1839"/>
    <x v="894"/>
    <x v="2"/>
    <x v="601"/>
    <d v="2011-08-05T00:00:00"/>
    <s v="Standard Class"/>
    <s v="BF-10975"/>
    <s v="Barbara Fisher"/>
    <x v="1"/>
    <s v="United States"/>
    <s v="Charlotte"/>
    <x v="3"/>
    <n v="28205"/>
    <x v="0"/>
    <x v="93"/>
    <x v="0"/>
    <x v="5"/>
    <x v="93"/>
    <x v="1594"/>
    <n v="4"/>
    <n v="0.2"/>
    <n v="12.135200000000001"/>
  </r>
  <r>
    <n v="1840"/>
    <x v="894"/>
    <x v="2"/>
    <x v="601"/>
    <d v="2011-08-05T00:00:00"/>
    <s v="Standard Class"/>
    <s v="BF-10975"/>
    <s v="Barbara Fisher"/>
    <x v="1"/>
    <s v="United States"/>
    <s v="Charlotte"/>
    <x v="3"/>
    <n v="28205"/>
    <x v="0"/>
    <x v="1152"/>
    <x v="1"/>
    <x v="9"/>
    <x v="1131"/>
    <x v="1595"/>
    <n v="1"/>
    <n v="0.2"/>
    <n v="10.224499999999994"/>
  </r>
  <r>
    <n v="1841"/>
    <x v="894"/>
    <x v="2"/>
    <x v="601"/>
    <d v="2011-08-05T00:00:00"/>
    <s v="Standard Class"/>
    <s v="BF-10975"/>
    <s v="Barbara Fisher"/>
    <x v="1"/>
    <s v="United States"/>
    <s v="Charlotte"/>
    <x v="3"/>
    <n v="28205"/>
    <x v="0"/>
    <x v="126"/>
    <x v="1"/>
    <x v="10"/>
    <x v="127"/>
    <x v="128"/>
    <n v="2"/>
    <n v="0.2"/>
    <n v="29.363999999999997"/>
  </r>
  <r>
    <n v="1842"/>
    <x v="895"/>
    <x v="0"/>
    <x v="427"/>
    <d v="2013-07-24T00:00:00"/>
    <s v="Standard Class"/>
    <s v="KH-16330"/>
    <s v="Katharine Harms"/>
    <x v="1"/>
    <s v="United States"/>
    <s v="Bowling Green"/>
    <x v="0"/>
    <n v="42104"/>
    <x v="0"/>
    <x v="1153"/>
    <x v="0"/>
    <x v="1"/>
    <x v="1132"/>
    <x v="1596"/>
    <n v="1"/>
    <n v="0"/>
    <n v="39.4268"/>
  </r>
  <r>
    <n v="1843"/>
    <x v="896"/>
    <x v="1"/>
    <x v="97"/>
    <d v="2012-02-11T00:00:00"/>
    <s v="Second Class"/>
    <s v="FA-14230"/>
    <s v="Frank Atkinson"/>
    <x v="1"/>
    <s v="United States"/>
    <s v="San Antonio"/>
    <x v="5"/>
    <n v="78207"/>
    <x v="2"/>
    <x v="300"/>
    <x v="1"/>
    <x v="2"/>
    <x v="297"/>
    <x v="110"/>
    <n v="4"/>
    <n v="0.2"/>
    <n v="13.532399999999996"/>
  </r>
  <r>
    <n v="1844"/>
    <x v="896"/>
    <x v="1"/>
    <x v="97"/>
    <d v="2012-02-11T00:00:00"/>
    <s v="Second Class"/>
    <s v="FA-14230"/>
    <s v="Frank Atkinson"/>
    <x v="1"/>
    <s v="United States"/>
    <s v="San Antonio"/>
    <x v="5"/>
    <n v="78207"/>
    <x v="2"/>
    <x v="1154"/>
    <x v="0"/>
    <x v="5"/>
    <x v="1133"/>
    <x v="1597"/>
    <n v="2"/>
    <n v="0.6"/>
    <n v="-30.588000000000001"/>
  </r>
  <r>
    <n v="1845"/>
    <x v="897"/>
    <x v="3"/>
    <x v="570"/>
    <d v="2014-08-03T00:00:00"/>
    <s v="Standard Class"/>
    <s v="GW-14605"/>
    <s v="Giulietta Weimer"/>
    <x v="0"/>
    <s v="United States"/>
    <s v="Seattle"/>
    <x v="4"/>
    <n v="98115"/>
    <x v="1"/>
    <x v="25"/>
    <x v="2"/>
    <x v="11"/>
    <x v="25"/>
    <x v="26"/>
    <n v="3"/>
    <n v="0"/>
    <n v="11.774100000000004"/>
  </r>
  <r>
    <n v="1846"/>
    <x v="898"/>
    <x v="3"/>
    <x v="602"/>
    <d v="2014-01-18T00:00:00"/>
    <s v="Second Class"/>
    <s v="DA-13450"/>
    <s v="Dianna Arnett"/>
    <x v="2"/>
    <s v="United States"/>
    <s v="Washington"/>
    <x v="40"/>
    <n v="20016"/>
    <x v="3"/>
    <x v="128"/>
    <x v="1"/>
    <x v="10"/>
    <x v="128"/>
    <x v="1598"/>
    <n v="6"/>
    <n v="0"/>
    <n v="19.238399999999999"/>
  </r>
  <r>
    <n v="1847"/>
    <x v="898"/>
    <x v="3"/>
    <x v="602"/>
    <d v="2014-01-18T00:00:00"/>
    <s v="Second Class"/>
    <s v="DA-13450"/>
    <s v="Dianna Arnett"/>
    <x v="2"/>
    <s v="United States"/>
    <s v="Washington"/>
    <x v="40"/>
    <n v="20016"/>
    <x v="3"/>
    <x v="1155"/>
    <x v="0"/>
    <x v="5"/>
    <x v="1134"/>
    <x v="1023"/>
    <n v="2"/>
    <n v="0"/>
    <n v="15.825600000000001"/>
  </r>
  <r>
    <n v="1848"/>
    <x v="899"/>
    <x v="3"/>
    <x v="18"/>
    <d v="2014-09-11T00:00:00"/>
    <s v="Same Day"/>
    <s v="FH-14275"/>
    <s v="Frank Hawley"/>
    <x v="1"/>
    <s v="United States"/>
    <s v="Los Angeles"/>
    <x v="1"/>
    <n v="90004"/>
    <x v="1"/>
    <x v="291"/>
    <x v="0"/>
    <x v="1"/>
    <x v="288"/>
    <x v="1599"/>
    <n v="3"/>
    <n v="0.2"/>
    <n v="27.176400000000015"/>
  </r>
  <r>
    <n v="1849"/>
    <x v="899"/>
    <x v="3"/>
    <x v="18"/>
    <d v="2014-09-11T00:00:00"/>
    <s v="Same Day"/>
    <s v="FH-14275"/>
    <s v="Frank Hawley"/>
    <x v="1"/>
    <s v="United States"/>
    <s v="Los Angeles"/>
    <x v="1"/>
    <n v="90004"/>
    <x v="1"/>
    <x v="307"/>
    <x v="1"/>
    <x v="8"/>
    <x v="304"/>
    <x v="1600"/>
    <n v="2"/>
    <n v="0.2"/>
    <n v="2.2449999999999992"/>
  </r>
  <r>
    <n v="1850"/>
    <x v="900"/>
    <x v="1"/>
    <x v="603"/>
    <d v="2012-07-25T00:00:00"/>
    <s v="Second Class"/>
    <s v="RK-19300"/>
    <s v="Ralph Kennedy"/>
    <x v="0"/>
    <s v="United States"/>
    <s v="South Bend"/>
    <x v="14"/>
    <n v="46614"/>
    <x v="2"/>
    <x v="1156"/>
    <x v="1"/>
    <x v="4"/>
    <x v="1135"/>
    <x v="1601"/>
    <n v="1"/>
    <n v="0"/>
    <n v="9.732800000000001"/>
  </r>
  <r>
    <n v="1851"/>
    <x v="900"/>
    <x v="1"/>
    <x v="603"/>
    <d v="2012-07-25T00:00:00"/>
    <s v="Second Class"/>
    <s v="RK-19300"/>
    <s v="Ralph Kennedy"/>
    <x v="0"/>
    <s v="United States"/>
    <s v="South Bend"/>
    <x v="14"/>
    <n v="46614"/>
    <x v="2"/>
    <x v="577"/>
    <x v="2"/>
    <x v="11"/>
    <x v="572"/>
    <x v="1602"/>
    <n v="5"/>
    <n v="0"/>
    <n v="124.68000000000004"/>
  </r>
  <r>
    <n v="1852"/>
    <x v="900"/>
    <x v="1"/>
    <x v="603"/>
    <d v="2012-07-25T00:00:00"/>
    <s v="Second Class"/>
    <s v="RK-19300"/>
    <s v="Ralph Kennedy"/>
    <x v="0"/>
    <s v="United States"/>
    <s v="South Bend"/>
    <x v="14"/>
    <n v="46614"/>
    <x v="2"/>
    <x v="1157"/>
    <x v="1"/>
    <x v="10"/>
    <x v="1136"/>
    <x v="1603"/>
    <n v="5"/>
    <n v="0"/>
    <n v="11.879999999999999"/>
  </r>
  <r>
    <n v="1853"/>
    <x v="900"/>
    <x v="1"/>
    <x v="603"/>
    <d v="2012-07-25T00:00:00"/>
    <s v="Second Class"/>
    <s v="RK-19300"/>
    <s v="Ralph Kennedy"/>
    <x v="0"/>
    <s v="United States"/>
    <s v="South Bend"/>
    <x v="14"/>
    <n v="46614"/>
    <x v="2"/>
    <x v="373"/>
    <x v="1"/>
    <x v="12"/>
    <x v="369"/>
    <x v="1604"/>
    <n v="7"/>
    <n v="0"/>
    <n v="49.10499999999999"/>
  </r>
  <r>
    <n v="1854"/>
    <x v="900"/>
    <x v="1"/>
    <x v="603"/>
    <d v="2012-07-25T00:00:00"/>
    <s v="Second Class"/>
    <s v="RK-19300"/>
    <s v="Ralph Kennedy"/>
    <x v="0"/>
    <s v="United States"/>
    <s v="South Bend"/>
    <x v="14"/>
    <n v="46614"/>
    <x v="2"/>
    <x v="1158"/>
    <x v="1"/>
    <x v="10"/>
    <x v="1137"/>
    <x v="619"/>
    <n v="2"/>
    <n v="0"/>
    <n v="45.975399999999993"/>
  </r>
  <r>
    <n v="1855"/>
    <x v="900"/>
    <x v="1"/>
    <x v="603"/>
    <d v="2012-07-25T00:00:00"/>
    <s v="Second Class"/>
    <s v="RK-19300"/>
    <s v="Ralph Kennedy"/>
    <x v="0"/>
    <s v="United States"/>
    <s v="South Bend"/>
    <x v="14"/>
    <n v="46614"/>
    <x v="2"/>
    <x v="86"/>
    <x v="1"/>
    <x v="4"/>
    <x v="86"/>
    <x v="1605"/>
    <n v="5"/>
    <n v="0"/>
    <n v="38.177999999999997"/>
  </r>
  <r>
    <n v="1856"/>
    <x v="901"/>
    <x v="2"/>
    <x v="604"/>
    <d v="2011-06-17T00:00:00"/>
    <s v="Standard Class"/>
    <s v="FM-14215"/>
    <s v="Filia McAdams"/>
    <x v="1"/>
    <s v="United States"/>
    <s v="Los Angeles"/>
    <x v="1"/>
    <n v="90032"/>
    <x v="1"/>
    <x v="1159"/>
    <x v="1"/>
    <x v="6"/>
    <x v="33"/>
    <x v="1606"/>
    <n v="3"/>
    <n v="0"/>
    <n v="4.7915999999999999"/>
  </r>
  <r>
    <n v="1857"/>
    <x v="902"/>
    <x v="3"/>
    <x v="605"/>
    <d v="2014-05-16T00:00:00"/>
    <s v="Second Class"/>
    <s v="AC-10420"/>
    <s v="Alyssa Crouse"/>
    <x v="1"/>
    <s v="United States"/>
    <s v="Houston"/>
    <x v="5"/>
    <n v="77041"/>
    <x v="2"/>
    <x v="911"/>
    <x v="1"/>
    <x v="4"/>
    <x v="894"/>
    <x v="1607"/>
    <n v="5"/>
    <n v="0.2"/>
    <n v="-15.990000000000002"/>
  </r>
  <r>
    <n v="1858"/>
    <x v="902"/>
    <x v="3"/>
    <x v="605"/>
    <d v="2014-05-16T00:00:00"/>
    <s v="Second Class"/>
    <s v="AC-10420"/>
    <s v="Alyssa Crouse"/>
    <x v="1"/>
    <s v="United States"/>
    <s v="Houston"/>
    <x v="5"/>
    <n v="77041"/>
    <x v="2"/>
    <x v="1160"/>
    <x v="1"/>
    <x v="8"/>
    <x v="1138"/>
    <x v="1608"/>
    <n v="4"/>
    <n v="0.8"/>
    <n v="-53.072000000000017"/>
  </r>
  <r>
    <n v="1859"/>
    <x v="903"/>
    <x v="1"/>
    <x v="37"/>
    <d v="2012-09-05T00:00:00"/>
    <s v="First Class"/>
    <s v="JB-15400"/>
    <s v="Jennifer Braxton"/>
    <x v="1"/>
    <s v="United States"/>
    <s v="Bristol"/>
    <x v="29"/>
    <n v="6010"/>
    <x v="3"/>
    <x v="14"/>
    <x v="1"/>
    <x v="9"/>
    <x v="14"/>
    <x v="1609"/>
    <n v="2"/>
    <n v="0"/>
    <n v="60.552800000000005"/>
  </r>
  <r>
    <n v="1860"/>
    <x v="903"/>
    <x v="1"/>
    <x v="37"/>
    <d v="2012-09-05T00:00:00"/>
    <s v="First Class"/>
    <s v="JB-15400"/>
    <s v="Jennifer Braxton"/>
    <x v="1"/>
    <s v="United States"/>
    <s v="Bristol"/>
    <x v="29"/>
    <n v="6010"/>
    <x v="3"/>
    <x v="1161"/>
    <x v="2"/>
    <x v="7"/>
    <x v="1139"/>
    <x v="1610"/>
    <n v="1"/>
    <n v="0"/>
    <n v="25.122500000000002"/>
  </r>
  <r>
    <n v="1861"/>
    <x v="904"/>
    <x v="3"/>
    <x v="606"/>
    <d v="2014-03-28T00:00:00"/>
    <s v="First Class"/>
    <s v="GM-14440"/>
    <s v="Gary McGarr"/>
    <x v="0"/>
    <s v="United States"/>
    <s v="New York City"/>
    <x v="15"/>
    <n v="10009"/>
    <x v="3"/>
    <x v="1162"/>
    <x v="0"/>
    <x v="0"/>
    <x v="1140"/>
    <x v="1611"/>
    <n v="2"/>
    <n v="0.2"/>
    <n v="-28.976400000000012"/>
  </r>
  <r>
    <n v="1862"/>
    <x v="904"/>
    <x v="3"/>
    <x v="606"/>
    <d v="2014-03-28T00:00:00"/>
    <s v="First Class"/>
    <s v="GM-14440"/>
    <s v="Gary McGarr"/>
    <x v="0"/>
    <s v="United States"/>
    <s v="New York City"/>
    <x v="15"/>
    <n v="10009"/>
    <x v="3"/>
    <x v="173"/>
    <x v="2"/>
    <x v="7"/>
    <x v="172"/>
    <x v="668"/>
    <n v="4"/>
    <n v="0"/>
    <n v="33.588800000000006"/>
  </r>
  <r>
    <n v="1863"/>
    <x v="905"/>
    <x v="2"/>
    <x v="607"/>
    <d v="2011-11-12T00:00:00"/>
    <s v="Same Day"/>
    <s v="RF-19840"/>
    <s v="Roy Französisch"/>
    <x v="0"/>
    <s v="United States"/>
    <s v="San Antonio"/>
    <x v="5"/>
    <n v="78207"/>
    <x v="2"/>
    <x v="177"/>
    <x v="1"/>
    <x v="4"/>
    <x v="176"/>
    <x v="1612"/>
    <n v="4"/>
    <n v="0.2"/>
    <n v="4.9632000000000005"/>
  </r>
  <r>
    <n v="1864"/>
    <x v="906"/>
    <x v="0"/>
    <x v="63"/>
    <d v="2013-10-18T00:00:00"/>
    <s v="Standard Class"/>
    <s v="NC-18625"/>
    <s v="Noah Childs"/>
    <x v="1"/>
    <s v="United States"/>
    <s v="Aurora"/>
    <x v="22"/>
    <n v="80013"/>
    <x v="1"/>
    <x v="309"/>
    <x v="0"/>
    <x v="3"/>
    <x v="306"/>
    <x v="1613"/>
    <n v="5"/>
    <n v="0.5"/>
    <n v="-465.5680000000001"/>
  </r>
  <r>
    <n v="1865"/>
    <x v="906"/>
    <x v="0"/>
    <x v="63"/>
    <d v="2013-10-18T00:00:00"/>
    <s v="Standard Class"/>
    <s v="NC-18625"/>
    <s v="Noah Childs"/>
    <x v="1"/>
    <s v="United States"/>
    <s v="Aurora"/>
    <x v="22"/>
    <n v="80013"/>
    <x v="1"/>
    <x v="1163"/>
    <x v="0"/>
    <x v="5"/>
    <x v="1141"/>
    <x v="1614"/>
    <n v="3"/>
    <n v="0.2"/>
    <n v="4.3679999999999986"/>
  </r>
  <r>
    <n v="1866"/>
    <x v="907"/>
    <x v="3"/>
    <x v="105"/>
    <d v="2014-11-13T00:00:00"/>
    <s v="Same Day"/>
    <s v="NG-18355"/>
    <s v="Nat Gilpin"/>
    <x v="1"/>
    <s v="United States"/>
    <s v="Newark"/>
    <x v="24"/>
    <n v="43055"/>
    <x v="3"/>
    <x v="1164"/>
    <x v="2"/>
    <x v="7"/>
    <x v="1142"/>
    <x v="1615"/>
    <n v="3"/>
    <n v="0.4"/>
    <n v="-92.695500000000038"/>
  </r>
  <r>
    <n v="1867"/>
    <x v="908"/>
    <x v="3"/>
    <x v="4"/>
    <d v="2014-04-19T00:00:00"/>
    <s v="First Class"/>
    <s v="AH-10075"/>
    <s v="Adam Hart"/>
    <x v="1"/>
    <s v="United States"/>
    <s v="Henderson"/>
    <x v="33"/>
    <n v="89015"/>
    <x v="1"/>
    <x v="795"/>
    <x v="0"/>
    <x v="5"/>
    <x v="785"/>
    <x v="1616"/>
    <n v="5"/>
    <n v="0"/>
    <n v="70.72199999999998"/>
  </r>
  <r>
    <n v="1868"/>
    <x v="909"/>
    <x v="1"/>
    <x v="608"/>
    <d v="2012-07-01T00:00:00"/>
    <s v="Standard Class"/>
    <s v="CH-12070"/>
    <s v="Cathy Hwang"/>
    <x v="2"/>
    <s v="United States"/>
    <s v="Philadelphia"/>
    <x v="9"/>
    <n v="19143"/>
    <x v="3"/>
    <x v="1165"/>
    <x v="1"/>
    <x v="10"/>
    <x v="1143"/>
    <x v="277"/>
    <n v="6"/>
    <n v="0.2"/>
    <n v="10.8864"/>
  </r>
  <r>
    <n v="1869"/>
    <x v="909"/>
    <x v="1"/>
    <x v="608"/>
    <d v="2012-07-01T00:00:00"/>
    <s v="Standard Class"/>
    <s v="CH-12070"/>
    <s v="Cathy Hwang"/>
    <x v="2"/>
    <s v="United States"/>
    <s v="Philadelphia"/>
    <x v="9"/>
    <n v="19143"/>
    <x v="3"/>
    <x v="1166"/>
    <x v="1"/>
    <x v="4"/>
    <x v="1144"/>
    <x v="1617"/>
    <n v="2"/>
    <n v="0.2"/>
    <n v="-17.607599999999998"/>
  </r>
  <r>
    <n v="1870"/>
    <x v="910"/>
    <x v="0"/>
    <x v="370"/>
    <d v="2013-08-30T00:00:00"/>
    <s v="Second Class"/>
    <s v="CC-12145"/>
    <s v="Charles Crestani"/>
    <x v="0"/>
    <s v="United States"/>
    <s v="Seattle"/>
    <x v="4"/>
    <n v="98103"/>
    <x v="1"/>
    <x v="712"/>
    <x v="1"/>
    <x v="10"/>
    <x v="704"/>
    <x v="90"/>
    <n v="1"/>
    <n v="0"/>
    <n v="3.1104000000000003"/>
  </r>
  <r>
    <n v="1871"/>
    <x v="911"/>
    <x v="2"/>
    <x v="609"/>
    <d v="2011-07-25T00:00:00"/>
    <s v="Standard Class"/>
    <s v="ME-18010"/>
    <s v="Michelle Ellison"/>
    <x v="1"/>
    <s v="United States"/>
    <s v="San Francisco"/>
    <x v="1"/>
    <n v="94122"/>
    <x v="1"/>
    <x v="1167"/>
    <x v="1"/>
    <x v="6"/>
    <x v="1145"/>
    <x v="1618"/>
    <n v="5"/>
    <n v="0"/>
    <n v="25.792000000000002"/>
  </r>
  <r>
    <n v="1872"/>
    <x v="911"/>
    <x v="2"/>
    <x v="609"/>
    <d v="2011-07-25T00:00:00"/>
    <s v="Standard Class"/>
    <s v="ME-18010"/>
    <s v="Michelle Ellison"/>
    <x v="1"/>
    <s v="United States"/>
    <s v="San Francisco"/>
    <x v="1"/>
    <n v="94122"/>
    <x v="1"/>
    <x v="445"/>
    <x v="0"/>
    <x v="1"/>
    <x v="440"/>
    <x v="479"/>
    <n v="2"/>
    <n v="0.2"/>
    <n v="50.097999999999985"/>
  </r>
  <r>
    <n v="1873"/>
    <x v="911"/>
    <x v="2"/>
    <x v="609"/>
    <d v="2011-07-25T00:00:00"/>
    <s v="Standard Class"/>
    <s v="ME-18010"/>
    <s v="Michelle Ellison"/>
    <x v="1"/>
    <s v="United States"/>
    <s v="San Francisco"/>
    <x v="1"/>
    <n v="94122"/>
    <x v="1"/>
    <x v="1168"/>
    <x v="0"/>
    <x v="3"/>
    <x v="1146"/>
    <x v="1619"/>
    <n v="1"/>
    <n v="0.2"/>
    <n v="27.284800000000004"/>
  </r>
  <r>
    <n v="1874"/>
    <x v="912"/>
    <x v="3"/>
    <x v="610"/>
    <d v="2014-11-26T00:00:00"/>
    <s v="Standard Class"/>
    <s v="BP-11230"/>
    <s v="Benjamin Patterson"/>
    <x v="0"/>
    <s v="United States"/>
    <s v="Spokane"/>
    <x v="4"/>
    <n v="99207"/>
    <x v="1"/>
    <x v="1169"/>
    <x v="0"/>
    <x v="3"/>
    <x v="1147"/>
    <x v="558"/>
    <n v="1"/>
    <n v="0"/>
    <n v="20.584199999999996"/>
  </r>
  <r>
    <n v="1875"/>
    <x v="913"/>
    <x v="2"/>
    <x v="611"/>
    <d v="2011-06-09T00:00:00"/>
    <s v="Standard Class"/>
    <s v="MP-17470"/>
    <s v="Mark Packer"/>
    <x v="2"/>
    <s v="United States"/>
    <s v="Columbus"/>
    <x v="24"/>
    <n v="43229"/>
    <x v="3"/>
    <x v="885"/>
    <x v="1"/>
    <x v="10"/>
    <x v="33"/>
    <x v="1620"/>
    <n v="2"/>
    <n v="0.2"/>
    <n v="5.8812000000000006"/>
  </r>
  <r>
    <n v="1876"/>
    <x v="914"/>
    <x v="0"/>
    <x v="612"/>
    <d v="2013-03-17T00:00:00"/>
    <s v="Standard Class"/>
    <s v="CJ-12010"/>
    <s v="Caroline Jumper"/>
    <x v="0"/>
    <s v="United States"/>
    <s v="Long Beach"/>
    <x v="15"/>
    <n v="11561"/>
    <x v="3"/>
    <x v="587"/>
    <x v="0"/>
    <x v="0"/>
    <x v="582"/>
    <x v="1621"/>
    <n v="1"/>
    <n v="0.2"/>
    <n v="-22.098000000000013"/>
  </r>
  <r>
    <n v="1877"/>
    <x v="915"/>
    <x v="3"/>
    <x v="613"/>
    <d v="2014-03-30T00:00:00"/>
    <s v="Standard Class"/>
    <s v="JC-15775"/>
    <s v="John Castell"/>
    <x v="0"/>
    <s v="United States"/>
    <s v="San Antonio"/>
    <x v="5"/>
    <n v="78207"/>
    <x v="2"/>
    <x v="469"/>
    <x v="2"/>
    <x v="7"/>
    <x v="465"/>
    <x v="553"/>
    <n v="3"/>
    <n v="0.2"/>
    <n v="47.037600000000026"/>
  </r>
  <r>
    <n v="1878"/>
    <x v="916"/>
    <x v="3"/>
    <x v="614"/>
    <d v="2015-01-03T00:00:00"/>
    <s v="Standard Class"/>
    <s v="JG-15160"/>
    <s v="James Galang"/>
    <x v="0"/>
    <s v="United States"/>
    <s v="Los Angeles"/>
    <x v="1"/>
    <n v="90049"/>
    <x v="1"/>
    <x v="812"/>
    <x v="0"/>
    <x v="1"/>
    <x v="801"/>
    <x v="1622"/>
    <n v="4"/>
    <n v="0.2"/>
    <n v="-44.276400000000024"/>
  </r>
  <r>
    <n v="1879"/>
    <x v="916"/>
    <x v="3"/>
    <x v="614"/>
    <d v="2015-01-03T00:00:00"/>
    <s v="Standard Class"/>
    <s v="JG-15160"/>
    <s v="James Galang"/>
    <x v="0"/>
    <s v="United States"/>
    <s v="Los Angeles"/>
    <x v="1"/>
    <n v="90049"/>
    <x v="1"/>
    <x v="202"/>
    <x v="2"/>
    <x v="7"/>
    <x v="201"/>
    <x v="214"/>
    <n v="3"/>
    <n v="0.2"/>
    <n v="22.678200000000018"/>
  </r>
  <r>
    <n v="1880"/>
    <x v="917"/>
    <x v="3"/>
    <x v="615"/>
    <d v="2014-04-03T00:00:00"/>
    <s v="Standard Class"/>
    <s v="CK-12760"/>
    <s v="Cyma Kinney"/>
    <x v="1"/>
    <s v="United States"/>
    <s v="Jacksonville"/>
    <x v="2"/>
    <n v="32216"/>
    <x v="0"/>
    <x v="986"/>
    <x v="1"/>
    <x v="8"/>
    <x v="970"/>
    <x v="1623"/>
    <n v="9"/>
    <n v="0.7"/>
    <n v="-48.119399999999985"/>
  </r>
  <r>
    <n v="1881"/>
    <x v="918"/>
    <x v="1"/>
    <x v="616"/>
    <d v="2012-03-05T00:00:00"/>
    <s v="Same Day"/>
    <s v="LF-17185"/>
    <s v="Luke Foster"/>
    <x v="0"/>
    <s v="United States"/>
    <s v="New York City"/>
    <x v="15"/>
    <n v="10011"/>
    <x v="3"/>
    <x v="1170"/>
    <x v="1"/>
    <x v="12"/>
    <x v="33"/>
    <x v="1624"/>
    <n v="3"/>
    <n v="0"/>
    <n v="14.669999999999998"/>
  </r>
  <r>
    <n v="1882"/>
    <x v="918"/>
    <x v="1"/>
    <x v="616"/>
    <d v="2012-03-05T00:00:00"/>
    <s v="Same Day"/>
    <s v="LF-17185"/>
    <s v="Luke Foster"/>
    <x v="0"/>
    <s v="United States"/>
    <s v="New York City"/>
    <x v="15"/>
    <n v="10011"/>
    <x v="3"/>
    <x v="64"/>
    <x v="0"/>
    <x v="1"/>
    <x v="64"/>
    <x v="1625"/>
    <n v="7"/>
    <n v="0.1"/>
    <n v="63.934499999999971"/>
  </r>
  <r>
    <n v="1883"/>
    <x v="918"/>
    <x v="1"/>
    <x v="616"/>
    <d v="2012-03-05T00:00:00"/>
    <s v="Same Day"/>
    <s v="LF-17185"/>
    <s v="Luke Foster"/>
    <x v="0"/>
    <s v="United States"/>
    <s v="New York City"/>
    <x v="15"/>
    <n v="10011"/>
    <x v="3"/>
    <x v="426"/>
    <x v="1"/>
    <x v="4"/>
    <x v="421"/>
    <x v="1626"/>
    <n v="4"/>
    <n v="0"/>
    <n v="67.608000000000004"/>
  </r>
  <r>
    <n v="1884"/>
    <x v="919"/>
    <x v="0"/>
    <x v="373"/>
    <d v="2013-11-18T00:00:00"/>
    <s v="Standard Class"/>
    <s v="CC-12430"/>
    <s v="Chuck Clark"/>
    <x v="2"/>
    <s v="United States"/>
    <s v="Philadelphia"/>
    <x v="9"/>
    <n v="19143"/>
    <x v="3"/>
    <x v="968"/>
    <x v="1"/>
    <x v="10"/>
    <x v="952"/>
    <x v="1627"/>
    <n v="7"/>
    <n v="0.2"/>
    <n v="78.6828"/>
  </r>
  <r>
    <n v="1885"/>
    <x v="920"/>
    <x v="3"/>
    <x v="617"/>
    <d v="2014-01-24T00:00:00"/>
    <s v="Second Class"/>
    <s v="DL-12865"/>
    <s v="Dan Lawera"/>
    <x v="0"/>
    <s v="United States"/>
    <s v="Keller"/>
    <x v="5"/>
    <n v="76248"/>
    <x v="2"/>
    <x v="1171"/>
    <x v="1"/>
    <x v="2"/>
    <x v="1148"/>
    <x v="1628"/>
    <n v="2"/>
    <n v="0.2"/>
    <n v="2.0999999999999996"/>
  </r>
  <r>
    <n v="1886"/>
    <x v="921"/>
    <x v="0"/>
    <x v="183"/>
    <d v="2013-04-27T00:00:00"/>
    <s v="Second Class"/>
    <s v="PG-18895"/>
    <s v="Paul Gonzalez"/>
    <x v="0"/>
    <s v="United States"/>
    <s v="San Francisco"/>
    <x v="1"/>
    <n v="94122"/>
    <x v="1"/>
    <x v="1172"/>
    <x v="0"/>
    <x v="5"/>
    <x v="1149"/>
    <x v="1629"/>
    <n v="3"/>
    <n v="0"/>
    <n v="10.4148"/>
  </r>
  <r>
    <n v="1887"/>
    <x v="922"/>
    <x v="2"/>
    <x v="8"/>
    <d v="2011-05-15T00:00:00"/>
    <s v="First Class"/>
    <s v="EH-14005"/>
    <s v="Erica Hernandez"/>
    <x v="2"/>
    <s v="United States"/>
    <s v="Hialeah"/>
    <x v="2"/>
    <n v="33012"/>
    <x v="0"/>
    <x v="462"/>
    <x v="1"/>
    <x v="13"/>
    <x v="33"/>
    <x v="1630"/>
    <n v="2"/>
    <n v="0.2"/>
    <n v="2.3976000000000002"/>
  </r>
  <r>
    <n v="1888"/>
    <x v="922"/>
    <x v="2"/>
    <x v="8"/>
    <d v="2011-05-15T00:00:00"/>
    <s v="First Class"/>
    <s v="EH-14005"/>
    <s v="Erica Hernandez"/>
    <x v="2"/>
    <s v="United States"/>
    <s v="Hialeah"/>
    <x v="2"/>
    <n v="33012"/>
    <x v="0"/>
    <x v="896"/>
    <x v="1"/>
    <x v="8"/>
    <x v="880"/>
    <x v="1631"/>
    <n v="8"/>
    <n v="0.7"/>
    <n v="-331.95999999999992"/>
  </r>
  <r>
    <n v="1889"/>
    <x v="923"/>
    <x v="2"/>
    <x v="618"/>
    <d v="2011-10-22T00:00:00"/>
    <s v="First Class"/>
    <s v="TB-21520"/>
    <s v="Tracy Blumstein"/>
    <x v="0"/>
    <s v="United States"/>
    <s v="Fairfield"/>
    <x v="24"/>
    <n v="45014"/>
    <x v="3"/>
    <x v="513"/>
    <x v="1"/>
    <x v="9"/>
    <x v="508"/>
    <x v="1632"/>
    <n v="4"/>
    <n v="0.2"/>
    <n v="13.701599999999988"/>
  </r>
  <r>
    <n v="1890"/>
    <x v="923"/>
    <x v="2"/>
    <x v="618"/>
    <d v="2011-10-22T00:00:00"/>
    <s v="First Class"/>
    <s v="TB-21520"/>
    <s v="Tracy Blumstein"/>
    <x v="0"/>
    <s v="United States"/>
    <s v="Fairfield"/>
    <x v="24"/>
    <n v="45014"/>
    <x v="3"/>
    <x v="342"/>
    <x v="0"/>
    <x v="3"/>
    <x v="338"/>
    <x v="1633"/>
    <n v="3"/>
    <n v="0.4"/>
    <n v="-122.87700000000004"/>
  </r>
  <r>
    <n v="1891"/>
    <x v="924"/>
    <x v="2"/>
    <x v="619"/>
    <d v="2011-03-18T00:00:00"/>
    <s v="Standard Class"/>
    <s v="DK-13225"/>
    <s v="Dean Katz"/>
    <x v="1"/>
    <s v="United States"/>
    <s v="Huntington Beach"/>
    <x v="1"/>
    <n v="92646"/>
    <x v="1"/>
    <x v="523"/>
    <x v="1"/>
    <x v="10"/>
    <x v="518"/>
    <x v="232"/>
    <n v="2"/>
    <n v="0"/>
    <n v="4.7519999999999998"/>
  </r>
  <r>
    <n v="1892"/>
    <x v="924"/>
    <x v="2"/>
    <x v="619"/>
    <d v="2011-03-18T00:00:00"/>
    <s v="Standard Class"/>
    <s v="DK-13225"/>
    <s v="Dean Katz"/>
    <x v="1"/>
    <s v="United States"/>
    <s v="Huntington Beach"/>
    <x v="1"/>
    <n v="92646"/>
    <x v="1"/>
    <x v="1173"/>
    <x v="1"/>
    <x v="6"/>
    <x v="1150"/>
    <x v="1634"/>
    <n v="1"/>
    <n v="0"/>
    <n v="1.2505999999999999"/>
  </r>
  <r>
    <n v="1893"/>
    <x v="925"/>
    <x v="3"/>
    <x v="66"/>
    <d v="2014-12-25T00:00:00"/>
    <s v="Second Class"/>
    <s v="JP-15520"/>
    <s v="Jeremy Pistek"/>
    <x v="0"/>
    <s v="United States"/>
    <s v="Port Orange"/>
    <x v="2"/>
    <n v="32127"/>
    <x v="0"/>
    <x v="1170"/>
    <x v="1"/>
    <x v="12"/>
    <x v="33"/>
    <x v="1635"/>
    <n v="1"/>
    <n v="0.2"/>
    <n v="2.9339999999999997"/>
  </r>
  <r>
    <n v="1894"/>
    <x v="926"/>
    <x v="0"/>
    <x v="390"/>
    <d v="2013-11-30T00:00:00"/>
    <s v="Standard Class"/>
    <s v="CD-11980"/>
    <s v="Carol Darley"/>
    <x v="0"/>
    <s v="United States"/>
    <s v="Medford"/>
    <x v="21"/>
    <n v="97504"/>
    <x v="1"/>
    <x v="1174"/>
    <x v="1"/>
    <x v="10"/>
    <x v="1151"/>
    <x v="1636"/>
    <n v="1"/>
    <n v="0.2"/>
    <n v="7.7449999999999983"/>
  </r>
  <r>
    <n v="1895"/>
    <x v="927"/>
    <x v="3"/>
    <x v="574"/>
    <d v="2014-12-06T00:00:00"/>
    <s v="First Class"/>
    <s v="AS-10090"/>
    <s v="Adam Shillingsburg"/>
    <x v="0"/>
    <s v="United States"/>
    <s v="Charlottesville"/>
    <x v="17"/>
    <n v="22901"/>
    <x v="0"/>
    <x v="1175"/>
    <x v="1"/>
    <x v="6"/>
    <x v="1152"/>
    <x v="1637"/>
    <n v="3"/>
    <n v="0"/>
    <n v="10.395"/>
  </r>
  <r>
    <n v="1896"/>
    <x v="928"/>
    <x v="1"/>
    <x v="620"/>
    <d v="2013-01-04T00:00:00"/>
    <s v="Standard Class"/>
    <s v="JO-15280"/>
    <s v="Jas O'Carroll"/>
    <x v="0"/>
    <s v="United States"/>
    <s v="Missoula"/>
    <x v="37"/>
    <n v="59801"/>
    <x v="1"/>
    <x v="569"/>
    <x v="1"/>
    <x v="8"/>
    <x v="564"/>
    <x v="1638"/>
    <n v="2"/>
    <n v="0.2"/>
    <n v="152.49499999999998"/>
  </r>
  <r>
    <n v="1897"/>
    <x v="929"/>
    <x v="3"/>
    <x v="621"/>
    <d v="2014-10-07T00:00:00"/>
    <s v="First Class"/>
    <s v="AC-10450"/>
    <s v="Amy Cox"/>
    <x v="0"/>
    <s v="United States"/>
    <s v="Minneapolis"/>
    <x v="11"/>
    <n v="55407"/>
    <x v="2"/>
    <x v="1176"/>
    <x v="1"/>
    <x v="8"/>
    <x v="1153"/>
    <x v="1639"/>
    <n v="2"/>
    <n v="0"/>
    <n v="843.17059999999992"/>
  </r>
  <r>
    <n v="1898"/>
    <x v="930"/>
    <x v="2"/>
    <x v="550"/>
    <d v="2011-09-02T00:00:00"/>
    <s v="Second Class"/>
    <s v="RA-19945"/>
    <s v="Ryan Akin"/>
    <x v="0"/>
    <s v="United States"/>
    <s v="Miami"/>
    <x v="2"/>
    <n v="33178"/>
    <x v="0"/>
    <x v="1177"/>
    <x v="1"/>
    <x v="12"/>
    <x v="1154"/>
    <x v="1640"/>
    <n v="2"/>
    <n v="0.2"/>
    <n v="10.805399999999997"/>
  </r>
  <r>
    <n v="1899"/>
    <x v="930"/>
    <x v="2"/>
    <x v="550"/>
    <d v="2011-09-02T00:00:00"/>
    <s v="Second Class"/>
    <s v="RA-19945"/>
    <s v="Ryan Akin"/>
    <x v="0"/>
    <s v="United States"/>
    <s v="Miami"/>
    <x v="2"/>
    <n v="33178"/>
    <x v="0"/>
    <x v="1178"/>
    <x v="1"/>
    <x v="8"/>
    <x v="1155"/>
    <x v="1641"/>
    <n v="4"/>
    <n v="0.7"/>
    <n v="-336.78399999999988"/>
  </r>
  <r>
    <n v="1900"/>
    <x v="930"/>
    <x v="2"/>
    <x v="550"/>
    <d v="2011-09-02T00:00:00"/>
    <s v="Second Class"/>
    <s v="RA-19945"/>
    <s v="Ryan Akin"/>
    <x v="0"/>
    <s v="United States"/>
    <s v="Miami"/>
    <x v="2"/>
    <n v="33178"/>
    <x v="0"/>
    <x v="438"/>
    <x v="0"/>
    <x v="3"/>
    <x v="433"/>
    <x v="1642"/>
    <n v="3"/>
    <n v="0.45"/>
    <n v="-110.76450000000001"/>
  </r>
  <r>
    <n v="1901"/>
    <x v="931"/>
    <x v="0"/>
    <x v="622"/>
    <d v="2013-07-04T00:00:00"/>
    <s v="Second Class"/>
    <s v="Co-12640"/>
    <s v="Corey-Lock"/>
    <x v="0"/>
    <s v="United States"/>
    <s v="Florence"/>
    <x v="20"/>
    <n v="29501"/>
    <x v="0"/>
    <x v="911"/>
    <x v="1"/>
    <x v="4"/>
    <x v="894"/>
    <x v="1643"/>
    <n v="6"/>
    <n v="0"/>
    <n v="19.188000000000002"/>
  </r>
  <r>
    <n v="1902"/>
    <x v="932"/>
    <x v="0"/>
    <x v="623"/>
    <d v="2013-08-24T00:00:00"/>
    <s v="First Class"/>
    <s v="DW-13480"/>
    <s v="Dianna Wilson"/>
    <x v="2"/>
    <s v="United States"/>
    <s v="Detroit"/>
    <x v="12"/>
    <n v="48205"/>
    <x v="2"/>
    <x v="1179"/>
    <x v="2"/>
    <x v="7"/>
    <x v="1156"/>
    <x v="1644"/>
    <n v="2"/>
    <n v="0"/>
    <n v="3.9906000000000006"/>
  </r>
  <r>
    <n v="1903"/>
    <x v="933"/>
    <x v="3"/>
    <x v="208"/>
    <d v="2014-10-23T00:00:00"/>
    <s v="First Class"/>
    <s v="DK-12835"/>
    <s v="Damala Kotsonis"/>
    <x v="1"/>
    <s v="United States"/>
    <s v="Springfield"/>
    <x v="21"/>
    <n v="97477"/>
    <x v="1"/>
    <x v="644"/>
    <x v="1"/>
    <x v="10"/>
    <x v="638"/>
    <x v="1182"/>
    <n v="1"/>
    <n v="0.2"/>
    <n v="1.8144"/>
  </r>
  <r>
    <n v="1904"/>
    <x v="933"/>
    <x v="3"/>
    <x v="208"/>
    <d v="2014-10-23T00:00:00"/>
    <s v="First Class"/>
    <s v="DK-12835"/>
    <s v="Damala Kotsonis"/>
    <x v="1"/>
    <s v="United States"/>
    <s v="Springfield"/>
    <x v="21"/>
    <n v="97477"/>
    <x v="1"/>
    <x v="1180"/>
    <x v="0"/>
    <x v="1"/>
    <x v="1157"/>
    <x v="1645"/>
    <n v="2"/>
    <n v="0.2"/>
    <n v="47.848000000000013"/>
  </r>
  <r>
    <n v="1905"/>
    <x v="933"/>
    <x v="3"/>
    <x v="208"/>
    <d v="2014-10-23T00:00:00"/>
    <s v="First Class"/>
    <s v="DK-12835"/>
    <s v="Damala Kotsonis"/>
    <x v="1"/>
    <s v="United States"/>
    <s v="Springfield"/>
    <x v="21"/>
    <n v="97477"/>
    <x v="1"/>
    <x v="936"/>
    <x v="2"/>
    <x v="11"/>
    <x v="920"/>
    <x v="1646"/>
    <n v="2"/>
    <n v="0.2"/>
    <n v="6.7449999999999983"/>
  </r>
  <r>
    <n v="1906"/>
    <x v="934"/>
    <x v="3"/>
    <x v="208"/>
    <d v="2014-10-25T00:00:00"/>
    <s v="First Class"/>
    <s v="MD-17860"/>
    <s v="Michael Dominguez"/>
    <x v="1"/>
    <s v="United States"/>
    <s v="Indianapolis"/>
    <x v="14"/>
    <n v="46203"/>
    <x v="2"/>
    <x v="418"/>
    <x v="1"/>
    <x v="4"/>
    <x v="413"/>
    <x v="1647"/>
    <n v="8"/>
    <n v="0"/>
    <n v="9.091199999999958"/>
  </r>
  <r>
    <n v="1907"/>
    <x v="935"/>
    <x v="0"/>
    <x v="624"/>
    <d v="2013-05-22T00:00:00"/>
    <s v="Standard Class"/>
    <s v="RP-19855"/>
    <s v="Roy Phan"/>
    <x v="1"/>
    <s v="United States"/>
    <s v="Apopka"/>
    <x v="2"/>
    <n v="32712"/>
    <x v="0"/>
    <x v="1181"/>
    <x v="1"/>
    <x v="8"/>
    <x v="1158"/>
    <x v="1648"/>
    <n v="2"/>
    <n v="0.7"/>
    <n v="-2.1648000000000005"/>
  </r>
  <r>
    <n v="1908"/>
    <x v="935"/>
    <x v="0"/>
    <x v="624"/>
    <d v="2013-05-22T00:00:00"/>
    <s v="Standard Class"/>
    <s v="RP-19855"/>
    <s v="Roy Phan"/>
    <x v="1"/>
    <s v="United States"/>
    <s v="Apopka"/>
    <x v="2"/>
    <n v="32712"/>
    <x v="0"/>
    <x v="491"/>
    <x v="1"/>
    <x v="8"/>
    <x v="486"/>
    <x v="1649"/>
    <n v="6"/>
    <n v="0.7"/>
    <n v="-21.61440000000001"/>
  </r>
  <r>
    <n v="1909"/>
    <x v="936"/>
    <x v="1"/>
    <x v="302"/>
    <d v="2012-02-04T00:00:00"/>
    <s v="First Class"/>
    <s v="RW-19540"/>
    <s v="Rick Wilson"/>
    <x v="1"/>
    <s v="United States"/>
    <s v="Los Angeles"/>
    <x v="1"/>
    <n v="90008"/>
    <x v="1"/>
    <x v="1182"/>
    <x v="0"/>
    <x v="5"/>
    <x v="1159"/>
    <x v="1650"/>
    <n v="4"/>
    <n v="0"/>
    <n v="41.075999999999993"/>
  </r>
  <r>
    <n v="1910"/>
    <x v="937"/>
    <x v="3"/>
    <x v="404"/>
    <d v="2014-12-24T00:00:00"/>
    <s v="Standard Class"/>
    <s v="DB-13660"/>
    <s v="Duane Benoit"/>
    <x v="0"/>
    <s v="United States"/>
    <s v="Oceanside"/>
    <x v="15"/>
    <n v="11572"/>
    <x v="3"/>
    <x v="1183"/>
    <x v="0"/>
    <x v="5"/>
    <x v="1160"/>
    <x v="1651"/>
    <n v="2"/>
    <n v="0"/>
    <n v="8.532"/>
  </r>
  <r>
    <n v="1911"/>
    <x v="938"/>
    <x v="0"/>
    <x v="625"/>
    <d v="2013-11-23T00:00:00"/>
    <s v="Standard Class"/>
    <s v="SC-20770"/>
    <s v="Stewart Carmichael"/>
    <x v="1"/>
    <s v="United States"/>
    <s v="Los Angeles"/>
    <x v="1"/>
    <n v="90008"/>
    <x v="1"/>
    <x v="217"/>
    <x v="2"/>
    <x v="11"/>
    <x v="458"/>
    <x v="641"/>
    <n v="3"/>
    <n v="0"/>
    <n v="40.749900000000004"/>
  </r>
  <r>
    <n v="1912"/>
    <x v="939"/>
    <x v="3"/>
    <x v="445"/>
    <d v="2014-07-07T00:00:00"/>
    <s v="Second Class"/>
    <s v="FH-14275"/>
    <s v="Frank Hawley"/>
    <x v="1"/>
    <s v="United States"/>
    <s v="Houston"/>
    <x v="5"/>
    <n v="77041"/>
    <x v="2"/>
    <x v="1184"/>
    <x v="1"/>
    <x v="10"/>
    <x v="1161"/>
    <x v="1652"/>
    <n v="7"/>
    <n v="0.2"/>
    <n v="92.43989999999998"/>
  </r>
  <r>
    <n v="1913"/>
    <x v="939"/>
    <x v="3"/>
    <x v="445"/>
    <d v="2014-07-07T00:00:00"/>
    <s v="Second Class"/>
    <s v="FH-14275"/>
    <s v="Frank Hawley"/>
    <x v="1"/>
    <s v="United States"/>
    <s v="Houston"/>
    <x v="5"/>
    <n v="77041"/>
    <x v="2"/>
    <x v="1185"/>
    <x v="2"/>
    <x v="15"/>
    <x v="1162"/>
    <x v="1653"/>
    <n v="3"/>
    <n v="0.4"/>
    <n v="49.760999999999967"/>
  </r>
  <r>
    <n v="1914"/>
    <x v="940"/>
    <x v="2"/>
    <x v="626"/>
    <d v="2011-01-18T00:00:00"/>
    <s v="First Class"/>
    <s v="EH-13990"/>
    <s v="Erica Hackney"/>
    <x v="0"/>
    <s v="United States"/>
    <s v="Roswell"/>
    <x v="32"/>
    <n v="30076"/>
    <x v="0"/>
    <x v="246"/>
    <x v="2"/>
    <x v="11"/>
    <x v="244"/>
    <x v="179"/>
    <n v="5"/>
    <n v="0"/>
    <n v="65.978000000000009"/>
  </r>
  <r>
    <n v="1915"/>
    <x v="941"/>
    <x v="3"/>
    <x v="504"/>
    <d v="2014-05-06T00:00:00"/>
    <s v="Standard Class"/>
    <s v="AS-10630"/>
    <s v="Ann Steele"/>
    <x v="2"/>
    <s v="United States"/>
    <s v="Boynton Beach"/>
    <x v="2"/>
    <n v="33437"/>
    <x v="0"/>
    <x v="1186"/>
    <x v="1"/>
    <x v="2"/>
    <x v="1163"/>
    <x v="877"/>
    <n v="2"/>
    <n v="0.2"/>
    <n v="1.6704000000000001"/>
  </r>
  <r>
    <n v="1916"/>
    <x v="941"/>
    <x v="3"/>
    <x v="504"/>
    <d v="2014-05-06T00:00:00"/>
    <s v="Standard Class"/>
    <s v="AS-10630"/>
    <s v="Ann Steele"/>
    <x v="2"/>
    <s v="United States"/>
    <s v="Boynton Beach"/>
    <x v="2"/>
    <n v="33437"/>
    <x v="0"/>
    <x v="900"/>
    <x v="1"/>
    <x v="6"/>
    <x v="33"/>
    <x v="1654"/>
    <n v="3"/>
    <n v="0.2"/>
    <n v="4.8524999999999991"/>
  </r>
  <r>
    <n v="1917"/>
    <x v="941"/>
    <x v="3"/>
    <x v="504"/>
    <d v="2014-05-06T00:00:00"/>
    <s v="Standard Class"/>
    <s v="AS-10630"/>
    <s v="Ann Steele"/>
    <x v="2"/>
    <s v="United States"/>
    <s v="Boynton Beach"/>
    <x v="2"/>
    <n v="33437"/>
    <x v="0"/>
    <x v="639"/>
    <x v="1"/>
    <x v="2"/>
    <x v="633"/>
    <x v="1655"/>
    <n v="3"/>
    <n v="0.2"/>
    <n v="3.8843999999999994"/>
  </r>
  <r>
    <n v="1918"/>
    <x v="942"/>
    <x v="1"/>
    <x v="627"/>
    <d v="2012-11-14T00:00:00"/>
    <s v="Standard Class"/>
    <s v="HA-14905"/>
    <s v="Helen Abelman"/>
    <x v="0"/>
    <s v="United States"/>
    <s v="Franklin"/>
    <x v="31"/>
    <n v="2038"/>
    <x v="3"/>
    <x v="372"/>
    <x v="1"/>
    <x v="6"/>
    <x v="368"/>
    <x v="1656"/>
    <n v="5"/>
    <n v="0"/>
    <n v="3.3784999999999989"/>
  </r>
  <r>
    <n v="1919"/>
    <x v="943"/>
    <x v="1"/>
    <x v="628"/>
    <d v="2012-11-01T00:00:00"/>
    <s v="Second Class"/>
    <s v="CH-12070"/>
    <s v="Cathy Hwang"/>
    <x v="2"/>
    <s v="United States"/>
    <s v="Detroit"/>
    <x v="12"/>
    <n v="48227"/>
    <x v="2"/>
    <x v="1187"/>
    <x v="2"/>
    <x v="7"/>
    <x v="1164"/>
    <x v="1657"/>
    <n v="2"/>
    <n v="0"/>
    <n v="74.974999999999994"/>
  </r>
  <r>
    <n v="1920"/>
    <x v="944"/>
    <x v="3"/>
    <x v="629"/>
    <d v="2014-08-20T00:00:00"/>
    <s v="First Class"/>
    <s v="EH-13765"/>
    <s v="Edward Hooks"/>
    <x v="1"/>
    <s v="United States"/>
    <s v="Watertown"/>
    <x v="15"/>
    <n v="13601"/>
    <x v="3"/>
    <x v="1188"/>
    <x v="1"/>
    <x v="8"/>
    <x v="1165"/>
    <x v="1658"/>
    <n v="5"/>
    <n v="0.2"/>
    <n v="302.37299999999993"/>
  </r>
  <r>
    <n v="1921"/>
    <x v="944"/>
    <x v="3"/>
    <x v="629"/>
    <d v="2014-08-20T00:00:00"/>
    <s v="First Class"/>
    <s v="EH-13765"/>
    <s v="Edward Hooks"/>
    <x v="1"/>
    <s v="United States"/>
    <s v="Watertown"/>
    <x v="15"/>
    <n v="13601"/>
    <x v="3"/>
    <x v="1189"/>
    <x v="0"/>
    <x v="1"/>
    <x v="1166"/>
    <x v="1659"/>
    <n v="2"/>
    <n v="0.1"/>
    <n v="97.652399999999943"/>
  </r>
  <r>
    <n v="1922"/>
    <x v="945"/>
    <x v="1"/>
    <x v="292"/>
    <d v="2012-10-09T00:00:00"/>
    <s v="Standard Class"/>
    <s v="MZ-17515"/>
    <s v="Mary Zewe"/>
    <x v="1"/>
    <s v="United States"/>
    <s v="Reading"/>
    <x v="9"/>
    <n v="19601"/>
    <x v="3"/>
    <x v="1190"/>
    <x v="1"/>
    <x v="4"/>
    <x v="33"/>
    <x v="1660"/>
    <n v="2"/>
    <n v="0.2"/>
    <n v="1.5007999999999999"/>
  </r>
  <r>
    <n v="1923"/>
    <x v="946"/>
    <x v="0"/>
    <x v="630"/>
    <d v="2013-07-11T00:00:00"/>
    <s v="Second Class"/>
    <s v="SC-20230"/>
    <s v="Scot Coram"/>
    <x v="1"/>
    <s v="United States"/>
    <s v="Arlington"/>
    <x v="5"/>
    <n v="76017"/>
    <x v="2"/>
    <x v="1191"/>
    <x v="2"/>
    <x v="7"/>
    <x v="1167"/>
    <x v="1661"/>
    <n v="9"/>
    <n v="0.2"/>
    <n v="107.95499999999998"/>
  </r>
  <r>
    <n v="1924"/>
    <x v="946"/>
    <x v="0"/>
    <x v="630"/>
    <d v="2013-07-11T00:00:00"/>
    <s v="Second Class"/>
    <s v="SC-20230"/>
    <s v="Scot Coram"/>
    <x v="1"/>
    <s v="United States"/>
    <s v="Arlington"/>
    <x v="5"/>
    <n v="76017"/>
    <x v="2"/>
    <x v="397"/>
    <x v="1"/>
    <x v="6"/>
    <x v="393"/>
    <x v="1662"/>
    <n v="3"/>
    <n v="0.2"/>
    <n v="3.571200000000001"/>
  </r>
  <r>
    <n v="1925"/>
    <x v="947"/>
    <x v="3"/>
    <x v="256"/>
    <d v="2014-12-08T00:00:00"/>
    <s v="Second Class"/>
    <s v="NP-18325"/>
    <s v="Naresj Patel"/>
    <x v="0"/>
    <s v="United States"/>
    <s v="San Diego"/>
    <x v="1"/>
    <n v="92024"/>
    <x v="1"/>
    <x v="334"/>
    <x v="1"/>
    <x v="10"/>
    <x v="330"/>
    <x v="1663"/>
    <n v="3"/>
    <n v="0"/>
    <n v="41.822999999999993"/>
  </r>
  <r>
    <n v="1926"/>
    <x v="948"/>
    <x v="3"/>
    <x v="631"/>
    <d v="2014-03-14T00:00:00"/>
    <s v="Standard Class"/>
    <s v="LW-16990"/>
    <s v="Lindsay Williams"/>
    <x v="1"/>
    <s v="United States"/>
    <s v="San Francisco"/>
    <x v="1"/>
    <n v="94110"/>
    <x v="1"/>
    <x v="295"/>
    <x v="2"/>
    <x v="11"/>
    <x v="292"/>
    <x v="1664"/>
    <n v="2"/>
    <n v="0"/>
    <n v="69.992999999999995"/>
  </r>
  <r>
    <n v="1927"/>
    <x v="949"/>
    <x v="0"/>
    <x v="632"/>
    <d v="2013-06-16T00:00:00"/>
    <s v="Standard Class"/>
    <s v="GM-14680"/>
    <s v="Greg Matthias"/>
    <x v="0"/>
    <s v="United States"/>
    <s v="Los Angeles"/>
    <x v="1"/>
    <n v="90045"/>
    <x v="1"/>
    <x v="1192"/>
    <x v="2"/>
    <x v="7"/>
    <x v="1168"/>
    <x v="1665"/>
    <n v="3"/>
    <n v="0.2"/>
    <n v="19.966499999999982"/>
  </r>
  <r>
    <n v="1928"/>
    <x v="950"/>
    <x v="3"/>
    <x v="354"/>
    <d v="2014-12-02T00:00:00"/>
    <s v="First Class"/>
    <s v="RH-19495"/>
    <s v="Rick Hansen"/>
    <x v="0"/>
    <s v="United States"/>
    <s v="Denver"/>
    <x v="22"/>
    <n v="80219"/>
    <x v="1"/>
    <x v="417"/>
    <x v="1"/>
    <x v="10"/>
    <x v="412"/>
    <x v="1666"/>
    <n v="2"/>
    <n v="0.2"/>
    <n v="31.068799999999996"/>
  </r>
  <r>
    <n v="1929"/>
    <x v="951"/>
    <x v="3"/>
    <x v="633"/>
    <d v="2014-03-19T00:00:00"/>
    <s v="Second Class"/>
    <s v="VM-21685"/>
    <s v="Valerie Mitchum"/>
    <x v="2"/>
    <s v="United States"/>
    <s v="Seattle"/>
    <x v="4"/>
    <n v="98105"/>
    <x v="1"/>
    <x v="1193"/>
    <x v="1"/>
    <x v="10"/>
    <x v="1169"/>
    <x v="90"/>
    <n v="1"/>
    <n v="0"/>
    <n v="3.1104000000000003"/>
  </r>
  <r>
    <n v="1930"/>
    <x v="951"/>
    <x v="3"/>
    <x v="633"/>
    <d v="2014-03-19T00:00:00"/>
    <s v="Second Class"/>
    <s v="VM-21685"/>
    <s v="Valerie Mitchum"/>
    <x v="2"/>
    <s v="United States"/>
    <s v="Seattle"/>
    <x v="4"/>
    <n v="98105"/>
    <x v="1"/>
    <x v="243"/>
    <x v="1"/>
    <x v="4"/>
    <x v="241"/>
    <x v="1667"/>
    <n v="1"/>
    <n v="0"/>
    <n v="1.8603999999999985"/>
  </r>
  <r>
    <n v="1931"/>
    <x v="951"/>
    <x v="3"/>
    <x v="633"/>
    <d v="2014-03-19T00:00:00"/>
    <s v="Second Class"/>
    <s v="VM-21685"/>
    <s v="Valerie Mitchum"/>
    <x v="2"/>
    <s v="United States"/>
    <s v="Seattle"/>
    <x v="4"/>
    <n v="98105"/>
    <x v="1"/>
    <x v="903"/>
    <x v="2"/>
    <x v="7"/>
    <x v="886"/>
    <x v="1668"/>
    <n v="3"/>
    <n v="0.2"/>
    <n v="49.498199999999969"/>
  </r>
  <r>
    <n v="1932"/>
    <x v="952"/>
    <x v="0"/>
    <x v="581"/>
    <d v="2013-11-30T00:00:00"/>
    <s v="Second Class"/>
    <s v="CC-12670"/>
    <s v="Craig Carreira"/>
    <x v="0"/>
    <s v="United States"/>
    <s v="Scottsdale"/>
    <x v="16"/>
    <n v="85254"/>
    <x v="1"/>
    <x v="1194"/>
    <x v="2"/>
    <x v="7"/>
    <x v="1170"/>
    <x v="1669"/>
    <n v="1"/>
    <n v="0.2"/>
    <n v="23.799300000000002"/>
  </r>
  <r>
    <n v="1933"/>
    <x v="953"/>
    <x v="3"/>
    <x v="634"/>
    <d v="2014-08-11T00:00:00"/>
    <s v="Second Class"/>
    <s v="SV-20365"/>
    <s v="Seth Vernon"/>
    <x v="0"/>
    <s v="United States"/>
    <s v="Lafayette"/>
    <x v="28"/>
    <n v="70506"/>
    <x v="0"/>
    <x v="1195"/>
    <x v="0"/>
    <x v="0"/>
    <x v="1171"/>
    <x v="1670"/>
    <n v="3"/>
    <n v="0"/>
    <n v="23.318400000000011"/>
  </r>
  <r>
    <n v="1934"/>
    <x v="953"/>
    <x v="3"/>
    <x v="634"/>
    <d v="2014-08-11T00:00:00"/>
    <s v="Second Class"/>
    <s v="SV-20365"/>
    <s v="Seth Vernon"/>
    <x v="0"/>
    <s v="United States"/>
    <s v="Lafayette"/>
    <x v="28"/>
    <n v="70506"/>
    <x v="0"/>
    <x v="50"/>
    <x v="0"/>
    <x v="5"/>
    <x v="50"/>
    <x v="1671"/>
    <n v="5"/>
    <n v="0"/>
    <n v="7.3919999999999995"/>
  </r>
  <r>
    <n v="1935"/>
    <x v="954"/>
    <x v="3"/>
    <x v="344"/>
    <d v="2014-12-04T00:00:00"/>
    <s v="Standard Class"/>
    <s v="LW-16990"/>
    <s v="Lindsay Williams"/>
    <x v="1"/>
    <s v="United States"/>
    <s v="San Francisco"/>
    <x v="1"/>
    <n v="94109"/>
    <x v="1"/>
    <x v="1158"/>
    <x v="1"/>
    <x v="10"/>
    <x v="1137"/>
    <x v="1672"/>
    <n v="5"/>
    <n v="0"/>
    <n v="114.93849999999998"/>
  </r>
  <r>
    <n v="1936"/>
    <x v="954"/>
    <x v="3"/>
    <x v="344"/>
    <d v="2014-12-04T00:00:00"/>
    <s v="Standard Class"/>
    <s v="LW-16990"/>
    <s v="Lindsay Williams"/>
    <x v="1"/>
    <s v="United States"/>
    <s v="San Francisco"/>
    <x v="1"/>
    <n v="94109"/>
    <x v="1"/>
    <x v="1196"/>
    <x v="2"/>
    <x v="11"/>
    <x v="1172"/>
    <x v="1673"/>
    <n v="8"/>
    <n v="0"/>
    <n v="59.817599999999999"/>
  </r>
  <r>
    <n v="1937"/>
    <x v="955"/>
    <x v="1"/>
    <x v="442"/>
    <d v="2012-05-27T00:00:00"/>
    <s v="Second Class"/>
    <s v="NP-18685"/>
    <s v="Nora Pelletier"/>
    <x v="2"/>
    <s v="United States"/>
    <s v="San Francisco"/>
    <x v="1"/>
    <n v="94109"/>
    <x v="1"/>
    <x v="875"/>
    <x v="0"/>
    <x v="5"/>
    <x v="860"/>
    <x v="1674"/>
    <n v="3"/>
    <n v="0"/>
    <n v="4.8608999999999991"/>
  </r>
  <r>
    <n v="1938"/>
    <x v="956"/>
    <x v="0"/>
    <x v="630"/>
    <d v="2013-07-13T00:00:00"/>
    <s v="Standard Class"/>
    <s v="JE-15715"/>
    <s v="Joe Elijah"/>
    <x v="0"/>
    <s v="United States"/>
    <s v="Broomfield"/>
    <x v="22"/>
    <n v="80020"/>
    <x v="1"/>
    <x v="1197"/>
    <x v="1"/>
    <x v="8"/>
    <x v="1173"/>
    <x v="1675"/>
    <n v="2"/>
    <n v="0.7"/>
    <n v="-13.311999999999998"/>
  </r>
  <r>
    <n v="1939"/>
    <x v="956"/>
    <x v="0"/>
    <x v="630"/>
    <d v="2013-07-13T00:00:00"/>
    <s v="Standard Class"/>
    <s v="JE-15715"/>
    <s v="Joe Elijah"/>
    <x v="0"/>
    <s v="United States"/>
    <s v="Broomfield"/>
    <x v="22"/>
    <n v="80020"/>
    <x v="1"/>
    <x v="1198"/>
    <x v="1"/>
    <x v="4"/>
    <x v="1174"/>
    <x v="1399"/>
    <n v="7"/>
    <n v="0.2"/>
    <n v="-1.2558000000000051"/>
  </r>
  <r>
    <n v="1940"/>
    <x v="956"/>
    <x v="0"/>
    <x v="630"/>
    <d v="2013-07-13T00:00:00"/>
    <s v="Standard Class"/>
    <s v="JE-15715"/>
    <s v="Joe Elijah"/>
    <x v="0"/>
    <s v="United States"/>
    <s v="Broomfield"/>
    <x v="22"/>
    <n v="80020"/>
    <x v="1"/>
    <x v="24"/>
    <x v="1"/>
    <x v="8"/>
    <x v="24"/>
    <x v="1676"/>
    <n v="4"/>
    <n v="0.7"/>
    <n v="-6.1151999999999997"/>
  </r>
  <r>
    <n v="1941"/>
    <x v="956"/>
    <x v="0"/>
    <x v="630"/>
    <d v="2013-07-13T00:00:00"/>
    <s v="Standard Class"/>
    <s v="JE-15715"/>
    <s v="Joe Elijah"/>
    <x v="0"/>
    <s v="United States"/>
    <s v="Broomfield"/>
    <x v="22"/>
    <n v="80020"/>
    <x v="1"/>
    <x v="157"/>
    <x v="0"/>
    <x v="1"/>
    <x v="156"/>
    <x v="1677"/>
    <n v="3"/>
    <n v="0.2"/>
    <n v="74.573999999999955"/>
  </r>
  <r>
    <n v="1942"/>
    <x v="957"/>
    <x v="3"/>
    <x v="635"/>
    <d v="2014-09-02T00:00:00"/>
    <s v="First Class"/>
    <s v="CP-12085"/>
    <s v="Cathy Prescott"/>
    <x v="1"/>
    <s v="United States"/>
    <s v="Quincy"/>
    <x v="10"/>
    <n v="62301"/>
    <x v="2"/>
    <x v="198"/>
    <x v="1"/>
    <x v="2"/>
    <x v="197"/>
    <x v="659"/>
    <n v="4"/>
    <n v="0.2"/>
    <n v="17.759999999999998"/>
  </r>
  <r>
    <n v="1943"/>
    <x v="957"/>
    <x v="3"/>
    <x v="635"/>
    <d v="2014-09-02T00:00:00"/>
    <s v="First Class"/>
    <s v="CP-12085"/>
    <s v="Cathy Prescott"/>
    <x v="1"/>
    <s v="United States"/>
    <s v="Quincy"/>
    <x v="10"/>
    <n v="62301"/>
    <x v="2"/>
    <x v="456"/>
    <x v="1"/>
    <x v="4"/>
    <x v="452"/>
    <x v="1193"/>
    <n v="2"/>
    <n v="0.2"/>
    <n v="2.4009999999999998"/>
  </r>
  <r>
    <n v="1944"/>
    <x v="957"/>
    <x v="3"/>
    <x v="635"/>
    <d v="2014-09-02T00:00:00"/>
    <s v="First Class"/>
    <s v="CP-12085"/>
    <s v="Cathy Prescott"/>
    <x v="1"/>
    <s v="United States"/>
    <s v="Quincy"/>
    <x v="10"/>
    <n v="62301"/>
    <x v="2"/>
    <x v="751"/>
    <x v="1"/>
    <x v="8"/>
    <x v="742"/>
    <x v="1678"/>
    <n v="9"/>
    <n v="0.8"/>
    <n v="-5.1840000000000011"/>
  </r>
  <r>
    <n v="1945"/>
    <x v="958"/>
    <x v="0"/>
    <x v="23"/>
    <d v="2013-06-27T00:00:00"/>
    <s v="Standard Class"/>
    <s v="EA-14035"/>
    <s v="Erin Ashbrook"/>
    <x v="1"/>
    <s v="United States"/>
    <s v="Carrollton"/>
    <x v="5"/>
    <n v="75007"/>
    <x v="2"/>
    <x v="1016"/>
    <x v="2"/>
    <x v="11"/>
    <x v="998"/>
    <x v="1679"/>
    <n v="4"/>
    <n v="0.2"/>
    <n v="26.391200000000001"/>
  </r>
  <r>
    <n v="1946"/>
    <x v="958"/>
    <x v="0"/>
    <x v="23"/>
    <d v="2013-06-27T00:00:00"/>
    <s v="Standard Class"/>
    <s v="EA-14035"/>
    <s v="Erin Ashbrook"/>
    <x v="1"/>
    <s v="United States"/>
    <s v="Carrollton"/>
    <x v="5"/>
    <n v="75007"/>
    <x v="2"/>
    <x v="1145"/>
    <x v="1"/>
    <x v="10"/>
    <x v="1124"/>
    <x v="563"/>
    <n v="2"/>
    <n v="0.2"/>
    <n v="3.6288"/>
  </r>
  <r>
    <n v="1947"/>
    <x v="959"/>
    <x v="3"/>
    <x v="264"/>
    <d v="2014-09-07T00:00:00"/>
    <s v="Standard Class"/>
    <s v="AC-10615"/>
    <s v="Ann Chong"/>
    <x v="1"/>
    <s v="United States"/>
    <s v="New York City"/>
    <x v="15"/>
    <n v="10009"/>
    <x v="3"/>
    <x v="332"/>
    <x v="1"/>
    <x v="6"/>
    <x v="328"/>
    <x v="795"/>
    <n v="2"/>
    <n v="0"/>
    <n v="6.468"/>
  </r>
  <r>
    <n v="1948"/>
    <x v="959"/>
    <x v="3"/>
    <x v="264"/>
    <d v="2014-09-07T00:00:00"/>
    <s v="Standard Class"/>
    <s v="AC-10615"/>
    <s v="Ann Chong"/>
    <x v="1"/>
    <s v="United States"/>
    <s v="New York City"/>
    <x v="15"/>
    <n v="10009"/>
    <x v="3"/>
    <x v="1137"/>
    <x v="0"/>
    <x v="5"/>
    <x v="1116"/>
    <x v="1042"/>
    <n v="2"/>
    <n v="0"/>
    <n v="3.4619999999999997"/>
  </r>
  <r>
    <n v="1949"/>
    <x v="959"/>
    <x v="3"/>
    <x v="264"/>
    <d v="2014-09-07T00:00:00"/>
    <s v="Standard Class"/>
    <s v="AC-10615"/>
    <s v="Ann Chong"/>
    <x v="1"/>
    <s v="United States"/>
    <s v="New York City"/>
    <x v="15"/>
    <n v="10009"/>
    <x v="3"/>
    <x v="411"/>
    <x v="0"/>
    <x v="3"/>
    <x v="406"/>
    <x v="1680"/>
    <n v="1"/>
    <n v="0.4"/>
    <n v="-93.3262"/>
  </r>
  <r>
    <n v="1950"/>
    <x v="959"/>
    <x v="3"/>
    <x v="264"/>
    <d v="2014-09-07T00:00:00"/>
    <s v="Standard Class"/>
    <s v="AC-10615"/>
    <s v="Ann Chong"/>
    <x v="1"/>
    <s v="United States"/>
    <s v="New York City"/>
    <x v="15"/>
    <n v="10009"/>
    <x v="3"/>
    <x v="95"/>
    <x v="1"/>
    <x v="9"/>
    <x v="95"/>
    <x v="1681"/>
    <n v="1"/>
    <n v="0"/>
    <n v="3.7641999999999989"/>
  </r>
  <r>
    <n v="1951"/>
    <x v="959"/>
    <x v="3"/>
    <x v="264"/>
    <d v="2014-09-07T00:00:00"/>
    <s v="Standard Class"/>
    <s v="AC-10615"/>
    <s v="Ann Chong"/>
    <x v="1"/>
    <s v="United States"/>
    <s v="New York City"/>
    <x v="15"/>
    <n v="10009"/>
    <x v="3"/>
    <x v="925"/>
    <x v="1"/>
    <x v="8"/>
    <x v="908"/>
    <x v="1682"/>
    <n v="8"/>
    <n v="0.2"/>
    <n v="8.9207999999999998"/>
  </r>
  <r>
    <n v="1952"/>
    <x v="959"/>
    <x v="3"/>
    <x v="264"/>
    <d v="2014-09-07T00:00:00"/>
    <s v="Standard Class"/>
    <s v="AC-10615"/>
    <s v="Ann Chong"/>
    <x v="1"/>
    <s v="United States"/>
    <s v="New York City"/>
    <x v="15"/>
    <n v="10009"/>
    <x v="3"/>
    <x v="781"/>
    <x v="2"/>
    <x v="7"/>
    <x v="772"/>
    <x v="933"/>
    <n v="3"/>
    <n v="0"/>
    <n v="57.41129999999999"/>
  </r>
  <r>
    <n v="1953"/>
    <x v="959"/>
    <x v="3"/>
    <x v="264"/>
    <d v="2014-09-07T00:00:00"/>
    <s v="Standard Class"/>
    <s v="AC-10615"/>
    <s v="Ann Chong"/>
    <x v="1"/>
    <s v="United States"/>
    <s v="New York City"/>
    <x v="15"/>
    <n v="10009"/>
    <x v="3"/>
    <x v="1042"/>
    <x v="1"/>
    <x v="2"/>
    <x v="1022"/>
    <x v="1381"/>
    <n v="6"/>
    <n v="0"/>
    <n v="9.0719999999999992"/>
  </r>
  <r>
    <n v="1954"/>
    <x v="959"/>
    <x v="3"/>
    <x v="264"/>
    <d v="2014-09-07T00:00:00"/>
    <s v="Standard Class"/>
    <s v="AC-10615"/>
    <s v="Ann Chong"/>
    <x v="1"/>
    <s v="United States"/>
    <s v="New York City"/>
    <x v="15"/>
    <n v="10009"/>
    <x v="3"/>
    <x v="463"/>
    <x v="0"/>
    <x v="1"/>
    <x v="459"/>
    <x v="1683"/>
    <n v="5"/>
    <n v="0.1"/>
    <n v="213.73500000000001"/>
  </r>
  <r>
    <n v="1955"/>
    <x v="959"/>
    <x v="3"/>
    <x v="264"/>
    <d v="2014-09-07T00:00:00"/>
    <s v="Standard Class"/>
    <s v="AC-10615"/>
    <s v="Ann Chong"/>
    <x v="1"/>
    <s v="United States"/>
    <s v="New York City"/>
    <x v="15"/>
    <n v="10009"/>
    <x v="3"/>
    <x v="1199"/>
    <x v="1"/>
    <x v="6"/>
    <x v="1175"/>
    <x v="1684"/>
    <n v="3"/>
    <n v="0"/>
    <n v="2.2139999999999995"/>
  </r>
  <r>
    <n v="1956"/>
    <x v="959"/>
    <x v="3"/>
    <x v="264"/>
    <d v="2014-09-07T00:00:00"/>
    <s v="Standard Class"/>
    <s v="AC-10615"/>
    <s v="Ann Chong"/>
    <x v="1"/>
    <s v="United States"/>
    <s v="New York City"/>
    <x v="15"/>
    <n v="10009"/>
    <x v="3"/>
    <x v="1200"/>
    <x v="2"/>
    <x v="11"/>
    <x v="1176"/>
    <x v="1685"/>
    <n v="2"/>
    <n v="0"/>
    <n v="38.080000000000013"/>
  </r>
  <r>
    <n v="1957"/>
    <x v="959"/>
    <x v="3"/>
    <x v="264"/>
    <d v="2014-09-07T00:00:00"/>
    <s v="Standard Class"/>
    <s v="AC-10615"/>
    <s v="Ann Chong"/>
    <x v="1"/>
    <s v="United States"/>
    <s v="New York City"/>
    <x v="15"/>
    <n v="10009"/>
    <x v="3"/>
    <x v="201"/>
    <x v="2"/>
    <x v="11"/>
    <x v="200"/>
    <x v="767"/>
    <n v="3"/>
    <n v="0"/>
    <n v="40.31280000000001"/>
  </r>
  <r>
    <n v="1958"/>
    <x v="959"/>
    <x v="3"/>
    <x v="264"/>
    <d v="2014-09-07T00:00:00"/>
    <s v="Standard Class"/>
    <s v="AC-10615"/>
    <s v="Ann Chong"/>
    <x v="1"/>
    <s v="United States"/>
    <s v="New York City"/>
    <x v="15"/>
    <n v="10009"/>
    <x v="3"/>
    <x v="1117"/>
    <x v="1"/>
    <x v="10"/>
    <x v="1096"/>
    <x v="860"/>
    <n v="4"/>
    <n v="0"/>
    <n v="7.7039999999999988"/>
  </r>
  <r>
    <n v="1959"/>
    <x v="960"/>
    <x v="3"/>
    <x v="18"/>
    <d v="2014-09-16T00:00:00"/>
    <s v="Second Class"/>
    <s v="RW-19690"/>
    <s v="Robert Waldorf"/>
    <x v="0"/>
    <s v="United States"/>
    <s v="Springfield"/>
    <x v="25"/>
    <n v="65807"/>
    <x v="2"/>
    <x v="806"/>
    <x v="1"/>
    <x v="8"/>
    <x v="796"/>
    <x v="1686"/>
    <n v="3"/>
    <n v="0"/>
    <n v="7.7759999999999998"/>
  </r>
  <r>
    <n v="1960"/>
    <x v="960"/>
    <x v="3"/>
    <x v="18"/>
    <d v="2014-09-16T00:00:00"/>
    <s v="Second Class"/>
    <s v="RW-19690"/>
    <s v="Robert Waldorf"/>
    <x v="0"/>
    <s v="United States"/>
    <s v="Springfield"/>
    <x v="25"/>
    <n v="65807"/>
    <x v="2"/>
    <x v="1201"/>
    <x v="1"/>
    <x v="9"/>
    <x v="1177"/>
    <x v="1687"/>
    <n v="3"/>
    <n v="0"/>
    <n v="14.615700000000004"/>
  </r>
  <r>
    <n v="1961"/>
    <x v="960"/>
    <x v="3"/>
    <x v="18"/>
    <d v="2014-09-16T00:00:00"/>
    <s v="Second Class"/>
    <s v="RW-19690"/>
    <s v="Robert Waldorf"/>
    <x v="0"/>
    <s v="United States"/>
    <s v="Springfield"/>
    <x v="25"/>
    <n v="65807"/>
    <x v="2"/>
    <x v="1089"/>
    <x v="2"/>
    <x v="11"/>
    <x v="1070"/>
    <x v="1688"/>
    <n v="5"/>
    <n v="0"/>
    <n v="53.432999999999993"/>
  </r>
  <r>
    <n v="1962"/>
    <x v="960"/>
    <x v="3"/>
    <x v="18"/>
    <d v="2014-09-16T00:00:00"/>
    <s v="Second Class"/>
    <s v="RW-19690"/>
    <s v="Robert Waldorf"/>
    <x v="0"/>
    <s v="United States"/>
    <s v="Springfield"/>
    <x v="25"/>
    <n v="65807"/>
    <x v="2"/>
    <x v="1202"/>
    <x v="2"/>
    <x v="11"/>
    <x v="1178"/>
    <x v="1689"/>
    <n v="6"/>
    <n v="0"/>
    <n v="6.7680000000000007"/>
  </r>
  <r>
    <n v="1963"/>
    <x v="960"/>
    <x v="3"/>
    <x v="18"/>
    <d v="2014-09-16T00:00:00"/>
    <s v="Second Class"/>
    <s v="RW-19690"/>
    <s v="Robert Waldorf"/>
    <x v="0"/>
    <s v="United States"/>
    <s v="Springfield"/>
    <x v="25"/>
    <n v="65807"/>
    <x v="2"/>
    <x v="1203"/>
    <x v="1"/>
    <x v="8"/>
    <x v="1179"/>
    <x v="1690"/>
    <n v="3"/>
    <n v="0"/>
    <n v="6.5808"/>
  </r>
  <r>
    <n v="1964"/>
    <x v="960"/>
    <x v="3"/>
    <x v="18"/>
    <d v="2014-09-16T00:00:00"/>
    <s v="Second Class"/>
    <s v="RW-19690"/>
    <s v="Robert Waldorf"/>
    <x v="0"/>
    <s v="United States"/>
    <s v="Springfield"/>
    <x v="25"/>
    <n v="65807"/>
    <x v="2"/>
    <x v="1025"/>
    <x v="1"/>
    <x v="10"/>
    <x v="1007"/>
    <x v="1691"/>
    <n v="5"/>
    <n v="0"/>
    <n v="11.703000000000001"/>
  </r>
  <r>
    <n v="1965"/>
    <x v="960"/>
    <x v="3"/>
    <x v="18"/>
    <d v="2014-09-16T00:00:00"/>
    <s v="Second Class"/>
    <s v="RW-19690"/>
    <s v="Robert Waldorf"/>
    <x v="0"/>
    <s v="United States"/>
    <s v="Springfield"/>
    <x v="25"/>
    <n v="65807"/>
    <x v="2"/>
    <x v="621"/>
    <x v="1"/>
    <x v="4"/>
    <x v="615"/>
    <x v="1692"/>
    <n v="3"/>
    <n v="0"/>
    <n v="17.177399999999977"/>
  </r>
  <r>
    <n v="1966"/>
    <x v="960"/>
    <x v="3"/>
    <x v="18"/>
    <d v="2014-09-16T00:00:00"/>
    <s v="Second Class"/>
    <s v="RW-19690"/>
    <s v="Robert Waldorf"/>
    <x v="0"/>
    <s v="United States"/>
    <s v="Springfield"/>
    <x v="25"/>
    <n v="65807"/>
    <x v="2"/>
    <x v="1204"/>
    <x v="1"/>
    <x v="9"/>
    <x v="1180"/>
    <x v="1693"/>
    <n v="2"/>
    <n v="0"/>
    <n v="7.2539999999999978"/>
  </r>
  <r>
    <n v="1967"/>
    <x v="961"/>
    <x v="3"/>
    <x v="202"/>
    <d v="2014-12-29T00:00:00"/>
    <s v="Standard Class"/>
    <s v="DB-13210"/>
    <s v="Dean Braden"/>
    <x v="0"/>
    <s v="United States"/>
    <s v="Paterson"/>
    <x v="30"/>
    <n v="7501"/>
    <x v="3"/>
    <x v="539"/>
    <x v="2"/>
    <x v="7"/>
    <x v="534"/>
    <x v="1694"/>
    <n v="3"/>
    <n v="0"/>
    <n v="78.951599999999999"/>
  </r>
  <r>
    <n v="1968"/>
    <x v="961"/>
    <x v="3"/>
    <x v="202"/>
    <d v="2014-12-29T00:00:00"/>
    <s v="Standard Class"/>
    <s v="DB-13210"/>
    <s v="Dean Braden"/>
    <x v="0"/>
    <s v="United States"/>
    <s v="Paterson"/>
    <x v="30"/>
    <n v="7501"/>
    <x v="3"/>
    <x v="1205"/>
    <x v="1"/>
    <x v="14"/>
    <x v="1181"/>
    <x v="1695"/>
    <n v="5"/>
    <n v="0"/>
    <n v="20.154999999999994"/>
  </r>
  <r>
    <n v="1969"/>
    <x v="961"/>
    <x v="3"/>
    <x v="202"/>
    <d v="2014-12-29T00:00:00"/>
    <s v="Standard Class"/>
    <s v="DB-13210"/>
    <s v="Dean Braden"/>
    <x v="0"/>
    <s v="United States"/>
    <s v="Paterson"/>
    <x v="30"/>
    <n v="7501"/>
    <x v="3"/>
    <x v="162"/>
    <x v="1"/>
    <x v="10"/>
    <x v="161"/>
    <x v="1696"/>
    <n v="3"/>
    <n v="0"/>
    <n v="79.891199999999998"/>
  </r>
  <r>
    <n v="1970"/>
    <x v="962"/>
    <x v="3"/>
    <x v="397"/>
    <d v="2014-09-30T00:00:00"/>
    <s v="Standard Class"/>
    <s v="BD-11320"/>
    <s v="Bill Donatelli"/>
    <x v="0"/>
    <s v="United States"/>
    <s v="Tulsa"/>
    <x v="26"/>
    <n v="74133"/>
    <x v="2"/>
    <x v="171"/>
    <x v="2"/>
    <x v="11"/>
    <x v="170"/>
    <x v="410"/>
    <n v="4"/>
    <n v="0"/>
    <n v="102.18599999999998"/>
  </r>
  <r>
    <n v="1971"/>
    <x v="963"/>
    <x v="3"/>
    <x v="636"/>
    <d v="2014-05-12T00:00:00"/>
    <s v="Standard Class"/>
    <s v="ML-17755"/>
    <s v="Max Ludwig"/>
    <x v="2"/>
    <s v="United States"/>
    <s v="Chicago"/>
    <x v="10"/>
    <n v="60623"/>
    <x v="2"/>
    <x v="1126"/>
    <x v="1"/>
    <x v="6"/>
    <x v="1105"/>
    <x v="1697"/>
    <n v="3"/>
    <n v="0.2"/>
    <n v="0.64079999999999981"/>
  </r>
  <r>
    <n v="1972"/>
    <x v="963"/>
    <x v="3"/>
    <x v="636"/>
    <d v="2014-05-12T00:00:00"/>
    <s v="Standard Class"/>
    <s v="ML-17755"/>
    <s v="Max Ludwig"/>
    <x v="2"/>
    <s v="United States"/>
    <s v="Chicago"/>
    <x v="10"/>
    <n v="60623"/>
    <x v="2"/>
    <x v="171"/>
    <x v="2"/>
    <x v="11"/>
    <x v="170"/>
    <x v="177"/>
    <n v="7"/>
    <n v="0.2"/>
    <n v="76.639499999999984"/>
  </r>
  <r>
    <n v="1973"/>
    <x v="964"/>
    <x v="2"/>
    <x v="637"/>
    <d v="2011-12-19T00:00:00"/>
    <s v="Standard Class"/>
    <s v="JD-16015"/>
    <s v="Joy Daniels"/>
    <x v="0"/>
    <s v="United States"/>
    <s v="Chicago"/>
    <x v="10"/>
    <n v="60610"/>
    <x v="2"/>
    <x v="1206"/>
    <x v="1"/>
    <x v="8"/>
    <x v="1182"/>
    <x v="1698"/>
    <n v="4"/>
    <n v="0.8"/>
    <n v="-8.6768000000000018"/>
  </r>
  <r>
    <n v="1974"/>
    <x v="964"/>
    <x v="2"/>
    <x v="637"/>
    <d v="2011-12-19T00:00:00"/>
    <s v="Standard Class"/>
    <s v="JD-16015"/>
    <s v="Joy Daniels"/>
    <x v="0"/>
    <s v="United States"/>
    <s v="Chicago"/>
    <x v="10"/>
    <n v="60610"/>
    <x v="2"/>
    <x v="804"/>
    <x v="1"/>
    <x v="13"/>
    <x v="794"/>
    <x v="1699"/>
    <n v="2"/>
    <n v="0.2"/>
    <n v="0.4705999999999998"/>
  </r>
  <r>
    <n v="1975"/>
    <x v="964"/>
    <x v="2"/>
    <x v="637"/>
    <d v="2011-12-19T00:00:00"/>
    <s v="Standard Class"/>
    <s v="JD-16015"/>
    <s v="Joy Daniels"/>
    <x v="0"/>
    <s v="United States"/>
    <s v="Chicago"/>
    <x v="10"/>
    <n v="60610"/>
    <x v="2"/>
    <x v="1207"/>
    <x v="2"/>
    <x v="11"/>
    <x v="1183"/>
    <x v="1700"/>
    <n v="3"/>
    <n v="0.2"/>
    <n v="-2.188500000000003"/>
  </r>
  <r>
    <n v="1976"/>
    <x v="965"/>
    <x v="2"/>
    <x v="638"/>
    <d v="2011-10-20T00:00:00"/>
    <s v="Second Class"/>
    <s v="AS-10225"/>
    <s v="Alan Schoenberger"/>
    <x v="1"/>
    <s v="United States"/>
    <s v="Montgomery"/>
    <x v="19"/>
    <n v="36116"/>
    <x v="0"/>
    <x v="196"/>
    <x v="1"/>
    <x v="4"/>
    <x v="195"/>
    <x v="1701"/>
    <n v="3"/>
    <n v="0"/>
    <n v="11.038799999999981"/>
  </r>
  <r>
    <n v="1977"/>
    <x v="965"/>
    <x v="2"/>
    <x v="638"/>
    <d v="2011-10-20T00:00:00"/>
    <s v="Second Class"/>
    <s v="AS-10225"/>
    <s v="Alan Schoenberger"/>
    <x v="1"/>
    <s v="United States"/>
    <s v="Montgomery"/>
    <x v="19"/>
    <n v="36116"/>
    <x v="0"/>
    <x v="1208"/>
    <x v="2"/>
    <x v="7"/>
    <x v="1184"/>
    <x v="1702"/>
    <n v="5"/>
    <n v="0"/>
    <n v="362.68699999999995"/>
  </r>
  <r>
    <n v="1978"/>
    <x v="965"/>
    <x v="2"/>
    <x v="638"/>
    <d v="2011-10-20T00:00:00"/>
    <s v="Second Class"/>
    <s v="AS-10225"/>
    <s v="Alan Schoenberger"/>
    <x v="1"/>
    <s v="United States"/>
    <s v="Montgomery"/>
    <x v="19"/>
    <n v="36116"/>
    <x v="0"/>
    <x v="1209"/>
    <x v="0"/>
    <x v="1"/>
    <x v="1185"/>
    <x v="1703"/>
    <n v="6"/>
    <n v="0"/>
    <n v="70.964399999999983"/>
  </r>
  <r>
    <n v="1979"/>
    <x v="966"/>
    <x v="1"/>
    <x v="412"/>
    <d v="2012-05-12T00:00:00"/>
    <s v="Standard Class"/>
    <s v="AA-10375"/>
    <s v="Allen Armold"/>
    <x v="0"/>
    <s v="United States"/>
    <s v="Salem"/>
    <x v="21"/>
    <n v="97301"/>
    <x v="1"/>
    <x v="1210"/>
    <x v="1"/>
    <x v="6"/>
    <x v="1186"/>
    <x v="797"/>
    <n v="2"/>
    <n v="0.2"/>
    <n v="0.59039999999999915"/>
  </r>
  <r>
    <n v="1980"/>
    <x v="967"/>
    <x v="0"/>
    <x v="167"/>
    <d v="2013-04-15T00:00:00"/>
    <s v="Same Day"/>
    <s v="KT-16465"/>
    <s v="Kean Takahito"/>
    <x v="0"/>
    <s v="United States"/>
    <s v="Glendale"/>
    <x v="16"/>
    <n v="85301"/>
    <x v="1"/>
    <x v="284"/>
    <x v="0"/>
    <x v="1"/>
    <x v="281"/>
    <x v="1704"/>
    <n v="4"/>
    <n v="0.2"/>
    <n v="105.02279999999996"/>
  </r>
  <r>
    <n v="1981"/>
    <x v="967"/>
    <x v="0"/>
    <x v="167"/>
    <d v="2013-04-15T00:00:00"/>
    <s v="Same Day"/>
    <s v="KT-16465"/>
    <s v="Kean Takahito"/>
    <x v="0"/>
    <s v="United States"/>
    <s v="Glendale"/>
    <x v="16"/>
    <n v="85301"/>
    <x v="1"/>
    <x v="230"/>
    <x v="1"/>
    <x v="4"/>
    <x v="228"/>
    <x v="1705"/>
    <n v="4"/>
    <n v="0.2"/>
    <n v="4.2976000000000028"/>
  </r>
  <r>
    <n v="1982"/>
    <x v="968"/>
    <x v="1"/>
    <x v="639"/>
    <d v="2012-12-16T00:00:00"/>
    <s v="Second Class"/>
    <s v="MM-18280"/>
    <s v="Muhammed MacIntyre"/>
    <x v="1"/>
    <s v="United States"/>
    <s v="Columbus"/>
    <x v="32"/>
    <n v="31907"/>
    <x v="0"/>
    <x v="620"/>
    <x v="1"/>
    <x v="8"/>
    <x v="33"/>
    <x v="1061"/>
    <n v="2"/>
    <n v="0"/>
    <n v="1.8047999999999997"/>
  </r>
  <r>
    <n v="1983"/>
    <x v="969"/>
    <x v="2"/>
    <x v="640"/>
    <d v="2011-12-09T00:00:00"/>
    <s v="Standard Class"/>
    <s v="NG-18430"/>
    <s v="Nathan Gelder"/>
    <x v="0"/>
    <s v="United States"/>
    <s v="Oklahoma City"/>
    <x v="26"/>
    <n v="73120"/>
    <x v="2"/>
    <x v="1211"/>
    <x v="2"/>
    <x v="7"/>
    <x v="1187"/>
    <x v="1706"/>
    <n v="4"/>
    <n v="0"/>
    <n v="134.3888"/>
  </r>
  <r>
    <n v="1984"/>
    <x v="970"/>
    <x v="2"/>
    <x v="641"/>
    <d v="2011-11-27T00:00:00"/>
    <s v="Second Class"/>
    <s v="LW-16825"/>
    <s v="Laurel Workman"/>
    <x v="1"/>
    <s v="United States"/>
    <s v="Brentwood"/>
    <x v="1"/>
    <n v="94513"/>
    <x v="1"/>
    <x v="650"/>
    <x v="1"/>
    <x v="9"/>
    <x v="644"/>
    <x v="1707"/>
    <n v="6"/>
    <n v="0"/>
    <n v="93.055199999999957"/>
  </r>
  <r>
    <n v="1985"/>
    <x v="970"/>
    <x v="2"/>
    <x v="641"/>
    <d v="2011-11-27T00:00:00"/>
    <s v="Second Class"/>
    <s v="LW-16825"/>
    <s v="Laurel Workman"/>
    <x v="1"/>
    <s v="United States"/>
    <s v="Brentwood"/>
    <x v="1"/>
    <n v="94513"/>
    <x v="1"/>
    <x v="740"/>
    <x v="0"/>
    <x v="5"/>
    <x v="33"/>
    <x v="1708"/>
    <n v="3"/>
    <n v="0"/>
    <n v="10.507200000000001"/>
  </r>
  <r>
    <n v="1986"/>
    <x v="970"/>
    <x v="2"/>
    <x v="641"/>
    <d v="2011-11-27T00:00:00"/>
    <s v="Second Class"/>
    <s v="LW-16825"/>
    <s v="Laurel Workman"/>
    <x v="1"/>
    <s v="United States"/>
    <s v="Brentwood"/>
    <x v="1"/>
    <n v="94513"/>
    <x v="1"/>
    <x v="1070"/>
    <x v="1"/>
    <x v="10"/>
    <x v="1050"/>
    <x v="1709"/>
    <n v="4"/>
    <n v="0"/>
    <n v="12.3096"/>
  </r>
  <r>
    <n v="1987"/>
    <x v="971"/>
    <x v="0"/>
    <x v="197"/>
    <d v="2013-07-28T00:00:00"/>
    <s v="First Class"/>
    <s v="CB-12415"/>
    <s v="Christy Brittain"/>
    <x v="0"/>
    <s v="United States"/>
    <s v="Columbus"/>
    <x v="24"/>
    <n v="43229"/>
    <x v="3"/>
    <x v="306"/>
    <x v="2"/>
    <x v="16"/>
    <x v="303"/>
    <x v="1710"/>
    <n v="4"/>
    <n v="0.4"/>
    <n v="191.99680000000001"/>
  </r>
  <r>
    <n v="1988"/>
    <x v="972"/>
    <x v="1"/>
    <x v="529"/>
    <d v="2012-11-13T00:00:00"/>
    <s v="Standard Class"/>
    <s v="AS-10090"/>
    <s v="Adam Shillingsburg"/>
    <x v="0"/>
    <s v="United States"/>
    <s v="Springfield"/>
    <x v="25"/>
    <n v="65807"/>
    <x v="2"/>
    <x v="1212"/>
    <x v="1"/>
    <x v="8"/>
    <x v="1188"/>
    <x v="1711"/>
    <n v="3"/>
    <n v="0"/>
    <n v="7.9212000000000007"/>
  </r>
  <r>
    <n v="1989"/>
    <x v="972"/>
    <x v="1"/>
    <x v="529"/>
    <d v="2012-11-13T00:00:00"/>
    <s v="Standard Class"/>
    <s v="AS-10090"/>
    <s v="Adam Shillingsburg"/>
    <x v="0"/>
    <s v="United States"/>
    <s v="Springfield"/>
    <x v="25"/>
    <n v="65807"/>
    <x v="2"/>
    <x v="1213"/>
    <x v="0"/>
    <x v="3"/>
    <x v="1189"/>
    <x v="1712"/>
    <n v="7"/>
    <n v="0"/>
    <n v="215.11979999999994"/>
  </r>
  <r>
    <n v="1990"/>
    <x v="972"/>
    <x v="1"/>
    <x v="529"/>
    <d v="2012-11-13T00:00:00"/>
    <s v="Standard Class"/>
    <s v="AS-10090"/>
    <s v="Adam Shillingsburg"/>
    <x v="0"/>
    <s v="United States"/>
    <s v="Springfield"/>
    <x v="25"/>
    <n v="65807"/>
    <x v="2"/>
    <x v="1214"/>
    <x v="1"/>
    <x v="12"/>
    <x v="746"/>
    <x v="1713"/>
    <n v="3"/>
    <n v="0"/>
    <n v="12.323399999999999"/>
  </r>
  <r>
    <n v="1991"/>
    <x v="972"/>
    <x v="1"/>
    <x v="529"/>
    <d v="2012-11-13T00:00:00"/>
    <s v="Standard Class"/>
    <s v="AS-10090"/>
    <s v="Adam Shillingsburg"/>
    <x v="0"/>
    <s v="United States"/>
    <s v="Springfield"/>
    <x v="25"/>
    <n v="65807"/>
    <x v="2"/>
    <x v="1215"/>
    <x v="1"/>
    <x v="10"/>
    <x v="1190"/>
    <x v="1714"/>
    <n v="3"/>
    <n v="0"/>
    <n v="8.4966000000000008"/>
  </r>
  <r>
    <n v="1992"/>
    <x v="973"/>
    <x v="3"/>
    <x v="642"/>
    <d v="2014-03-01T00:00:00"/>
    <s v="Standard Class"/>
    <s v="CB-12415"/>
    <s v="Christy Brittain"/>
    <x v="0"/>
    <s v="United States"/>
    <s v="Philadelphia"/>
    <x v="9"/>
    <n v="19134"/>
    <x v="3"/>
    <x v="925"/>
    <x v="1"/>
    <x v="8"/>
    <x v="908"/>
    <x v="1715"/>
    <n v="4"/>
    <n v="0.7"/>
    <n v="-3.7995999999999981"/>
  </r>
  <r>
    <n v="1993"/>
    <x v="974"/>
    <x v="3"/>
    <x v="643"/>
    <d v="2014-07-03T00:00:00"/>
    <s v="Standard Class"/>
    <s v="ML-17755"/>
    <s v="Max Ludwig"/>
    <x v="2"/>
    <s v="United States"/>
    <s v="Springfield"/>
    <x v="21"/>
    <n v="97477"/>
    <x v="1"/>
    <x v="429"/>
    <x v="1"/>
    <x v="2"/>
    <x v="424"/>
    <x v="1716"/>
    <n v="6"/>
    <n v="0.2"/>
    <n v="26.640000000000004"/>
  </r>
  <r>
    <n v="1994"/>
    <x v="974"/>
    <x v="3"/>
    <x v="643"/>
    <d v="2014-07-03T00:00:00"/>
    <s v="Standard Class"/>
    <s v="ML-17755"/>
    <s v="Max Ludwig"/>
    <x v="2"/>
    <s v="United States"/>
    <s v="Springfield"/>
    <x v="21"/>
    <n v="97477"/>
    <x v="1"/>
    <x v="1216"/>
    <x v="1"/>
    <x v="6"/>
    <x v="1191"/>
    <x v="758"/>
    <n v="2"/>
    <n v="0.2"/>
    <n v="0.73479999999999923"/>
  </r>
  <r>
    <n v="1995"/>
    <x v="974"/>
    <x v="3"/>
    <x v="643"/>
    <d v="2014-07-03T00:00:00"/>
    <s v="Standard Class"/>
    <s v="ML-17755"/>
    <s v="Max Ludwig"/>
    <x v="2"/>
    <s v="United States"/>
    <s v="Springfield"/>
    <x v="21"/>
    <n v="97477"/>
    <x v="1"/>
    <x v="1217"/>
    <x v="1"/>
    <x v="13"/>
    <x v="1192"/>
    <x v="1717"/>
    <n v="3"/>
    <n v="0.2"/>
    <n v="-2.1194999999999999"/>
  </r>
  <r>
    <n v="1996"/>
    <x v="975"/>
    <x v="3"/>
    <x v="574"/>
    <d v="2014-12-05T00:00:00"/>
    <s v="Second Class"/>
    <s v="JS-16030"/>
    <s v="Joy Smith"/>
    <x v="0"/>
    <s v="United States"/>
    <s v="Houston"/>
    <x v="5"/>
    <n v="77036"/>
    <x v="2"/>
    <x v="1218"/>
    <x v="1"/>
    <x v="9"/>
    <x v="1193"/>
    <x v="1718"/>
    <n v="5"/>
    <n v="0.8"/>
    <n v="-766.01199999999994"/>
  </r>
  <r>
    <n v="1997"/>
    <x v="975"/>
    <x v="3"/>
    <x v="574"/>
    <d v="2014-12-05T00:00:00"/>
    <s v="Second Class"/>
    <s v="JS-16030"/>
    <s v="Joy Smith"/>
    <x v="0"/>
    <s v="United States"/>
    <s v="Houston"/>
    <x v="5"/>
    <n v="77036"/>
    <x v="2"/>
    <x v="493"/>
    <x v="0"/>
    <x v="5"/>
    <x v="488"/>
    <x v="1719"/>
    <n v="4"/>
    <n v="0.6"/>
    <n v="-3.719599999999998"/>
  </r>
  <r>
    <n v="1998"/>
    <x v="976"/>
    <x v="2"/>
    <x v="644"/>
    <d v="2011-02-10T00:00:00"/>
    <s v="First Class"/>
    <s v="ND-18460"/>
    <s v="Neil Ducich"/>
    <x v="1"/>
    <s v="United States"/>
    <s v="Chesapeake"/>
    <x v="17"/>
    <n v="23320"/>
    <x v="0"/>
    <x v="547"/>
    <x v="1"/>
    <x v="2"/>
    <x v="542"/>
    <x v="1720"/>
    <n v="4"/>
    <n v="0"/>
    <n v="7.1999999999999993"/>
  </r>
  <r>
    <n v="1999"/>
    <x v="976"/>
    <x v="2"/>
    <x v="644"/>
    <d v="2011-02-10T00:00:00"/>
    <s v="First Class"/>
    <s v="ND-18460"/>
    <s v="Neil Ducich"/>
    <x v="1"/>
    <s v="United States"/>
    <s v="Chesapeake"/>
    <x v="17"/>
    <n v="23320"/>
    <x v="0"/>
    <x v="297"/>
    <x v="2"/>
    <x v="7"/>
    <x v="294"/>
    <x v="1721"/>
    <n v="1"/>
    <n v="0"/>
    <n v="42.018600000000006"/>
  </r>
  <r>
    <n v="2000"/>
    <x v="976"/>
    <x v="2"/>
    <x v="644"/>
    <d v="2011-02-10T00:00:00"/>
    <s v="First Class"/>
    <s v="ND-18460"/>
    <s v="Neil Ducich"/>
    <x v="1"/>
    <s v="United States"/>
    <s v="Chesapeake"/>
    <x v="17"/>
    <n v="23320"/>
    <x v="0"/>
    <x v="1129"/>
    <x v="2"/>
    <x v="7"/>
    <x v="1108"/>
    <x v="1722"/>
    <n v="5"/>
    <n v="0"/>
    <n v="42.035499999999985"/>
  </r>
  <r>
    <n v="2001"/>
    <x v="977"/>
    <x v="3"/>
    <x v="645"/>
    <d v="2014-04-19T00:00:00"/>
    <s v="Standard Class"/>
    <s v="LW-17215"/>
    <s v="Luke Weiss"/>
    <x v="0"/>
    <s v="United States"/>
    <s v="Pasadena"/>
    <x v="1"/>
    <n v="91104"/>
    <x v="1"/>
    <x v="97"/>
    <x v="2"/>
    <x v="11"/>
    <x v="97"/>
    <x v="1723"/>
    <n v="5"/>
    <n v="0"/>
    <n v="21.994499999999988"/>
  </r>
  <r>
    <n v="2002"/>
    <x v="977"/>
    <x v="3"/>
    <x v="645"/>
    <d v="2014-04-19T00:00:00"/>
    <s v="Standard Class"/>
    <s v="LW-17215"/>
    <s v="Luke Weiss"/>
    <x v="0"/>
    <s v="United States"/>
    <s v="Pasadena"/>
    <x v="1"/>
    <n v="91104"/>
    <x v="1"/>
    <x v="1054"/>
    <x v="1"/>
    <x v="6"/>
    <x v="1034"/>
    <x v="1085"/>
    <n v="7"/>
    <n v="0"/>
    <n v="14.232399999999998"/>
  </r>
  <r>
    <n v="2003"/>
    <x v="978"/>
    <x v="3"/>
    <x v="53"/>
    <d v="2014-12-29T00:00:00"/>
    <s v="Second Class"/>
    <s v="JW-15955"/>
    <s v="Joni Wasserman"/>
    <x v="0"/>
    <s v="United States"/>
    <s v="Louisville"/>
    <x v="0"/>
    <n v="40214"/>
    <x v="0"/>
    <x v="911"/>
    <x v="1"/>
    <x v="4"/>
    <x v="894"/>
    <x v="1449"/>
    <n v="3"/>
    <n v="0"/>
    <n v="9.5940000000000012"/>
  </r>
  <r>
    <n v="2004"/>
    <x v="978"/>
    <x v="3"/>
    <x v="53"/>
    <d v="2014-12-29T00:00:00"/>
    <s v="Second Class"/>
    <s v="JW-15955"/>
    <s v="Joni Wasserman"/>
    <x v="0"/>
    <s v="United States"/>
    <s v="Louisville"/>
    <x v="0"/>
    <n v="40214"/>
    <x v="0"/>
    <x v="64"/>
    <x v="0"/>
    <x v="1"/>
    <x v="64"/>
    <x v="1724"/>
    <n v="5"/>
    <n v="0"/>
    <n v="76.112499999999983"/>
  </r>
  <r>
    <n v="2005"/>
    <x v="979"/>
    <x v="3"/>
    <x v="645"/>
    <d v="2014-04-19T00:00:00"/>
    <s v="Standard Class"/>
    <s v="SC-20050"/>
    <s v="Sample Company A"/>
    <x v="2"/>
    <s v="United States"/>
    <s v="Lubbock"/>
    <x v="5"/>
    <n v="79424"/>
    <x v="2"/>
    <x v="92"/>
    <x v="1"/>
    <x v="8"/>
    <x v="92"/>
    <x v="524"/>
    <n v="3"/>
    <n v="0.8"/>
    <n v="-17.045999999999999"/>
  </r>
  <r>
    <n v="2006"/>
    <x v="980"/>
    <x v="2"/>
    <x v="520"/>
    <d v="2012-01-04T00:00:00"/>
    <s v="Standard Class"/>
    <s v="RW-19630"/>
    <s v="Rob Williams"/>
    <x v="1"/>
    <s v="United States"/>
    <s v="Columbia"/>
    <x v="25"/>
    <n v="65203"/>
    <x v="2"/>
    <x v="753"/>
    <x v="1"/>
    <x v="6"/>
    <x v="744"/>
    <x v="1725"/>
    <n v="7"/>
    <n v="0"/>
    <n v="11.575199999999999"/>
  </r>
  <r>
    <n v="2007"/>
    <x v="980"/>
    <x v="2"/>
    <x v="520"/>
    <d v="2012-01-04T00:00:00"/>
    <s v="Standard Class"/>
    <s v="RW-19630"/>
    <s v="Rob Williams"/>
    <x v="1"/>
    <s v="United States"/>
    <s v="Columbia"/>
    <x v="25"/>
    <n v="65203"/>
    <x v="2"/>
    <x v="234"/>
    <x v="2"/>
    <x v="11"/>
    <x v="232"/>
    <x v="1726"/>
    <n v="7"/>
    <n v="0"/>
    <n v="16.160200000000003"/>
  </r>
  <r>
    <n v="2008"/>
    <x v="981"/>
    <x v="3"/>
    <x v="646"/>
    <d v="2014-08-05T00:00:00"/>
    <s v="First Class"/>
    <s v="CM-12190"/>
    <s v="Charlotte Melton"/>
    <x v="0"/>
    <s v="United States"/>
    <s v="Chicago"/>
    <x v="10"/>
    <n v="60623"/>
    <x v="2"/>
    <x v="1219"/>
    <x v="0"/>
    <x v="0"/>
    <x v="1194"/>
    <x v="1727"/>
    <n v="2"/>
    <n v="0.3"/>
    <n v="-36.674399999999991"/>
  </r>
  <r>
    <n v="2009"/>
    <x v="982"/>
    <x v="2"/>
    <x v="647"/>
    <d v="2011-11-21T00:00:00"/>
    <s v="Standard Class"/>
    <s v="JF-15190"/>
    <s v="Jamie Frazer"/>
    <x v="0"/>
    <s v="United States"/>
    <s v="Johnson City"/>
    <x v="18"/>
    <n v="37604"/>
    <x v="0"/>
    <x v="1039"/>
    <x v="1"/>
    <x v="6"/>
    <x v="1020"/>
    <x v="1728"/>
    <n v="3"/>
    <n v="0.2"/>
    <n v="0.47519999999999984"/>
  </r>
  <r>
    <n v="2010"/>
    <x v="982"/>
    <x v="2"/>
    <x v="647"/>
    <d v="2011-11-21T00:00:00"/>
    <s v="Standard Class"/>
    <s v="JF-15190"/>
    <s v="Jamie Frazer"/>
    <x v="0"/>
    <s v="United States"/>
    <s v="Johnson City"/>
    <x v="18"/>
    <n v="37604"/>
    <x v="0"/>
    <x v="77"/>
    <x v="1"/>
    <x v="9"/>
    <x v="77"/>
    <x v="1729"/>
    <n v="2"/>
    <n v="0.2"/>
    <n v="29.142400000000009"/>
  </r>
  <r>
    <n v="2011"/>
    <x v="982"/>
    <x v="2"/>
    <x v="647"/>
    <d v="2011-11-21T00:00:00"/>
    <s v="Standard Class"/>
    <s v="JF-15190"/>
    <s v="Jamie Frazer"/>
    <x v="0"/>
    <s v="United States"/>
    <s v="Johnson City"/>
    <x v="18"/>
    <n v="37604"/>
    <x v="0"/>
    <x v="565"/>
    <x v="1"/>
    <x v="10"/>
    <x v="560"/>
    <x v="1730"/>
    <n v="4"/>
    <n v="0.2"/>
    <n v="7.7799999999999976"/>
  </r>
  <r>
    <n v="2012"/>
    <x v="983"/>
    <x v="1"/>
    <x v="555"/>
    <d v="2012-12-11T00:00:00"/>
    <s v="Same Day"/>
    <s v="SC-20800"/>
    <s v="Stuart Calhoun"/>
    <x v="0"/>
    <s v="United States"/>
    <s v="Houston"/>
    <x v="5"/>
    <n v="77041"/>
    <x v="2"/>
    <x v="590"/>
    <x v="2"/>
    <x v="11"/>
    <x v="585"/>
    <x v="1305"/>
    <n v="2"/>
    <n v="0.2"/>
    <n v="35.996400000000001"/>
  </r>
  <r>
    <n v="2013"/>
    <x v="983"/>
    <x v="1"/>
    <x v="555"/>
    <d v="2012-12-11T00:00:00"/>
    <s v="Same Day"/>
    <s v="SC-20800"/>
    <s v="Stuart Calhoun"/>
    <x v="0"/>
    <s v="United States"/>
    <s v="Houston"/>
    <x v="5"/>
    <n v="77041"/>
    <x v="2"/>
    <x v="1220"/>
    <x v="1"/>
    <x v="4"/>
    <x v="1195"/>
    <x v="1731"/>
    <n v="3"/>
    <n v="0.2"/>
    <n v="4.6344000000000012"/>
  </r>
  <r>
    <n v="2014"/>
    <x v="984"/>
    <x v="0"/>
    <x v="31"/>
    <d v="2013-09-24T00:00:00"/>
    <s v="Standard Class"/>
    <s v="AM-10705"/>
    <s v="Anne McFarland"/>
    <x v="0"/>
    <s v="United States"/>
    <s v="Auburn"/>
    <x v="19"/>
    <n v="36830"/>
    <x v="0"/>
    <x v="1131"/>
    <x v="0"/>
    <x v="1"/>
    <x v="1110"/>
    <x v="1732"/>
    <n v="1"/>
    <n v="0"/>
    <n v="84.23520000000002"/>
  </r>
  <r>
    <n v="2015"/>
    <x v="984"/>
    <x v="0"/>
    <x v="31"/>
    <d v="2013-09-24T00:00:00"/>
    <s v="Standard Class"/>
    <s v="AM-10705"/>
    <s v="Anne McFarland"/>
    <x v="0"/>
    <s v="United States"/>
    <s v="Auburn"/>
    <x v="19"/>
    <n v="36830"/>
    <x v="0"/>
    <x v="1221"/>
    <x v="1"/>
    <x v="10"/>
    <x v="1196"/>
    <x v="1733"/>
    <n v="2"/>
    <n v="0"/>
    <n v="6.0167999999999999"/>
  </r>
  <r>
    <n v="2016"/>
    <x v="984"/>
    <x v="0"/>
    <x v="31"/>
    <d v="2013-09-24T00:00:00"/>
    <s v="Standard Class"/>
    <s v="AM-10705"/>
    <s v="Anne McFarland"/>
    <x v="0"/>
    <s v="United States"/>
    <s v="Auburn"/>
    <x v="19"/>
    <n v="36830"/>
    <x v="0"/>
    <x v="906"/>
    <x v="1"/>
    <x v="4"/>
    <x v="889"/>
    <x v="1734"/>
    <n v="4"/>
    <n v="0"/>
    <n v="117.0104"/>
  </r>
  <r>
    <n v="2017"/>
    <x v="985"/>
    <x v="1"/>
    <x v="531"/>
    <d v="2012-03-23T00:00:00"/>
    <s v="Standard Class"/>
    <s v="BK-11260"/>
    <s v="Berenike Kampe"/>
    <x v="0"/>
    <s v="United States"/>
    <s v="San Bernardino"/>
    <x v="1"/>
    <n v="92404"/>
    <x v="1"/>
    <x v="1045"/>
    <x v="1"/>
    <x v="8"/>
    <x v="1025"/>
    <x v="683"/>
    <n v="2"/>
    <n v="0.2"/>
    <n v="6.3684000000000003"/>
  </r>
  <r>
    <n v="2018"/>
    <x v="985"/>
    <x v="1"/>
    <x v="531"/>
    <d v="2012-03-23T00:00:00"/>
    <s v="Standard Class"/>
    <s v="BK-11260"/>
    <s v="Berenike Kampe"/>
    <x v="0"/>
    <s v="United States"/>
    <s v="San Bernardino"/>
    <x v="1"/>
    <n v="92404"/>
    <x v="1"/>
    <x v="2"/>
    <x v="1"/>
    <x v="2"/>
    <x v="2"/>
    <x v="2"/>
    <n v="2"/>
    <n v="0"/>
    <n v="6.8713999999999995"/>
  </r>
  <r>
    <n v="2019"/>
    <x v="985"/>
    <x v="1"/>
    <x v="531"/>
    <d v="2012-03-23T00:00:00"/>
    <s v="Standard Class"/>
    <s v="BK-11260"/>
    <s v="Berenike Kampe"/>
    <x v="0"/>
    <s v="United States"/>
    <s v="San Bernardino"/>
    <x v="1"/>
    <n v="92404"/>
    <x v="1"/>
    <x v="1059"/>
    <x v="1"/>
    <x v="14"/>
    <x v="1039"/>
    <x v="1735"/>
    <n v="4"/>
    <n v="0"/>
    <n v="8.6736000000000004"/>
  </r>
  <r>
    <n v="2020"/>
    <x v="985"/>
    <x v="1"/>
    <x v="531"/>
    <d v="2012-03-23T00:00:00"/>
    <s v="Standard Class"/>
    <s v="BK-11260"/>
    <s v="Berenike Kampe"/>
    <x v="0"/>
    <s v="United States"/>
    <s v="San Bernardino"/>
    <x v="1"/>
    <n v="92404"/>
    <x v="1"/>
    <x v="186"/>
    <x v="1"/>
    <x v="10"/>
    <x v="185"/>
    <x v="1736"/>
    <n v="6"/>
    <n v="0"/>
    <n v="19.668600000000001"/>
  </r>
  <r>
    <n v="2021"/>
    <x v="986"/>
    <x v="0"/>
    <x v="251"/>
    <d v="2013-09-22T00:00:00"/>
    <s v="First Class"/>
    <s v="RH-19510"/>
    <s v="Rick Huthwaite"/>
    <x v="2"/>
    <s v="United States"/>
    <s v="Providence"/>
    <x v="34"/>
    <n v="2908"/>
    <x v="3"/>
    <x v="518"/>
    <x v="1"/>
    <x v="4"/>
    <x v="513"/>
    <x v="1737"/>
    <n v="9"/>
    <n v="0"/>
    <n v="481.86899999999986"/>
  </r>
  <r>
    <n v="2022"/>
    <x v="986"/>
    <x v="0"/>
    <x v="251"/>
    <d v="2013-09-22T00:00:00"/>
    <s v="First Class"/>
    <s v="RH-19510"/>
    <s v="Rick Huthwaite"/>
    <x v="2"/>
    <s v="United States"/>
    <s v="Providence"/>
    <x v="34"/>
    <n v="2908"/>
    <x v="3"/>
    <x v="126"/>
    <x v="1"/>
    <x v="10"/>
    <x v="557"/>
    <x v="342"/>
    <n v="3"/>
    <n v="0"/>
    <n v="7.6679999999999993"/>
  </r>
  <r>
    <n v="2023"/>
    <x v="986"/>
    <x v="0"/>
    <x v="251"/>
    <d v="2013-09-22T00:00:00"/>
    <s v="First Class"/>
    <s v="RH-19510"/>
    <s v="Rick Huthwaite"/>
    <x v="2"/>
    <s v="United States"/>
    <s v="Providence"/>
    <x v="34"/>
    <n v="2908"/>
    <x v="3"/>
    <x v="729"/>
    <x v="1"/>
    <x v="8"/>
    <x v="721"/>
    <x v="1738"/>
    <n v="3"/>
    <n v="0"/>
    <n v="23.774400000000004"/>
  </r>
  <r>
    <n v="2024"/>
    <x v="986"/>
    <x v="0"/>
    <x v="251"/>
    <d v="2013-09-22T00:00:00"/>
    <s v="First Class"/>
    <s v="RH-19510"/>
    <s v="Rick Huthwaite"/>
    <x v="2"/>
    <s v="United States"/>
    <s v="Providence"/>
    <x v="34"/>
    <n v="2908"/>
    <x v="3"/>
    <x v="635"/>
    <x v="0"/>
    <x v="1"/>
    <x v="629"/>
    <x v="1739"/>
    <n v="4"/>
    <n v="0"/>
    <n v="244.24959999999999"/>
  </r>
  <r>
    <n v="2025"/>
    <x v="987"/>
    <x v="3"/>
    <x v="648"/>
    <d v="2014-08-23T00:00:00"/>
    <s v="Second Class"/>
    <s v="GM-14500"/>
    <s v="Gene McClure"/>
    <x v="0"/>
    <s v="United States"/>
    <s v="Fresno"/>
    <x v="1"/>
    <n v="93727"/>
    <x v="1"/>
    <x v="979"/>
    <x v="1"/>
    <x v="8"/>
    <x v="963"/>
    <x v="1740"/>
    <n v="5"/>
    <n v="0.2"/>
    <n v="77.71399999999997"/>
  </r>
  <r>
    <n v="2026"/>
    <x v="988"/>
    <x v="1"/>
    <x v="649"/>
    <d v="2012-03-15T00:00:00"/>
    <s v="First Class"/>
    <s v="MC-17275"/>
    <s v="Marc Crier"/>
    <x v="0"/>
    <s v="United States"/>
    <s v="Seattle"/>
    <x v="4"/>
    <n v="98103"/>
    <x v="1"/>
    <x v="631"/>
    <x v="0"/>
    <x v="0"/>
    <x v="625"/>
    <x v="1741"/>
    <n v="2"/>
    <n v="0"/>
    <n v="39.748800000000003"/>
  </r>
  <r>
    <n v="2027"/>
    <x v="989"/>
    <x v="0"/>
    <x v="162"/>
    <d v="2013-09-11T00:00:00"/>
    <s v="Second Class"/>
    <s v="VM-21685"/>
    <s v="Valerie Mitchum"/>
    <x v="2"/>
    <s v="United States"/>
    <s v="Lancaster"/>
    <x v="1"/>
    <n v="93534"/>
    <x v="1"/>
    <x v="340"/>
    <x v="1"/>
    <x v="8"/>
    <x v="336"/>
    <x v="1742"/>
    <n v="2"/>
    <n v="0.2"/>
    <n v="11.558399999999999"/>
  </r>
  <r>
    <n v="2028"/>
    <x v="989"/>
    <x v="0"/>
    <x v="162"/>
    <d v="2013-09-11T00:00:00"/>
    <s v="Second Class"/>
    <s v="VM-21685"/>
    <s v="Valerie Mitchum"/>
    <x v="2"/>
    <s v="United States"/>
    <s v="Lancaster"/>
    <x v="1"/>
    <n v="93534"/>
    <x v="1"/>
    <x v="542"/>
    <x v="1"/>
    <x v="8"/>
    <x v="537"/>
    <x v="1743"/>
    <n v="4"/>
    <n v="0.2"/>
    <n v="23.497599999999995"/>
  </r>
  <r>
    <n v="2029"/>
    <x v="990"/>
    <x v="1"/>
    <x v="650"/>
    <d v="2012-11-30T00:00:00"/>
    <s v="Standard Class"/>
    <s v="GP-14740"/>
    <s v="Guy Phonely"/>
    <x v="1"/>
    <s v="United States"/>
    <s v="Leominster"/>
    <x v="31"/>
    <n v="1453"/>
    <x v="3"/>
    <x v="185"/>
    <x v="1"/>
    <x v="8"/>
    <x v="184"/>
    <x v="1674"/>
    <n v="3"/>
    <n v="0"/>
    <n v="6.9230999999999998"/>
  </r>
  <r>
    <n v="2030"/>
    <x v="990"/>
    <x v="1"/>
    <x v="650"/>
    <d v="2012-11-30T00:00:00"/>
    <s v="Standard Class"/>
    <s v="GP-14740"/>
    <s v="Guy Phonely"/>
    <x v="1"/>
    <s v="United States"/>
    <s v="Leominster"/>
    <x v="31"/>
    <n v="1453"/>
    <x v="3"/>
    <x v="1222"/>
    <x v="1"/>
    <x v="4"/>
    <x v="1197"/>
    <x v="1744"/>
    <n v="5"/>
    <n v="0"/>
    <n v="25.175999999999998"/>
  </r>
  <r>
    <n v="2031"/>
    <x v="990"/>
    <x v="1"/>
    <x v="650"/>
    <d v="2012-11-30T00:00:00"/>
    <s v="Standard Class"/>
    <s v="GP-14740"/>
    <s v="Guy Phonely"/>
    <x v="1"/>
    <s v="United States"/>
    <s v="Leominster"/>
    <x v="31"/>
    <n v="1453"/>
    <x v="3"/>
    <x v="785"/>
    <x v="1"/>
    <x v="8"/>
    <x v="776"/>
    <x v="1745"/>
    <n v="4"/>
    <n v="0"/>
    <n v="30.52"/>
  </r>
  <r>
    <n v="2032"/>
    <x v="990"/>
    <x v="1"/>
    <x v="650"/>
    <d v="2012-11-30T00:00:00"/>
    <s v="Standard Class"/>
    <s v="GP-14740"/>
    <s v="Guy Phonely"/>
    <x v="1"/>
    <s v="United States"/>
    <s v="Leominster"/>
    <x v="31"/>
    <n v="1453"/>
    <x v="3"/>
    <x v="1029"/>
    <x v="1"/>
    <x v="10"/>
    <x v="1011"/>
    <x v="1031"/>
    <n v="3"/>
    <n v="0"/>
    <n v="5.1464999999999996"/>
  </r>
  <r>
    <n v="2033"/>
    <x v="991"/>
    <x v="0"/>
    <x v="10"/>
    <d v="2013-12-14T00:00:00"/>
    <s v="Standard Class"/>
    <s v="GB-14530"/>
    <s v="George Bell"/>
    <x v="1"/>
    <s v="United States"/>
    <s v="Fort Worth"/>
    <x v="5"/>
    <n v="76106"/>
    <x v="2"/>
    <x v="707"/>
    <x v="1"/>
    <x v="10"/>
    <x v="699"/>
    <x v="1746"/>
    <n v="2"/>
    <n v="0.2"/>
    <n v="3.2871999999999999"/>
  </r>
  <r>
    <n v="2034"/>
    <x v="991"/>
    <x v="0"/>
    <x v="10"/>
    <d v="2013-12-14T00:00:00"/>
    <s v="Standard Class"/>
    <s v="GB-14530"/>
    <s v="George Bell"/>
    <x v="1"/>
    <s v="United States"/>
    <s v="Fort Worth"/>
    <x v="5"/>
    <n v="76106"/>
    <x v="2"/>
    <x v="1132"/>
    <x v="1"/>
    <x v="6"/>
    <x v="1111"/>
    <x v="1747"/>
    <n v="1"/>
    <n v="0.2"/>
    <n v="0.8162000000000007"/>
  </r>
  <r>
    <n v="2035"/>
    <x v="992"/>
    <x v="3"/>
    <x v="145"/>
    <d v="2014-09-30T00:00:00"/>
    <s v="Standard Class"/>
    <s v="CT-11995"/>
    <s v="Carol Triggs"/>
    <x v="0"/>
    <s v="United States"/>
    <s v="Rochester"/>
    <x v="11"/>
    <n v="55901"/>
    <x v="2"/>
    <x v="863"/>
    <x v="1"/>
    <x v="8"/>
    <x v="849"/>
    <x v="341"/>
    <n v="2"/>
    <n v="0"/>
    <n v="3.8822000000000001"/>
  </r>
  <r>
    <n v="2036"/>
    <x v="992"/>
    <x v="3"/>
    <x v="145"/>
    <d v="2014-09-30T00:00:00"/>
    <s v="Standard Class"/>
    <s v="CT-11995"/>
    <s v="Carol Triggs"/>
    <x v="0"/>
    <s v="United States"/>
    <s v="Rochester"/>
    <x v="11"/>
    <n v="55901"/>
    <x v="2"/>
    <x v="51"/>
    <x v="0"/>
    <x v="1"/>
    <x v="51"/>
    <x v="1748"/>
    <n v="3"/>
    <n v="0"/>
    <n v="51.294299999999964"/>
  </r>
  <r>
    <n v="2037"/>
    <x v="993"/>
    <x v="1"/>
    <x v="651"/>
    <d v="2012-01-27T00:00:00"/>
    <s v="Standard Class"/>
    <s v="CW-11905"/>
    <s v="Carl Weiss"/>
    <x v="2"/>
    <s v="United States"/>
    <s v="Bozeman"/>
    <x v="37"/>
    <n v="59715"/>
    <x v="1"/>
    <x v="364"/>
    <x v="1"/>
    <x v="10"/>
    <x v="359"/>
    <x v="1749"/>
    <n v="3"/>
    <n v="0"/>
    <n v="13.9392"/>
  </r>
  <r>
    <n v="2038"/>
    <x v="993"/>
    <x v="1"/>
    <x v="651"/>
    <d v="2012-01-27T00:00:00"/>
    <s v="Standard Class"/>
    <s v="CW-11905"/>
    <s v="Carl Weiss"/>
    <x v="2"/>
    <s v="United States"/>
    <s v="Bozeman"/>
    <x v="37"/>
    <n v="59715"/>
    <x v="1"/>
    <x v="1100"/>
    <x v="1"/>
    <x v="2"/>
    <x v="1080"/>
    <x v="2"/>
    <n v="2"/>
    <n v="0"/>
    <n v="6.8713999999999995"/>
  </r>
  <r>
    <n v="2039"/>
    <x v="994"/>
    <x v="1"/>
    <x v="652"/>
    <d v="2012-06-23T00:00:00"/>
    <s v="Standard Class"/>
    <s v="SN-20560"/>
    <s v="Skye Norling"/>
    <x v="2"/>
    <s v="United States"/>
    <s v="Peoria"/>
    <x v="16"/>
    <n v="85345"/>
    <x v="1"/>
    <x v="1223"/>
    <x v="1"/>
    <x v="10"/>
    <x v="1198"/>
    <x v="1655"/>
    <n v="3"/>
    <n v="0.2"/>
    <n v="4.3326000000000002"/>
  </r>
  <r>
    <n v="2040"/>
    <x v="994"/>
    <x v="1"/>
    <x v="652"/>
    <d v="2012-06-23T00:00:00"/>
    <s v="Standard Class"/>
    <s v="SN-20560"/>
    <s v="Skye Norling"/>
    <x v="2"/>
    <s v="United States"/>
    <s v="Peoria"/>
    <x v="16"/>
    <n v="85345"/>
    <x v="1"/>
    <x v="870"/>
    <x v="1"/>
    <x v="8"/>
    <x v="855"/>
    <x v="1750"/>
    <n v="7"/>
    <n v="0.7"/>
    <n v="-3.3263999999999996"/>
  </r>
  <r>
    <n v="2041"/>
    <x v="994"/>
    <x v="1"/>
    <x v="652"/>
    <d v="2012-06-23T00:00:00"/>
    <s v="Standard Class"/>
    <s v="SN-20560"/>
    <s v="Skye Norling"/>
    <x v="2"/>
    <s v="United States"/>
    <s v="Peoria"/>
    <x v="16"/>
    <n v="85345"/>
    <x v="1"/>
    <x v="785"/>
    <x v="1"/>
    <x v="8"/>
    <x v="776"/>
    <x v="1751"/>
    <n v="2"/>
    <n v="0.7"/>
    <n v="-6.1039999999999974"/>
  </r>
  <r>
    <n v="2042"/>
    <x v="994"/>
    <x v="1"/>
    <x v="652"/>
    <d v="2012-06-23T00:00:00"/>
    <s v="Standard Class"/>
    <s v="SN-20560"/>
    <s v="Skye Norling"/>
    <x v="2"/>
    <s v="United States"/>
    <s v="Peoria"/>
    <x v="16"/>
    <n v="85345"/>
    <x v="1"/>
    <x v="1155"/>
    <x v="0"/>
    <x v="5"/>
    <x v="1134"/>
    <x v="1752"/>
    <n v="5"/>
    <n v="0.2"/>
    <n v="20.724000000000007"/>
  </r>
  <r>
    <n v="2043"/>
    <x v="995"/>
    <x v="1"/>
    <x v="653"/>
    <d v="2012-10-08T00:00:00"/>
    <s v="Standard Class"/>
    <s v="EB-13705"/>
    <s v="Ed Braxton"/>
    <x v="1"/>
    <s v="United States"/>
    <s v="San Diego"/>
    <x v="1"/>
    <n v="92105"/>
    <x v="1"/>
    <x v="1224"/>
    <x v="1"/>
    <x v="8"/>
    <x v="1199"/>
    <x v="1753"/>
    <n v="6"/>
    <n v="0.2"/>
    <n v="20.1264"/>
  </r>
  <r>
    <n v="2044"/>
    <x v="996"/>
    <x v="3"/>
    <x v="551"/>
    <d v="2014-11-24T00:00:00"/>
    <s v="Standard Class"/>
    <s v="JW-15220"/>
    <s v="Jane Waco"/>
    <x v="1"/>
    <s v="United States"/>
    <s v="Lakewood"/>
    <x v="24"/>
    <n v="44107"/>
    <x v="3"/>
    <x v="924"/>
    <x v="1"/>
    <x v="6"/>
    <x v="907"/>
    <x v="1754"/>
    <n v="7"/>
    <n v="0.2"/>
    <n v="7.7728000000000002"/>
  </r>
  <r>
    <n v="2045"/>
    <x v="997"/>
    <x v="2"/>
    <x v="654"/>
    <d v="2011-08-23T00:00:00"/>
    <s v="Standard Class"/>
    <s v="KB-16585"/>
    <s v="Ken Black"/>
    <x v="1"/>
    <s v="United States"/>
    <s v="Houston"/>
    <x v="5"/>
    <n v="77095"/>
    <x v="2"/>
    <x v="988"/>
    <x v="1"/>
    <x v="10"/>
    <x v="972"/>
    <x v="12"/>
    <n v="3"/>
    <n v="0.2"/>
    <n v="5.4432"/>
  </r>
  <r>
    <n v="2046"/>
    <x v="998"/>
    <x v="0"/>
    <x v="19"/>
    <d v="2013-07-22T00:00:00"/>
    <s v="Standard Class"/>
    <s v="MC-17590"/>
    <s v="Matt Collister"/>
    <x v="1"/>
    <s v="United States"/>
    <s v="Perth Amboy"/>
    <x v="30"/>
    <n v="8861"/>
    <x v="3"/>
    <x v="723"/>
    <x v="1"/>
    <x v="9"/>
    <x v="715"/>
    <x v="1755"/>
    <n v="2"/>
    <n v="0"/>
    <n v="45.539199999999994"/>
  </r>
  <r>
    <n v="2047"/>
    <x v="998"/>
    <x v="0"/>
    <x v="19"/>
    <d v="2013-07-22T00:00:00"/>
    <s v="Standard Class"/>
    <s v="MC-17590"/>
    <s v="Matt Collister"/>
    <x v="1"/>
    <s v="United States"/>
    <s v="Perth Amboy"/>
    <x v="30"/>
    <n v="8861"/>
    <x v="3"/>
    <x v="256"/>
    <x v="2"/>
    <x v="7"/>
    <x v="254"/>
    <x v="1756"/>
    <n v="3"/>
    <n v="0"/>
    <n v="280.59000000000003"/>
  </r>
  <r>
    <n v="2048"/>
    <x v="998"/>
    <x v="0"/>
    <x v="19"/>
    <d v="2013-07-22T00:00:00"/>
    <s v="Standard Class"/>
    <s v="MC-17590"/>
    <s v="Matt Collister"/>
    <x v="1"/>
    <s v="United States"/>
    <s v="Perth Amboy"/>
    <x v="30"/>
    <n v="8861"/>
    <x v="3"/>
    <x v="417"/>
    <x v="1"/>
    <x v="10"/>
    <x v="412"/>
    <x v="447"/>
    <n v="1"/>
    <n v="0"/>
    <n v="26.630399999999998"/>
  </r>
  <r>
    <n v="2049"/>
    <x v="999"/>
    <x v="1"/>
    <x v="655"/>
    <d v="2012-07-13T00:00:00"/>
    <s v="First Class"/>
    <s v="CK-12595"/>
    <s v="Clytie Kelty"/>
    <x v="0"/>
    <s v="United States"/>
    <s v="Philadelphia"/>
    <x v="9"/>
    <n v="19134"/>
    <x v="3"/>
    <x v="28"/>
    <x v="0"/>
    <x v="5"/>
    <x v="28"/>
    <x v="1757"/>
    <n v="7"/>
    <n v="0.2"/>
    <n v="36.224999999999966"/>
  </r>
  <r>
    <n v="2050"/>
    <x v="999"/>
    <x v="1"/>
    <x v="655"/>
    <d v="2012-07-13T00:00:00"/>
    <s v="First Class"/>
    <s v="CK-12595"/>
    <s v="Clytie Kelty"/>
    <x v="0"/>
    <s v="United States"/>
    <s v="Philadelphia"/>
    <x v="9"/>
    <n v="19134"/>
    <x v="3"/>
    <x v="757"/>
    <x v="1"/>
    <x v="8"/>
    <x v="748"/>
    <x v="1293"/>
    <n v="3"/>
    <n v="0.7"/>
    <n v="-2.0015999999999998"/>
  </r>
  <r>
    <n v="2051"/>
    <x v="999"/>
    <x v="1"/>
    <x v="655"/>
    <d v="2012-07-13T00:00:00"/>
    <s v="First Class"/>
    <s v="CK-12595"/>
    <s v="Clytie Kelty"/>
    <x v="0"/>
    <s v="United States"/>
    <s v="Philadelphia"/>
    <x v="9"/>
    <n v="19134"/>
    <x v="3"/>
    <x v="806"/>
    <x v="1"/>
    <x v="8"/>
    <x v="796"/>
    <x v="1758"/>
    <n v="4"/>
    <n v="0.7"/>
    <n v="-4.7519999999999989"/>
  </r>
  <r>
    <n v="2052"/>
    <x v="999"/>
    <x v="1"/>
    <x v="655"/>
    <d v="2012-07-13T00:00:00"/>
    <s v="First Class"/>
    <s v="CK-12595"/>
    <s v="Clytie Kelty"/>
    <x v="0"/>
    <s v="United States"/>
    <s v="Philadelphia"/>
    <x v="9"/>
    <n v="19134"/>
    <x v="3"/>
    <x v="1225"/>
    <x v="0"/>
    <x v="1"/>
    <x v="1200"/>
    <x v="1759"/>
    <n v="8"/>
    <n v="0.3"/>
    <n v="-73.175999999999988"/>
  </r>
  <r>
    <n v="2053"/>
    <x v="999"/>
    <x v="1"/>
    <x v="655"/>
    <d v="2012-07-13T00:00:00"/>
    <s v="First Class"/>
    <s v="CK-12595"/>
    <s v="Clytie Kelty"/>
    <x v="0"/>
    <s v="United States"/>
    <s v="Philadelphia"/>
    <x v="9"/>
    <n v="19134"/>
    <x v="3"/>
    <x v="324"/>
    <x v="1"/>
    <x v="6"/>
    <x v="321"/>
    <x v="1760"/>
    <n v="5"/>
    <n v="0.2"/>
    <n v="0.83399999999999963"/>
  </r>
  <r>
    <n v="2054"/>
    <x v="999"/>
    <x v="1"/>
    <x v="655"/>
    <d v="2012-07-13T00:00:00"/>
    <s v="First Class"/>
    <s v="CK-12595"/>
    <s v="Clytie Kelty"/>
    <x v="0"/>
    <s v="United States"/>
    <s v="Philadelphia"/>
    <x v="9"/>
    <n v="19134"/>
    <x v="3"/>
    <x v="1226"/>
    <x v="0"/>
    <x v="5"/>
    <x v="1201"/>
    <x v="869"/>
    <n v="6"/>
    <n v="0.2"/>
    <n v="3.4847999999999981"/>
  </r>
  <r>
    <n v="2055"/>
    <x v="1000"/>
    <x v="0"/>
    <x v="49"/>
    <d v="2013-12-08T00:00:00"/>
    <s v="Standard Class"/>
    <s v="RD-19480"/>
    <s v="Rick Duston"/>
    <x v="0"/>
    <s v="United States"/>
    <s v="Richmond"/>
    <x v="14"/>
    <n v="47374"/>
    <x v="2"/>
    <x v="1137"/>
    <x v="0"/>
    <x v="5"/>
    <x v="1116"/>
    <x v="1761"/>
    <n v="3"/>
    <n v="0"/>
    <n v="5.1929999999999996"/>
  </r>
  <r>
    <n v="2056"/>
    <x v="1001"/>
    <x v="3"/>
    <x v="66"/>
    <d v="2014-12-26T00:00:00"/>
    <s v="First Class"/>
    <s v="TP-21130"/>
    <s v="Theone Pippenger"/>
    <x v="0"/>
    <s v="United States"/>
    <s v="Detroit"/>
    <x v="12"/>
    <n v="48227"/>
    <x v="2"/>
    <x v="1227"/>
    <x v="2"/>
    <x v="11"/>
    <x v="1202"/>
    <x v="1723"/>
    <n v="5"/>
    <n v="0"/>
    <n v="63.983999999999988"/>
  </r>
  <r>
    <n v="2057"/>
    <x v="1001"/>
    <x v="3"/>
    <x v="66"/>
    <d v="2014-12-26T00:00:00"/>
    <s v="First Class"/>
    <s v="TP-21130"/>
    <s v="Theone Pippenger"/>
    <x v="0"/>
    <s v="United States"/>
    <s v="Detroit"/>
    <x v="12"/>
    <n v="48227"/>
    <x v="2"/>
    <x v="629"/>
    <x v="0"/>
    <x v="1"/>
    <x v="623"/>
    <x v="1762"/>
    <n v="7"/>
    <n v="0"/>
    <n v="412.5394"/>
  </r>
  <r>
    <n v="2058"/>
    <x v="1001"/>
    <x v="3"/>
    <x v="66"/>
    <d v="2014-12-26T00:00:00"/>
    <s v="First Class"/>
    <s v="TP-21130"/>
    <s v="Theone Pippenger"/>
    <x v="0"/>
    <s v="United States"/>
    <s v="Detroit"/>
    <x v="12"/>
    <n v="48227"/>
    <x v="2"/>
    <x v="106"/>
    <x v="2"/>
    <x v="11"/>
    <x v="106"/>
    <x v="1763"/>
    <n v="1"/>
    <n v="0"/>
    <n v="30.596399999999996"/>
  </r>
  <r>
    <n v="2059"/>
    <x v="1001"/>
    <x v="3"/>
    <x v="66"/>
    <d v="2014-12-26T00:00:00"/>
    <s v="First Class"/>
    <s v="TP-21130"/>
    <s v="Theone Pippenger"/>
    <x v="0"/>
    <s v="United States"/>
    <s v="Detroit"/>
    <x v="12"/>
    <n v="48227"/>
    <x v="2"/>
    <x v="121"/>
    <x v="0"/>
    <x v="3"/>
    <x v="121"/>
    <x v="1764"/>
    <n v="2"/>
    <n v="0"/>
    <n v="70.005999999999972"/>
  </r>
  <r>
    <n v="2060"/>
    <x v="1002"/>
    <x v="2"/>
    <x v="656"/>
    <d v="2011-11-04T00:00:00"/>
    <s v="Standard Class"/>
    <s v="GG-14650"/>
    <s v="Greg Guthrie"/>
    <x v="1"/>
    <s v="United States"/>
    <s v="Los Angeles"/>
    <x v="1"/>
    <n v="90049"/>
    <x v="1"/>
    <x v="1228"/>
    <x v="1"/>
    <x v="13"/>
    <x v="33"/>
    <x v="1189"/>
    <n v="3"/>
    <n v="0"/>
    <n v="5.2164000000000001"/>
  </r>
  <r>
    <n v="2061"/>
    <x v="1002"/>
    <x v="2"/>
    <x v="656"/>
    <d v="2011-11-04T00:00:00"/>
    <s v="Standard Class"/>
    <s v="GG-14650"/>
    <s v="Greg Guthrie"/>
    <x v="1"/>
    <s v="United States"/>
    <s v="Los Angeles"/>
    <x v="1"/>
    <n v="90049"/>
    <x v="1"/>
    <x v="1229"/>
    <x v="1"/>
    <x v="4"/>
    <x v="1203"/>
    <x v="1765"/>
    <n v="5"/>
    <n v="0"/>
    <n v="20.877999999999997"/>
  </r>
  <r>
    <n v="2062"/>
    <x v="1002"/>
    <x v="2"/>
    <x v="656"/>
    <d v="2011-11-04T00:00:00"/>
    <s v="Standard Class"/>
    <s v="GG-14650"/>
    <s v="Greg Guthrie"/>
    <x v="1"/>
    <s v="United States"/>
    <s v="Los Angeles"/>
    <x v="1"/>
    <n v="90049"/>
    <x v="1"/>
    <x v="1230"/>
    <x v="1"/>
    <x v="8"/>
    <x v="1204"/>
    <x v="1766"/>
    <n v="2"/>
    <n v="0.2"/>
    <n v="5.3891999999999989"/>
  </r>
  <r>
    <n v="2063"/>
    <x v="1002"/>
    <x v="2"/>
    <x v="656"/>
    <d v="2011-11-04T00:00:00"/>
    <s v="Standard Class"/>
    <s v="GG-14650"/>
    <s v="Greg Guthrie"/>
    <x v="1"/>
    <s v="United States"/>
    <s v="Los Angeles"/>
    <x v="1"/>
    <n v="90049"/>
    <x v="1"/>
    <x v="1231"/>
    <x v="1"/>
    <x v="10"/>
    <x v="1205"/>
    <x v="1767"/>
    <n v="13"/>
    <n v="0"/>
    <n v="30.427800000000005"/>
  </r>
  <r>
    <n v="2064"/>
    <x v="1002"/>
    <x v="2"/>
    <x v="656"/>
    <d v="2011-11-04T00:00:00"/>
    <s v="Standard Class"/>
    <s v="GG-14650"/>
    <s v="Greg Guthrie"/>
    <x v="1"/>
    <s v="United States"/>
    <s v="Los Angeles"/>
    <x v="1"/>
    <n v="90049"/>
    <x v="1"/>
    <x v="1232"/>
    <x v="1"/>
    <x v="8"/>
    <x v="1206"/>
    <x v="1768"/>
    <n v="3"/>
    <n v="0.2"/>
    <n v="6.0299999999999994"/>
  </r>
  <r>
    <n v="2065"/>
    <x v="1002"/>
    <x v="2"/>
    <x v="656"/>
    <d v="2011-11-04T00:00:00"/>
    <s v="Standard Class"/>
    <s v="GG-14650"/>
    <s v="Greg Guthrie"/>
    <x v="1"/>
    <s v="United States"/>
    <s v="Los Angeles"/>
    <x v="1"/>
    <n v="90049"/>
    <x v="1"/>
    <x v="537"/>
    <x v="1"/>
    <x v="4"/>
    <x v="532"/>
    <x v="1769"/>
    <n v="4"/>
    <n v="0"/>
    <n v="12.169199999999989"/>
  </r>
  <r>
    <n v="2066"/>
    <x v="1002"/>
    <x v="2"/>
    <x v="656"/>
    <d v="2011-11-04T00:00:00"/>
    <s v="Standard Class"/>
    <s v="GG-14650"/>
    <s v="Greg Guthrie"/>
    <x v="1"/>
    <s v="United States"/>
    <s v="Los Angeles"/>
    <x v="1"/>
    <n v="90049"/>
    <x v="1"/>
    <x v="1225"/>
    <x v="0"/>
    <x v="1"/>
    <x v="1200"/>
    <x v="1770"/>
    <n v="3"/>
    <n v="0.2"/>
    <n v="-9.1470000000000056"/>
  </r>
  <r>
    <n v="2067"/>
    <x v="1002"/>
    <x v="2"/>
    <x v="656"/>
    <d v="2011-11-04T00:00:00"/>
    <s v="Standard Class"/>
    <s v="GG-14650"/>
    <s v="Greg Guthrie"/>
    <x v="1"/>
    <s v="United States"/>
    <s v="Los Angeles"/>
    <x v="1"/>
    <n v="90049"/>
    <x v="1"/>
    <x v="1130"/>
    <x v="2"/>
    <x v="11"/>
    <x v="1109"/>
    <x v="1771"/>
    <n v="9"/>
    <n v="0"/>
    <n v="47.862899999999982"/>
  </r>
  <r>
    <n v="2068"/>
    <x v="1002"/>
    <x v="2"/>
    <x v="656"/>
    <d v="2011-11-04T00:00:00"/>
    <s v="Standard Class"/>
    <s v="GG-14650"/>
    <s v="Greg Guthrie"/>
    <x v="1"/>
    <s v="United States"/>
    <s v="Los Angeles"/>
    <x v="1"/>
    <n v="90049"/>
    <x v="1"/>
    <x v="1024"/>
    <x v="1"/>
    <x v="6"/>
    <x v="1006"/>
    <x v="714"/>
    <n v="3"/>
    <n v="0"/>
    <n v="3.7169999999999996"/>
  </r>
  <r>
    <n v="2069"/>
    <x v="1003"/>
    <x v="1"/>
    <x v="657"/>
    <d v="2012-04-19T00:00:00"/>
    <s v="Standard Class"/>
    <s v="ZC-21910"/>
    <s v="Zuschuss Carroll"/>
    <x v="0"/>
    <s v="United States"/>
    <s v="Pomona"/>
    <x v="1"/>
    <n v="91767"/>
    <x v="1"/>
    <x v="1233"/>
    <x v="2"/>
    <x v="11"/>
    <x v="1207"/>
    <x v="1772"/>
    <n v="4"/>
    <n v="0"/>
    <n v="69.98599999999999"/>
  </r>
  <r>
    <n v="2070"/>
    <x v="1003"/>
    <x v="1"/>
    <x v="657"/>
    <d v="2012-04-19T00:00:00"/>
    <s v="Standard Class"/>
    <s v="ZC-21910"/>
    <s v="Zuschuss Carroll"/>
    <x v="0"/>
    <s v="United States"/>
    <s v="Pomona"/>
    <x v="1"/>
    <n v="91767"/>
    <x v="1"/>
    <x v="1234"/>
    <x v="0"/>
    <x v="3"/>
    <x v="1208"/>
    <x v="1773"/>
    <n v="3"/>
    <n v="0.2"/>
    <n v="-97.739399999999989"/>
  </r>
  <r>
    <n v="2071"/>
    <x v="1004"/>
    <x v="0"/>
    <x v="658"/>
    <d v="2013-07-24T00:00:00"/>
    <s v="Second Class"/>
    <s v="CC-12610"/>
    <s v="Corey Catlett"/>
    <x v="1"/>
    <s v="United States"/>
    <s v="Philadelphia"/>
    <x v="9"/>
    <n v="19134"/>
    <x v="3"/>
    <x v="625"/>
    <x v="1"/>
    <x v="8"/>
    <x v="619"/>
    <x v="1774"/>
    <n v="1"/>
    <n v="0.7"/>
    <n v="-1.294"/>
  </r>
  <r>
    <n v="2072"/>
    <x v="1005"/>
    <x v="3"/>
    <x v="225"/>
    <d v="2014-11-26T00:00:00"/>
    <s v="Standard Class"/>
    <s v="KA-16525"/>
    <s v="Kelly Andreada"/>
    <x v="0"/>
    <s v="United States"/>
    <s v="Ontario"/>
    <x v="1"/>
    <n v="91761"/>
    <x v="1"/>
    <x v="367"/>
    <x v="0"/>
    <x v="1"/>
    <x v="363"/>
    <x v="514"/>
    <n v="5"/>
    <n v="0.2"/>
    <n v="-46.137000000000029"/>
  </r>
  <r>
    <n v="2073"/>
    <x v="1006"/>
    <x v="0"/>
    <x v="491"/>
    <d v="2013-12-03T00:00:00"/>
    <s v="Standard Class"/>
    <s v="TC-20980"/>
    <s v="Tamara Chand"/>
    <x v="1"/>
    <s v="United States"/>
    <s v="Seattle"/>
    <x v="4"/>
    <n v="98105"/>
    <x v="1"/>
    <x v="1203"/>
    <x v="1"/>
    <x v="8"/>
    <x v="1179"/>
    <x v="1775"/>
    <n v="2"/>
    <n v="0.2"/>
    <n v="2.5591999999999997"/>
  </r>
  <r>
    <n v="2074"/>
    <x v="1007"/>
    <x v="3"/>
    <x v="659"/>
    <d v="2014-11-13T00:00:00"/>
    <s v="Second Class"/>
    <s v="DB-13270"/>
    <s v="Deborah Brumfield"/>
    <x v="2"/>
    <s v="United States"/>
    <s v="Brentwood"/>
    <x v="1"/>
    <n v="94513"/>
    <x v="1"/>
    <x v="1235"/>
    <x v="2"/>
    <x v="11"/>
    <x v="1209"/>
    <x v="1543"/>
    <n v="3"/>
    <n v="0"/>
    <n v="13.793099999999999"/>
  </r>
  <r>
    <n v="2075"/>
    <x v="1007"/>
    <x v="3"/>
    <x v="659"/>
    <d v="2014-11-13T00:00:00"/>
    <s v="Second Class"/>
    <s v="DB-13270"/>
    <s v="Deborah Brumfield"/>
    <x v="2"/>
    <s v="United States"/>
    <s v="Brentwood"/>
    <x v="1"/>
    <n v="94513"/>
    <x v="1"/>
    <x v="1236"/>
    <x v="2"/>
    <x v="7"/>
    <x v="1210"/>
    <x v="1776"/>
    <n v="7"/>
    <n v="0.2"/>
    <n v="66.635100000000023"/>
  </r>
  <r>
    <n v="2076"/>
    <x v="1008"/>
    <x v="2"/>
    <x v="588"/>
    <d v="2011-12-05T00:00:00"/>
    <s v="Standard Class"/>
    <s v="TR-21325"/>
    <s v="Toby Ritter"/>
    <x v="0"/>
    <s v="United States"/>
    <s v="San Francisco"/>
    <x v="1"/>
    <n v="94122"/>
    <x v="1"/>
    <x v="275"/>
    <x v="0"/>
    <x v="5"/>
    <x v="272"/>
    <x v="1777"/>
    <n v="3"/>
    <n v="0"/>
    <n v="28.517999999999994"/>
  </r>
  <r>
    <n v="2077"/>
    <x v="1009"/>
    <x v="3"/>
    <x v="510"/>
    <d v="2014-09-16T00:00:00"/>
    <s v="First Class"/>
    <s v="BF-11080"/>
    <s v="Bart Folk"/>
    <x v="0"/>
    <s v="United States"/>
    <s v="Baltimore"/>
    <x v="39"/>
    <n v="21215"/>
    <x v="3"/>
    <x v="226"/>
    <x v="1"/>
    <x v="10"/>
    <x v="224"/>
    <x v="1778"/>
    <n v="5"/>
    <n v="0"/>
    <n v="19.950000000000003"/>
  </r>
  <r>
    <n v="2078"/>
    <x v="1009"/>
    <x v="3"/>
    <x v="510"/>
    <d v="2014-09-16T00:00:00"/>
    <s v="First Class"/>
    <s v="BF-11080"/>
    <s v="Bart Folk"/>
    <x v="0"/>
    <s v="United States"/>
    <s v="Baltimore"/>
    <x v="39"/>
    <n v="21215"/>
    <x v="3"/>
    <x v="95"/>
    <x v="1"/>
    <x v="9"/>
    <x v="95"/>
    <x v="1779"/>
    <n v="7"/>
    <n v="0"/>
    <n v="26.349399999999992"/>
  </r>
  <r>
    <n v="2079"/>
    <x v="1009"/>
    <x v="3"/>
    <x v="510"/>
    <d v="2014-09-16T00:00:00"/>
    <s v="First Class"/>
    <s v="BF-11080"/>
    <s v="Bart Folk"/>
    <x v="0"/>
    <s v="United States"/>
    <s v="Baltimore"/>
    <x v="39"/>
    <n v="21215"/>
    <x v="3"/>
    <x v="274"/>
    <x v="1"/>
    <x v="10"/>
    <x v="271"/>
    <x v="453"/>
    <n v="5"/>
    <n v="0"/>
    <n v="45.527999999999992"/>
  </r>
  <r>
    <n v="2080"/>
    <x v="1010"/>
    <x v="1"/>
    <x v="100"/>
    <d v="2012-12-29T00:00:00"/>
    <s v="Standard Class"/>
    <s v="MS-17365"/>
    <s v="Maribeth Schnelling"/>
    <x v="0"/>
    <s v="United States"/>
    <s v="Phoenix"/>
    <x v="16"/>
    <n v="85023"/>
    <x v="1"/>
    <x v="1237"/>
    <x v="1"/>
    <x v="10"/>
    <x v="1211"/>
    <x v="1780"/>
    <n v="7"/>
    <n v="0.2"/>
    <n v="37.181199999999997"/>
  </r>
  <r>
    <n v="2081"/>
    <x v="1010"/>
    <x v="1"/>
    <x v="100"/>
    <d v="2012-12-29T00:00:00"/>
    <s v="Standard Class"/>
    <s v="MS-17365"/>
    <s v="Maribeth Schnelling"/>
    <x v="0"/>
    <s v="United States"/>
    <s v="Phoenix"/>
    <x v="16"/>
    <n v="85023"/>
    <x v="1"/>
    <x v="599"/>
    <x v="2"/>
    <x v="7"/>
    <x v="594"/>
    <x v="1781"/>
    <n v="2"/>
    <n v="0.2"/>
    <n v="11.198400000000003"/>
  </r>
  <r>
    <n v="2082"/>
    <x v="1010"/>
    <x v="1"/>
    <x v="100"/>
    <d v="2012-12-29T00:00:00"/>
    <s v="Standard Class"/>
    <s v="MS-17365"/>
    <s v="Maribeth Schnelling"/>
    <x v="0"/>
    <s v="United States"/>
    <s v="Phoenix"/>
    <x v="16"/>
    <n v="85023"/>
    <x v="1"/>
    <x v="763"/>
    <x v="0"/>
    <x v="5"/>
    <x v="755"/>
    <x v="326"/>
    <n v="2"/>
    <n v="0.2"/>
    <n v="1.7352000000000005"/>
  </r>
  <r>
    <n v="2083"/>
    <x v="1011"/>
    <x v="3"/>
    <x v="660"/>
    <d v="2014-03-02T00:00:00"/>
    <s v="Standard Class"/>
    <s v="CK-12595"/>
    <s v="Clytie Kelty"/>
    <x v="0"/>
    <s v="United States"/>
    <s v="Los Angeles"/>
    <x v="1"/>
    <n v="90008"/>
    <x v="1"/>
    <x v="910"/>
    <x v="1"/>
    <x v="10"/>
    <x v="893"/>
    <x v="782"/>
    <n v="6"/>
    <n v="0"/>
    <n v="16.847999999999999"/>
  </r>
  <r>
    <n v="2084"/>
    <x v="1012"/>
    <x v="2"/>
    <x v="533"/>
    <d v="2011-11-29T00:00:00"/>
    <s v="Standard Class"/>
    <s v="ED-13885"/>
    <s v="Emily Ducich"/>
    <x v="2"/>
    <s v="United States"/>
    <s v="Houston"/>
    <x v="5"/>
    <n v="77036"/>
    <x v="2"/>
    <x v="429"/>
    <x v="1"/>
    <x v="2"/>
    <x v="424"/>
    <x v="208"/>
    <n v="2"/>
    <n v="0.2"/>
    <n v="8.879999999999999"/>
  </r>
  <r>
    <n v="2085"/>
    <x v="1013"/>
    <x v="0"/>
    <x v="661"/>
    <d v="2013-06-29T00:00:00"/>
    <s v="Standard Class"/>
    <s v="IM-15070"/>
    <s v="Irene Maddox"/>
    <x v="0"/>
    <s v="United States"/>
    <s v="New York City"/>
    <x v="15"/>
    <n v="10009"/>
    <x v="3"/>
    <x v="580"/>
    <x v="1"/>
    <x v="2"/>
    <x v="575"/>
    <x v="1176"/>
    <n v="4"/>
    <n v="0"/>
    <n v="56.175200000000004"/>
  </r>
  <r>
    <n v="2086"/>
    <x v="1013"/>
    <x v="0"/>
    <x v="661"/>
    <d v="2013-06-29T00:00:00"/>
    <s v="Standard Class"/>
    <s v="IM-15070"/>
    <s v="Irene Maddox"/>
    <x v="0"/>
    <s v="United States"/>
    <s v="New York City"/>
    <x v="15"/>
    <n v="10009"/>
    <x v="3"/>
    <x v="1238"/>
    <x v="1"/>
    <x v="2"/>
    <x v="1212"/>
    <x v="1782"/>
    <n v="5"/>
    <n v="0"/>
    <n v="8.6715"/>
  </r>
  <r>
    <n v="2087"/>
    <x v="1013"/>
    <x v="0"/>
    <x v="661"/>
    <d v="2013-06-29T00:00:00"/>
    <s v="Standard Class"/>
    <s v="IM-15070"/>
    <s v="Irene Maddox"/>
    <x v="0"/>
    <s v="United States"/>
    <s v="New York City"/>
    <x v="15"/>
    <n v="10009"/>
    <x v="3"/>
    <x v="391"/>
    <x v="1"/>
    <x v="4"/>
    <x v="387"/>
    <x v="1783"/>
    <n v="5"/>
    <n v="0"/>
    <n v="38.988000000000014"/>
  </r>
  <r>
    <n v="2088"/>
    <x v="1013"/>
    <x v="0"/>
    <x v="661"/>
    <d v="2013-06-29T00:00:00"/>
    <s v="Standard Class"/>
    <s v="IM-15070"/>
    <s v="Irene Maddox"/>
    <x v="0"/>
    <s v="United States"/>
    <s v="New York City"/>
    <x v="15"/>
    <n v="10009"/>
    <x v="3"/>
    <x v="1158"/>
    <x v="1"/>
    <x v="10"/>
    <x v="1137"/>
    <x v="64"/>
    <n v="3"/>
    <n v="0"/>
    <n v="68.963099999999997"/>
  </r>
  <r>
    <n v="2089"/>
    <x v="1013"/>
    <x v="0"/>
    <x v="661"/>
    <d v="2013-06-29T00:00:00"/>
    <s v="Standard Class"/>
    <s v="IM-15070"/>
    <s v="Irene Maddox"/>
    <x v="0"/>
    <s v="United States"/>
    <s v="New York City"/>
    <x v="15"/>
    <n v="10009"/>
    <x v="3"/>
    <x v="1239"/>
    <x v="1"/>
    <x v="13"/>
    <x v="1213"/>
    <x v="536"/>
    <n v="2"/>
    <n v="0"/>
    <n v="1.4651999999999998"/>
  </r>
  <r>
    <n v="2090"/>
    <x v="1014"/>
    <x v="1"/>
    <x v="662"/>
    <d v="2012-10-30T00:00:00"/>
    <s v="Standard Class"/>
    <s v="MY-17380"/>
    <s v="Maribeth Yedwab"/>
    <x v="1"/>
    <s v="United States"/>
    <s v="Rancho Cucamonga"/>
    <x v="1"/>
    <n v="91730"/>
    <x v="1"/>
    <x v="1240"/>
    <x v="1"/>
    <x v="2"/>
    <x v="1214"/>
    <x v="1784"/>
    <n v="2"/>
    <n v="0"/>
    <n v="2.6495999999999995"/>
  </r>
  <r>
    <n v="2091"/>
    <x v="1015"/>
    <x v="3"/>
    <x v="663"/>
    <d v="2014-07-20T00:00:00"/>
    <s v="Standard Class"/>
    <s v="MM-17260"/>
    <s v="Magdelene Morse"/>
    <x v="0"/>
    <s v="United States"/>
    <s v="Wilmington"/>
    <x v="13"/>
    <n v="19805"/>
    <x v="3"/>
    <x v="608"/>
    <x v="1"/>
    <x v="8"/>
    <x v="603"/>
    <x v="1785"/>
    <n v="3"/>
    <n v="0"/>
    <n v="13.009499999999999"/>
  </r>
  <r>
    <n v="2092"/>
    <x v="1015"/>
    <x v="3"/>
    <x v="663"/>
    <d v="2014-07-20T00:00:00"/>
    <s v="Standard Class"/>
    <s v="MM-17260"/>
    <s v="Magdelene Morse"/>
    <x v="0"/>
    <s v="United States"/>
    <s v="Wilmington"/>
    <x v="13"/>
    <n v="19805"/>
    <x v="3"/>
    <x v="1116"/>
    <x v="0"/>
    <x v="3"/>
    <x v="1095"/>
    <x v="1786"/>
    <n v="3"/>
    <n v="0.3"/>
    <n v="-48.783900000000031"/>
  </r>
  <r>
    <n v="2093"/>
    <x v="1016"/>
    <x v="2"/>
    <x v="664"/>
    <d v="2011-11-21T00:00:00"/>
    <s v="Standard Class"/>
    <s v="MP-17470"/>
    <s v="Mark Packer"/>
    <x v="2"/>
    <s v="United States"/>
    <s v="Moorhead"/>
    <x v="11"/>
    <n v="56560"/>
    <x v="2"/>
    <x v="992"/>
    <x v="0"/>
    <x v="1"/>
    <x v="975"/>
    <x v="1787"/>
    <n v="5"/>
    <n v="0"/>
    <n v="81.58299999999997"/>
  </r>
  <r>
    <n v="2094"/>
    <x v="1017"/>
    <x v="1"/>
    <x v="657"/>
    <d v="2012-04-15T00:00:00"/>
    <s v="Second Class"/>
    <s v="AW-10840"/>
    <s v="Anthony Witt"/>
    <x v="0"/>
    <s v="United States"/>
    <s v="Farmington"/>
    <x v="27"/>
    <n v="87401"/>
    <x v="1"/>
    <x v="505"/>
    <x v="1"/>
    <x v="14"/>
    <x v="500"/>
    <x v="1788"/>
    <n v="1"/>
    <n v="0"/>
    <n v="0.38640000000000008"/>
  </r>
  <r>
    <n v="2095"/>
    <x v="1018"/>
    <x v="1"/>
    <x v="665"/>
    <d v="2012-11-29T00:00:00"/>
    <s v="Standard Class"/>
    <s v="SF-20065"/>
    <s v="Sandra Flanagan"/>
    <x v="0"/>
    <s v="United States"/>
    <s v="Wilmington"/>
    <x v="3"/>
    <n v="28403"/>
    <x v="0"/>
    <x v="1241"/>
    <x v="1"/>
    <x v="6"/>
    <x v="1215"/>
    <x v="1332"/>
    <n v="5"/>
    <n v="0.2"/>
    <n v="1.4759999999999982"/>
  </r>
  <r>
    <n v="2096"/>
    <x v="1019"/>
    <x v="0"/>
    <x v="666"/>
    <d v="2013-05-21T00:00:00"/>
    <s v="Standard Class"/>
    <s v="SN-20710"/>
    <s v="Steve Nguyen"/>
    <x v="2"/>
    <s v="United States"/>
    <s v="Jackson"/>
    <x v="35"/>
    <n v="39212"/>
    <x v="0"/>
    <x v="1242"/>
    <x v="1"/>
    <x v="8"/>
    <x v="1216"/>
    <x v="1789"/>
    <n v="8"/>
    <n v="0"/>
    <n v="240.56479999999999"/>
  </r>
  <r>
    <n v="2097"/>
    <x v="1019"/>
    <x v="0"/>
    <x v="666"/>
    <d v="2013-05-21T00:00:00"/>
    <s v="Standard Class"/>
    <s v="SN-20710"/>
    <s v="Steve Nguyen"/>
    <x v="2"/>
    <s v="United States"/>
    <s v="Jackson"/>
    <x v="35"/>
    <n v="39212"/>
    <x v="0"/>
    <x v="1243"/>
    <x v="1"/>
    <x v="6"/>
    <x v="1217"/>
    <x v="1377"/>
    <n v="4"/>
    <n v="0"/>
    <n v="25.748800000000003"/>
  </r>
  <r>
    <n v="2098"/>
    <x v="1019"/>
    <x v="0"/>
    <x v="666"/>
    <d v="2013-05-21T00:00:00"/>
    <s v="Standard Class"/>
    <s v="SN-20710"/>
    <s v="Steve Nguyen"/>
    <x v="2"/>
    <s v="United States"/>
    <s v="Jackson"/>
    <x v="35"/>
    <n v="39212"/>
    <x v="0"/>
    <x v="449"/>
    <x v="1"/>
    <x v="6"/>
    <x v="444"/>
    <x v="484"/>
    <n v="3"/>
    <n v="0"/>
    <n v="2.1683999999999997"/>
  </r>
  <r>
    <n v="2099"/>
    <x v="1020"/>
    <x v="3"/>
    <x v="210"/>
    <d v="2014-09-13T00:00:00"/>
    <s v="Standard Class"/>
    <s v="RD-19900"/>
    <s v="Ruben Dartt"/>
    <x v="0"/>
    <s v="United States"/>
    <s v="Portland"/>
    <x v="21"/>
    <n v="97206"/>
    <x v="1"/>
    <x v="953"/>
    <x v="1"/>
    <x v="4"/>
    <x v="937"/>
    <x v="1023"/>
    <n v="3"/>
    <n v="0.2"/>
    <n v="2.3550000000000022"/>
  </r>
  <r>
    <n v="2100"/>
    <x v="1020"/>
    <x v="3"/>
    <x v="210"/>
    <d v="2014-09-13T00:00:00"/>
    <s v="Standard Class"/>
    <s v="RD-19900"/>
    <s v="Ruben Dartt"/>
    <x v="0"/>
    <s v="United States"/>
    <s v="Portland"/>
    <x v="21"/>
    <n v="97206"/>
    <x v="1"/>
    <x v="1135"/>
    <x v="2"/>
    <x v="11"/>
    <x v="1114"/>
    <x v="1790"/>
    <n v="7"/>
    <n v="0.2"/>
    <n v="80.48390000000002"/>
  </r>
  <r>
    <n v="2101"/>
    <x v="1021"/>
    <x v="2"/>
    <x v="418"/>
    <d v="2011-03-17T00:00:00"/>
    <s v="Standard Class"/>
    <s v="KT-16480"/>
    <s v="Kean Thornton"/>
    <x v="0"/>
    <s v="United States"/>
    <s v="Denver"/>
    <x v="22"/>
    <n v="80219"/>
    <x v="1"/>
    <x v="1244"/>
    <x v="1"/>
    <x v="4"/>
    <x v="1218"/>
    <x v="1791"/>
    <n v="3"/>
    <n v="0.2"/>
    <n v="-15.910200000000088"/>
  </r>
  <r>
    <n v="2102"/>
    <x v="1021"/>
    <x v="2"/>
    <x v="418"/>
    <d v="2011-03-17T00:00:00"/>
    <s v="Standard Class"/>
    <s v="KT-16480"/>
    <s v="Kean Thornton"/>
    <x v="0"/>
    <s v="United States"/>
    <s v="Denver"/>
    <x v="22"/>
    <n v="80219"/>
    <x v="1"/>
    <x v="1062"/>
    <x v="1"/>
    <x v="6"/>
    <x v="1042"/>
    <x v="1792"/>
    <n v="4"/>
    <n v="0.2"/>
    <n v="9.3563999999999936"/>
  </r>
  <r>
    <n v="2103"/>
    <x v="1022"/>
    <x v="2"/>
    <x v="667"/>
    <d v="2011-07-18T00:00:00"/>
    <s v="Same Day"/>
    <s v="AH-10120"/>
    <s v="Adrian Hane"/>
    <x v="2"/>
    <s v="United States"/>
    <s v="Tucson"/>
    <x v="16"/>
    <n v="85705"/>
    <x v="1"/>
    <x v="394"/>
    <x v="0"/>
    <x v="1"/>
    <x v="390"/>
    <x v="1793"/>
    <n v="4"/>
    <n v="0.2"/>
    <n v="-25.913599999999988"/>
  </r>
  <r>
    <n v="2104"/>
    <x v="1023"/>
    <x v="3"/>
    <x v="668"/>
    <d v="2014-03-29T00:00:00"/>
    <s v="Second Class"/>
    <s v="BM-11650"/>
    <s v="Brian Moss"/>
    <x v="1"/>
    <s v="United States"/>
    <s v="New York City"/>
    <x v="15"/>
    <n v="10009"/>
    <x v="3"/>
    <x v="447"/>
    <x v="1"/>
    <x v="10"/>
    <x v="1219"/>
    <x v="1794"/>
    <n v="4"/>
    <n v="0"/>
    <n v="106.52159999999999"/>
  </r>
  <r>
    <n v="2105"/>
    <x v="1023"/>
    <x v="3"/>
    <x v="668"/>
    <d v="2014-03-29T00:00:00"/>
    <s v="Second Class"/>
    <s v="BM-11650"/>
    <s v="Brian Moss"/>
    <x v="1"/>
    <s v="United States"/>
    <s v="New York City"/>
    <x v="15"/>
    <n v="10009"/>
    <x v="3"/>
    <x v="197"/>
    <x v="2"/>
    <x v="11"/>
    <x v="196"/>
    <x v="1795"/>
    <n v="2"/>
    <n v="0"/>
    <n v="11.7"/>
  </r>
  <r>
    <n v="2106"/>
    <x v="1024"/>
    <x v="2"/>
    <x v="587"/>
    <d v="2011-10-05T00:00:00"/>
    <s v="Standard Class"/>
    <s v="BW-11200"/>
    <s v="Ben Wallace"/>
    <x v="0"/>
    <s v="United States"/>
    <s v="Boynton Beach"/>
    <x v="2"/>
    <n v="33437"/>
    <x v="0"/>
    <x v="974"/>
    <x v="1"/>
    <x v="10"/>
    <x v="959"/>
    <x v="12"/>
    <n v="3"/>
    <n v="0.2"/>
    <n v="5.4432"/>
  </r>
  <r>
    <n v="2107"/>
    <x v="1025"/>
    <x v="2"/>
    <x v="467"/>
    <d v="2011-09-26T00:00:00"/>
    <s v="Same Day"/>
    <s v="HG-14965"/>
    <s v="Henry Goldwyn"/>
    <x v="1"/>
    <s v="United States"/>
    <s v="Mesquite"/>
    <x v="5"/>
    <n v="75150"/>
    <x v="2"/>
    <x v="236"/>
    <x v="1"/>
    <x v="8"/>
    <x v="234"/>
    <x v="1796"/>
    <n v="1"/>
    <n v="0.8"/>
    <n v="-1.4016000000000002"/>
  </r>
  <r>
    <n v="2108"/>
    <x v="1026"/>
    <x v="1"/>
    <x v="89"/>
    <d v="2012-10-31T00:00:00"/>
    <s v="Same Day"/>
    <s v="SG-20080"/>
    <s v="Sandra Glassco"/>
    <x v="0"/>
    <s v="United States"/>
    <s v="Redlands"/>
    <x v="1"/>
    <n v="92374"/>
    <x v="1"/>
    <x v="368"/>
    <x v="1"/>
    <x v="10"/>
    <x v="364"/>
    <x v="1024"/>
    <n v="1"/>
    <n v="0"/>
    <n v="9.3905999999999992"/>
  </r>
  <r>
    <n v="2109"/>
    <x v="1026"/>
    <x v="1"/>
    <x v="89"/>
    <d v="2012-10-31T00:00:00"/>
    <s v="Same Day"/>
    <s v="SG-20080"/>
    <s v="Sandra Glassco"/>
    <x v="0"/>
    <s v="United States"/>
    <s v="Redlands"/>
    <x v="1"/>
    <n v="92374"/>
    <x v="1"/>
    <x v="896"/>
    <x v="1"/>
    <x v="8"/>
    <x v="880"/>
    <x v="1115"/>
    <n v="3"/>
    <n v="0.2"/>
    <n v="124.48499999999999"/>
  </r>
  <r>
    <n v="2110"/>
    <x v="1026"/>
    <x v="1"/>
    <x v="89"/>
    <d v="2012-10-31T00:00:00"/>
    <s v="Same Day"/>
    <s v="SG-20080"/>
    <s v="Sandra Glassco"/>
    <x v="0"/>
    <s v="United States"/>
    <s v="Redlands"/>
    <x v="1"/>
    <n v="92374"/>
    <x v="1"/>
    <x v="1245"/>
    <x v="1"/>
    <x v="6"/>
    <x v="1220"/>
    <x v="1325"/>
    <n v="3"/>
    <n v="0"/>
    <n v="1.2599999999999998"/>
  </r>
  <r>
    <n v="2111"/>
    <x v="1026"/>
    <x v="1"/>
    <x v="89"/>
    <d v="2012-10-31T00:00:00"/>
    <s v="Same Day"/>
    <s v="SG-20080"/>
    <s v="Sandra Glassco"/>
    <x v="0"/>
    <s v="United States"/>
    <s v="Redlands"/>
    <x v="1"/>
    <n v="92374"/>
    <x v="1"/>
    <x v="203"/>
    <x v="1"/>
    <x v="13"/>
    <x v="202"/>
    <x v="1797"/>
    <n v="5"/>
    <n v="0"/>
    <n v="8.0269999999999992"/>
  </r>
  <r>
    <n v="2112"/>
    <x v="1026"/>
    <x v="1"/>
    <x v="89"/>
    <d v="2012-10-31T00:00:00"/>
    <s v="Same Day"/>
    <s v="SG-20080"/>
    <s v="Sandra Glassco"/>
    <x v="0"/>
    <s v="United States"/>
    <s v="Redlands"/>
    <x v="1"/>
    <n v="92374"/>
    <x v="1"/>
    <x v="38"/>
    <x v="0"/>
    <x v="1"/>
    <x v="38"/>
    <x v="831"/>
    <n v="4"/>
    <n v="0.2"/>
    <n v="20.196000000000012"/>
  </r>
  <r>
    <n v="2113"/>
    <x v="1026"/>
    <x v="1"/>
    <x v="89"/>
    <d v="2012-10-31T00:00:00"/>
    <s v="Same Day"/>
    <s v="SG-20080"/>
    <s v="Sandra Glassco"/>
    <x v="0"/>
    <s v="United States"/>
    <s v="Redlands"/>
    <x v="1"/>
    <n v="92374"/>
    <x v="1"/>
    <x v="558"/>
    <x v="1"/>
    <x v="14"/>
    <x v="552"/>
    <x v="1286"/>
    <n v="3"/>
    <n v="0"/>
    <n v="8.0190000000000001"/>
  </r>
  <r>
    <n v="2114"/>
    <x v="1026"/>
    <x v="1"/>
    <x v="89"/>
    <d v="2012-10-31T00:00:00"/>
    <s v="Same Day"/>
    <s v="SG-20080"/>
    <s v="Sandra Glassco"/>
    <x v="0"/>
    <s v="United States"/>
    <s v="Redlands"/>
    <x v="1"/>
    <n v="92374"/>
    <x v="1"/>
    <x v="1246"/>
    <x v="2"/>
    <x v="7"/>
    <x v="1221"/>
    <x v="1798"/>
    <n v="4"/>
    <n v="0.2"/>
    <n v="145.78199999999993"/>
  </r>
  <r>
    <n v="2115"/>
    <x v="1026"/>
    <x v="1"/>
    <x v="89"/>
    <d v="2012-10-31T00:00:00"/>
    <s v="Same Day"/>
    <s v="SG-20080"/>
    <s v="Sandra Glassco"/>
    <x v="0"/>
    <s v="United States"/>
    <s v="Redlands"/>
    <x v="1"/>
    <n v="92374"/>
    <x v="1"/>
    <x v="1247"/>
    <x v="1"/>
    <x v="4"/>
    <x v="1222"/>
    <x v="1799"/>
    <n v="2"/>
    <n v="0"/>
    <n v="12.646799999999999"/>
  </r>
  <r>
    <n v="2116"/>
    <x v="1026"/>
    <x v="1"/>
    <x v="89"/>
    <d v="2012-10-31T00:00:00"/>
    <s v="Same Day"/>
    <s v="SG-20080"/>
    <s v="Sandra Glassco"/>
    <x v="0"/>
    <s v="United States"/>
    <s v="Redlands"/>
    <x v="1"/>
    <n v="92374"/>
    <x v="1"/>
    <x v="1248"/>
    <x v="0"/>
    <x v="0"/>
    <x v="1223"/>
    <x v="1800"/>
    <n v="1"/>
    <n v="0.15"/>
    <n v="20.03919999999998"/>
  </r>
  <r>
    <n v="2117"/>
    <x v="1027"/>
    <x v="1"/>
    <x v="88"/>
    <d v="2012-10-17T00:00:00"/>
    <s v="Second Class"/>
    <s v="RK-19300"/>
    <s v="Ralph Kennedy"/>
    <x v="0"/>
    <s v="United States"/>
    <s v="Rochester"/>
    <x v="15"/>
    <n v="14609"/>
    <x v="3"/>
    <x v="1110"/>
    <x v="0"/>
    <x v="3"/>
    <x v="1090"/>
    <x v="1801"/>
    <n v="1"/>
    <n v="0.4"/>
    <n v="-13.978000000000009"/>
  </r>
  <r>
    <n v="2118"/>
    <x v="1028"/>
    <x v="0"/>
    <x v="251"/>
    <d v="2013-09-24T00:00:00"/>
    <s v="Standard Class"/>
    <s v="SW-20245"/>
    <s v="Scot Wooten"/>
    <x v="0"/>
    <s v="United States"/>
    <s v="Stockton"/>
    <x v="1"/>
    <n v="95207"/>
    <x v="1"/>
    <x v="393"/>
    <x v="1"/>
    <x v="10"/>
    <x v="389"/>
    <x v="1802"/>
    <n v="7"/>
    <n v="0"/>
    <n v="73.544799999999995"/>
  </r>
  <r>
    <n v="2119"/>
    <x v="1029"/>
    <x v="3"/>
    <x v="669"/>
    <d v="2014-04-16T00:00:00"/>
    <s v="First Class"/>
    <s v="RW-19630"/>
    <s v="Rob Williams"/>
    <x v="1"/>
    <s v="United States"/>
    <s v="Seattle"/>
    <x v="4"/>
    <n v="98105"/>
    <x v="1"/>
    <x v="218"/>
    <x v="1"/>
    <x v="10"/>
    <x v="217"/>
    <x v="267"/>
    <n v="1"/>
    <n v="0"/>
    <n v="2.3759999999999999"/>
  </r>
  <r>
    <n v="2120"/>
    <x v="1029"/>
    <x v="3"/>
    <x v="669"/>
    <d v="2014-04-16T00:00:00"/>
    <s v="First Class"/>
    <s v="RW-19630"/>
    <s v="Rob Williams"/>
    <x v="1"/>
    <s v="United States"/>
    <s v="Seattle"/>
    <x v="4"/>
    <n v="98105"/>
    <x v="1"/>
    <x v="1188"/>
    <x v="1"/>
    <x v="8"/>
    <x v="1165"/>
    <x v="1658"/>
    <n v="5"/>
    <n v="0.2"/>
    <n v="302.37299999999993"/>
  </r>
  <r>
    <n v="2121"/>
    <x v="1030"/>
    <x v="3"/>
    <x v="363"/>
    <d v="2014-01-14T00:00:00"/>
    <s v="Standard Class"/>
    <s v="TS-21085"/>
    <s v="Thais Sissman"/>
    <x v="0"/>
    <s v="United States"/>
    <s v="Ormond Beach"/>
    <x v="2"/>
    <n v="32174"/>
    <x v="0"/>
    <x v="744"/>
    <x v="1"/>
    <x v="8"/>
    <x v="735"/>
    <x v="1803"/>
    <n v="3"/>
    <n v="0.7"/>
    <n v="-1.9656000000000002"/>
  </r>
  <r>
    <n v="2122"/>
    <x v="1031"/>
    <x v="3"/>
    <x v="45"/>
    <d v="2014-11-12T00:00:00"/>
    <s v="First Class"/>
    <s v="JB-15400"/>
    <s v="Jennifer Braxton"/>
    <x v="1"/>
    <s v="United States"/>
    <s v="Sunnyvale"/>
    <x v="1"/>
    <n v="94086"/>
    <x v="1"/>
    <x v="51"/>
    <x v="0"/>
    <x v="1"/>
    <x v="51"/>
    <x v="1804"/>
    <n v="3"/>
    <n v="0.2"/>
    <n v="-2.6997000000000355"/>
  </r>
  <r>
    <n v="2123"/>
    <x v="1032"/>
    <x v="3"/>
    <x v="585"/>
    <d v="2014-09-25T00:00:00"/>
    <s v="Second Class"/>
    <s v="EH-14005"/>
    <s v="Erica Hernandez"/>
    <x v="2"/>
    <s v="United States"/>
    <s v="Lansing"/>
    <x v="12"/>
    <n v="48911"/>
    <x v="2"/>
    <x v="366"/>
    <x v="0"/>
    <x v="0"/>
    <x v="362"/>
    <x v="1805"/>
    <n v="2"/>
    <n v="0"/>
    <n v="41.133199999999988"/>
  </r>
  <r>
    <n v="2124"/>
    <x v="1032"/>
    <x v="3"/>
    <x v="585"/>
    <d v="2014-09-25T00:00:00"/>
    <s v="Second Class"/>
    <s v="EH-14005"/>
    <s v="Erica Hernandez"/>
    <x v="2"/>
    <s v="United States"/>
    <s v="Lansing"/>
    <x v="12"/>
    <n v="48911"/>
    <x v="2"/>
    <x v="85"/>
    <x v="1"/>
    <x v="2"/>
    <x v="85"/>
    <x v="1806"/>
    <n v="9"/>
    <n v="0"/>
    <n v="13.3056"/>
  </r>
  <r>
    <n v="2125"/>
    <x v="1033"/>
    <x v="3"/>
    <x v="96"/>
    <d v="2014-12-06T00:00:00"/>
    <s v="Standard Class"/>
    <s v="EH-14005"/>
    <s v="Erica Hernandez"/>
    <x v="2"/>
    <s v="United States"/>
    <s v="Philadelphia"/>
    <x v="9"/>
    <n v="19143"/>
    <x v="3"/>
    <x v="1249"/>
    <x v="1"/>
    <x v="12"/>
    <x v="1224"/>
    <x v="1807"/>
    <n v="5"/>
    <n v="0.2"/>
    <n v="35.329499999999996"/>
  </r>
  <r>
    <n v="2126"/>
    <x v="1033"/>
    <x v="3"/>
    <x v="96"/>
    <d v="2014-12-06T00:00:00"/>
    <s v="Standard Class"/>
    <s v="EH-14005"/>
    <s v="Erica Hernandez"/>
    <x v="2"/>
    <s v="United States"/>
    <s v="Philadelphia"/>
    <x v="9"/>
    <n v="19143"/>
    <x v="3"/>
    <x v="1250"/>
    <x v="2"/>
    <x v="7"/>
    <x v="1225"/>
    <x v="1581"/>
    <n v="7"/>
    <n v="0.4"/>
    <n v="9.4436999999999998"/>
  </r>
  <r>
    <n v="2127"/>
    <x v="1034"/>
    <x v="2"/>
    <x v="670"/>
    <d v="2011-06-28T00:00:00"/>
    <s v="Standard Class"/>
    <s v="BS-11665"/>
    <s v="Brian Stugart"/>
    <x v="0"/>
    <s v="United States"/>
    <s v="Philadelphia"/>
    <x v="9"/>
    <n v="19143"/>
    <x v="3"/>
    <x v="357"/>
    <x v="2"/>
    <x v="11"/>
    <x v="353"/>
    <x v="1808"/>
    <n v="3"/>
    <n v="0.2"/>
    <n v="1.079699999999999"/>
  </r>
  <r>
    <n v="2128"/>
    <x v="1035"/>
    <x v="1"/>
    <x v="242"/>
    <d v="2012-10-09T00:00:00"/>
    <s v="Standard Class"/>
    <s v="JK-16120"/>
    <s v="Julie Kriz"/>
    <x v="2"/>
    <s v="United States"/>
    <s v="Philadelphia"/>
    <x v="9"/>
    <n v="19134"/>
    <x v="3"/>
    <x v="1251"/>
    <x v="0"/>
    <x v="5"/>
    <x v="1226"/>
    <x v="1809"/>
    <n v="3"/>
    <n v="0.2"/>
    <n v="6.4943999999999953"/>
  </r>
  <r>
    <n v="2129"/>
    <x v="1035"/>
    <x v="1"/>
    <x v="242"/>
    <d v="2012-10-09T00:00:00"/>
    <s v="Standard Class"/>
    <s v="JK-16120"/>
    <s v="Julie Kriz"/>
    <x v="2"/>
    <s v="United States"/>
    <s v="Philadelphia"/>
    <x v="9"/>
    <n v="19134"/>
    <x v="3"/>
    <x v="1004"/>
    <x v="1"/>
    <x v="10"/>
    <x v="987"/>
    <x v="561"/>
    <n v="4"/>
    <n v="0.2"/>
    <n v="7.2576000000000001"/>
  </r>
  <r>
    <n v="2130"/>
    <x v="1036"/>
    <x v="2"/>
    <x v="671"/>
    <d v="2011-05-22T00:00:00"/>
    <s v="Second Class"/>
    <s v="RF-19345"/>
    <s v="Randy Ferguson"/>
    <x v="1"/>
    <s v="United States"/>
    <s v="Dover"/>
    <x v="38"/>
    <n v="3820"/>
    <x v="3"/>
    <x v="1252"/>
    <x v="1"/>
    <x v="9"/>
    <x v="1227"/>
    <x v="1810"/>
    <n v="4"/>
    <n v="0"/>
    <n v="9.3184000000000005"/>
  </r>
  <r>
    <n v="2131"/>
    <x v="1036"/>
    <x v="2"/>
    <x v="671"/>
    <d v="2011-05-22T00:00:00"/>
    <s v="Second Class"/>
    <s v="RF-19345"/>
    <s v="Randy Ferguson"/>
    <x v="1"/>
    <s v="United States"/>
    <s v="Dover"/>
    <x v="38"/>
    <n v="3820"/>
    <x v="3"/>
    <x v="1253"/>
    <x v="1"/>
    <x v="6"/>
    <x v="1228"/>
    <x v="1811"/>
    <n v="9"/>
    <n v="0"/>
    <n v="11.9412"/>
  </r>
  <r>
    <n v="2132"/>
    <x v="1036"/>
    <x v="2"/>
    <x v="671"/>
    <d v="2011-05-22T00:00:00"/>
    <s v="Second Class"/>
    <s v="RF-19345"/>
    <s v="Randy Ferguson"/>
    <x v="1"/>
    <s v="United States"/>
    <s v="Dover"/>
    <x v="38"/>
    <n v="3820"/>
    <x v="3"/>
    <x v="891"/>
    <x v="0"/>
    <x v="5"/>
    <x v="875"/>
    <x v="395"/>
    <n v="7"/>
    <n v="0"/>
    <n v="60.139800000000015"/>
  </r>
  <r>
    <n v="2133"/>
    <x v="1037"/>
    <x v="1"/>
    <x v="312"/>
    <d v="2012-11-26T00:00:00"/>
    <s v="Standard Class"/>
    <s v="DL-12865"/>
    <s v="Dan Lawera"/>
    <x v="0"/>
    <s v="United States"/>
    <s v="New York City"/>
    <x v="15"/>
    <n v="10011"/>
    <x v="3"/>
    <x v="1254"/>
    <x v="1"/>
    <x v="10"/>
    <x v="1229"/>
    <x v="1812"/>
    <n v="3"/>
    <n v="0"/>
    <n v="9.0389999999999997"/>
  </r>
  <r>
    <n v="2134"/>
    <x v="1038"/>
    <x v="1"/>
    <x v="672"/>
    <d v="2012-12-04T00:00:00"/>
    <s v="Standard Class"/>
    <s v="WB-21850"/>
    <s v="William Brown"/>
    <x v="0"/>
    <s v="United States"/>
    <s v="Philadelphia"/>
    <x v="9"/>
    <n v="19134"/>
    <x v="3"/>
    <x v="13"/>
    <x v="1"/>
    <x v="8"/>
    <x v="13"/>
    <x v="1813"/>
    <n v="3"/>
    <n v="0.7"/>
    <n v="-122.39280000000002"/>
  </r>
  <r>
    <n v="2135"/>
    <x v="1038"/>
    <x v="1"/>
    <x v="672"/>
    <d v="2012-12-04T00:00:00"/>
    <s v="Standard Class"/>
    <s v="WB-21850"/>
    <s v="William Brown"/>
    <x v="0"/>
    <s v="United States"/>
    <s v="Philadelphia"/>
    <x v="9"/>
    <n v="19134"/>
    <x v="3"/>
    <x v="969"/>
    <x v="1"/>
    <x v="13"/>
    <x v="953"/>
    <x v="1814"/>
    <n v="7"/>
    <n v="0.2"/>
    <n v="-2.3813999999999993"/>
  </r>
  <r>
    <n v="2136"/>
    <x v="1038"/>
    <x v="1"/>
    <x v="672"/>
    <d v="2012-12-04T00:00:00"/>
    <s v="Standard Class"/>
    <s v="WB-21850"/>
    <s v="William Brown"/>
    <x v="0"/>
    <s v="United States"/>
    <s v="Philadelphia"/>
    <x v="9"/>
    <n v="19134"/>
    <x v="3"/>
    <x v="1255"/>
    <x v="2"/>
    <x v="7"/>
    <x v="1230"/>
    <x v="1815"/>
    <n v="4"/>
    <n v="0.4"/>
    <n v="15.819999999999993"/>
  </r>
  <r>
    <n v="2137"/>
    <x v="1039"/>
    <x v="1"/>
    <x v="620"/>
    <d v="2013-01-05T00:00:00"/>
    <s v="Standard Class"/>
    <s v="TB-21625"/>
    <s v="Trudy Brown"/>
    <x v="0"/>
    <s v="United States"/>
    <s v="Grand Prairie"/>
    <x v="5"/>
    <n v="75051"/>
    <x v="2"/>
    <x v="1256"/>
    <x v="0"/>
    <x v="5"/>
    <x v="1231"/>
    <x v="1816"/>
    <n v="5"/>
    <n v="0.6"/>
    <n v="-11.439000000000004"/>
  </r>
  <r>
    <n v="2138"/>
    <x v="1039"/>
    <x v="1"/>
    <x v="620"/>
    <d v="2013-01-05T00:00:00"/>
    <s v="Standard Class"/>
    <s v="TB-21625"/>
    <s v="Trudy Brown"/>
    <x v="0"/>
    <s v="United States"/>
    <s v="Grand Prairie"/>
    <x v="5"/>
    <n v="75051"/>
    <x v="2"/>
    <x v="1203"/>
    <x v="1"/>
    <x v="8"/>
    <x v="1179"/>
    <x v="1817"/>
    <n v="4"/>
    <n v="0.8"/>
    <n v="-5.8496000000000024"/>
  </r>
  <r>
    <n v="2139"/>
    <x v="1040"/>
    <x v="3"/>
    <x v="673"/>
    <d v="2014-11-17T00:00:00"/>
    <s v="Same Day"/>
    <s v="CB-12415"/>
    <s v="Christy Brittain"/>
    <x v="0"/>
    <s v="United States"/>
    <s v="New York City"/>
    <x v="15"/>
    <n v="10009"/>
    <x v="3"/>
    <x v="593"/>
    <x v="1"/>
    <x v="10"/>
    <x v="588"/>
    <x v="678"/>
    <n v="3"/>
    <n v="0"/>
    <n v="73.41"/>
  </r>
  <r>
    <n v="2140"/>
    <x v="1041"/>
    <x v="2"/>
    <x v="571"/>
    <d v="2011-06-11T00:00:00"/>
    <s v="Standard Class"/>
    <s v="GT-14635"/>
    <s v="Grant Thornton"/>
    <x v="1"/>
    <s v="United States"/>
    <s v="Long Beach"/>
    <x v="15"/>
    <n v="11561"/>
    <x v="3"/>
    <x v="350"/>
    <x v="1"/>
    <x v="8"/>
    <x v="346"/>
    <x v="1818"/>
    <n v="9"/>
    <n v="0.2"/>
    <n v="50.471099999999993"/>
  </r>
  <r>
    <n v="2141"/>
    <x v="1041"/>
    <x v="2"/>
    <x v="571"/>
    <d v="2011-06-11T00:00:00"/>
    <s v="Standard Class"/>
    <s v="GT-14635"/>
    <s v="Grant Thornton"/>
    <x v="1"/>
    <s v="United States"/>
    <s v="Long Beach"/>
    <x v="15"/>
    <n v="11561"/>
    <x v="3"/>
    <x v="1257"/>
    <x v="1"/>
    <x v="14"/>
    <x v="1232"/>
    <x v="1819"/>
    <n v="2"/>
    <n v="0"/>
    <n v="4.4564000000000004"/>
  </r>
  <r>
    <n v="2142"/>
    <x v="1041"/>
    <x v="2"/>
    <x v="571"/>
    <d v="2011-06-11T00:00:00"/>
    <s v="Standard Class"/>
    <s v="GT-14635"/>
    <s v="Grant Thornton"/>
    <x v="1"/>
    <s v="United States"/>
    <s v="Long Beach"/>
    <x v="15"/>
    <n v="11561"/>
    <x v="3"/>
    <x v="1258"/>
    <x v="0"/>
    <x v="3"/>
    <x v="1233"/>
    <x v="1820"/>
    <n v="3"/>
    <n v="0.4"/>
    <n v="-347.11740000000009"/>
  </r>
  <r>
    <n v="2143"/>
    <x v="1042"/>
    <x v="0"/>
    <x v="142"/>
    <d v="2013-09-06T00:00:00"/>
    <s v="Standard Class"/>
    <s v="DK-13225"/>
    <s v="Dean Katz"/>
    <x v="1"/>
    <s v="United States"/>
    <s v="Philadelphia"/>
    <x v="9"/>
    <n v="19140"/>
    <x v="3"/>
    <x v="69"/>
    <x v="1"/>
    <x v="10"/>
    <x v="69"/>
    <x v="429"/>
    <n v="6"/>
    <n v="0.2"/>
    <n v="9.9059999999999988"/>
  </r>
  <r>
    <n v="2144"/>
    <x v="1042"/>
    <x v="0"/>
    <x v="142"/>
    <d v="2013-09-06T00:00:00"/>
    <s v="Standard Class"/>
    <s v="DK-13225"/>
    <s v="Dean Katz"/>
    <x v="1"/>
    <s v="United States"/>
    <s v="Philadelphia"/>
    <x v="9"/>
    <n v="19140"/>
    <x v="3"/>
    <x v="125"/>
    <x v="2"/>
    <x v="7"/>
    <x v="126"/>
    <x v="1821"/>
    <n v="2"/>
    <n v="0.4"/>
    <n v="-4.7975999999999974"/>
  </r>
  <r>
    <n v="2145"/>
    <x v="1042"/>
    <x v="0"/>
    <x v="142"/>
    <d v="2013-09-06T00:00:00"/>
    <s v="Standard Class"/>
    <s v="DK-13225"/>
    <s v="Dean Katz"/>
    <x v="1"/>
    <s v="United States"/>
    <s v="Philadelphia"/>
    <x v="9"/>
    <n v="19140"/>
    <x v="3"/>
    <x v="127"/>
    <x v="1"/>
    <x v="13"/>
    <x v="33"/>
    <x v="1822"/>
    <n v="7"/>
    <n v="0.2"/>
    <n v="5.4235999999999995"/>
  </r>
  <r>
    <n v="2146"/>
    <x v="1043"/>
    <x v="0"/>
    <x v="674"/>
    <d v="2013-06-30T00:00:00"/>
    <s v="Standard Class"/>
    <s v="TS-21160"/>
    <s v="Theresa Swint"/>
    <x v="1"/>
    <s v="United States"/>
    <s v="York"/>
    <x v="9"/>
    <n v="17403"/>
    <x v="3"/>
    <x v="228"/>
    <x v="0"/>
    <x v="1"/>
    <x v="226"/>
    <x v="1823"/>
    <n v="3"/>
    <n v="0.3"/>
    <n v="-18.088200000000001"/>
  </r>
  <r>
    <n v="2147"/>
    <x v="1043"/>
    <x v="0"/>
    <x v="674"/>
    <d v="2013-06-30T00:00:00"/>
    <s v="Standard Class"/>
    <s v="TS-21160"/>
    <s v="Theresa Swint"/>
    <x v="1"/>
    <s v="United States"/>
    <s v="York"/>
    <x v="9"/>
    <n v="17403"/>
    <x v="3"/>
    <x v="132"/>
    <x v="1"/>
    <x v="8"/>
    <x v="132"/>
    <x v="1824"/>
    <n v="4"/>
    <n v="0.7"/>
    <n v="-27.93119999999999"/>
  </r>
  <r>
    <n v="2148"/>
    <x v="1043"/>
    <x v="0"/>
    <x v="674"/>
    <d v="2013-06-30T00:00:00"/>
    <s v="Standard Class"/>
    <s v="TS-21160"/>
    <s v="Theresa Swint"/>
    <x v="1"/>
    <s v="United States"/>
    <s v="York"/>
    <x v="9"/>
    <n v="17403"/>
    <x v="3"/>
    <x v="45"/>
    <x v="1"/>
    <x v="4"/>
    <x v="45"/>
    <x v="1825"/>
    <n v="6"/>
    <n v="0.2"/>
    <n v="-50.870400000000018"/>
  </r>
  <r>
    <n v="2149"/>
    <x v="1044"/>
    <x v="2"/>
    <x v="432"/>
    <d v="2011-12-17T00:00:00"/>
    <s v="Standard Class"/>
    <s v="WB-21850"/>
    <s v="William Brown"/>
    <x v="0"/>
    <s v="United States"/>
    <s v="Concord"/>
    <x v="1"/>
    <n v="94521"/>
    <x v="1"/>
    <x v="784"/>
    <x v="0"/>
    <x v="5"/>
    <x v="775"/>
    <x v="1826"/>
    <n v="1"/>
    <n v="0"/>
    <n v="4.330999999999996"/>
  </r>
  <r>
    <n v="2150"/>
    <x v="1045"/>
    <x v="3"/>
    <x v="185"/>
    <d v="2014-04-06T00:00:00"/>
    <s v="Standard Class"/>
    <s v="DO-13435"/>
    <s v="Denny Ordway"/>
    <x v="0"/>
    <s v="United States"/>
    <s v="New York City"/>
    <x v="15"/>
    <n v="10035"/>
    <x v="3"/>
    <x v="1259"/>
    <x v="2"/>
    <x v="7"/>
    <x v="1234"/>
    <x v="1827"/>
    <n v="5"/>
    <n v="0"/>
    <n v="22.086999999999996"/>
  </r>
  <r>
    <n v="2151"/>
    <x v="1046"/>
    <x v="3"/>
    <x v="123"/>
    <d v="2014-11-27T00:00:00"/>
    <s v="Standard Class"/>
    <s v="AF-10870"/>
    <s v="Art Ferguson"/>
    <x v="0"/>
    <s v="United States"/>
    <s v="College Station"/>
    <x v="5"/>
    <n v="77840"/>
    <x v="2"/>
    <x v="913"/>
    <x v="0"/>
    <x v="1"/>
    <x v="896"/>
    <x v="1828"/>
    <n v="3"/>
    <n v="0.3"/>
    <n v="-53.270399999999995"/>
  </r>
  <r>
    <n v="2152"/>
    <x v="1047"/>
    <x v="2"/>
    <x v="156"/>
    <d v="2011-11-29T00:00:00"/>
    <s v="Second Class"/>
    <s v="RB-19435"/>
    <s v="Richard Bierner"/>
    <x v="0"/>
    <s v="United States"/>
    <s v="Saint Louis"/>
    <x v="25"/>
    <n v="63116"/>
    <x v="2"/>
    <x v="404"/>
    <x v="2"/>
    <x v="11"/>
    <x v="400"/>
    <x v="1829"/>
    <n v="7"/>
    <n v="0"/>
    <n v="43.598100000000002"/>
  </r>
  <r>
    <n v="2153"/>
    <x v="1048"/>
    <x v="1"/>
    <x v="6"/>
    <d v="2012-11-26T00:00:00"/>
    <s v="Standard Class"/>
    <s v="AR-10540"/>
    <s v="Andy Reiter"/>
    <x v="0"/>
    <s v="United States"/>
    <s v="Quincy"/>
    <x v="31"/>
    <n v="2169"/>
    <x v="3"/>
    <x v="1025"/>
    <x v="1"/>
    <x v="10"/>
    <x v="1007"/>
    <x v="1830"/>
    <n v="3"/>
    <n v="0"/>
    <n v="7.0218000000000007"/>
  </r>
  <r>
    <n v="2154"/>
    <x v="1049"/>
    <x v="0"/>
    <x v="216"/>
    <d v="2013-07-19T00:00:00"/>
    <s v="Standard Class"/>
    <s v="DR-12880"/>
    <s v="Dan Reichenbach"/>
    <x v="1"/>
    <s v="United States"/>
    <s v="New York City"/>
    <x v="15"/>
    <n v="10009"/>
    <x v="3"/>
    <x v="608"/>
    <x v="1"/>
    <x v="8"/>
    <x v="603"/>
    <x v="1831"/>
    <n v="2"/>
    <n v="0.2"/>
    <n v="5.133"/>
  </r>
  <r>
    <n v="2155"/>
    <x v="1050"/>
    <x v="0"/>
    <x v="567"/>
    <d v="2013-05-06T00:00:00"/>
    <s v="Standard Class"/>
    <s v="BF-11170"/>
    <s v="Ben Ferrer"/>
    <x v="2"/>
    <s v="United States"/>
    <s v="Dallas"/>
    <x v="5"/>
    <n v="75081"/>
    <x v="2"/>
    <x v="1155"/>
    <x v="0"/>
    <x v="5"/>
    <x v="1134"/>
    <x v="1832"/>
    <n v="3"/>
    <n v="0.6"/>
    <n v="-10.173599999999997"/>
  </r>
  <r>
    <n v="2156"/>
    <x v="1051"/>
    <x v="0"/>
    <x v="197"/>
    <d v="2013-07-28T00:00:00"/>
    <s v="Second Class"/>
    <s v="LB-16735"/>
    <s v="Larry Blacks"/>
    <x v="0"/>
    <s v="United States"/>
    <s v="Los Angeles"/>
    <x v="1"/>
    <n v="90032"/>
    <x v="1"/>
    <x v="294"/>
    <x v="1"/>
    <x v="13"/>
    <x v="291"/>
    <x v="1385"/>
    <n v="6"/>
    <n v="0"/>
    <n v="10.74"/>
  </r>
  <r>
    <n v="2157"/>
    <x v="1052"/>
    <x v="2"/>
    <x v="169"/>
    <d v="2011-06-24T00:00:00"/>
    <s v="First Class"/>
    <s v="DV-13465"/>
    <s v="Dianna Vittorini"/>
    <x v="0"/>
    <s v="United States"/>
    <s v="Minneapolis"/>
    <x v="11"/>
    <n v="55407"/>
    <x v="2"/>
    <x v="749"/>
    <x v="1"/>
    <x v="4"/>
    <x v="740"/>
    <x v="881"/>
    <n v="3"/>
    <n v="0"/>
    <n v="0"/>
  </r>
  <r>
    <n v="2158"/>
    <x v="1052"/>
    <x v="2"/>
    <x v="169"/>
    <d v="2011-06-24T00:00:00"/>
    <s v="First Class"/>
    <s v="DV-13465"/>
    <s v="Dianna Vittorini"/>
    <x v="0"/>
    <s v="United States"/>
    <s v="Minneapolis"/>
    <x v="11"/>
    <n v="55407"/>
    <x v="2"/>
    <x v="398"/>
    <x v="1"/>
    <x v="4"/>
    <x v="394"/>
    <x v="427"/>
    <n v="3"/>
    <n v="0"/>
    <n v="9.716399999999993"/>
  </r>
  <r>
    <n v="2159"/>
    <x v="1053"/>
    <x v="3"/>
    <x v="208"/>
    <d v="2014-10-27T00:00:00"/>
    <s v="Standard Class"/>
    <s v="NK-18490"/>
    <s v="Neil Knudson"/>
    <x v="2"/>
    <s v="United States"/>
    <s v="Deltona"/>
    <x v="2"/>
    <n v="32725"/>
    <x v="0"/>
    <x v="1260"/>
    <x v="1"/>
    <x v="6"/>
    <x v="1235"/>
    <x v="329"/>
    <n v="4"/>
    <n v="0.2"/>
    <n v="2.0087999999999973"/>
  </r>
  <r>
    <n v="2160"/>
    <x v="1054"/>
    <x v="0"/>
    <x v="323"/>
    <d v="2013-09-10T00:00:00"/>
    <s v="Standard Class"/>
    <s v="CS-11950"/>
    <s v="Carlos Soltero"/>
    <x v="0"/>
    <s v="United States"/>
    <s v="Chicago"/>
    <x v="10"/>
    <n v="60610"/>
    <x v="2"/>
    <x v="908"/>
    <x v="1"/>
    <x v="8"/>
    <x v="891"/>
    <x v="1833"/>
    <n v="3"/>
    <n v="0.8"/>
    <n v="-14.973600000000001"/>
  </r>
  <r>
    <n v="2161"/>
    <x v="1055"/>
    <x v="0"/>
    <x v="675"/>
    <d v="2013-05-15T00:00:00"/>
    <s v="Same Day"/>
    <s v="LH-17155"/>
    <s v="Logan Haushalter"/>
    <x v="0"/>
    <s v="United States"/>
    <s v="Cincinnati"/>
    <x v="24"/>
    <n v="45231"/>
    <x v="3"/>
    <x v="1071"/>
    <x v="0"/>
    <x v="5"/>
    <x v="1051"/>
    <x v="1834"/>
    <n v="1"/>
    <n v="0.2"/>
    <n v="29.768999999999998"/>
  </r>
  <r>
    <n v="2162"/>
    <x v="1056"/>
    <x v="0"/>
    <x v="676"/>
    <d v="2013-01-12T00:00:00"/>
    <s v="Standard Class"/>
    <s v="DW-13480"/>
    <s v="Dianna Wilson"/>
    <x v="2"/>
    <s v="United States"/>
    <s v="Oakland"/>
    <x v="1"/>
    <n v="94601"/>
    <x v="1"/>
    <x v="1261"/>
    <x v="1"/>
    <x v="6"/>
    <x v="1236"/>
    <x v="1835"/>
    <n v="1"/>
    <n v="0"/>
    <n v="10.028199999999998"/>
  </r>
  <r>
    <n v="2163"/>
    <x v="1057"/>
    <x v="3"/>
    <x v="677"/>
    <d v="2014-03-20T00:00:00"/>
    <s v="Standard Class"/>
    <s v="KF-16285"/>
    <s v="Karen Ferguson"/>
    <x v="2"/>
    <s v="United States"/>
    <s v="Manteca"/>
    <x v="1"/>
    <n v="95336"/>
    <x v="1"/>
    <x v="1078"/>
    <x v="1"/>
    <x v="10"/>
    <x v="1059"/>
    <x v="1836"/>
    <n v="3"/>
    <n v="0"/>
    <n v="150.98399999999998"/>
  </r>
  <r>
    <n v="2164"/>
    <x v="1058"/>
    <x v="0"/>
    <x v="63"/>
    <d v="2013-10-20T00:00:00"/>
    <s v="Standard Class"/>
    <s v="HA-14920"/>
    <s v="Helen Andreada"/>
    <x v="0"/>
    <s v="United States"/>
    <s v="Laredo"/>
    <x v="5"/>
    <n v="78041"/>
    <x v="2"/>
    <x v="657"/>
    <x v="2"/>
    <x v="11"/>
    <x v="651"/>
    <x v="1837"/>
    <n v="3"/>
    <n v="0.2"/>
    <n v="23.996999999999986"/>
  </r>
  <r>
    <n v="2165"/>
    <x v="1058"/>
    <x v="0"/>
    <x v="63"/>
    <d v="2013-10-20T00:00:00"/>
    <s v="Standard Class"/>
    <s v="HA-14920"/>
    <s v="Helen Andreada"/>
    <x v="0"/>
    <s v="United States"/>
    <s v="Laredo"/>
    <x v="5"/>
    <n v="78041"/>
    <x v="2"/>
    <x v="1262"/>
    <x v="1"/>
    <x v="10"/>
    <x v="1237"/>
    <x v="1838"/>
    <n v="2"/>
    <n v="0.2"/>
    <n v="3.0043999999999995"/>
  </r>
  <r>
    <n v="2166"/>
    <x v="1058"/>
    <x v="0"/>
    <x v="63"/>
    <d v="2013-10-20T00:00:00"/>
    <s v="Standard Class"/>
    <s v="HA-14920"/>
    <s v="Helen Andreada"/>
    <x v="0"/>
    <s v="United States"/>
    <s v="Laredo"/>
    <x v="5"/>
    <n v="78041"/>
    <x v="2"/>
    <x v="583"/>
    <x v="0"/>
    <x v="5"/>
    <x v="578"/>
    <x v="1839"/>
    <n v="5"/>
    <n v="0.6"/>
    <n v="-150.41399999999999"/>
  </r>
  <r>
    <n v="2167"/>
    <x v="1058"/>
    <x v="0"/>
    <x v="63"/>
    <d v="2013-10-20T00:00:00"/>
    <s v="Standard Class"/>
    <s v="HA-14920"/>
    <s v="Helen Andreada"/>
    <x v="0"/>
    <s v="United States"/>
    <s v="Laredo"/>
    <x v="5"/>
    <n v="78041"/>
    <x v="2"/>
    <x v="1167"/>
    <x v="1"/>
    <x v="6"/>
    <x v="1145"/>
    <x v="1840"/>
    <n v="1"/>
    <n v="0.2"/>
    <n v="1.1904000000000003"/>
  </r>
  <r>
    <n v="2168"/>
    <x v="1058"/>
    <x v="0"/>
    <x v="63"/>
    <d v="2013-10-20T00:00:00"/>
    <s v="Standard Class"/>
    <s v="HA-14920"/>
    <s v="Helen Andreada"/>
    <x v="0"/>
    <s v="United States"/>
    <s v="Laredo"/>
    <x v="5"/>
    <n v="78041"/>
    <x v="2"/>
    <x v="307"/>
    <x v="1"/>
    <x v="8"/>
    <x v="304"/>
    <x v="1841"/>
    <n v="7"/>
    <n v="0.8"/>
    <n v="-11.000500000000008"/>
  </r>
  <r>
    <n v="2169"/>
    <x v="1059"/>
    <x v="3"/>
    <x v="678"/>
    <d v="2014-01-31T00:00:00"/>
    <s v="Second Class"/>
    <s v="JH-15820"/>
    <s v="John Huston"/>
    <x v="0"/>
    <s v="United States"/>
    <s v="Kent"/>
    <x v="24"/>
    <n v="44240"/>
    <x v="3"/>
    <x v="512"/>
    <x v="1"/>
    <x v="6"/>
    <x v="507"/>
    <x v="261"/>
    <n v="3"/>
    <n v="0.2"/>
    <n v="1.7519999999999998"/>
  </r>
  <r>
    <n v="2170"/>
    <x v="1059"/>
    <x v="3"/>
    <x v="678"/>
    <d v="2014-01-31T00:00:00"/>
    <s v="Second Class"/>
    <s v="JH-15820"/>
    <s v="John Huston"/>
    <x v="0"/>
    <s v="United States"/>
    <s v="Kent"/>
    <x v="24"/>
    <n v="44240"/>
    <x v="3"/>
    <x v="701"/>
    <x v="2"/>
    <x v="11"/>
    <x v="694"/>
    <x v="981"/>
    <n v="3"/>
    <n v="0.2"/>
    <n v="-8.9970000000000034"/>
  </r>
  <r>
    <n v="2171"/>
    <x v="1059"/>
    <x v="3"/>
    <x v="678"/>
    <d v="2014-01-31T00:00:00"/>
    <s v="Second Class"/>
    <s v="JH-15820"/>
    <s v="John Huston"/>
    <x v="0"/>
    <s v="United States"/>
    <s v="Kent"/>
    <x v="24"/>
    <n v="44240"/>
    <x v="3"/>
    <x v="160"/>
    <x v="2"/>
    <x v="7"/>
    <x v="159"/>
    <x v="715"/>
    <n v="3"/>
    <n v="0.4"/>
    <n v="-26.995499999999993"/>
  </r>
  <r>
    <n v="2172"/>
    <x v="1060"/>
    <x v="3"/>
    <x v="123"/>
    <d v="2014-11-26T00:00:00"/>
    <s v="Standard Class"/>
    <s v="LC-16930"/>
    <s v="Linda Cazamias"/>
    <x v="1"/>
    <s v="United States"/>
    <s v="San Angelo"/>
    <x v="5"/>
    <n v="76903"/>
    <x v="2"/>
    <x v="635"/>
    <x v="0"/>
    <x v="1"/>
    <x v="629"/>
    <x v="1842"/>
    <n v="2"/>
    <n v="0.3"/>
    <n v="-8.7232000000000198"/>
  </r>
  <r>
    <n v="2173"/>
    <x v="1061"/>
    <x v="2"/>
    <x v="601"/>
    <d v="2011-08-03T00:00:00"/>
    <s v="First Class"/>
    <s v="IL-15100"/>
    <s v="Ivan Liston"/>
    <x v="0"/>
    <s v="United States"/>
    <s v="San Francisco"/>
    <x v="1"/>
    <n v="94122"/>
    <x v="1"/>
    <x v="1263"/>
    <x v="1"/>
    <x v="8"/>
    <x v="1238"/>
    <x v="1843"/>
    <n v="3"/>
    <n v="0.2"/>
    <n v="6.9131999999999998"/>
  </r>
  <r>
    <n v="2174"/>
    <x v="1062"/>
    <x v="0"/>
    <x v="679"/>
    <d v="2013-08-05T00:00:00"/>
    <s v="Standard Class"/>
    <s v="LS-16975"/>
    <s v="Lindsay Shagiari"/>
    <x v="2"/>
    <s v="United States"/>
    <s v="Houston"/>
    <x v="5"/>
    <n v="77070"/>
    <x v="2"/>
    <x v="1087"/>
    <x v="1"/>
    <x v="8"/>
    <x v="1068"/>
    <x v="1844"/>
    <n v="3"/>
    <n v="0.8"/>
    <n v="-13.895999999999997"/>
  </r>
  <r>
    <n v="2175"/>
    <x v="1063"/>
    <x v="1"/>
    <x v="117"/>
    <d v="2012-08-03T00:00:00"/>
    <s v="Second Class"/>
    <s v="CC-12610"/>
    <s v="Corey Catlett"/>
    <x v="1"/>
    <s v="United States"/>
    <s v="Houston"/>
    <x v="5"/>
    <n v="77041"/>
    <x v="2"/>
    <x v="1220"/>
    <x v="1"/>
    <x v="4"/>
    <x v="1195"/>
    <x v="1845"/>
    <n v="4"/>
    <n v="0.2"/>
    <n v="6.1792000000000016"/>
  </r>
  <r>
    <n v="2176"/>
    <x v="1064"/>
    <x v="0"/>
    <x v="680"/>
    <d v="2013-10-22T00:00:00"/>
    <s v="Standard Class"/>
    <s v="PB-18805"/>
    <s v="Patrick Bzostek"/>
    <x v="2"/>
    <s v="United States"/>
    <s v="Salt Lake City"/>
    <x v="7"/>
    <n v="84106"/>
    <x v="1"/>
    <x v="1264"/>
    <x v="1"/>
    <x v="10"/>
    <x v="1239"/>
    <x v="1846"/>
    <n v="2"/>
    <n v="0"/>
    <n v="21.012799999999999"/>
  </r>
  <r>
    <n v="2177"/>
    <x v="1064"/>
    <x v="0"/>
    <x v="680"/>
    <d v="2013-10-22T00:00:00"/>
    <s v="Standard Class"/>
    <s v="PB-18805"/>
    <s v="Patrick Bzostek"/>
    <x v="2"/>
    <s v="United States"/>
    <s v="Salt Lake City"/>
    <x v="7"/>
    <n v="84106"/>
    <x v="1"/>
    <x v="1083"/>
    <x v="1"/>
    <x v="10"/>
    <x v="1064"/>
    <x v="1847"/>
    <n v="9"/>
    <n v="0"/>
    <n v="28.857599999999998"/>
  </r>
  <r>
    <n v="2178"/>
    <x v="1064"/>
    <x v="0"/>
    <x v="680"/>
    <d v="2013-10-22T00:00:00"/>
    <s v="Standard Class"/>
    <s v="PB-18805"/>
    <s v="Patrick Bzostek"/>
    <x v="2"/>
    <s v="United States"/>
    <s v="Salt Lake City"/>
    <x v="7"/>
    <n v="84106"/>
    <x v="1"/>
    <x v="1124"/>
    <x v="1"/>
    <x v="8"/>
    <x v="1103"/>
    <x v="1848"/>
    <n v="5"/>
    <n v="0.2"/>
    <n v="13.037499999999998"/>
  </r>
  <r>
    <n v="2179"/>
    <x v="1064"/>
    <x v="0"/>
    <x v="680"/>
    <d v="2013-10-22T00:00:00"/>
    <s v="Standard Class"/>
    <s v="PB-18805"/>
    <s v="Patrick Bzostek"/>
    <x v="2"/>
    <s v="United States"/>
    <s v="Salt Lake City"/>
    <x v="7"/>
    <n v="84106"/>
    <x v="1"/>
    <x v="422"/>
    <x v="1"/>
    <x v="10"/>
    <x v="417"/>
    <x v="1849"/>
    <n v="8"/>
    <n v="0"/>
    <n v="32.935999999999993"/>
  </r>
  <r>
    <n v="2180"/>
    <x v="1065"/>
    <x v="0"/>
    <x v="681"/>
    <d v="2013-05-12T00:00:00"/>
    <s v="Standard Class"/>
    <s v="CJ-12010"/>
    <s v="Caroline Jumper"/>
    <x v="0"/>
    <s v="United States"/>
    <s v="New York City"/>
    <x v="15"/>
    <n v="10009"/>
    <x v="3"/>
    <x v="338"/>
    <x v="1"/>
    <x v="8"/>
    <x v="334"/>
    <x v="1850"/>
    <n v="7"/>
    <n v="0.2"/>
    <n v="30.896599999999996"/>
  </r>
  <r>
    <n v="2181"/>
    <x v="1065"/>
    <x v="0"/>
    <x v="681"/>
    <d v="2013-05-12T00:00:00"/>
    <s v="Standard Class"/>
    <s v="CJ-12010"/>
    <s v="Caroline Jumper"/>
    <x v="0"/>
    <s v="United States"/>
    <s v="New York City"/>
    <x v="15"/>
    <n v="10009"/>
    <x v="3"/>
    <x v="429"/>
    <x v="1"/>
    <x v="2"/>
    <x v="424"/>
    <x v="1851"/>
    <n v="3"/>
    <n v="0"/>
    <n v="22.200000000000003"/>
  </r>
  <r>
    <n v="2182"/>
    <x v="1065"/>
    <x v="0"/>
    <x v="681"/>
    <d v="2013-05-12T00:00:00"/>
    <s v="Standard Class"/>
    <s v="CJ-12010"/>
    <s v="Caroline Jumper"/>
    <x v="0"/>
    <s v="United States"/>
    <s v="New York City"/>
    <x v="15"/>
    <n v="10009"/>
    <x v="3"/>
    <x v="1265"/>
    <x v="0"/>
    <x v="1"/>
    <x v="1240"/>
    <x v="1852"/>
    <n v="4"/>
    <n v="0.1"/>
    <n v="59.035200000000003"/>
  </r>
  <r>
    <n v="2183"/>
    <x v="1065"/>
    <x v="0"/>
    <x v="681"/>
    <d v="2013-05-12T00:00:00"/>
    <s v="Standard Class"/>
    <s v="CJ-12010"/>
    <s v="Caroline Jumper"/>
    <x v="0"/>
    <s v="United States"/>
    <s v="New York City"/>
    <x v="15"/>
    <n v="10009"/>
    <x v="3"/>
    <x v="1150"/>
    <x v="2"/>
    <x v="15"/>
    <x v="1129"/>
    <x v="1853"/>
    <n v="5"/>
    <n v="0"/>
    <n v="1159.9854999999998"/>
  </r>
  <r>
    <n v="2184"/>
    <x v="1065"/>
    <x v="0"/>
    <x v="681"/>
    <d v="2013-05-12T00:00:00"/>
    <s v="Standard Class"/>
    <s v="CJ-12010"/>
    <s v="Caroline Jumper"/>
    <x v="0"/>
    <s v="United States"/>
    <s v="New York City"/>
    <x v="15"/>
    <n v="10009"/>
    <x v="3"/>
    <x v="97"/>
    <x v="2"/>
    <x v="11"/>
    <x v="97"/>
    <x v="1723"/>
    <n v="5"/>
    <n v="0"/>
    <n v="21.994499999999988"/>
  </r>
  <r>
    <n v="2185"/>
    <x v="1065"/>
    <x v="0"/>
    <x v="681"/>
    <d v="2013-05-12T00:00:00"/>
    <s v="Standard Class"/>
    <s v="CJ-12010"/>
    <s v="Caroline Jumper"/>
    <x v="0"/>
    <s v="United States"/>
    <s v="New York City"/>
    <x v="15"/>
    <n v="10009"/>
    <x v="3"/>
    <x v="740"/>
    <x v="0"/>
    <x v="5"/>
    <x v="33"/>
    <x v="1854"/>
    <n v="8"/>
    <n v="0"/>
    <n v="28.019200000000005"/>
  </r>
  <r>
    <n v="2186"/>
    <x v="1066"/>
    <x v="3"/>
    <x v="378"/>
    <d v="2014-08-05T00:00:00"/>
    <s v="Second Class"/>
    <s v="HK-14890"/>
    <s v="Heather Kirkland"/>
    <x v="1"/>
    <s v="United States"/>
    <s v="Salinas"/>
    <x v="1"/>
    <n v="93905"/>
    <x v="1"/>
    <x v="141"/>
    <x v="1"/>
    <x v="8"/>
    <x v="141"/>
    <x v="1855"/>
    <n v="2"/>
    <n v="0.2"/>
    <n v="18.5274"/>
  </r>
  <r>
    <n v="2187"/>
    <x v="1067"/>
    <x v="0"/>
    <x v="216"/>
    <d v="2013-07-15T00:00:00"/>
    <s v="Same Day"/>
    <s v="RH-19600"/>
    <s v="Rob Haberlin"/>
    <x v="0"/>
    <s v="United States"/>
    <s v="Huntsville"/>
    <x v="19"/>
    <n v="35810"/>
    <x v="0"/>
    <x v="174"/>
    <x v="2"/>
    <x v="11"/>
    <x v="173"/>
    <x v="180"/>
    <n v="2"/>
    <n v="0"/>
    <n v="7.25"/>
  </r>
  <r>
    <n v="2188"/>
    <x v="1068"/>
    <x v="3"/>
    <x v="682"/>
    <d v="2014-08-16T00:00:00"/>
    <s v="Standard Class"/>
    <s v="IL-15100"/>
    <s v="Ivan Liston"/>
    <x v="0"/>
    <s v="United States"/>
    <s v="Columbus"/>
    <x v="14"/>
    <n v="47201"/>
    <x v="2"/>
    <x v="1040"/>
    <x v="1"/>
    <x v="12"/>
    <x v="33"/>
    <x v="1856"/>
    <n v="6"/>
    <n v="0"/>
    <n v="35.04"/>
  </r>
  <r>
    <n v="2189"/>
    <x v="1068"/>
    <x v="3"/>
    <x v="682"/>
    <d v="2014-08-16T00:00:00"/>
    <s v="Standard Class"/>
    <s v="IL-15100"/>
    <s v="Ivan Liston"/>
    <x v="0"/>
    <s v="United States"/>
    <s v="Columbus"/>
    <x v="14"/>
    <n v="47201"/>
    <x v="2"/>
    <x v="71"/>
    <x v="0"/>
    <x v="5"/>
    <x v="71"/>
    <x v="1857"/>
    <n v="2"/>
    <n v="0"/>
    <n v="25.472999999999999"/>
  </r>
  <r>
    <n v="2190"/>
    <x v="1068"/>
    <x v="3"/>
    <x v="682"/>
    <d v="2014-08-16T00:00:00"/>
    <s v="Standard Class"/>
    <s v="IL-15100"/>
    <s v="Ivan Liston"/>
    <x v="0"/>
    <s v="United States"/>
    <s v="Columbus"/>
    <x v="14"/>
    <n v="47201"/>
    <x v="2"/>
    <x v="297"/>
    <x v="2"/>
    <x v="7"/>
    <x v="294"/>
    <x v="1858"/>
    <n v="9"/>
    <n v="0"/>
    <n v="378.16740000000004"/>
  </r>
  <r>
    <n v="2191"/>
    <x v="1069"/>
    <x v="0"/>
    <x v="674"/>
    <d v="2013-06-30T00:00:00"/>
    <s v="Standard Class"/>
    <s v="AS-10240"/>
    <s v="Alan Shonely"/>
    <x v="0"/>
    <s v="United States"/>
    <s v="Los Angeles"/>
    <x v="1"/>
    <n v="90049"/>
    <x v="1"/>
    <x v="1266"/>
    <x v="1"/>
    <x v="9"/>
    <x v="1241"/>
    <x v="1859"/>
    <n v="3"/>
    <n v="0"/>
    <n v="17.026800000000001"/>
  </r>
  <r>
    <n v="2192"/>
    <x v="1070"/>
    <x v="0"/>
    <x v="107"/>
    <d v="2013-12-18T00:00:00"/>
    <s v="Standard Class"/>
    <s v="AP-10915"/>
    <s v="Arthur Prichep"/>
    <x v="0"/>
    <s v="United States"/>
    <s v="Seattle"/>
    <x v="4"/>
    <n v="98105"/>
    <x v="1"/>
    <x v="1242"/>
    <x v="1"/>
    <x v="8"/>
    <x v="1216"/>
    <x v="1860"/>
    <n v="3"/>
    <n v="0.2"/>
    <n v="51.823799999999999"/>
  </r>
  <r>
    <n v="2193"/>
    <x v="1070"/>
    <x v="0"/>
    <x v="107"/>
    <d v="2013-12-18T00:00:00"/>
    <s v="Standard Class"/>
    <s v="AP-10915"/>
    <s v="Arthur Prichep"/>
    <x v="0"/>
    <s v="United States"/>
    <s v="Seattle"/>
    <x v="4"/>
    <n v="98105"/>
    <x v="1"/>
    <x v="1112"/>
    <x v="1"/>
    <x v="9"/>
    <x v="1092"/>
    <x v="1861"/>
    <n v="3"/>
    <n v="0"/>
    <n v="22.869"/>
  </r>
  <r>
    <n v="2194"/>
    <x v="1070"/>
    <x v="0"/>
    <x v="107"/>
    <d v="2013-12-18T00:00:00"/>
    <s v="Standard Class"/>
    <s v="AP-10915"/>
    <s v="Arthur Prichep"/>
    <x v="0"/>
    <s v="United States"/>
    <s v="Seattle"/>
    <x v="4"/>
    <n v="98105"/>
    <x v="1"/>
    <x v="1030"/>
    <x v="1"/>
    <x v="10"/>
    <x v="1012"/>
    <x v="1862"/>
    <n v="4"/>
    <n v="0"/>
    <n v="55.763999999999996"/>
  </r>
  <r>
    <n v="2195"/>
    <x v="1070"/>
    <x v="0"/>
    <x v="107"/>
    <d v="2013-12-18T00:00:00"/>
    <s v="Standard Class"/>
    <s v="AP-10915"/>
    <s v="Arthur Prichep"/>
    <x v="0"/>
    <s v="United States"/>
    <s v="Seattle"/>
    <x v="4"/>
    <n v="98105"/>
    <x v="1"/>
    <x v="1267"/>
    <x v="1"/>
    <x v="9"/>
    <x v="1242"/>
    <x v="1863"/>
    <n v="3"/>
    <n v="0"/>
    <n v="12.285"/>
  </r>
  <r>
    <n v="2196"/>
    <x v="1070"/>
    <x v="0"/>
    <x v="107"/>
    <d v="2013-12-18T00:00:00"/>
    <s v="Standard Class"/>
    <s v="AP-10915"/>
    <s v="Arthur Prichep"/>
    <x v="0"/>
    <s v="United States"/>
    <s v="Seattle"/>
    <x v="4"/>
    <n v="98105"/>
    <x v="1"/>
    <x v="1044"/>
    <x v="2"/>
    <x v="11"/>
    <x v="1024"/>
    <x v="915"/>
    <n v="5"/>
    <n v="0"/>
    <n v="8.5024999999999942"/>
  </r>
  <r>
    <n v="2197"/>
    <x v="1071"/>
    <x v="0"/>
    <x v="49"/>
    <d v="2013-12-07T00:00:00"/>
    <s v="Standard Class"/>
    <s v="AG-10390"/>
    <s v="Allen Goldenen"/>
    <x v="0"/>
    <s v="United States"/>
    <s v="Knoxville"/>
    <x v="18"/>
    <n v="37918"/>
    <x v="0"/>
    <x v="134"/>
    <x v="1"/>
    <x v="6"/>
    <x v="134"/>
    <x v="1864"/>
    <n v="2"/>
    <n v="0.2"/>
    <n v="0.41160000000000019"/>
  </r>
  <r>
    <n v="2198"/>
    <x v="1072"/>
    <x v="2"/>
    <x v="683"/>
    <d v="2011-12-04T00:00:00"/>
    <s v="Standard Class"/>
    <s v="BF-11080"/>
    <s v="Bart Folk"/>
    <x v="0"/>
    <s v="United States"/>
    <s v="Montgomery"/>
    <x v="19"/>
    <n v="36116"/>
    <x v="0"/>
    <x v="563"/>
    <x v="1"/>
    <x v="6"/>
    <x v="558"/>
    <x v="1865"/>
    <n v="3"/>
    <n v="0"/>
    <n v="3.9609000000000001"/>
  </r>
  <r>
    <n v="2199"/>
    <x v="1073"/>
    <x v="1"/>
    <x v="262"/>
    <d v="2012-04-02T00:00:00"/>
    <s v="Standard Class"/>
    <s v="CK-12205"/>
    <s v="Chloris Kastensmidt"/>
    <x v="0"/>
    <s v="United States"/>
    <s v="Philadelphia"/>
    <x v="9"/>
    <n v="19120"/>
    <x v="3"/>
    <x v="89"/>
    <x v="1"/>
    <x v="10"/>
    <x v="89"/>
    <x v="12"/>
    <n v="3"/>
    <n v="0.2"/>
    <n v="5.4432"/>
  </r>
  <r>
    <n v="2200"/>
    <x v="1073"/>
    <x v="1"/>
    <x v="262"/>
    <d v="2012-04-02T00:00:00"/>
    <s v="Standard Class"/>
    <s v="CK-12205"/>
    <s v="Chloris Kastensmidt"/>
    <x v="0"/>
    <s v="United States"/>
    <s v="Philadelphia"/>
    <x v="9"/>
    <n v="19120"/>
    <x v="3"/>
    <x v="1221"/>
    <x v="1"/>
    <x v="10"/>
    <x v="1196"/>
    <x v="1866"/>
    <n v="1"/>
    <n v="0.2"/>
    <n v="1.7003999999999999"/>
  </r>
  <r>
    <n v="2201"/>
    <x v="1074"/>
    <x v="2"/>
    <x v="106"/>
    <d v="2011-06-06T00:00:00"/>
    <s v="Standard Class"/>
    <s v="LT-17110"/>
    <s v="Liz Thompson"/>
    <x v="0"/>
    <s v="United States"/>
    <s v="Little Rock"/>
    <x v="36"/>
    <n v="72209"/>
    <x v="0"/>
    <x v="345"/>
    <x v="0"/>
    <x v="5"/>
    <x v="341"/>
    <x v="500"/>
    <n v="6"/>
    <n v="0"/>
    <n v="9.1020000000000021"/>
  </r>
  <r>
    <n v="2202"/>
    <x v="1074"/>
    <x v="2"/>
    <x v="106"/>
    <d v="2011-06-06T00:00:00"/>
    <s v="Standard Class"/>
    <s v="LT-17110"/>
    <s v="Liz Thompson"/>
    <x v="0"/>
    <s v="United States"/>
    <s v="Little Rock"/>
    <x v="36"/>
    <n v="72209"/>
    <x v="0"/>
    <x v="202"/>
    <x v="2"/>
    <x v="7"/>
    <x v="201"/>
    <x v="1867"/>
    <n v="7"/>
    <n v="0"/>
    <n v="229.30180000000001"/>
  </r>
  <r>
    <n v="2203"/>
    <x v="1075"/>
    <x v="1"/>
    <x v="684"/>
    <d v="2012-09-12T00:00:00"/>
    <s v="Standard Class"/>
    <s v="BT-11305"/>
    <s v="Beth Thompson"/>
    <x v="2"/>
    <s v="United States"/>
    <s v="Seattle"/>
    <x v="4"/>
    <n v="98103"/>
    <x v="1"/>
    <x v="315"/>
    <x v="1"/>
    <x v="8"/>
    <x v="312"/>
    <x v="861"/>
    <n v="2"/>
    <n v="0.2"/>
    <n v="2.1335999999999999"/>
  </r>
  <r>
    <n v="2204"/>
    <x v="1075"/>
    <x v="1"/>
    <x v="684"/>
    <d v="2012-09-12T00:00:00"/>
    <s v="Standard Class"/>
    <s v="BT-11305"/>
    <s v="Beth Thompson"/>
    <x v="2"/>
    <s v="United States"/>
    <s v="Seattle"/>
    <x v="4"/>
    <n v="98103"/>
    <x v="1"/>
    <x v="1268"/>
    <x v="0"/>
    <x v="5"/>
    <x v="1243"/>
    <x v="1868"/>
    <n v="3"/>
    <n v="0"/>
    <n v="74.809799999999996"/>
  </r>
  <r>
    <n v="2205"/>
    <x v="1076"/>
    <x v="1"/>
    <x v="685"/>
    <d v="2012-07-05T00:00:00"/>
    <s v="Standard Class"/>
    <s v="SC-20725"/>
    <s v="Steven Cartwright"/>
    <x v="0"/>
    <s v="United States"/>
    <s v="Lancaster"/>
    <x v="9"/>
    <n v="17602"/>
    <x v="3"/>
    <x v="1001"/>
    <x v="0"/>
    <x v="5"/>
    <x v="1244"/>
    <x v="1869"/>
    <n v="1"/>
    <n v="0.2"/>
    <n v="1.7591000000000001"/>
  </r>
  <r>
    <n v="2206"/>
    <x v="1077"/>
    <x v="0"/>
    <x v="545"/>
    <d v="2013-09-13T00:00:00"/>
    <s v="Second Class"/>
    <s v="CG-12040"/>
    <s v="Catherine Glotzbach"/>
    <x v="2"/>
    <s v="United States"/>
    <s v="Bristol"/>
    <x v="18"/>
    <n v="37620"/>
    <x v="0"/>
    <x v="1269"/>
    <x v="1"/>
    <x v="6"/>
    <x v="1245"/>
    <x v="1870"/>
    <n v="3"/>
    <n v="0.2"/>
    <n v="8.4449999999999896"/>
  </r>
  <r>
    <n v="2207"/>
    <x v="1078"/>
    <x v="2"/>
    <x v="686"/>
    <d v="2011-07-20T00:00:00"/>
    <s v="Standard Class"/>
    <s v="AW-10930"/>
    <s v="Arthur Wiediger"/>
    <x v="2"/>
    <s v="United States"/>
    <s v="Aurora"/>
    <x v="10"/>
    <n v="60505"/>
    <x v="2"/>
    <x v="410"/>
    <x v="1"/>
    <x v="8"/>
    <x v="405"/>
    <x v="1871"/>
    <n v="7"/>
    <n v="0.8"/>
    <n v="-46.394600000000011"/>
  </r>
  <r>
    <n v="2208"/>
    <x v="1078"/>
    <x v="2"/>
    <x v="686"/>
    <d v="2011-07-20T00:00:00"/>
    <s v="Standard Class"/>
    <s v="AW-10930"/>
    <s v="Arthur Wiediger"/>
    <x v="2"/>
    <s v="United States"/>
    <s v="Aurora"/>
    <x v="10"/>
    <n v="60505"/>
    <x v="2"/>
    <x v="179"/>
    <x v="2"/>
    <x v="7"/>
    <x v="178"/>
    <x v="1872"/>
    <n v="4"/>
    <n v="0.2"/>
    <n v="3.8272000000000013"/>
  </r>
  <r>
    <n v="2209"/>
    <x v="1079"/>
    <x v="1"/>
    <x v="421"/>
    <d v="2012-08-26T00:00:00"/>
    <s v="Standard Class"/>
    <s v="RB-19705"/>
    <s v="Roger Barcio"/>
    <x v="2"/>
    <s v="United States"/>
    <s v="New York City"/>
    <x v="15"/>
    <n v="10009"/>
    <x v="3"/>
    <x v="105"/>
    <x v="1"/>
    <x v="6"/>
    <x v="105"/>
    <x v="1873"/>
    <n v="4"/>
    <n v="0"/>
    <n v="7.5991999999999997"/>
  </r>
  <r>
    <n v="2210"/>
    <x v="1080"/>
    <x v="2"/>
    <x v="687"/>
    <d v="2011-11-16T00:00:00"/>
    <s v="Second Class"/>
    <s v="ML-17410"/>
    <s v="Maris LaWare"/>
    <x v="0"/>
    <s v="United States"/>
    <s v="Fairfield"/>
    <x v="29"/>
    <n v="6824"/>
    <x v="3"/>
    <x v="1270"/>
    <x v="2"/>
    <x v="7"/>
    <x v="1246"/>
    <x v="1874"/>
    <n v="7"/>
    <n v="0"/>
    <n v="233.22039999999998"/>
  </r>
  <r>
    <n v="2211"/>
    <x v="1080"/>
    <x v="2"/>
    <x v="687"/>
    <d v="2011-11-16T00:00:00"/>
    <s v="Second Class"/>
    <s v="ML-17410"/>
    <s v="Maris LaWare"/>
    <x v="0"/>
    <s v="United States"/>
    <s v="Fairfield"/>
    <x v="29"/>
    <n v="6824"/>
    <x v="3"/>
    <x v="236"/>
    <x v="1"/>
    <x v="8"/>
    <x v="234"/>
    <x v="1875"/>
    <n v="10"/>
    <n v="0"/>
    <n v="21.023999999999997"/>
  </r>
  <r>
    <n v="2212"/>
    <x v="1081"/>
    <x v="0"/>
    <x v="581"/>
    <d v="2013-12-01T00:00:00"/>
    <s v="First Class"/>
    <s v="VB-21745"/>
    <s v="Victoria Brennan"/>
    <x v="1"/>
    <s v="United States"/>
    <s v="Lincoln Park"/>
    <x v="12"/>
    <n v="48146"/>
    <x v="2"/>
    <x v="1271"/>
    <x v="1"/>
    <x v="9"/>
    <x v="1247"/>
    <x v="1876"/>
    <n v="6"/>
    <n v="0.1"/>
    <n v="29.7408"/>
  </r>
  <r>
    <n v="2213"/>
    <x v="1082"/>
    <x v="3"/>
    <x v="610"/>
    <d v="2014-11-26T00:00:00"/>
    <s v="Standard Class"/>
    <s v="SW-20275"/>
    <s v="Scott Williamson"/>
    <x v="0"/>
    <s v="United States"/>
    <s v="New York City"/>
    <x v="15"/>
    <n v="10035"/>
    <x v="3"/>
    <x v="905"/>
    <x v="0"/>
    <x v="5"/>
    <x v="888"/>
    <x v="1877"/>
    <n v="1"/>
    <n v="0"/>
    <n v="11.2422"/>
  </r>
  <r>
    <n v="2214"/>
    <x v="1083"/>
    <x v="3"/>
    <x v="172"/>
    <d v="2014-10-03T00:00:00"/>
    <s v="First Class"/>
    <s v="NS-18505"/>
    <s v="Neola Schneider"/>
    <x v="0"/>
    <s v="United States"/>
    <s v="San Jose"/>
    <x v="1"/>
    <n v="95123"/>
    <x v="1"/>
    <x v="751"/>
    <x v="1"/>
    <x v="8"/>
    <x v="742"/>
    <x v="1878"/>
    <n v="1"/>
    <n v="0.2"/>
    <n v="0.504"/>
  </r>
  <r>
    <n v="2215"/>
    <x v="1083"/>
    <x v="3"/>
    <x v="172"/>
    <d v="2014-10-03T00:00:00"/>
    <s v="First Class"/>
    <s v="NS-18505"/>
    <s v="Neola Schneider"/>
    <x v="0"/>
    <s v="United States"/>
    <s v="San Jose"/>
    <x v="1"/>
    <n v="95123"/>
    <x v="1"/>
    <x v="305"/>
    <x v="1"/>
    <x v="8"/>
    <x v="302"/>
    <x v="1879"/>
    <n v="13"/>
    <n v="0.2"/>
    <n v="20.849399999999996"/>
  </r>
  <r>
    <n v="2216"/>
    <x v="1083"/>
    <x v="3"/>
    <x v="172"/>
    <d v="2014-10-03T00:00:00"/>
    <s v="First Class"/>
    <s v="NS-18505"/>
    <s v="Neola Schneider"/>
    <x v="0"/>
    <s v="United States"/>
    <s v="San Jose"/>
    <x v="1"/>
    <n v="95123"/>
    <x v="1"/>
    <x v="643"/>
    <x v="1"/>
    <x v="9"/>
    <x v="842"/>
    <x v="1805"/>
    <n v="2"/>
    <n v="0"/>
    <n v="60.490000000000009"/>
  </r>
  <r>
    <n v="2217"/>
    <x v="1083"/>
    <x v="3"/>
    <x v="172"/>
    <d v="2014-10-03T00:00:00"/>
    <s v="First Class"/>
    <s v="NS-18505"/>
    <s v="Neola Schneider"/>
    <x v="0"/>
    <s v="United States"/>
    <s v="San Jose"/>
    <x v="1"/>
    <n v="95123"/>
    <x v="1"/>
    <x v="1272"/>
    <x v="0"/>
    <x v="1"/>
    <x v="1248"/>
    <x v="1880"/>
    <n v="4"/>
    <n v="0.2"/>
    <n v="9.5031999999999925"/>
  </r>
  <r>
    <n v="2218"/>
    <x v="1084"/>
    <x v="2"/>
    <x v="59"/>
    <d v="2011-09-25T00:00:00"/>
    <s v="Standard Class"/>
    <s v="DB-13555"/>
    <s v="Dorothy Badders"/>
    <x v="1"/>
    <s v="United States"/>
    <s v="Jacksonville"/>
    <x v="2"/>
    <n v="32216"/>
    <x v="0"/>
    <x v="1273"/>
    <x v="1"/>
    <x v="6"/>
    <x v="1249"/>
    <x v="1881"/>
    <n v="2"/>
    <n v="0.2"/>
    <n v="0.98559999999999992"/>
  </r>
  <r>
    <n v="2219"/>
    <x v="1085"/>
    <x v="3"/>
    <x v="688"/>
    <d v="2014-08-02T00:00:00"/>
    <s v="Standard Class"/>
    <s v="MH-17620"/>
    <s v="Matt Hagelstein"/>
    <x v="1"/>
    <s v="United States"/>
    <s v="San Francisco"/>
    <x v="1"/>
    <n v="94110"/>
    <x v="1"/>
    <x v="744"/>
    <x v="1"/>
    <x v="8"/>
    <x v="735"/>
    <x v="1882"/>
    <n v="4"/>
    <n v="0.2"/>
    <n v="3.6191999999999993"/>
  </r>
  <r>
    <n v="2220"/>
    <x v="1085"/>
    <x v="3"/>
    <x v="688"/>
    <d v="2014-08-02T00:00:00"/>
    <s v="Standard Class"/>
    <s v="MH-17620"/>
    <s v="Matt Hagelstein"/>
    <x v="1"/>
    <s v="United States"/>
    <s v="San Francisco"/>
    <x v="1"/>
    <n v="94110"/>
    <x v="1"/>
    <x v="355"/>
    <x v="1"/>
    <x v="4"/>
    <x v="351"/>
    <x v="1883"/>
    <n v="1"/>
    <n v="0"/>
    <n v="4.1943999999999999"/>
  </r>
  <r>
    <n v="2221"/>
    <x v="1085"/>
    <x v="3"/>
    <x v="688"/>
    <d v="2014-08-02T00:00:00"/>
    <s v="Standard Class"/>
    <s v="MH-17620"/>
    <s v="Matt Hagelstein"/>
    <x v="1"/>
    <s v="United States"/>
    <s v="San Francisco"/>
    <x v="1"/>
    <n v="94110"/>
    <x v="1"/>
    <x v="1118"/>
    <x v="2"/>
    <x v="7"/>
    <x v="1097"/>
    <x v="1884"/>
    <n v="4"/>
    <n v="0.2"/>
    <n v="100.24000000000007"/>
  </r>
  <r>
    <n v="2222"/>
    <x v="1086"/>
    <x v="1"/>
    <x v="401"/>
    <d v="2012-12-06T00:00:00"/>
    <s v="Same Day"/>
    <s v="DK-13375"/>
    <s v="Dennis Kane"/>
    <x v="0"/>
    <s v="United States"/>
    <s v="Marion"/>
    <x v="24"/>
    <n v="43302"/>
    <x v="3"/>
    <x v="1246"/>
    <x v="2"/>
    <x v="7"/>
    <x v="1221"/>
    <x v="1885"/>
    <n v="2"/>
    <n v="0.4"/>
    <n v="-89.089000000000055"/>
  </r>
  <r>
    <n v="2223"/>
    <x v="1086"/>
    <x v="1"/>
    <x v="401"/>
    <d v="2012-12-06T00:00:00"/>
    <s v="Same Day"/>
    <s v="DK-13375"/>
    <s v="Dennis Kane"/>
    <x v="0"/>
    <s v="United States"/>
    <s v="Marion"/>
    <x v="24"/>
    <n v="43302"/>
    <x v="3"/>
    <x v="512"/>
    <x v="1"/>
    <x v="6"/>
    <x v="507"/>
    <x v="1886"/>
    <n v="8"/>
    <n v="0.2"/>
    <n v="4.6719999999999988"/>
  </r>
  <r>
    <n v="2224"/>
    <x v="1086"/>
    <x v="1"/>
    <x v="401"/>
    <d v="2012-12-06T00:00:00"/>
    <s v="Same Day"/>
    <s v="DK-13375"/>
    <s v="Dennis Kane"/>
    <x v="0"/>
    <s v="United States"/>
    <s v="Marion"/>
    <x v="24"/>
    <n v="43302"/>
    <x v="3"/>
    <x v="211"/>
    <x v="0"/>
    <x v="1"/>
    <x v="210"/>
    <x v="1887"/>
    <n v="1"/>
    <n v="0.3"/>
    <n v="-24.23520000000001"/>
  </r>
  <r>
    <n v="2225"/>
    <x v="1087"/>
    <x v="3"/>
    <x v="689"/>
    <d v="2014-08-06T00:00:00"/>
    <s v="Standard Class"/>
    <s v="EA-14035"/>
    <s v="Erin Ashbrook"/>
    <x v="1"/>
    <s v="United States"/>
    <s v="Philadelphia"/>
    <x v="9"/>
    <n v="19134"/>
    <x v="3"/>
    <x v="1274"/>
    <x v="1"/>
    <x v="10"/>
    <x v="1250"/>
    <x v="1572"/>
    <n v="3"/>
    <n v="0.2"/>
    <n v="17.815199999999997"/>
  </r>
  <r>
    <n v="2226"/>
    <x v="1088"/>
    <x v="0"/>
    <x v="690"/>
    <d v="2013-03-22T00:00:00"/>
    <s v="Second Class"/>
    <s v="BT-11440"/>
    <s v="Bobby Trafton"/>
    <x v="0"/>
    <s v="United States"/>
    <s v="Littleton"/>
    <x v="22"/>
    <n v="80122"/>
    <x v="1"/>
    <x v="1275"/>
    <x v="0"/>
    <x v="0"/>
    <x v="1251"/>
    <x v="1888"/>
    <n v="1"/>
    <n v="0.7"/>
    <n v="-98.801799999999986"/>
  </r>
  <r>
    <n v="2227"/>
    <x v="1089"/>
    <x v="3"/>
    <x v="570"/>
    <d v="2014-08-04T00:00:00"/>
    <s v="Standard Class"/>
    <s v="LA-16780"/>
    <s v="Laura Armstrong"/>
    <x v="1"/>
    <s v="United States"/>
    <s v="Austin"/>
    <x v="5"/>
    <n v="78745"/>
    <x v="2"/>
    <x v="804"/>
    <x v="1"/>
    <x v="13"/>
    <x v="794"/>
    <x v="1699"/>
    <n v="2"/>
    <n v="0.2"/>
    <n v="0.4705999999999998"/>
  </r>
  <r>
    <n v="2228"/>
    <x v="1089"/>
    <x v="3"/>
    <x v="570"/>
    <d v="2014-08-04T00:00:00"/>
    <s v="Standard Class"/>
    <s v="LA-16780"/>
    <s v="Laura Armstrong"/>
    <x v="1"/>
    <s v="United States"/>
    <s v="Austin"/>
    <x v="5"/>
    <n v="78745"/>
    <x v="2"/>
    <x v="495"/>
    <x v="2"/>
    <x v="7"/>
    <x v="490"/>
    <x v="1889"/>
    <n v="1"/>
    <n v="0.2"/>
    <n v="15.598999999999993"/>
  </r>
  <r>
    <n v="2229"/>
    <x v="1090"/>
    <x v="0"/>
    <x v="393"/>
    <d v="2013-10-06T00:00:00"/>
    <s v="Standard Class"/>
    <s v="GM-14680"/>
    <s v="Greg Matthias"/>
    <x v="0"/>
    <s v="United States"/>
    <s v="New York City"/>
    <x v="15"/>
    <n v="10024"/>
    <x v="3"/>
    <x v="1258"/>
    <x v="0"/>
    <x v="3"/>
    <x v="1233"/>
    <x v="1890"/>
    <n v="1"/>
    <n v="0.4"/>
    <n v="-115.70580000000004"/>
  </r>
  <r>
    <n v="2230"/>
    <x v="1091"/>
    <x v="2"/>
    <x v="691"/>
    <d v="2011-04-05T00:00:00"/>
    <s v="Standard Class"/>
    <s v="AA-10315"/>
    <s v="Alex Avila"/>
    <x v="0"/>
    <s v="United States"/>
    <s v="San Francisco"/>
    <x v="1"/>
    <n v="94122"/>
    <x v="1"/>
    <x v="1178"/>
    <x v="1"/>
    <x v="8"/>
    <x v="1155"/>
    <x v="1891"/>
    <n v="2"/>
    <n v="0.2"/>
    <n v="252.58799999999999"/>
  </r>
  <r>
    <n v="2231"/>
    <x v="1091"/>
    <x v="2"/>
    <x v="691"/>
    <d v="2011-04-05T00:00:00"/>
    <s v="Standard Class"/>
    <s v="AA-10315"/>
    <s v="Alex Avila"/>
    <x v="0"/>
    <s v="United States"/>
    <s v="San Francisco"/>
    <x v="1"/>
    <n v="94122"/>
    <x v="1"/>
    <x v="1276"/>
    <x v="1"/>
    <x v="9"/>
    <x v="1252"/>
    <x v="1892"/>
    <n v="2"/>
    <n v="0"/>
    <n v="14.834400000000002"/>
  </r>
  <r>
    <n v="2232"/>
    <x v="1092"/>
    <x v="3"/>
    <x v="335"/>
    <d v="2014-07-02T00:00:00"/>
    <s v="Standard Class"/>
    <s v="DB-13405"/>
    <s v="Denny Blanton"/>
    <x v="0"/>
    <s v="United States"/>
    <s v="La Porte"/>
    <x v="14"/>
    <n v="46350"/>
    <x v="2"/>
    <x v="793"/>
    <x v="0"/>
    <x v="5"/>
    <x v="783"/>
    <x v="1893"/>
    <n v="5"/>
    <n v="0"/>
    <n v="31.586999999999961"/>
  </r>
  <r>
    <n v="2233"/>
    <x v="1093"/>
    <x v="3"/>
    <x v="362"/>
    <d v="2014-07-15T00:00:00"/>
    <s v="Standard Class"/>
    <s v="JH-15820"/>
    <s v="John Huston"/>
    <x v="0"/>
    <s v="United States"/>
    <s v="Chicago"/>
    <x v="10"/>
    <n v="60610"/>
    <x v="2"/>
    <x v="1277"/>
    <x v="1"/>
    <x v="4"/>
    <x v="1253"/>
    <x v="1894"/>
    <n v="5"/>
    <n v="0.2"/>
    <n v="14.307499999999997"/>
  </r>
  <r>
    <n v="2234"/>
    <x v="1094"/>
    <x v="1"/>
    <x v="639"/>
    <d v="2012-12-16T00:00:00"/>
    <s v="Second Class"/>
    <s v="DJ-13630"/>
    <s v="Doug Jacobs"/>
    <x v="0"/>
    <s v="United States"/>
    <s v="Portland"/>
    <x v="21"/>
    <n v="97206"/>
    <x v="1"/>
    <x v="1278"/>
    <x v="2"/>
    <x v="7"/>
    <x v="1254"/>
    <x v="1895"/>
    <n v="4"/>
    <n v="0.2"/>
    <n v="35.996399999999952"/>
  </r>
  <r>
    <n v="2235"/>
    <x v="1095"/>
    <x v="3"/>
    <x v="256"/>
    <d v="2014-12-11T00:00:00"/>
    <s v="Standard Class"/>
    <s v="QJ-19255"/>
    <s v="Quincy Jones"/>
    <x v="1"/>
    <s v="United States"/>
    <s v="Burlington"/>
    <x v="42"/>
    <s v="05408"/>
    <x v="3"/>
    <x v="825"/>
    <x v="2"/>
    <x v="11"/>
    <x v="813"/>
    <x v="1896"/>
    <n v="7"/>
    <n v="0"/>
    <n v="67.659899999999979"/>
  </r>
  <r>
    <n v="2236"/>
    <x v="1096"/>
    <x v="1"/>
    <x v="426"/>
    <d v="2012-09-17T00:00:00"/>
    <s v="Second Class"/>
    <s v="CT-11995"/>
    <s v="Carol Triggs"/>
    <x v="0"/>
    <s v="United States"/>
    <s v="Indianapolis"/>
    <x v="14"/>
    <n v="46203"/>
    <x v="2"/>
    <x v="621"/>
    <x v="1"/>
    <x v="4"/>
    <x v="615"/>
    <x v="1897"/>
    <n v="2"/>
    <n v="0"/>
    <n v="11.451599999999985"/>
  </r>
  <r>
    <n v="2237"/>
    <x v="1096"/>
    <x v="1"/>
    <x v="426"/>
    <d v="2012-09-17T00:00:00"/>
    <s v="Second Class"/>
    <s v="CT-11995"/>
    <s v="Carol Triggs"/>
    <x v="0"/>
    <s v="United States"/>
    <s v="Indianapolis"/>
    <x v="14"/>
    <n v="46203"/>
    <x v="2"/>
    <x v="1279"/>
    <x v="1"/>
    <x v="6"/>
    <x v="1255"/>
    <x v="1898"/>
    <n v="8"/>
    <n v="0"/>
    <n v="8.2687999999999988"/>
  </r>
  <r>
    <n v="2238"/>
    <x v="1097"/>
    <x v="0"/>
    <x v="692"/>
    <d v="2013-07-22T00:00:00"/>
    <s v="Standard Class"/>
    <s v="RH-19510"/>
    <s v="Rick Huthwaite"/>
    <x v="2"/>
    <s v="United States"/>
    <s v="Provo"/>
    <x v="7"/>
    <n v="84604"/>
    <x v="1"/>
    <x v="1280"/>
    <x v="1"/>
    <x v="14"/>
    <x v="1256"/>
    <x v="1851"/>
    <n v="5"/>
    <n v="0"/>
    <n v="12.432000000000002"/>
  </r>
  <r>
    <n v="2239"/>
    <x v="1098"/>
    <x v="3"/>
    <x v="693"/>
    <d v="2014-04-27T00:00:00"/>
    <s v="Standard Class"/>
    <s v="SJ-20125"/>
    <s v="Sanjit Jacobs"/>
    <x v="2"/>
    <s v="United States"/>
    <s v="Chicago"/>
    <x v="10"/>
    <n v="60610"/>
    <x v="2"/>
    <x v="1281"/>
    <x v="0"/>
    <x v="5"/>
    <x v="1257"/>
    <x v="1851"/>
    <n v="2"/>
    <n v="0.6"/>
    <n v="-52.169999999999987"/>
  </r>
  <r>
    <n v="2240"/>
    <x v="1099"/>
    <x v="0"/>
    <x v="625"/>
    <d v="2013-11-18T00:00:00"/>
    <s v="Second Class"/>
    <s v="TG-21310"/>
    <s v="Toby Gnade"/>
    <x v="0"/>
    <s v="United States"/>
    <s v="Los Angeles"/>
    <x v="1"/>
    <n v="90049"/>
    <x v="1"/>
    <x v="450"/>
    <x v="1"/>
    <x v="8"/>
    <x v="446"/>
    <x v="1899"/>
    <n v="1"/>
    <n v="0.2"/>
    <n v="381.29700000000003"/>
  </r>
  <r>
    <n v="2241"/>
    <x v="1099"/>
    <x v="0"/>
    <x v="625"/>
    <d v="2013-11-18T00:00:00"/>
    <s v="Second Class"/>
    <s v="TG-21310"/>
    <s v="Toby Gnade"/>
    <x v="0"/>
    <s v="United States"/>
    <s v="Los Angeles"/>
    <x v="1"/>
    <n v="90049"/>
    <x v="1"/>
    <x v="1282"/>
    <x v="1"/>
    <x v="8"/>
    <x v="1258"/>
    <x v="1900"/>
    <n v="7"/>
    <n v="0.2"/>
    <n v="13.347599999999998"/>
  </r>
  <r>
    <n v="2242"/>
    <x v="1100"/>
    <x v="0"/>
    <x v="491"/>
    <d v="2013-12-02T00:00:00"/>
    <s v="Standard Class"/>
    <s v="CT-11995"/>
    <s v="Carol Triggs"/>
    <x v="0"/>
    <s v="United States"/>
    <s v="Philadelphia"/>
    <x v="9"/>
    <n v="19134"/>
    <x v="3"/>
    <x v="903"/>
    <x v="2"/>
    <x v="7"/>
    <x v="886"/>
    <x v="1901"/>
    <n v="3"/>
    <n v="0.4"/>
    <n v="-115.49580000000006"/>
  </r>
  <r>
    <n v="2243"/>
    <x v="1101"/>
    <x v="3"/>
    <x v="610"/>
    <d v="2014-11-26T00:00:00"/>
    <s v="Standard Class"/>
    <s v="BF-11005"/>
    <s v="Barry Franz"/>
    <x v="2"/>
    <s v="United States"/>
    <s v="Pasadena"/>
    <x v="1"/>
    <n v="91104"/>
    <x v="1"/>
    <x v="86"/>
    <x v="1"/>
    <x v="4"/>
    <x v="86"/>
    <x v="403"/>
    <n v="2"/>
    <n v="0"/>
    <n v="15.2712"/>
  </r>
  <r>
    <n v="2244"/>
    <x v="1101"/>
    <x v="3"/>
    <x v="610"/>
    <d v="2014-11-26T00:00:00"/>
    <s v="Standard Class"/>
    <s v="BF-11005"/>
    <s v="Barry Franz"/>
    <x v="2"/>
    <s v="United States"/>
    <s v="Pasadena"/>
    <x v="1"/>
    <n v="91104"/>
    <x v="1"/>
    <x v="449"/>
    <x v="1"/>
    <x v="6"/>
    <x v="444"/>
    <x v="348"/>
    <n v="2"/>
    <n v="0"/>
    <n v="1.4455999999999998"/>
  </r>
  <r>
    <n v="2245"/>
    <x v="1101"/>
    <x v="3"/>
    <x v="610"/>
    <d v="2014-11-26T00:00:00"/>
    <s v="Standard Class"/>
    <s v="BF-11005"/>
    <s v="Barry Franz"/>
    <x v="2"/>
    <s v="United States"/>
    <s v="Pasadena"/>
    <x v="1"/>
    <n v="91104"/>
    <x v="1"/>
    <x v="485"/>
    <x v="1"/>
    <x v="13"/>
    <x v="480"/>
    <x v="1902"/>
    <n v="2"/>
    <n v="0"/>
    <n v="3.5178000000000003"/>
  </r>
  <r>
    <n v="2246"/>
    <x v="1101"/>
    <x v="3"/>
    <x v="610"/>
    <d v="2014-11-26T00:00:00"/>
    <s v="Standard Class"/>
    <s v="BF-11005"/>
    <s v="Barry Franz"/>
    <x v="2"/>
    <s v="United States"/>
    <s v="Pasadena"/>
    <x v="1"/>
    <n v="91104"/>
    <x v="1"/>
    <x v="22"/>
    <x v="1"/>
    <x v="9"/>
    <x v="22"/>
    <x v="1903"/>
    <n v="1"/>
    <n v="0"/>
    <n v="2.2412000000000001"/>
  </r>
  <r>
    <n v="2247"/>
    <x v="1101"/>
    <x v="3"/>
    <x v="610"/>
    <d v="2014-11-26T00:00:00"/>
    <s v="Standard Class"/>
    <s v="BF-11005"/>
    <s v="Barry Franz"/>
    <x v="2"/>
    <s v="United States"/>
    <s v="Pasadena"/>
    <x v="1"/>
    <n v="91104"/>
    <x v="1"/>
    <x v="903"/>
    <x v="2"/>
    <x v="7"/>
    <x v="886"/>
    <x v="1668"/>
    <n v="3"/>
    <n v="0.2"/>
    <n v="49.498199999999969"/>
  </r>
  <r>
    <n v="2248"/>
    <x v="1102"/>
    <x v="1"/>
    <x v="586"/>
    <d v="2012-02-18T00:00:00"/>
    <s v="Second Class"/>
    <s v="JM-16195"/>
    <s v="Justin MacKendrick"/>
    <x v="0"/>
    <s v="United States"/>
    <s v="Los Angeles"/>
    <x v="1"/>
    <n v="90004"/>
    <x v="1"/>
    <x v="1283"/>
    <x v="1"/>
    <x v="10"/>
    <x v="1259"/>
    <x v="522"/>
    <n v="2"/>
    <n v="0"/>
    <n v="6.4127999999999998"/>
  </r>
  <r>
    <n v="2249"/>
    <x v="1102"/>
    <x v="1"/>
    <x v="586"/>
    <d v="2012-02-18T00:00:00"/>
    <s v="Second Class"/>
    <s v="JM-16195"/>
    <s v="Justin MacKendrick"/>
    <x v="0"/>
    <s v="United States"/>
    <s v="Los Angeles"/>
    <x v="1"/>
    <n v="90004"/>
    <x v="1"/>
    <x v="1124"/>
    <x v="1"/>
    <x v="8"/>
    <x v="1103"/>
    <x v="1848"/>
    <n v="5"/>
    <n v="0.2"/>
    <n v="13.037499999999998"/>
  </r>
  <r>
    <n v="2250"/>
    <x v="1102"/>
    <x v="1"/>
    <x v="586"/>
    <d v="2012-02-18T00:00:00"/>
    <s v="Second Class"/>
    <s v="JM-16195"/>
    <s v="Justin MacKendrick"/>
    <x v="0"/>
    <s v="United States"/>
    <s v="Los Angeles"/>
    <x v="1"/>
    <n v="90004"/>
    <x v="1"/>
    <x v="614"/>
    <x v="1"/>
    <x v="8"/>
    <x v="609"/>
    <x v="132"/>
    <n v="5"/>
    <n v="0.2"/>
    <n v="4.1760000000000002"/>
  </r>
  <r>
    <n v="2251"/>
    <x v="1102"/>
    <x v="1"/>
    <x v="586"/>
    <d v="2012-02-18T00:00:00"/>
    <s v="Second Class"/>
    <s v="JM-16195"/>
    <s v="Justin MacKendrick"/>
    <x v="0"/>
    <s v="United States"/>
    <s v="Los Angeles"/>
    <x v="1"/>
    <n v="90004"/>
    <x v="1"/>
    <x v="1284"/>
    <x v="1"/>
    <x v="9"/>
    <x v="1260"/>
    <x v="1904"/>
    <n v="6"/>
    <n v="0"/>
    <n v="157.01759999999993"/>
  </r>
  <r>
    <n v="2252"/>
    <x v="1102"/>
    <x v="1"/>
    <x v="586"/>
    <d v="2012-02-18T00:00:00"/>
    <s v="Second Class"/>
    <s v="JM-16195"/>
    <s v="Justin MacKendrick"/>
    <x v="0"/>
    <s v="United States"/>
    <s v="Los Angeles"/>
    <x v="1"/>
    <n v="90004"/>
    <x v="1"/>
    <x v="1231"/>
    <x v="1"/>
    <x v="10"/>
    <x v="1261"/>
    <x v="541"/>
    <n v="3"/>
    <n v="0"/>
    <n v="9.3312000000000008"/>
  </r>
  <r>
    <n v="2253"/>
    <x v="1103"/>
    <x v="0"/>
    <x v="173"/>
    <d v="2013-04-18T00:00:00"/>
    <s v="Second Class"/>
    <s v="JK-16120"/>
    <s v="Julie Kriz"/>
    <x v="2"/>
    <s v="United States"/>
    <s v="San Diego"/>
    <x v="1"/>
    <n v="92105"/>
    <x v="1"/>
    <x v="136"/>
    <x v="1"/>
    <x v="10"/>
    <x v="136"/>
    <x v="140"/>
    <n v="3"/>
    <n v="0"/>
    <n v="68.975999999999999"/>
  </r>
  <r>
    <n v="2254"/>
    <x v="1104"/>
    <x v="1"/>
    <x v="694"/>
    <d v="2012-10-01T00:00:00"/>
    <s v="First Class"/>
    <s v="HG-14965"/>
    <s v="Henry Goldwyn"/>
    <x v="1"/>
    <s v="United States"/>
    <s v="San Francisco"/>
    <x v="1"/>
    <n v="94110"/>
    <x v="1"/>
    <x v="336"/>
    <x v="1"/>
    <x v="9"/>
    <x v="332"/>
    <x v="1905"/>
    <n v="3"/>
    <n v="0"/>
    <n v="14.275799999999998"/>
  </r>
  <r>
    <n v="2255"/>
    <x v="1104"/>
    <x v="1"/>
    <x v="694"/>
    <d v="2012-10-01T00:00:00"/>
    <s v="First Class"/>
    <s v="HG-14965"/>
    <s v="Henry Goldwyn"/>
    <x v="1"/>
    <s v="United States"/>
    <s v="San Francisco"/>
    <x v="1"/>
    <n v="94110"/>
    <x v="1"/>
    <x v="1112"/>
    <x v="1"/>
    <x v="9"/>
    <x v="1092"/>
    <x v="1906"/>
    <n v="2"/>
    <n v="0"/>
    <n v="15.245999999999999"/>
  </r>
  <r>
    <n v="2256"/>
    <x v="1105"/>
    <x v="0"/>
    <x v="42"/>
    <d v="2013-09-23T00:00:00"/>
    <s v="Standard Class"/>
    <s v="LA-16780"/>
    <s v="Laura Armstrong"/>
    <x v="1"/>
    <s v="United States"/>
    <s v="Bangor"/>
    <x v="43"/>
    <n v="4401"/>
    <x v="3"/>
    <x v="1285"/>
    <x v="2"/>
    <x v="7"/>
    <x v="1262"/>
    <x v="1907"/>
    <n v="3"/>
    <n v="0"/>
    <n v="131.35499999999996"/>
  </r>
  <r>
    <n v="2257"/>
    <x v="1105"/>
    <x v="0"/>
    <x v="42"/>
    <d v="2013-09-23T00:00:00"/>
    <s v="Standard Class"/>
    <s v="LA-16780"/>
    <s v="Laura Armstrong"/>
    <x v="1"/>
    <s v="United States"/>
    <s v="Bangor"/>
    <x v="43"/>
    <n v="4401"/>
    <x v="3"/>
    <x v="859"/>
    <x v="0"/>
    <x v="5"/>
    <x v="845"/>
    <x v="1049"/>
    <n v="2"/>
    <n v="0"/>
    <n v="33.938800000000001"/>
  </r>
  <r>
    <n v="2258"/>
    <x v="1106"/>
    <x v="3"/>
    <x v="114"/>
    <d v="2014-06-20T00:00:00"/>
    <s v="First Class"/>
    <s v="TS-21610"/>
    <s v="Troy Staebel"/>
    <x v="0"/>
    <s v="United States"/>
    <s v="San Francisco"/>
    <x v="1"/>
    <n v="94122"/>
    <x v="1"/>
    <x v="377"/>
    <x v="0"/>
    <x v="1"/>
    <x v="373"/>
    <x v="1908"/>
    <n v="7"/>
    <n v="0.2"/>
    <n v="90.97199999999998"/>
  </r>
  <r>
    <n v="2259"/>
    <x v="1106"/>
    <x v="3"/>
    <x v="114"/>
    <d v="2014-06-20T00:00:00"/>
    <s v="First Class"/>
    <s v="TS-21610"/>
    <s v="Troy Staebel"/>
    <x v="0"/>
    <s v="United States"/>
    <s v="San Francisco"/>
    <x v="1"/>
    <n v="94122"/>
    <x v="1"/>
    <x v="1286"/>
    <x v="1"/>
    <x v="10"/>
    <x v="1263"/>
    <x v="1909"/>
    <n v="2"/>
    <n v="0"/>
    <n v="8.7137999999999991"/>
  </r>
  <r>
    <n v="2260"/>
    <x v="1107"/>
    <x v="1"/>
    <x v="627"/>
    <d v="2012-11-10T00:00:00"/>
    <s v="Second Class"/>
    <s v="MZ-17335"/>
    <s v="Maria Zettner"/>
    <x v="2"/>
    <s v="United States"/>
    <s v="San Diego"/>
    <x v="1"/>
    <n v="92024"/>
    <x v="1"/>
    <x v="659"/>
    <x v="1"/>
    <x v="13"/>
    <x v="653"/>
    <x v="1910"/>
    <n v="1"/>
    <n v="0"/>
    <n v="2.4"/>
  </r>
  <r>
    <n v="2261"/>
    <x v="1107"/>
    <x v="1"/>
    <x v="627"/>
    <d v="2012-11-10T00:00:00"/>
    <s v="Second Class"/>
    <s v="MZ-17335"/>
    <s v="Maria Zettner"/>
    <x v="2"/>
    <s v="United States"/>
    <s v="San Diego"/>
    <x v="1"/>
    <n v="92024"/>
    <x v="1"/>
    <x v="695"/>
    <x v="2"/>
    <x v="11"/>
    <x v="688"/>
    <x v="810"/>
    <n v="3"/>
    <n v="0"/>
    <n v="66.954599999999971"/>
  </r>
  <r>
    <n v="2262"/>
    <x v="1108"/>
    <x v="1"/>
    <x v="217"/>
    <d v="2012-12-18T00:00:00"/>
    <s v="Same Day"/>
    <s v="MW-18220"/>
    <s v="Mitch Webber"/>
    <x v="0"/>
    <s v="United States"/>
    <s v="New York City"/>
    <x v="15"/>
    <n v="10035"/>
    <x v="3"/>
    <x v="577"/>
    <x v="2"/>
    <x v="11"/>
    <x v="572"/>
    <x v="656"/>
    <n v="1"/>
    <n v="0"/>
    <n v="24.936000000000007"/>
  </r>
  <r>
    <n v="2263"/>
    <x v="1109"/>
    <x v="3"/>
    <x v="695"/>
    <d v="2014-02-10T00:00:00"/>
    <s v="First Class"/>
    <s v="MV-17485"/>
    <s v="Mark Van Huff"/>
    <x v="0"/>
    <s v="United States"/>
    <s v="Arlington"/>
    <x v="17"/>
    <n v="22204"/>
    <x v="0"/>
    <x v="574"/>
    <x v="0"/>
    <x v="0"/>
    <x v="569"/>
    <x v="1911"/>
    <n v="3"/>
    <n v="0"/>
    <n v="79.193399999999968"/>
  </r>
  <r>
    <n v="2264"/>
    <x v="1110"/>
    <x v="0"/>
    <x v="696"/>
    <d v="2013-11-17T00:00:00"/>
    <s v="Second Class"/>
    <s v="AA-10375"/>
    <s v="Allen Armold"/>
    <x v="0"/>
    <s v="United States"/>
    <s v="Atlanta"/>
    <x v="32"/>
    <n v="30318"/>
    <x v="0"/>
    <x v="1287"/>
    <x v="2"/>
    <x v="11"/>
    <x v="1264"/>
    <x v="1912"/>
    <n v="2"/>
    <n v="0"/>
    <n v="114.99540000000002"/>
  </r>
  <r>
    <n v="2265"/>
    <x v="1110"/>
    <x v="0"/>
    <x v="696"/>
    <d v="2013-11-17T00:00:00"/>
    <s v="Second Class"/>
    <s v="AA-10375"/>
    <s v="Allen Armold"/>
    <x v="0"/>
    <s v="United States"/>
    <s v="Atlanta"/>
    <x v="32"/>
    <n v="30318"/>
    <x v="0"/>
    <x v="218"/>
    <x v="1"/>
    <x v="10"/>
    <x v="217"/>
    <x v="267"/>
    <n v="1"/>
    <n v="0"/>
    <n v="2.3759999999999999"/>
  </r>
  <r>
    <n v="2266"/>
    <x v="1110"/>
    <x v="0"/>
    <x v="696"/>
    <d v="2013-11-17T00:00:00"/>
    <s v="Second Class"/>
    <s v="AA-10375"/>
    <s v="Allen Armold"/>
    <x v="0"/>
    <s v="United States"/>
    <s v="Atlanta"/>
    <x v="32"/>
    <n v="30318"/>
    <x v="0"/>
    <x v="925"/>
    <x v="1"/>
    <x v="8"/>
    <x v="908"/>
    <x v="341"/>
    <n v="2"/>
    <n v="0"/>
    <n v="3.8822000000000001"/>
  </r>
  <r>
    <n v="2267"/>
    <x v="1111"/>
    <x v="3"/>
    <x v="386"/>
    <d v="2014-10-13T00:00:00"/>
    <s v="Same Day"/>
    <s v="SM-20320"/>
    <s v="Sean Miller"/>
    <x v="2"/>
    <s v="United States"/>
    <s v="Monroe"/>
    <x v="3"/>
    <n v="28110"/>
    <x v="0"/>
    <x v="1288"/>
    <x v="1"/>
    <x v="10"/>
    <x v="1265"/>
    <x v="892"/>
    <n v="2"/>
    <n v="0.2"/>
    <n v="2.6892000000000005"/>
  </r>
  <r>
    <n v="2268"/>
    <x v="1112"/>
    <x v="3"/>
    <x v="697"/>
    <d v="2014-09-18T00:00:00"/>
    <s v="Same Day"/>
    <s v="TP-21415"/>
    <s v="Tom Prescott"/>
    <x v="0"/>
    <s v="United States"/>
    <s v="Seattle"/>
    <x v="4"/>
    <n v="98115"/>
    <x v="1"/>
    <x v="1289"/>
    <x v="1"/>
    <x v="10"/>
    <x v="1266"/>
    <x v="91"/>
    <n v="2"/>
    <n v="0"/>
    <n v="6.3504000000000005"/>
  </r>
  <r>
    <n v="2269"/>
    <x v="1113"/>
    <x v="3"/>
    <x v="698"/>
    <d v="2014-12-27T00:00:00"/>
    <s v="Standard Class"/>
    <s v="DK-13225"/>
    <s v="Dean Katz"/>
    <x v="1"/>
    <s v="United States"/>
    <s v="Rochester"/>
    <x v="15"/>
    <n v="14609"/>
    <x v="3"/>
    <x v="1290"/>
    <x v="1"/>
    <x v="10"/>
    <x v="1267"/>
    <x v="90"/>
    <n v="1"/>
    <n v="0"/>
    <n v="3.1104000000000003"/>
  </r>
  <r>
    <n v="2270"/>
    <x v="1113"/>
    <x v="3"/>
    <x v="698"/>
    <d v="2014-12-27T00:00:00"/>
    <s v="Standard Class"/>
    <s v="DK-13225"/>
    <s v="Dean Katz"/>
    <x v="1"/>
    <s v="United States"/>
    <s v="Rochester"/>
    <x v="15"/>
    <n v="14609"/>
    <x v="3"/>
    <x v="44"/>
    <x v="1"/>
    <x v="8"/>
    <x v="44"/>
    <x v="1913"/>
    <n v="1"/>
    <n v="0.2"/>
    <n v="2.3570999999999991"/>
  </r>
  <r>
    <n v="2271"/>
    <x v="1114"/>
    <x v="3"/>
    <x v="574"/>
    <d v="2014-12-08T00:00:00"/>
    <s v="Standard Class"/>
    <s v="MK-17905"/>
    <s v="Michael Kennedy"/>
    <x v="1"/>
    <s v="United States"/>
    <s v="Miami"/>
    <x v="2"/>
    <n v="33180"/>
    <x v="0"/>
    <x v="369"/>
    <x v="1"/>
    <x v="6"/>
    <x v="365"/>
    <x v="1914"/>
    <n v="5"/>
    <n v="0.2"/>
    <n v="4.196499999999995"/>
  </r>
  <r>
    <n v="2272"/>
    <x v="1115"/>
    <x v="1"/>
    <x v="481"/>
    <d v="2012-09-27T00:00:00"/>
    <s v="Standard Class"/>
    <s v="CS-12130"/>
    <s v="Chad Sievert"/>
    <x v="0"/>
    <s v="United States"/>
    <s v="Seattle"/>
    <x v="4"/>
    <n v="98105"/>
    <x v="1"/>
    <x v="1291"/>
    <x v="1"/>
    <x v="4"/>
    <x v="1268"/>
    <x v="1915"/>
    <n v="6"/>
    <n v="0"/>
    <n v="47.937599999999996"/>
  </r>
  <r>
    <n v="2273"/>
    <x v="1116"/>
    <x v="1"/>
    <x v="699"/>
    <d v="2012-03-11T00:00:00"/>
    <s v="Standard Class"/>
    <s v="JL-15850"/>
    <s v="John Lucas"/>
    <x v="0"/>
    <s v="United States"/>
    <s v="San Francisco"/>
    <x v="1"/>
    <n v="94122"/>
    <x v="1"/>
    <x v="1292"/>
    <x v="0"/>
    <x v="5"/>
    <x v="1269"/>
    <x v="1916"/>
    <n v="7"/>
    <n v="0"/>
    <n v="95.757200000000012"/>
  </r>
  <r>
    <n v="2274"/>
    <x v="1116"/>
    <x v="1"/>
    <x v="699"/>
    <d v="2012-03-11T00:00:00"/>
    <s v="Standard Class"/>
    <s v="JL-15850"/>
    <s v="John Lucas"/>
    <x v="0"/>
    <s v="United States"/>
    <s v="San Francisco"/>
    <x v="1"/>
    <n v="94122"/>
    <x v="1"/>
    <x v="1293"/>
    <x v="2"/>
    <x v="16"/>
    <x v="1270"/>
    <x v="1917"/>
    <n v="2"/>
    <n v="0.2"/>
    <n v="377.99459999999993"/>
  </r>
  <r>
    <n v="2275"/>
    <x v="1117"/>
    <x v="2"/>
    <x v="462"/>
    <d v="2011-10-08T00:00:00"/>
    <s v="Second Class"/>
    <s v="AR-10405"/>
    <s v="Allen Rosenblatt"/>
    <x v="1"/>
    <s v="United States"/>
    <s v="Los Angeles"/>
    <x v="1"/>
    <n v="90036"/>
    <x v="1"/>
    <x v="1294"/>
    <x v="0"/>
    <x v="3"/>
    <x v="1271"/>
    <x v="1918"/>
    <n v="1"/>
    <n v="0.2"/>
    <n v="3.5857999999999848"/>
  </r>
  <r>
    <n v="2276"/>
    <x v="1117"/>
    <x v="2"/>
    <x v="462"/>
    <d v="2011-10-08T00:00:00"/>
    <s v="Second Class"/>
    <s v="AR-10405"/>
    <s v="Allen Rosenblatt"/>
    <x v="1"/>
    <s v="United States"/>
    <s v="Los Angeles"/>
    <x v="1"/>
    <n v="90036"/>
    <x v="1"/>
    <x v="23"/>
    <x v="0"/>
    <x v="1"/>
    <x v="23"/>
    <x v="1919"/>
    <n v="3"/>
    <n v="0.2"/>
    <n v="13.764599999999994"/>
  </r>
  <r>
    <n v="2277"/>
    <x v="1118"/>
    <x v="2"/>
    <x v="700"/>
    <d v="2011-07-01T00:00:00"/>
    <s v="Standard Class"/>
    <s v="LM-17065"/>
    <s v="Liz MacKendrick"/>
    <x v="0"/>
    <s v="United States"/>
    <s v="Southaven"/>
    <x v="35"/>
    <n v="38671"/>
    <x v="0"/>
    <x v="854"/>
    <x v="1"/>
    <x v="4"/>
    <x v="839"/>
    <x v="1920"/>
    <n v="5"/>
    <n v="0"/>
    <n v="0"/>
  </r>
  <r>
    <n v="2278"/>
    <x v="1118"/>
    <x v="2"/>
    <x v="700"/>
    <d v="2011-07-01T00:00:00"/>
    <s v="Standard Class"/>
    <s v="LM-17065"/>
    <s v="Liz MacKendrick"/>
    <x v="0"/>
    <s v="United States"/>
    <s v="Southaven"/>
    <x v="35"/>
    <n v="38671"/>
    <x v="0"/>
    <x v="977"/>
    <x v="0"/>
    <x v="3"/>
    <x v="824"/>
    <x v="1921"/>
    <n v="1"/>
    <n v="0"/>
    <n v="22.354800000000004"/>
  </r>
  <r>
    <n v="2279"/>
    <x v="1118"/>
    <x v="2"/>
    <x v="700"/>
    <d v="2011-07-01T00:00:00"/>
    <s v="Standard Class"/>
    <s v="LM-17065"/>
    <s v="Liz MacKendrick"/>
    <x v="0"/>
    <s v="United States"/>
    <s v="Southaven"/>
    <x v="35"/>
    <n v="38671"/>
    <x v="0"/>
    <x v="201"/>
    <x v="2"/>
    <x v="11"/>
    <x v="200"/>
    <x v="1922"/>
    <n v="4"/>
    <n v="0"/>
    <n v="53.750400000000013"/>
  </r>
  <r>
    <n v="2280"/>
    <x v="1119"/>
    <x v="3"/>
    <x v="505"/>
    <d v="2014-11-03T00:00:00"/>
    <s v="First Class"/>
    <s v="JK-15625"/>
    <s v="Jim Karlsson"/>
    <x v="0"/>
    <s v="United States"/>
    <s v="Seattle"/>
    <x v="4"/>
    <n v="98115"/>
    <x v="1"/>
    <x v="1225"/>
    <x v="0"/>
    <x v="1"/>
    <x v="1200"/>
    <x v="1923"/>
    <n v="2"/>
    <n v="0.2"/>
    <n v="-6.0980000000000025"/>
  </r>
  <r>
    <n v="2281"/>
    <x v="1119"/>
    <x v="3"/>
    <x v="505"/>
    <d v="2014-11-03T00:00:00"/>
    <s v="First Class"/>
    <s v="JK-15625"/>
    <s v="Jim Karlsson"/>
    <x v="0"/>
    <s v="United States"/>
    <s v="Seattle"/>
    <x v="4"/>
    <n v="98115"/>
    <x v="1"/>
    <x v="992"/>
    <x v="0"/>
    <x v="1"/>
    <x v="975"/>
    <x v="1924"/>
    <n v="8"/>
    <n v="0.2"/>
    <n v="-23.03520000000006"/>
  </r>
  <r>
    <n v="2282"/>
    <x v="1119"/>
    <x v="3"/>
    <x v="505"/>
    <d v="2014-11-03T00:00:00"/>
    <s v="First Class"/>
    <s v="JK-15625"/>
    <s v="Jim Karlsson"/>
    <x v="0"/>
    <s v="United States"/>
    <s v="Seattle"/>
    <x v="4"/>
    <n v="98115"/>
    <x v="1"/>
    <x v="899"/>
    <x v="0"/>
    <x v="0"/>
    <x v="883"/>
    <x v="1664"/>
    <n v="2"/>
    <n v="0"/>
    <n v="37.996199999999988"/>
  </r>
  <r>
    <n v="2283"/>
    <x v="1120"/>
    <x v="0"/>
    <x v="323"/>
    <d v="2013-09-06T00:00:00"/>
    <s v="First Class"/>
    <s v="FM-14215"/>
    <s v="Filia McAdams"/>
    <x v="1"/>
    <s v="United States"/>
    <s v="Middletown"/>
    <x v="29"/>
    <n v="6457"/>
    <x v="3"/>
    <x v="320"/>
    <x v="1"/>
    <x v="10"/>
    <x v="317"/>
    <x v="1925"/>
    <n v="7"/>
    <n v="0"/>
    <n v="22.153599999999997"/>
  </r>
  <r>
    <n v="2284"/>
    <x v="1121"/>
    <x v="1"/>
    <x v="616"/>
    <d v="2012-03-09T00:00:00"/>
    <s v="Standard Class"/>
    <s v="SF-20200"/>
    <s v="Sarah Foster"/>
    <x v="0"/>
    <s v="United States"/>
    <s v="New Castle"/>
    <x v="14"/>
    <n v="47362"/>
    <x v="2"/>
    <x v="179"/>
    <x v="2"/>
    <x v="7"/>
    <x v="178"/>
    <x v="100"/>
    <n v="2"/>
    <n v="0"/>
    <n v="6.6976000000000013"/>
  </r>
  <r>
    <n v="2285"/>
    <x v="1121"/>
    <x v="1"/>
    <x v="616"/>
    <d v="2012-03-09T00:00:00"/>
    <s v="Standard Class"/>
    <s v="SF-20200"/>
    <s v="Sarah Foster"/>
    <x v="0"/>
    <s v="United States"/>
    <s v="New Castle"/>
    <x v="14"/>
    <n v="47362"/>
    <x v="2"/>
    <x v="1295"/>
    <x v="1"/>
    <x v="9"/>
    <x v="33"/>
    <x v="1926"/>
    <n v="7"/>
    <n v="0"/>
    <n v="16.386300000000002"/>
  </r>
  <r>
    <n v="2286"/>
    <x v="1122"/>
    <x v="0"/>
    <x v="465"/>
    <d v="2013-05-09T00:00:00"/>
    <s v="First Class"/>
    <s v="PJ-18835"/>
    <s v="Patrick Jones"/>
    <x v="1"/>
    <s v="United States"/>
    <s v="Murfreesboro"/>
    <x v="18"/>
    <n v="37130"/>
    <x v="0"/>
    <x v="1296"/>
    <x v="1"/>
    <x v="10"/>
    <x v="1272"/>
    <x v="646"/>
    <n v="3"/>
    <n v="0.2"/>
    <n v="5.2026000000000003"/>
  </r>
  <r>
    <n v="2287"/>
    <x v="1123"/>
    <x v="3"/>
    <x v="701"/>
    <d v="2014-11-24T00:00:00"/>
    <s v="Standard Class"/>
    <s v="CS-12355"/>
    <s v="Christine Sundaresam"/>
    <x v="0"/>
    <s v="United States"/>
    <s v="Salem"/>
    <x v="17"/>
    <n v="24153"/>
    <x v="0"/>
    <x v="1297"/>
    <x v="1"/>
    <x v="9"/>
    <x v="1273"/>
    <x v="1927"/>
    <n v="2"/>
    <n v="0"/>
    <n v="12.263999999999999"/>
  </r>
  <r>
    <n v="2288"/>
    <x v="1124"/>
    <x v="3"/>
    <x v="702"/>
    <d v="2014-06-06T00:00:00"/>
    <s v="Second Class"/>
    <s v="BB-10990"/>
    <s v="Barry Blumstein"/>
    <x v="1"/>
    <s v="United States"/>
    <s v="Toledo"/>
    <x v="24"/>
    <n v="43615"/>
    <x v="3"/>
    <x v="1298"/>
    <x v="1"/>
    <x v="9"/>
    <x v="1274"/>
    <x v="1928"/>
    <n v="5"/>
    <n v="0.2"/>
    <n v="1.3109999999999999"/>
  </r>
  <r>
    <n v="2289"/>
    <x v="1125"/>
    <x v="3"/>
    <x v="193"/>
    <d v="2014-06-14T00:00:00"/>
    <s v="First Class"/>
    <s v="BW-11200"/>
    <s v="Ben Wallace"/>
    <x v="0"/>
    <s v="United States"/>
    <s v="Los Angeles"/>
    <x v="1"/>
    <n v="90032"/>
    <x v="1"/>
    <x v="836"/>
    <x v="1"/>
    <x v="6"/>
    <x v="823"/>
    <x v="1235"/>
    <n v="5"/>
    <n v="0"/>
    <n v="4.7559999999999985"/>
  </r>
  <r>
    <n v="2290"/>
    <x v="1126"/>
    <x v="3"/>
    <x v="703"/>
    <d v="2014-01-12T00:00:00"/>
    <s v="First Class"/>
    <s v="RS-19420"/>
    <s v="Ricardo Sperren"/>
    <x v="1"/>
    <s v="United States"/>
    <s v="Seattle"/>
    <x v="4"/>
    <n v="98115"/>
    <x v="1"/>
    <x v="1299"/>
    <x v="0"/>
    <x v="3"/>
    <x v="1275"/>
    <x v="1929"/>
    <n v="2"/>
    <n v="0"/>
    <n v="80.368200000000002"/>
  </r>
  <r>
    <n v="2291"/>
    <x v="1127"/>
    <x v="1"/>
    <x v="704"/>
    <d v="2012-04-25T00:00:00"/>
    <s v="Standard Class"/>
    <s v="TS-21160"/>
    <s v="Theresa Swint"/>
    <x v="1"/>
    <s v="United States"/>
    <s v="Columbus"/>
    <x v="32"/>
    <n v="31907"/>
    <x v="0"/>
    <x v="664"/>
    <x v="2"/>
    <x v="7"/>
    <x v="658"/>
    <x v="1170"/>
    <n v="3"/>
    <n v="0"/>
    <n v="77.751899999999992"/>
  </r>
  <r>
    <n v="2292"/>
    <x v="1127"/>
    <x v="1"/>
    <x v="704"/>
    <d v="2012-04-25T00:00:00"/>
    <s v="Standard Class"/>
    <s v="TS-21160"/>
    <s v="Theresa Swint"/>
    <x v="1"/>
    <s v="United States"/>
    <s v="Columbus"/>
    <x v="32"/>
    <n v="31907"/>
    <x v="0"/>
    <x v="1071"/>
    <x v="0"/>
    <x v="5"/>
    <x v="1051"/>
    <x v="1930"/>
    <n v="6"/>
    <n v="0"/>
    <n v="297.69"/>
  </r>
  <r>
    <n v="2293"/>
    <x v="1127"/>
    <x v="1"/>
    <x v="704"/>
    <d v="2012-04-25T00:00:00"/>
    <s v="Standard Class"/>
    <s v="TS-21160"/>
    <s v="Theresa Swint"/>
    <x v="1"/>
    <s v="United States"/>
    <s v="Columbus"/>
    <x v="32"/>
    <n v="31907"/>
    <x v="0"/>
    <x v="778"/>
    <x v="1"/>
    <x v="10"/>
    <x v="769"/>
    <x v="91"/>
    <n v="2"/>
    <n v="0"/>
    <n v="6.2208000000000006"/>
  </r>
  <r>
    <n v="2294"/>
    <x v="1128"/>
    <x v="1"/>
    <x v="549"/>
    <d v="2012-11-06T00:00:00"/>
    <s v="Standard Class"/>
    <s v="QJ-19255"/>
    <s v="Quincy Jones"/>
    <x v="1"/>
    <s v="United States"/>
    <s v="New York City"/>
    <x v="15"/>
    <n v="10009"/>
    <x v="3"/>
    <x v="500"/>
    <x v="2"/>
    <x v="7"/>
    <x v="495"/>
    <x v="1931"/>
    <n v="1"/>
    <n v="0"/>
    <n v="1.3365"/>
  </r>
  <r>
    <n v="2295"/>
    <x v="1129"/>
    <x v="3"/>
    <x v="331"/>
    <d v="2014-12-28T00:00:00"/>
    <s v="Standard Class"/>
    <s v="FM-14215"/>
    <s v="Filia McAdams"/>
    <x v="1"/>
    <s v="United States"/>
    <s v="Middletown"/>
    <x v="29"/>
    <n v="6457"/>
    <x v="3"/>
    <x v="71"/>
    <x v="0"/>
    <x v="5"/>
    <x v="71"/>
    <x v="1932"/>
    <n v="3"/>
    <n v="0"/>
    <n v="38.209499999999998"/>
  </r>
  <r>
    <n v="2296"/>
    <x v="1130"/>
    <x v="1"/>
    <x v="549"/>
    <d v="2012-11-05T00:00:00"/>
    <s v="Standard Class"/>
    <s v="VD-21670"/>
    <s v="Valerie Dominguez"/>
    <x v="0"/>
    <s v="United States"/>
    <s v="New York City"/>
    <x v="15"/>
    <n v="10011"/>
    <x v="3"/>
    <x v="938"/>
    <x v="1"/>
    <x v="10"/>
    <x v="922"/>
    <x v="1933"/>
    <n v="4"/>
    <n v="0"/>
    <n v="6.219199999999999"/>
  </r>
  <r>
    <n v="2297"/>
    <x v="1130"/>
    <x v="1"/>
    <x v="549"/>
    <d v="2012-11-05T00:00:00"/>
    <s v="Standard Class"/>
    <s v="VD-21670"/>
    <s v="Valerie Dominguez"/>
    <x v="0"/>
    <s v="United States"/>
    <s v="New York City"/>
    <x v="15"/>
    <n v="10011"/>
    <x v="3"/>
    <x v="689"/>
    <x v="0"/>
    <x v="5"/>
    <x v="682"/>
    <x v="1934"/>
    <n v="5"/>
    <n v="0"/>
    <n v="106.477"/>
  </r>
  <r>
    <n v="2298"/>
    <x v="1130"/>
    <x v="1"/>
    <x v="549"/>
    <d v="2012-11-05T00:00:00"/>
    <s v="Standard Class"/>
    <s v="VD-21670"/>
    <s v="Valerie Dominguez"/>
    <x v="0"/>
    <s v="United States"/>
    <s v="New York City"/>
    <x v="15"/>
    <n v="10011"/>
    <x v="3"/>
    <x v="1300"/>
    <x v="2"/>
    <x v="7"/>
    <x v="1276"/>
    <x v="1935"/>
    <n v="1"/>
    <n v="0"/>
    <n v="1.2884999999999991"/>
  </r>
  <r>
    <n v="2299"/>
    <x v="1130"/>
    <x v="1"/>
    <x v="549"/>
    <d v="2012-11-05T00:00:00"/>
    <s v="Standard Class"/>
    <s v="VD-21670"/>
    <s v="Valerie Dominguez"/>
    <x v="0"/>
    <s v="United States"/>
    <s v="New York City"/>
    <x v="15"/>
    <n v="10011"/>
    <x v="3"/>
    <x v="651"/>
    <x v="2"/>
    <x v="11"/>
    <x v="645"/>
    <x v="757"/>
    <n v="7"/>
    <n v="0"/>
    <n v="601.96990000000005"/>
  </r>
  <r>
    <n v="2300"/>
    <x v="1130"/>
    <x v="1"/>
    <x v="549"/>
    <d v="2012-11-05T00:00:00"/>
    <s v="Standard Class"/>
    <s v="VD-21670"/>
    <s v="Valerie Dominguez"/>
    <x v="0"/>
    <s v="United States"/>
    <s v="New York City"/>
    <x v="15"/>
    <n v="10011"/>
    <x v="3"/>
    <x v="478"/>
    <x v="2"/>
    <x v="7"/>
    <x v="474"/>
    <x v="178"/>
    <n v="4"/>
    <n v="0"/>
    <n v="125.99000000000001"/>
  </r>
  <r>
    <n v="2301"/>
    <x v="1131"/>
    <x v="2"/>
    <x v="687"/>
    <d v="2011-11-18T00:00:00"/>
    <s v="Standard Class"/>
    <s v="JL-15505"/>
    <s v="Jeremy Lonsdale"/>
    <x v="0"/>
    <s v="United States"/>
    <s v="Midland"/>
    <x v="12"/>
    <n v="48640"/>
    <x v="2"/>
    <x v="15"/>
    <x v="1"/>
    <x v="8"/>
    <x v="15"/>
    <x v="1936"/>
    <n v="3"/>
    <n v="0"/>
    <n v="6.36"/>
  </r>
  <r>
    <n v="2302"/>
    <x v="1131"/>
    <x v="2"/>
    <x v="687"/>
    <d v="2011-11-18T00:00:00"/>
    <s v="Standard Class"/>
    <s v="JL-15505"/>
    <s v="Jeremy Lonsdale"/>
    <x v="0"/>
    <s v="United States"/>
    <s v="Midland"/>
    <x v="12"/>
    <n v="48640"/>
    <x v="2"/>
    <x v="614"/>
    <x v="1"/>
    <x v="8"/>
    <x v="609"/>
    <x v="132"/>
    <n v="4"/>
    <n v="0"/>
    <n v="5.6448"/>
  </r>
  <r>
    <n v="2303"/>
    <x v="1132"/>
    <x v="0"/>
    <x v="327"/>
    <d v="2013-01-21T00:00:00"/>
    <s v="Standard Class"/>
    <s v="DL-13495"/>
    <s v="Dionis Lloyd"/>
    <x v="1"/>
    <s v="United States"/>
    <s v="Columbus"/>
    <x v="32"/>
    <n v="31907"/>
    <x v="0"/>
    <x v="552"/>
    <x v="2"/>
    <x v="11"/>
    <x v="546"/>
    <x v="617"/>
    <n v="4"/>
    <n v="0"/>
    <n v="31.599999999999966"/>
  </r>
  <r>
    <n v="2304"/>
    <x v="1133"/>
    <x v="3"/>
    <x v="697"/>
    <d v="2014-09-23T00:00:00"/>
    <s v="Second Class"/>
    <s v="MO-17800"/>
    <s v="Meg O'Connel"/>
    <x v="2"/>
    <s v="United States"/>
    <s v="Roswell"/>
    <x v="32"/>
    <n v="30076"/>
    <x v="0"/>
    <x v="323"/>
    <x v="0"/>
    <x v="1"/>
    <x v="320"/>
    <x v="1937"/>
    <n v="4"/>
    <n v="0"/>
    <n v="188.2192"/>
  </r>
  <r>
    <n v="2305"/>
    <x v="1133"/>
    <x v="3"/>
    <x v="697"/>
    <d v="2014-09-23T00:00:00"/>
    <s v="Second Class"/>
    <s v="MO-17800"/>
    <s v="Meg O'Connel"/>
    <x v="2"/>
    <s v="United States"/>
    <s v="Roswell"/>
    <x v="32"/>
    <n v="30076"/>
    <x v="0"/>
    <x v="258"/>
    <x v="1"/>
    <x v="10"/>
    <x v="33"/>
    <x v="1938"/>
    <n v="3"/>
    <n v="0"/>
    <n v="49.970399999999991"/>
  </r>
  <r>
    <n v="2306"/>
    <x v="1134"/>
    <x v="0"/>
    <x v="443"/>
    <d v="2013-12-25T00:00:00"/>
    <s v="First Class"/>
    <s v="BP-11185"/>
    <s v="Ben Peterman"/>
    <x v="1"/>
    <s v="United States"/>
    <s v="Chicago"/>
    <x v="10"/>
    <n v="60623"/>
    <x v="2"/>
    <x v="713"/>
    <x v="0"/>
    <x v="0"/>
    <x v="705"/>
    <x v="1088"/>
    <n v="2"/>
    <n v="0.3"/>
    <n v="-14.137200000000014"/>
  </r>
  <r>
    <n v="2307"/>
    <x v="1135"/>
    <x v="1"/>
    <x v="705"/>
    <d v="2012-08-08T00:00:00"/>
    <s v="First Class"/>
    <s v="MS-17980"/>
    <s v="Michael Stewart"/>
    <x v="1"/>
    <s v="United States"/>
    <s v="Houston"/>
    <x v="5"/>
    <n v="77041"/>
    <x v="2"/>
    <x v="752"/>
    <x v="1"/>
    <x v="10"/>
    <x v="743"/>
    <x v="1939"/>
    <n v="3"/>
    <n v="0.2"/>
    <n v="9.8657999999999983"/>
  </r>
  <r>
    <n v="2308"/>
    <x v="1136"/>
    <x v="3"/>
    <x v="60"/>
    <d v="2014-11-10T00:00:00"/>
    <s v="Standard Class"/>
    <s v="SV-20935"/>
    <s v="Susan Vittorini"/>
    <x v="0"/>
    <s v="United States"/>
    <s v="New York City"/>
    <x v="15"/>
    <n v="10009"/>
    <x v="3"/>
    <x v="475"/>
    <x v="2"/>
    <x v="11"/>
    <x v="471"/>
    <x v="1940"/>
    <n v="5"/>
    <n v="0"/>
    <n v="171.93000000000006"/>
  </r>
  <r>
    <n v="2309"/>
    <x v="1137"/>
    <x v="3"/>
    <x v="532"/>
    <d v="2014-06-13T00:00:00"/>
    <s v="First Class"/>
    <s v="BC-11125"/>
    <s v="Becky Castell"/>
    <x v="2"/>
    <s v="United States"/>
    <s v="Peoria"/>
    <x v="16"/>
    <n v="85345"/>
    <x v="1"/>
    <x v="654"/>
    <x v="0"/>
    <x v="1"/>
    <x v="648"/>
    <x v="1941"/>
    <n v="1"/>
    <n v="0.2"/>
    <n v="35.098999999999961"/>
  </r>
  <r>
    <n v="2310"/>
    <x v="1137"/>
    <x v="3"/>
    <x v="532"/>
    <d v="2014-06-13T00:00:00"/>
    <s v="First Class"/>
    <s v="BC-11125"/>
    <s v="Becky Castell"/>
    <x v="2"/>
    <s v="United States"/>
    <s v="Peoria"/>
    <x v="16"/>
    <n v="85345"/>
    <x v="1"/>
    <x v="80"/>
    <x v="1"/>
    <x v="4"/>
    <x v="80"/>
    <x v="1942"/>
    <n v="4"/>
    <n v="0.2"/>
    <n v="7.7003999999999948"/>
  </r>
  <r>
    <n v="2311"/>
    <x v="1137"/>
    <x v="3"/>
    <x v="532"/>
    <d v="2014-06-13T00:00:00"/>
    <s v="First Class"/>
    <s v="BC-11125"/>
    <s v="Becky Castell"/>
    <x v="2"/>
    <s v="United States"/>
    <s v="Peoria"/>
    <x v="16"/>
    <n v="85345"/>
    <x v="1"/>
    <x v="666"/>
    <x v="1"/>
    <x v="6"/>
    <x v="660"/>
    <x v="1943"/>
    <n v="5"/>
    <n v="0.2"/>
    <n v="6.602999999999998"/>
  </r>
  <r>
    <n v="2312"/>
    <x v="1137"/>
    <x v="3"/>
    <x v="532"/>
    <d v="2014-06-13T00:00:00"/>
    <s v="First Class"/>
    <s v="BC-11125"/>
    <s v="Becky Castell"/>
    <x v="2"/>
    <s v="United States"/>
    <s v="Peoria"/>
    <x v="16"/>
    <n v="85345"/>
    <x v="1"/>
    <x v="1041"/>
    <x v="1"/>
    <x v="6"/>
    <x v="1021"/>
    <x v="1840"/>
    <n v="1"/>
    <n v="0.2"/>
    <n v="1.9839999999999982"/>
  </r>
  <r>
    <n v="2313"/>
    <x v="1137"/>
    <x v="3"/>
    <x v="532"/>
    <d v="2014-06-13T00:00:00"/>
    <s v="First Class"/>
    <s v="BC-11125"/>
    <s v="Becky Castell"/>
    <x v="2"/>
    <s v="United States"/>
    <s v="Peoria"/>
    <x v="16"/>
    <n v="85345"/>
    <x v="1"/>
    <x v="435"/>
    <x v="1"/>
    <x v="4"/>
    <x v="430"/>
    <x v="1944"/>
    <n v="3"/>
    <n v="0.2"/>
    <n v="-48.508200000000009"/>
  </r>
  <r>
    <n v="2314"/>
    <x v="1138"/>
    <x v="3"/>
    <x v="228"/>
    <d v="2014-07-26T00:00:00"/>
    <s v="Standard Class"/>
    <s v="EM-13825"/>
    <s v="Elizabeth Moffitt"/>
    <x v="1"/>
    <s v="United States"/>
    <s v="Sioux Falls"/>
    <x v="44"/>
    <n v="57103"/>
    <x v="2"/>
    <x v="676"/>
    <x v="1"/>
    <x v="2"/>
    <x v="670"/>
    <x v="2"/>
    <n v="2"/>
    <n v="0"/>
    <n v="6.8713999999999995"/>
  </r>
  <r>
    <n v="2315"/>
    <x v="1138"/>
    <x v="3"/>
    <x v="228"/>
    <d v="2014-07-26T00:00:00"/>
    <s v="Standard Class"/>
    <s v="EM-13825"/>
    <s v="Elizabeth Moffitt"/>
    <x v="1"/>
    <s v="United States"/>
    <s v="Sioux Falls"/>
    <x v="44"/>
    <n v="57103"/>
    <x v="2"/>
    <x v="77"/>
    <x v="1"/>
    <x v="9"/>
    <x v="77"/>
    <x v="1945"/>
    <n v="2"/>
    <n v="0"/>
    <n v="112.40640000000002"/>
  </r>
  <r>
    <n v="2316"/>
    <x v="1138"/>
    <x v="3"/>
    <x v="228"/>
    <d v="2014-07-26T00:00:00"/>
    <s v="Standard Class"/>
    <s v="EM-13825"/>
    <s v="Elizabeth Moffitt"/>
    <x v="1"/>
    <s v="United States"/>
    <s v="Sioux Falls"/>
    <x v="44"/>
    <n v="57103"/>
    <x v="2"/>
    <x v="480"/>
    <x v="1"/>
    <x v="8"/>
    <x v="476"/>
    <x v="1946"/>
    <n v="5"/>
    <n v="0"/>
    <n v="20.21"/>
  </r>
  <r>
    <n v="2317"/>
    <x v="1138"/>
    <x v="3"/>
    <x v="228"/>
    <d v="2014-07-26T00:00:00"/>
    <s v="Standard Class"/>
    <s v="EM-13825"/>
    <s v="Elizabeth Moffitt"/>
    <x v="1"/>
    <s v="United States"/>
    <s v="Sioux Falls"/>
    <x v="44"/>
    <n v="57103"/>
    <x v="2"/>
    <x v="1225"/>
    <x v="0"/>
    <x v="1"/>
    <x v="1200"/>
    <x v="1101"/>
    <n v="3"/>
    <n v="0"/>
    <n v="27.440999999999995"/>
  </r>
  <r>
    <n v="2318"/>
    <x v="1138"/>
    <x v="3"/>
    <x v="228"/>
    <d v="2014-07-26T00:00:00"/>
    <s v="Standard Class"/>
    <s v="EM-13825"/>
    <s v="Elizabeth Moffitt"/>
    <x v="1"/>
    <s v="United States"/>
    <s v="Sioux Falls"/>
    <x v="44"/>
    <n v="57103"/>
    <x v="2"/>
    <x v="844"/>
    <x v="1"/>
    <x v="8"/>
    <x v="830"/>
    <x v="1947"/>
    <n v="7"/>
    <n v="0"/>
    <n v="30.414999999999999"/>
  </r>
  <r>
    <n v="2319"/>
    <x v="1138"/>
    <x v="3"/>
    <x v="228"/>
    <d v="2014-07-26T00:00:00"/>
    <s v="Standard Class"/>
    <s v="EM-13825"/>
    <s v="Elizabeth Moffitt"/>
    <x v="1"/>
    <s v="United States"/>
    <s v="Sioux Falls"/>
    <x v="44"/>
    <n v="57103"/>
    <x v="2"/>
    <x v="1301"/>
    <x v="2"/>
    <x v="11"/>
    <x v="1277"/>
    <x v="1948"/>
    <n v="3"/>
    <n v="0"/>
    <n v="132.58980000000003"/>
  </r>
  <r>
    <n v="2320"/>
    <x v="1139"/>
    <x v="1"/>
    <x v="706"/>
    <d v="2012-12-26T00:00:00"/>
    <s v="First Class"/>
    <s v="BD-11500"/>
    <s v="Bradley Drucker"/>
    <x v="0"/>
    <s v="United States"/>
    <s v="Richmond"/>
    <x v="17"/>
    <n v="23223"/>
    <x v="0"/>
    <x v="535"/>
    <x v="1"/>
    <x v="9"/>
    <x v="530"/>
    <x v="1949"/>
    <n v="4"/>
    <n v="0"/>
    <n v="56.352799999999974"/>
  </r>
  <r>
    <n v="2321"/>
    <x v="1140"/>
    <x v="3"/>
    <x v="177"/>
    <d v="2014-03-25T00:00:00"/>
    <s v="Standard Class"/>
    <s v="HW-14935"/>
    <s v="Helen Wasserman"/>
    <x v="1"/>
    <s v="United States"/>
    <s v="Seattle"/>
    <x v="4"/>
    <n v="98115"/>
    <x v="1"/>
    <x v="1302"/>
    <x v="2"/>
    <x v="11"/>
    <x v="1278"/>
    <x v="1950"/>
    <n v="7"/>
    <n v="0"/>
    <n v="63.8232"/>
  </r>
  <r>
    <n v="2322"/>
    <x v="1141"/>
    <x v="1"/>
    <x v="620"/>
    <d v="2013-01-03T00:00:00"/>
    <s v="Second Class"/>
    <s v="KC-16255"/>
    <s v="Karen Carlisle"/>
    <x v="1"/>
    <s v="United States"/>
    <s v="Henderson"/>
    <x v="0"/>
    <n v="42420"/>
    <x v="0"/>
    <x v="351"/>
    <x v="1"/>
    <x v="8"/>
    <x v="347"/>
    <x v="1951"/>
    <n v="3"/>
    <n v="0"/>
    <n v="44.527799999999992"/>
  </r>
  <r>
    <n v="2323"/>
    <x v="1141"/>
    <x v="1"/>
    <x v="620"/>
    <d v="2013-01-03T00:00:00"/>
    <s v="Second Class"/>
    <s v="KC-16255"/>
    <s v="Karen Carlisle"/>
    <x v="1"/>
    <s v="United States"/>
    <s v="Henderson"/>
    <x v="0"/>
    <n v="42420"/>
    <x v="0"/>
    <x v="280"/>
    <x v="1"/>
    <x v="8"/>
    <x v="277"/>
    <x v="1952"/>
    <n v="4"/>
    <n v="0"/>
    <n v="27.894399999999997"/>
  </r>
  <r>
    <n v="2324"/>
    <x v="1141"/>
    <x v="1"/>
    <x v="620"/>
    <d v="2013-01-03T00:00:00"/>
    <s v="Second Class"/>
    <s v="KC-16255"/>
    <s v="Karen Carlisle"/>
    <x v="1"/>
    <s v="United States"/>
    <s v="Henderson"/>
    <x v="0"/>
    <n v="42420"/>
    <x v="0"/>
    <x v="785"/>
    <x v="1"/>
    <x v="8"/>
    <x v="776"/>
    <x v="1953"/>
    <n v="5"/>
    <n v="0"/>
    <n v="38.15"/>
  </r>
  <r>
    <n v="2325"/>
    <x v="1141"/>
    <x v="1"/>
    <x v="620"/>
    <d v="2013-01-03T00:00:00"/>
    <s v="Second Class"/>
    <s v="KC-16255"/>
    <s v="Karen Carlisle"/>
    <x v="1"/>
    <s v="United States"/>
    <s v="Henderson"/>
    <x v="0"/>
    <n v="42420"/>
    <x v="0"/>
    <x v="999"/>
    <x v="1"/>
    <x v="8"/>
    <x v="982"/>
    <x v="1954"/>
    <n v="12"/>
    <n v="0"/>
    <n v="167.80799999999999"/>
  </r>
  <r>
    <n v="2326"/>
    <x v="1142"/>
    <x v="1"/>
    <x v="426"/>
    <d v="2012-09-19T00:00:00"/>
    <s v="Second Class"/>
    <s v="BM-11575"/>
    <s v="Brendan Murry"/>
    <x v="1"/>
    <s v="United States"/>
    <s v="New York City"/>
    <x v="15"/>
    <n v="10035"/>
    <x v="3"/>
    <x v="1197"/>
    <x v="1"/>
    <x v="8"/>
    <x v="1173"/>
    <x v="1955"/>
    <n v="3"/>
    <n v="0.2"/>
    <n v="29.951999999999998"/>
  </r>
  <r>
    <n v="2327"/>
    <x v="1142"/>
    <x v="1"/>
    <x v="426"/>
    <d v="2012-09-19T00:00:00"/>
    <s v="Second Class"/>
    <s v="BM-11575"/>
    <s v="Brendan Murry"/>
    <x v="1"/>
    <s v="United States"/>
    <s v="New York City"/>
    <x v="15"/>
    <n v="10035"/>
    <x v="3"/>
    <x v="266"/>
    <x v="0"/>
    <x v="0"/>
    <x v="263"/>
    <x v="1956"/>
    <n v="1"/>
    <n v="0.2"/>
    <n v="1.1596000000000011"/>
  </r>
  <r>
    <n v="2328"/>
    <x v="1142"/>
    <x v="1"/>
    <x v="426"/>
    <d v="2012-09-19T00:00:00"/>
    <s v="Second Class"/>
    <s v="BM-11575"/>
    <s v="Brendan Murry"/>
    <x v="1"/>
    <s v="United States"/>
    <s v="New York City"/>
    <x v="15"/>
    <n v="10035"/>
    <x v="3"/>
    <x v="12"/>
    <x v="1"/>
    <x v="10"/>
    <x v="12"/>
    <x v="91"/>
    <n v="2"/>
    <n v="0"/>
    <n v="6.2208000000000006"/>
  </r>
  <r>
    <n v="2329"/>
    <x v="1143"/>
    <x v="3"/>
    <x v="397"/>
    <d v="2014-09-27T00:00:00"/>
    <s v="First Class"/>
    <s v="KN-16705"/>
    <s v="Kristina Nunn"/>
    <x v="2"/>
    <s v="United States"/>
    <s v="Fort Collins"/>
    <x v="22"/>
    <n v="80525"/>
    <x v="1"/>
    <x v="1303"/>
    <x v="1"/>
    <x v="12"/>
    <x v="1279"/>
    <x v="646"/>
    <n v="3"/>
    <n v="0.2"/>
    <n v="5.2026000000000003"/>
  </r>
  <r>
    <n v="2330"/>
    <x v="1144"/>
    <x v="1"/>
    <x v="707"/>
    <d v="2012-12-29T00:00:00"/>
    <s v="Standard Class"/>
    <s v="JD-16150"/>
    <s v="Justin Deggeller"/>
    <x v="1"/>
    <s v="United States"/>
    <s v="Philadelphia"/>
    <x v="9"/>
    <n v="19140"/>
    <x v="3"/>
    <x v="1304"/>
    <x v="0"/>
    <x v="5"/>
    <x v="1280"/>
    <x v="1957"/>
    <n v="4"/>
    <n v="0.2"/>
    <n v="-68.392000000000053"/>
  </r>
  <r>
    <n v="2331"/>
    <x v="1145"/>
    <x v="0"/>
    <x v="446"/>
    <d v="2013-09-27T00:00:00"/>
    <s v="Second Class"/>
    <s v="LA-16780"/>
    <s v="Laura Armstrong"/>
    <x v="1"/>
    <s v="United States"/>
    <s v="Los Angeles"/>
    <x v="1"/>
    <n v="90004"/>
    <x v="1"/>
    <x v="193"/>
    <x v="1"/>
    <x v="4"/>
    <x v="192"/>
    <x v="108"/>
    <n v="2"/>
    <n v="0"/>
    <n v="2.9371999999999971"/>
  </r>
  <r>
    <n v="2332"/>
    <x v="1145"/>
    <x v="0"/>
    <x v="446"/>
    <d v="2013-09-27T00:00:00"/>
    <s v="Second Class"/>
    <s v="LA-16780"/>
    <s v="Laura Armstrong"/>
    <x v="1"/>
    <s v="United States"/>
    <s v="Los Angeles"/>
    <x v="1"/>
    <n v="90004"/>
    <x v="1"/>
    <x v="1305"/>
    <x v="1"/>
    <x v="10"/>
    <x v="1281"/>
    <x v="1958"/>
    <n v="5"/>
    <n v="0"/>
    <n v="20.85"/>
  </r>
  <r>
    <n v="2333"/>
    <x v="1146"/>
    <x v="3"/>
    <x v="708"/>
    <d v="2014-03-26T00:00:00"/>
    <s v="Standard Class"/>
    <s v="RW-19690"/>
    <s v="Robert Waldorf"/>
    <x v="0"/>
    <s v="United States"/>
    <s v="Lafayette"/>
    <x v="14"/>
    <n v="47905"/>
    <x v="2"/>
    <x v="417"/>
    <x v="1"/>
    <x v="10"/>
    <x v="412"/>
    <x v="1959"/>
    <n v="5"/>
    <n v="0"/>
    <n v="133.15199999999999"/>
  </r>
  <r>
    <n v="2334"/>
    <x v="1146"/>
    <x v="3"/>
    <x v="708"/>
    <d v="2014-03-26T00:00:00"/>
    <s v="Standard Class"/>
    <s v="RW-19690"/>
    <s v="Robert Waldorf"/>
    <x v="0"/>
    <s v="United States"/>
    <s v="Lafayette"/>
    <x v="14"/>
    <n v="47905"/>
    <x v="2"/>
    <x v="609"/>
    <x v="1"/>
    <x v="10"/>
    <x v="604"/>
    <x v="399"/>
    <n v="1"/>
    <n v="0"/>
    <n v="2.8322000000000003"/>
  </r>
  <r>
    <n v="2335"/>
    <x v="1147"/>
    <x v="2"/>
    <x v="587"/>
    <d v="2011-10-04T00:00:00"/>
    <s v="Standard Class"/>
    <s v="KW-16570"/>
    <s v="Kelly Williams"/>
    <x v="0"/>
    <s v="United States"/>
    <s v="Clarksville"/>
    <x v="18"/>
    <n v="37042"/>
    <x v="0"/>
    <x v="336"/>
    <x v="1"/>
    <x v="9"/>
    <x v="332"/>
    <x v="1960"/>
    <n v="6"/>
    <n v="0.2"/>
    <n v="11.247599999999995"/>
  </r>
  <r>
    <n v="2336"/>
    <x v="1148"/>
    <x v="3"/>
    <x v="389"/>
    <d v="2014-12-11T00:00:00"/>
    <s v="Same Day"/>
    <s v="CC-12220"/>
    <s v="Chris Cortes"/>
    <x v="0"/>
    <s v="United States"/>
    <s v="Fairfield"/>
    <x v="29"/>
    <n v="6824"/>
    <x v="3"/>
    <x v="135"/>
    <x v="1"/>
    <x v="12"/>
    <x v="135"/>
    <x v="139"/>
    <n v="3"/>
    <n v="0"/>
    <n v="5.1042000000000005"/>
  </r>
  <r>
    <n v="2337"/>
    <x v="1148"/>
    <x v="3"/>
    <x v="389"/>
    <d v="2014-12-11T00:00:00"/>
    <s v="Same Day"/>
    <s v="CC-12220"/>
    <s v="Chris Cortes"/>
    <x v="0"/>
    <s v="United States"/>
    <s v="Fairfield"/>
    <x v="29"/>
    <n v="6824"/>
    <x v="3"/>
    <x v="1306"/>
    <x v="1"/>
    <x v="9"/>
    <x v="1282"/>
    <x v="1961"/>
    <n v="7"/>
    <n v="0"/>
    <n v="123.76909999999995"/>
  </r>
  <r>
    <n v="2338"/>
    <x v="1149"/>
    <x v="2"/>
    <x v="709"/>
    <d v="2011-08-23T00:00:00"/>
    <s v="Same Day"/>
    <s v="RH-19495"/>
    <s v="Rick Hansen"/>
    <x v="0"/>
    <s v="United States"/>
    <s v="New York City"/>
    <x v="15"/>
    <n v="10009"/>
    <x v="3"/>
    <x v="1307"/>
    <x v="1"/>
    <x v="10"/>
    <x v="1283"/>
    <x v="243"/>
    <n v="4"/>
    <n v="0"/>
    <n v="12.441600000000001"/>
  </r>
  <r>
    <n v="2339"/>
    <x v="1149"/>
    <x v="2"/>
    <x v="709"/>
    <d v="2011-08-23T00:00:00"/>
    <s v="Same Day"/>
    <s v="RH-19495"/>
    <s v="Rick Hansen"/>
    <x v="0"/>
    <s v="United States"/>
    <s v="New York City"/>
    <x v="15"/>
    <n v="10009"/>
    <x v="3"/>
    <x v="496"/>
    <x v="1"/>
    <x v="10"/>
    <x v="491"/>
    <x v="1962"/>
    <n v="4"/>
    <n v="0"/>
    <n v="22.500800000000002"/>
  </r>
  <r>
    <n v="2340"/>
    <x v="1150"/>
    <x v="2"/>
    <x v="710"/>
    <d v="2011-08-24T00:00:00"/>
    <s v="Standard Class"/>
    <s v="JK-15625"/>
    <s v="Jim Karlsson"/>
    <x v="0"/>
    <s v="United States"/>
    <s v="Columbus"/>
    <x v="24"/>
    <n v="43229"/>
    <x v="3"/>
    <x v="87"/>
    <x v="1"/>
    <x v="6"/>
    <x v="87"/>
    <x v="1963"/>
    <n v="2"/>
    <n v="0.2"/>
    <n v="1.7419999999999987"/>
  </r>
  <r>
    <n v="2341"/>
    <x v="1151"/>
    <x v="0"/>
    <x v="338"/>
    <d v="2013-11-16T00:00:00"/>
    <s v="Standard Class"/>
    <s v="DC-13285"/>
    <s v="Debra Catini"/>
    <x v="0"/>
    <s v="United States"/>
    <s v="Warner Robins"/>
    <x v="32"/>
    <n v="31088"/>
    <x v="0"/>
    <x v="879"/>
    <x v="1"/>
    <x v="6"/>
    <x v="864"/>
    <x v="1085"/>
    <n v="7"/>
    <n v="0"/>
    <n v="10.465"/>
  </r>
  <r>
    <n v="2342"/>
    <x v="1152"/>
    <x v="2"/>
    <x v="520"/>
    <d v="2012-01-03T00:00:00"/>
    <s v="First Class"/>
    <s v="GM-14455"/>
    <s v="Gary Mitchum"/>
    <x v="2"/>
    <s v="United States"/>
    <s v="Franklin"/>
    <x v="31"/>
    <n v="2038"/>
    <x v="3"/>
    <x v="1308"/>
    <x v="0"/>
    <x v="5"/>
    <x v="1284"/>
    <x v="1964"/>
    <n v="5"/>
    <n v="0"/>
    <n v="23.384"/>
  </r>
  <r>
    <n v="2343"/>
    <x v="1152"/>
    <x v="2"/>
    <x v="520"/>
    <d v="2012-01-03T00:00:00"/>
    <s v="First Class"/>
    <s v="GM-14455"/>
    <s v="Gary Mitchum"/>
    <x v="2"/>
    <s v="United States"/>
    <s v="Franklin"/>
    <x v="31"/>
    <n v="2038"/>
    <x v="3"/>
    <x v="1302"/>
    <x v="2"/>
    <x v="11"/>
    <x v="1278"/>
    <x v="1965"/>
    <n v="3"/>
    <n v="0"/>
    <n v="27.352799999999998"/>
  </r>
  <r>
    <n v="2344"/>
    <x v="1153"/>
    <x v="2"/>
    <x v="711"/>
    <d v="2011-07-30T00:00:00"/>
    <s v="Second Class"/>
    <s v="CL-11890"/>
    <s v="Carl Ludwig"/>
    <x v="0"/>
    <s v="United States"/>
    <s v="Chicago"/>
    <x v="10"/>
    <n v="60623"/>
    <x v="2"/>
    <x v="232"/>
    <x v="1"/>
    <x v="4"/>
    <x v="230"/>
    <x v="1966"/>
    <n v="3"/>
    <n v="0.2"/>
    <n v="-29.343599999999995"/>
  </r>
  <r>
    <n v="2345"/>
    <x v="1154"/>
    <x v="0"/>
    <x v="712"/>
    <d v="2013-02-28T00:00:00"/>
    <s v="Standard Class"/>
    <s v="PV-18985"/>
    <s v="Paul Van Hugh"/>
    <x v="2"/>
    <s v="United States"/>
    <s v="Milwaukee"/>
    <x v="6"/>
    <n v="53209"/>
    <x v="2"/>
    <x v="1309"/>
    <x v="1"/>
    <x v="9"/>
    <x v="1285"/>
    <x v="1967"/>
    <n v="9"/>
    <n v="0"/>
    <n v="137.28960000000004"/>
  </r>
  <r>
    <n v="2346"/>
    <x v="1155"/>
    <x v="0"/>
    <x v="69"/>
    <d v="2013-03-19T00:00:00"/>
    <s v="Standard Class"/>
    <s v="LT-17110"/>
    <s v="Liz Thompson"/>
    <x v="0"/>
    <s v="United States"/>
    <s v="San Antonio"/>
    <x v="5"/>
    <n v="78207"/>
    <x v="2"/>
    <x v="161"/>
    <x v="1"/>
    <x v="10"/>
    <x v="1286"/>
    <x v="1856"/>
    <n v="5"/>
    <n v="0.2"/>
    <n v="24.527999999999995"/>
  </r>
  <r>
    <n v="2347"/>
    <x v="1155"/>
    <x v="0"/>
    <x v="69"/>
    <d v="2013-03-19T00:00:00"/>
    <s v="Standard Class"/>
    <s v="LT-17110"/>
    <s v="Liz Thompson"/>
    <x v="0"/>
    <s v="United States"/>
    <s v="San Antonio"/>
    <x v="5"/>
    <n v="78207"/>
    <x v="2"/>
    <x v="1310"/>
    <x v="1"/>
    <x v="8"/>
    <x v="1287"/>
    <x v="1968"/>
    <n v="2"/>
    <n v="0.8"/>
    <n v="-2.1624000000000012"/>
  </r>
  <r>
    <n v="2348"/>
    <x v="1155"/>
    <x v="0"/>
    <x v="69"/>
    <d v="2013-03-19T00:00:00"/>
    <s v="Standard Class"/>
    <s v="LT-17110"/>
    <s v="Liz Thompson"/>
    <x v="0"/>
    <s v="United States"/>
    <s v="San Antonio"/>
    <x v="5"/>
    <n v="78207"/>
    <x v="2"/>
    <x v="898"/>
    <x v="0"/>
    <x v="3"/>
    <x v="882"/>
    <x v="1969"/>
    <n v="5"/>
    <n v="0.3"/>
    <n v="0"/>
  </r>
  <r>
    <n v="2349"/>
    <x v="1156"/>
    <x v="3"/>
    <x v="574"/>
    <d v="2014-12-04T00:00:00"/>
    <s v="Same Day"/>
    <s v="AM-10360"/>
    <s v="Alice McCarthy"/>
    <x v="1"/>
    <s v="United States"/>
    <s v="Los Angeles"/>
    <x v="1"/>
    <n v="90032"/>
    <x v="1"/>
    <x v="620"/>
    <x v="1"/>
    <x v="8"/>
    <x v="33"/>
    <x v="1970"/>
    <n v="6"/>
    <n v="0.2"/>
    <n v="3.1583999999999985"/>
  </r>
  <r>
    <n v="2350"/>
    <x v="1156"/>
    <x v="3"/>
    <x v="574"/>
    <d v="2014-12-04T00:00:00"/>
    <s v="Same Day"/>
    <s v="AM-10360"/>
    <s v="Alice McCarthy"/>
    <x v="1"/>
    <s v="United States"/>
    <s v="Los Angeles"/>
    <x v="1"/>
    <n v="90032"/>
    <x v="1"/>
    <x v="1311"/>
    <x v="1"/>
    <x v="8"/>
    <x v="1288"/>
    <x v="1971"/>
    <n v="2"/>
    <n v="0.2"/>
    <n v="22.573199999999996"/>
  </r>
  <r>
    <n v="2351"/>
    <x v="1156"/>
    <x v="3"/>
    <x v="574"/>
    <d v="2014-12-04T00:00:00"/>
    <s v="Same Day"/>
    <s v="AM-10360"/>
    <s v="Alice McCarthy"/>
    <x v="1"/>
    <s v="United States"/>
    <s v="Los Angeles"/>
    <x v="1"/>
    <n v="90032"/>
    <x v="1"/>
    <x v="362"/>
    <x v="1"/>
    <x v="10"/>
    <x v="357"/>
    <x v="139"/>
    <n v="2"/>
    <n v="0"/>
    <n v="5.3213999999999997"/>
  </r>
  <r>
    <n v="2352"/>
    <x v="1156"/>
    <x v="3"/>
    <x v="574"/>
    <d v="2014-12-04T00:00:00"/>
    <s v="Same Day"/>
    <s v="AM-10360"/>
    <s v="Alice McCarthy"/>
    <x v="1"/>
    <s v="United States"/>
    <s v="Los Angeles"/>
    <x v="1"/>
    <n v="90032"/>
    <x v="1"/>
    <x v="1276"/>
    <x v="1"/>
    <x v="9"/>
    <x v="1252"/>
    <x v="1972"/>
    <n v="3"/>
    <n v="0"/>
    <n v="22.251600000000003"/>
  </r>
  <r>
    <n v="2353"/>
    <x v="1156"/>
    <x v="3"/>
    <x v="574"/>
    <d v="2014-12-04T00:00:00"/>
    <s v="Same Day"/>
    <s v="AM-10360"/>
    <s v="Alice McCarthy"/>
    <x v="1"/>
    <s v="United States"/>
    <s v="Los Angeles"/>
    <x v="1"/>
    <n v="90032"/>
    <x v="1"/>
    <x v="59"/>
    <x v="1"/>
    <x v="6"/>
    <x v="59"/>
    <x v="1973"/>
    <n v="6"/>
    <n v="0"/>
    <n v="5.04"/>
  </r>
  <r>
    <n v="2354"/>
    <x v="1157"/>
    <x v="1"/>
    <x v="284"/>
    <d v="2012-09-02T00:00:00"/>
    <s v="First Class"/>
    <s v="SC-20260"/>
    <s v="Scott Cohen"/>
    <x v="1"/>
    <s v="United States"/>
    <s v="San Francisco"/>
    <x v="1"/>
    <n v="94122"/>
    <x v="1"/>
    <x v="37"/>
    <x v="0"/>
    <x v="0"/>
    <x v="37"/>
    <x v="1974"/>
    <n v="7"/>
    <n v="0.15"/>
    <n v="200.95460000000008"/>
  </r>
  <r>
    <n v="2355"/>
    <x v="1157"/>
    <x v="1"/>
    <x v="284"/>
    <d v="2012-09-02T00:00:00"/>
    <s v="First Class"/>
    <s v="SC-20260"/>
    <s v="Scott Cohen"/>
    <x v="1"/>
    <s v="United States"/>
    <s v="San Francisco"/>
    <x v="1"/>
    <n v="94122"/>
    <x v="1"/>
    <x v="141"/>
    <x v="1"/>
    <x v="8"/>
    <x v="141"/>
    <x v="1975"/>
    <n v="5"/>
    <n v="0.2"/>
    <n v="46.3185"/>
  </r>
  <r>
    <n v="2356"/>
    <x v="1157"/>
    <x v="1"/>
    <x v="284"/>
    <d v="2012-09-02T00:00:00"/>
    <s v="First Class"/>
    <s v="SC-20260"/>
    <s v="Scott Cohen"/>
    <x v="1"/>
    <s v="United States"/>
    <s v="San Francisco"/>
    <x v="1"/>
    <n v="94122"/>
    <x v="1"/>
    <x v="1312"/>
    <x v="2"/>
    <x v="11"/>
    <x v="1289"/>
    <x v="1976"/>
    <n v="1"/>
    <n v="0"/>
    <n v="15.699300000000001"/>
  </r>
  <r>
    <n v="2357"/>
    <x v="1157"/>
    <x v="1"/>
    <x v="284"/>
    <d v="2012-09-02T00:00:00"/>
    <s v="First Class"/>
    <s v="SC-20260"/>
    <s v="Scott Cohen"/>
    <x v="1"/>
    <s v="United States"/>
    <s v="San Francisco"/>
    <x v="1"/>
    <n v="94122"/>
    <x v="1"/>
    <x v="1313"/>
    <x v="2"/>
    <x v="15"/>
    <x v="1290"/>
    <x v="1977"/>
    <n v="3"/>
    <n v="0.2"/>
    <n v="80.991899999999987"/>
  </r>
  <r>
    <n v="2358"/>
    <x v="1158"/>
    <x v="2"/>
    <x v="461"/>
    <d v="2011-03-21T00:00:00"/>
    <s v="Standard Class"/>
    <s v="CP-12340"/>
    <s v="Christine Phan"/>
    <x v="1"/>
    <s v="United States"/>
    <s v="New York City"/>
    <x v="15"/>
    <n v="10024"/>
    <x v="3"/>
    <x v="215"/>
    <x v="0"/>
    <x v="3"/>
    <x v="214"/>
    <x v="1978"/>
    <n v="7"/>
    <n v="0.4"/>
    <n v="-447.59469999999988"/>
  </r>
  <r>
    <n v="2359"/>
    <x v="1158"/>
    <x v="2"/>
    <x v="461"/>
    <d v="2011-03-21T00:00:00"/>
    <s v="Standard Class"/>
    <s v="CP-12340"/>
    <s v="Christine Phan"/>
    <x v="1"/>
    <s v="United States"/>
    <s v="New York City"/>
    <x v="15"/>
    <n v="10024"/>
    <x v="3"/>
    <x v="1299"/>
    <x v="0"/>
    <x v="3"/>
    <x v="1275"/>
    <x v="1979"/>
    <n v="4"/>
    <n v="0.4"/>
    <n v="-553.64760000000001"/>
  </r>
  <r>
    <n v="2360"/>
    <x v="1158"/>
    <x v="2"/>
    <x v="461"/>
    <d v="2011-03-21T00:00:00"/>
    <s v="Standard Class"/>
    <s v="CP-12340"/>
    <s v="Christine Phan"/>
    <x v="1"/>
    <s v="United States"/>
    <s v="New York City"/>
    <x v="15"/>
    <n v="10024"/>
    <x v="3"/>
    <x v="1168"/>
    <x v="0"/>
    <x v="3"/>
    <x v="1146"/>
    <x v="1980"/>
    <n v="3"/>
    <n v="0.4"/>
    <n v="-122.78160000000003"/>
  </r>
  <r>
    <n v="2361"/>
    <x v="1158"/>
    <x v="2"/>
    <x v="461"/>
    <d v="2011-03-21T00:00:00"/>
    <s v="Standard Class"/>
    <s v="CP-12340"/>
    <s v="Christine Phan"/>
    <x v="1"/>
    <s v="United States"/>
    <s v="New York City"/>
    <x v="15"/>
    <n v="10024"/>
    <x v="3"/>
    <x v="1314"/>
    <x v="1"/>
    <x v="10"/>
    <x v="1291"/>
    <x v="1981"/>
    <n v="7"/>
    <n v="0"/>
    <n v="16.3842"/>
  </r>
  <r>
    <n v="2362"/>
    <x v="1158"/>
    <x v="2"/>
    <x v="461"/>
    <d v="2011-03-21T00:00:00"/>
    <s v="Standard Class"/>
    <s v="CP-12340"/>
    <s v="Christine Phan"/>
    <x v="1"/>
    <s v="United States"/>
    <s v="New York City"/>
    <x v="15"/>
    <n v="10024"/>
    <x v="3"/>
    <x v="1315"/>
    <x v="1"/>
    <x v="10"/>
    <x v="1292"/>
    <x v="1982"/>
    <n v="4"/>
    <n v="0"/>
    <n v="75.9696"/>
  </r>
  <r>
    <n v="2363"/>
    <x v="1159"/>
    <x v="3"/>
    <x v="513"/>
    <d v="2014-04-21T00:00:00"/>
    <s v="Standard Class"/>
    <s v="RF-19840"/>
    <s v="Roy Französisch"/>
    <x v="0"/>
    <s v="United States"/>
    <s v="Columbus"/>
    <x v="24"/>
    <n v="43229"/>
    <x v="3"/>
    <x v="1316"/>
    <x v="1"/>
    <x v="8"/>
    <x v="1293"/>
    <x v="1983"/>
    <n v="5"/>
    <n v="0.7"/>
    <n v="-10.053999999999998"/>
  </r>
  <r>
    <n v="2364"/>
    <x v="1160"/>
    <x v="0"/>
    <x v="69"/>
    <d v="2013-03-19T00:00:00"/>
    <s v="Standard Class"/>
    <s v="AB-10060"/>
    <s v="Adam Bellavance"/>
    <x v="2"/>
    <s v="United States"/>
    <s v="Waynesboro"/>
    <x v="17"/>
    <n v="22980"/>
    <x v="0"/>
    <x v="441"/>
    <x v="0"/>
    <x v="5"/>
    <x v="436"/>
    <x v="1984"/>
    <n v="2"/>
    <n v="0"/>
    <n v="40.921599999999998"/>
  </r>
  <r>
    <n v="2365"/>
    <x v="1160"/>
    <x v="0"/>
    <x v="69"/>
    <d v="2013-03-19T00:00:00"/>
    <s v="Standard Class"/>
    <s v="AB-10060"/>
    <s v="Adam Bellavance"/>
    <x v="2"/>
    <s v="United States"/>
    <s v="Waynesboro"/>
    <x v="17"/>
    <n v="22980"/>
    <x v="0"/>
    <x v="1317"/>
    <x v="1"/>
    <x v="9"/>
    <x v="1294"/>
    <x v="1985"/>
    <n v="2"/>
    <n v="0"/>
    <n v="44.889600000000002"/>
  </r>
  <r>
    <n v="2366"/>
    <x v="1160"/>
    <x v="0"/>
    <x v="69"/>
    <d v="2013-03-19T00:00:00"/>
    <s v="Standard Class"/>
    <s v="AB-10060"/>
    <s v="Adam Bellavance"/>
    <x v="2"/>
    <s v="United States"/>
    <s v="Waynesboro"/>
    <x v="17"/>
    <n v="22980"/>
    <x v="0"/>
    <x v="1023"/>
    <x v="1"/>
    <x v="8"/>
    <x v="1005"/>
    <x v="1986"/>
    <n v="4"/>
    <n v="0"/>
    <n v="20.7"/>
  </r>
  <r>
    <n v="2367"/>
    <x v="1161"/>
    <x v="2"/>
    <x v="156"/>
    <d v="2011-11-26T00:00:00"/>
    <s v="Second Class"/>
    <s v="EH-13990"/>
    <s v="Erica Hackney"/>
    <x v="0"/>
    <s v="United States"/>
    <s v="Sacramento"/>
    <x v="1"/>
    <n v="95823"/>
    <x v="1"/>
    <x v="1318"/>
    <x v="0"/>
    <x v="1"/>
    <x v="1295"/>
    <x v="1987"/>
    <n v="1"/>
    <n v="0.2"/>
    <n v="-18.106799999999993"/>
  </r>
  <r>
    <n v="2368"/>
    <x v="1162"/>
    <x v="3"/>
    <x v="516"/>
    <d v="2014-02-14T00:00:00"/>
    <s v="First Class"/>
    <s v="MN-17935"/>
    <s v="Michael Nguyen"/>
    <x v="0"/>
    <s v="United States"/>
    <s v="Clinton"/>
    <x v="39"/>
    <n v="20735"/>
    <x v="3"/>
    <x v="1010"/>
    <x v="1"/>
    <x v="10"/>
    <x v="993"/>
    <x v="1071"/>
    <n v="4"/>
    <n v="0"/>
    <n v="11.328800000000001"/>
  </r>
  <r>
    <n v="2369"/>
    <x v="1163"/>
    <x v="0"/>
    <x v="713"/>
    <d v="2013-09-28T00:00:00"/>
    <s v="Standard Class"/>
    <s v="KL-16555"/>
    <s v="Kelly Lampkin"/>
    <x v="1"/>
    <s v="United States"/>
    <s v="Fairfield"/>
    <x v="24"/>
    <n v="45014"/>
    <x v="3"/>
    <x v="1319"/>
    <x v="0"/>
    <x v="5"/>
    <x v="1296"/>
    <x v="1988"/>
    <n v="6"/>
    <n v="0.2"/>
    <n v="-26.635200000000026"/>
  </r>
  <r>
    <n v="2370"/>
    <x v="1163"/>
    <x v="0"/>
    <x v="713"/>
    <d v="2013-09-28T00:00:00"/>
    <s v="Standard Class"/>
    <s v="KL-16555"/>
    <s v="Kelly Lampkin"/>
    <x v="1"/>
    <s v="United States"/>
    <s v="Fairfield"/>
    <x v="24"/>
    <n v="45014"/>
    <x v="3"/>
    <x v="1320"/>
    <x v="1"/>
    <x v="6"/>
    <x v="1297"/>
    <x v="1989"/>
    <n v="2"/>
    <n v="0.2"/>
    <n v="0.30700000000000016"/>
  </r>
  <r>
    <n v="2371"/>
    <x v="1164"/>
    <x v="3"/>
    <x v="437"/>
    <d v="2014-07-10T00:00:00"/>
    <s v="Second Class"/>
    <s v="MP-17965"/>
    <s v="Michael Paige"/>
    <x v="1"/>
    <s v="United States"/>
    <s v="Warwick"/>
    <x v="34"/>
    <n v="2886"/>
    <x v="3"/>
    <x v="725"/>
    <x v="2"/>
    <x v="11"/>
    <x v="717"/>
    <x v="1990"/>
    <n v="4"/>
    <n v="0"/>
    <n v="93.240000000000009"/>
  </r>
  <r>
    <n v="2372"/>
    <x v="1165"/>
    <x v="0"/>
    <x v="274"/>
    <d v="2013-07-12T00:00:00"/>
    <s v="Second Class"/>
    <s v="BF-11020"/>
    <s v="Barry Französisch"/>
    <x v="1"/>
    <s v="United States"/>
    <s v="Aurora"/>
    <x v="10"/>
    <n v="60505"/>
    <x v="2"/>
    <x v="1155"/>
    <x v="0"/>
    <x v="5"/>
    <x v="1134"/>
    <x v="1991"/>
    <n v="8"/>
    <n v="0.6"/>
    <n v="-27.129599999999996"/>
  </r>
  <r>
    <n v="2373"/>
    <x v="1165"/>
    <x v="0"/>
    <x v="274"/>
    <d v="2013-07-12T00:00:00"/>
    <s v="Second Class"/>
    <s v="BF-11020"/>
    <s v="Barry Französisch"/>
    <x v="1"/>
    <s v="United States"/>
    <s v="Aurora"/>
    <x v="10"/>
    <n v="60505"/>
    <x v="2"/>
    <x v="1321"/>
    <x v="1"/>
    <x v="13"/>
    <x v="1298"/>
    <x v="1992"/>
    <n v="1"/>
    <n v="0.2"/>
    <n v="0.8224999999999999"/>
  </r>
  <r>
    <n v="2374"/>
    <x v="1165"/>
    <x v="0"/>
    <x v="274"/>
    <d v="2013-07-12T00:00:00"/>
    <s v="Second Class"/>
    <s v="BF-11020"/>
    <s v="Barry Französisch"/>
    <x v="1"/>
    <s v="United States"/>
    <s v="Aurora"/>
    <x v="10"/>
    <n v="60505"/>
    <x v="2"/>
    <x v="1128"/>
    <x v="1"/>
    <x v="10"/>
    <x v="1107"/>
    <x v="1993"/>
    <n v="9"/>
    <n v="0.2"/>
    <n v="7.698599999999999"/>
  </r>
  <r>
    <n v="2375"/>
    <x v="1165"/>
    <x v="0"/>
    <x v="274"/>
    <d v="2013-07-12T00:00:00"/>
    <s v="Second Class"/>
    <s v="BF-11020"/>
    <s v="Barry Französisch"/>
    <x v="1"/>
    <s v="United States"/>
    <s v="Aurora"/>
    <x v="10"/>
    <n v="60505"/>
    <x v="2"/>
    <x v="323"/>
    <x v="0"/>
    <x v="1"/>
    <x v="320"/>
    <x v="1994"/>
    <n v="2"/>
    <n v="0.3"/>
    <n v="-14.478399999999993"/>
  </r>
  <r>
    <n v="2376"/>
    <x v="1166"/>
    <x v="3"/>
    <x v="714"/>
    <d v="2014-01-31T00:00:00"/>
    <s v="Standard Class"/>
    <s v="TP-21130"/>
    <s v="Theone Pippenger"/>
    <x v="0"/>
    <s v="United States"/>
    <s v="Smyrna"/>
    <x v="32"/>
    <n v="30080"/>
    <x v="0"/>
    <x v="969"/>
    <x v="1"/>
    <x v="13"/>
    <x v="953"/>
    <x v="1995"/>
    <n v="3"/>
    <n v="0"/>
    <n v="0.11340000000000017"/>
  </r>
  <r>
    <n v="2377"/>
    <x v="1167"/>
    <x v="2"/>
    <x v="710"/>
    <d v="2011-08-21T00:00:00"/>
    <s v="Second Class"/>
    <s v="MS-17770"/>
    <s v="Maxwell Schwartz"/>
    <x v="0"/>
    <s v="United States"/>
    <s v="Columbus"/>
    <x v="24"/>
    <n v="43229"/>
    <x v="3"/>
    <x v="1242"/>
    <x v="1"/>
    <x v="8"/>
    <x v="1216"/>
    <x v="1996"/>
    <n v="4"/>
    <n v="0.7"/>
    <n v="-58.861599999999981"/>
  </r>
  <r>
    <n v="2378"/>
    <x v="1167"/>
    <x v="2"/>
    <x v="710"/>
    <d v="2011-08-21T00:00:00"/>
    <s v="Second Class"/>
    <s v="MS-17770"/>
    <s v="Maxwell Schwartz"/>
    <x v="0"/>
    <s v="United States"/>
    <s v="Columbus"/>
    <x v="24"/>
    <n v="43229"/>
    <x v="3"/>
    <x v="1322"/>
    <x v="1"/>
    <x v="14"/>
    <x v="1299"/>
    <x v="1997"/>
    <n v="2"/>
    <n v="0.2"/>
    <n v="1.1479999999999988"/>
  </r>
  <r>
    <n v="2379"/>
    <x v="1168"/>
    <x v="1"/>
    <x v="401"/>
    <d v="2012-12-11T00:00:00"/>
    <s v="Standard Class"/>
    <s v="KM-16375"/>
    <s v="Katherine Murray"/>
    <x v="2"/>
    <s v="United States"/>
    <s v="Thousand Oaks"/>
    <x v="1"/>
    <n v="91360"/>
    <x v="1"/>
    <x v="1254"/>
    <x v="1"/>
    <x v="10"/>
    <x v="1229"/>
    <x v="1998"/>
    <n v="5"/>
    <n v="0"/>
    <n v="15.065"/>
  </r>
  <r>
    <n v="2380"/>
    <x v="1169"/>
    <x v="0"/>
    <x v="715"/>
    <d v="2013-05-11T00:00:00"/>
    <s v="Standard Class"/>
    <s v="BE-11455"/>
    <s v="Brad Eason"/>
    <x v="2"/>
    <s v="United States"/>
    <s v="Lorain"/>
    <x v="24"/>
    <n v="44052"/>
    <x v="3"/>
    <x v="485"/>
    <x v="1"/>
    <x v="13"/>
    <x v="480"/>
    <x v="1999"/>
    <n v="2"/>
    <n v="0.2"/>
    <n v="1.7138000000000002"/>
  </r>
  <r>
    <n v="2381"/>
    <x v="1169"/>
    <x v="0"/>
    <x v="715"/>
    <d v="2013-05-11T00:00:00"/>
    <s v="Standard Class"/>
    <s v="BE-11455"/>
    <s v="Brad Eason"/>
    <x v="2"/>
    <s v="United States"/>
    <s v="Lorain"/>
    <x v="24"/>
    <n v="44052"/>
    <x v="3"/>
    <x v="1323"/>
    <x v="1"/>
    <x v="10"/>
    <x v="1300"/>
    <x v="2000"/>
    <n v="2"/>
    <n v="0.2"/>
    <n v="15.489999999999997"/>
  </r>
  <r>
    <n v="2382"/>
    <x v="1169"/>
    <x v="0"/>
    <x v="715"/>
    <d v="2013-05-11T00:00:00"/>
    <s v="Standard Class"/>
    <s v="BE-11455"/>
    <s v="Brad Eason"/>
    <x v="2"/>
    <s v="United States"/>
    <s v="Lorain"/>
    <x v="24"/>
    <n v="44052"/>
    <x v="3"/>
    <x v="28"/>
    <x v="0"/>
    <x v="5"/>
    <x v="1301"/>
    <x v="2001"/>
    <n v="7"/>
    <n v="0.2"/>
    <n v="11.626299999999999"/>
  </r>
  <r>
    <n v="2383"/>
    <x v="1170"/>
    <x v="3"/>
    <x v="613"/>
    <d v="2014-03-27T00:00:00"/>
    <s v="First Class"/>
    <s v="CV-12295"/>
    <s v="Christina VanderZanden"/>
    <x v="0"/>
    <s v="United States"/>
    <s v="Fresno"/>
    <x v="1"/>
    <n v="93727"/>
    <x v="1"/>
    <x v="1324"/>
    <x v="1"/>
    <x v="9"/>
    <x v="1302"/>
    <x v="2002"/>
    <n v="4"/>
    <n v="0"/>
    <n v="45.770399999999995"/>
  </r>
  <r>
    <n v="2384"/>
    <x v="1170"/>
    <x v="3"/>
    <x v="613"/>
    <d v="2014-03-27T00:00:00"/>
    <s v="First Class"/>
    <s v="CV-12295"/>
    <s v="Christina VanderZanden"/>
    <x v="0"/>
    <s v="United States"/>
    <s v="Fresno"/>
    <x v="1"/>
    <n v="93727"/>
    <x v="1"/>
    <x v="1325"/>
    <x v="1"/>
    <x v="6"/>
    <x v="33"/>
    <x v="2003"/>
    <n v="9"/>
    <n v="0"/>
    <n v="4.4855999999999998"/>
  </r>
  <r>
    <n v="2385"/>
    <x v="1170"/>
    <x v="3"/>
    <x v="613"/>
    <d v="2014-03-27T00:00:00"/>
    <s v="First Class"/>
    <s v="CV-12295"/>
    <s v="Christina VanderZanden"/>
    <x v="0"/>
    <s v="United States"/>
    <s v="Fresno"/>
    <x v="1"/>
    <n v="93727"/>
    <x v="1"/>
    <x v="920"/>
    <x v="1"/>
    <x v="8"/>
    <x v="903"/>
    <x v="2004"/>
    <n v="4"/>
    <n v="0.2"/>
    <n v="62.74799999999999"/>
  </r>
  <r>
    <n v="2386"/>
    <x v="1170"/>
    <x v="3"/>
    <x v="613"/>
    <d v="2014-03-27T00:00:00"/>
    <s v="First Class"/>
    <s v="CV-12295"/>
    <s v="Christina VanderZanden"/>
    <x v="0"/>
    <s v="United States"/>
    <s v="Fresno"/>
    <x v="1"/>
    <n v="93727"/>
    <x v="1"/>
    <x v="1326"/>
    <x v="2"/>
    <x v="7"/>
    <x v="1303"/>
    <x v="2005"/>
    <n v="4"/>
    <n v="0.2"/>
    <n v="15.837600000000009"/>
  </r>
  <r>
    <n v="2387"/>
    <x v="1170"/>
    <x v="3"/>
    <x v="613"/>
    <d v="2014-03-27T00:00:00"/>
    <s v="First Class"/>
    <s v="CV-12295"/>
    <s v="Christina VanderZanden"/>
    <x v="0"/>
    <s v="United States"/>
    <s v="Fresno"/>
    <x v="1"/>
    <n v="93727"/>
    <x v="1"/>
    <x v="1327"/>
    <x v="2"/>
    <x v="16"/>
    <x v="1304"/>
    <x v="2006"/>
    <n v="2"/>
    <n v="0.2"/>
    <n v="59.997999999999962"/>
  </r>
  <r>
    <n v="2388"/>
    <x v="1171"/>
    <x v="1"/>
    <x v="295"/>
    <d v="2012-12-15T00:00:00"/>
    <s v="First Class"/>
    <s v="DK-13375"/>
    <s v="Dennis Kane"/>
    <x v="0"/>
    <s v="United States"/>
    <s v="San Diego"/>
    <x v="1"/>
    <n v="92105"/>
    <x v="1"/>
    <x v="1328"/>
    <x v="1"/>
    <x v="13"/>
    <x v="33"/>
    <x v="2007"/>
    <n v="2"/>
    <n v="0"/>
    <n v="3.6155999999999997"/>
  </r>
  <r>
    <n v="2389"/>
    <x v="1171"/>
    <x v="1"/>
    <x v="295"/>
    <d v="2012-12-15T00:00:00"/>
    <s v="First Class"/>
    <s v="DK-13375"/>
    <s v="Dennis Kane"/>
    <x v="0"/>
    <s v="United States"/>
    <s v="San Diego"/>
    <x v="1"/>
    <n v="92105"/>
    <x v="1"/>
    <x v="1329"/>
    <x v="1"/>
    <x v="8"/>
    <x v="1305"/>
    <x v="671"/>
    <n v="2"/>
    <n v="0.2"/>
    <n v="8.8623999999999992"/>
  </r>
  <r>
    <n v="2390"/>
    <x v="1172"/>
    <x v="1"/>
    <x v="401"/>
    <d v="2012-12-10T00:00:00"/>
    <s v="Standard Class"/>
    <s v="SG-20605"/>
    <s v="Speros Goranitis"/>
    <x v="0"/>
    <s v="United States"/>
    <s v="New York City"/>
    <x v="15"/>
    <n v="10009"/>
    <x v="3"/>
    <x v="1330"/>
    <x v="1"/>
    <x v="10"/>
    <x v="1306"/>
    <x v="90"/>
    <n v="1"/>
    <n v="0"/>
    <n v="3.1104000000000003"/>
  </r>
  <r>
    <n v="2391"/>
    <x v="1172"/>
    <x v="1"/>
    <x v="401"/>
    <d v="2012-12-10T00:00:00"/>
    <s v="Standard Class"/>
    <s v="SG-20605"/>
    <s v="Speros Goranitis"/>
    <x v="0"/>
    <s v="United States"/>
    <s v="New York City"/>
    <x v="15"/>
    <n v="10009"/>
    <x v="3"/>
    <x v="1331"/>
    <x v="1"/>
    <x v="10"/>
    <x v="1307"/>
    <x v="1085"/>
    <n v="7"/>
    <n v="0"/>
    <n v="20.511400000000002"/>
  </r>
  <r>
    <n v="2392"/>
    <x v="1172"/>
    <x v="1"/>
    <x v="401"/>
    <d v="2012-12-10T00:00:00"/>
    <s v="Standard Class"/>
    <s v="SG-20605"/>
    <s v="Speros Goranitis"/>
    <x v="0"/>
    <s v="United States"/>
    <s v="New York City"/>
    <x v="15"/>
    <n v="10009"/>
    <x v="3"/>
    <x v="1332"/>
    <x v="2"/>
    <x v="11"/>
    <x v="1308"/>
    <x v="2008"/>
    <n v="9"/>
    <n v="0"/>
    <n v="97.194599999999923"/>
  </r>
  <r>
    <n v="2393"/>
    <x v="1172"/>
    <x v="1"/>
    <x v="401"/>
    <d v="2012-12-10T00:00:00"/>
    <s v="Standard Class"/>
    <s v="SG-20605"/>
    <s v="Speros Goranitis"/>
    <x v="0"/>
    <s v="United States"/>
    <s v="New York City"/>
    <x v="15"/>
    <n v="10009"/>
    <x v="3"/>
    <x v="1146"/>
    <x v="0"/>
    <x v="5"/>
    <x v="1125"/>
    <x v="2009"/>
    <n v="4"/>
    <n v="0"/>
    <n v="42.150400000000005"/>
  </r>
  <r>
    <n v="2394"/>
    <x v="1173"/>
    <x v="0"/>
    <x v="716"/>
    <d v="2013-03-24T00:00:00"/>
    <s v="Standard Class"/>
    <s v="CS-12355"/>
    <s v="Christine Sundaresam"/>
    <x v="0"/>
    <s v="United States"/>
    <s v="Malden"/>
    <x v="31"/>
    <n v="2148"/>
    <x v="3"/>
    <x v="397"/>
    <x v="1"/>
    <x v="6"/>
    <x v="393"/>
    <x v="2010"/>
    <n v="2"/>
    <n v="0"/>
    <n v="10.316800000000001"/>
  </r>
  <r>
    <n v="2395"/>
    <x v="1174"/>
    <x v="1"/>
    <x v="717"/>
    <d v="2012-11-19T00:00:00"/>
    <s v="Standard Class"/>
    <s v="PJ-18835"/>
    <s v="Patrick Jones"/>
    <x v="1"/>
    <s v="United States"/>
    <s v="New York City"/>
    <x v="15"/>
    <n v="10035"/>
    <x v="3"/>
    <x v="1202"/>
    <x v="2"/>
    <x v="11"/>
    <x v="1178"/>
    <x v="2011"/>
    <n v="2"/>
    <n v="0"/>
    <n v="2.2560000000000002"/>
  </r>
  <r>
    <n v="2396"/>
    <x v="1174"/>
    <x v="1"/>
    <x v="717"/>
    <d v="2012-11-19T00:00:00"/>
    <s v="Standard Class"/>
    <s v="PJ-18835"/>
    <s v="Patrick Jones"/>
    <x v="1"/>
    <s v="United States"/>
    <s v="New York City"/>
    <x v="15"/>
    <n v="10035"/>
    <x v="3"/>
    <x v="538"/>
    <x v="2"/>
    <x v="11"/>
    <x v="533"/>
    <x v="2012"/>
    <n v="2"/>
    <n v="0"/>
    <n v="23.96"/>
  </r>
  <r>
    <n v="2397"/>
    <x v="1174"/>
    <x v="1"/>
    <x v="717"/>
    <d v="2012-11-19T00:00:00"/>
    <s v="Standard Class"/>
    <s v="PJ-18835"/>
    <s v="Patrick Jones"/>
    <x v="1"/>
    <s v="United States"/>
    <s v="New York City"/>
    <x v="15"/>
    <n v="10035"/>
    <x v="3"/>
    <x v="956"/>
    <x v="1"/>
    <x v="10"/>
    <x v="940"/>
    <x v="2013"/>
    <n v="5"/>
    <n v="0"/>
    <n v="16.649999999999999"/>
  </r>
  <r>
    <n v="2398"/>
    <x v="1175"/>
    <x v="3"/>
    <x v="718"/>
    <d v="2014-08-17T00:00:00"/>
    <s v="Second Class"/>
    <s v="NP-18700"/>
    <s v="Nora Preis"/>
    <x v="0"/>
    <s v="United States"/>
    <s v="San Francisco"/>
    <x v="1"/>
    <n v="94109"/>
    <x v="1"/>
    <x v="745"/>
    <x v="1"/>
    <x v="2"/>
    <x v="736"/>
    <x v="1784"/>
    <n v="2"/>
    <n v="0"/>
    <n v="2.8224"/>
  </r>
  <r>
    <n v="2399"/>
    <x v="1175"/>
    <x v="3"/>
    <x v="718"/>
    <d v="2014-08-17T00:00:00"/>
    <s v="Second Class"/>
    <s v="NP-18700"/>
    <s v="Nora Preis"/>
    <x v="0"/>
    <s v="United States"/>
    <s v="San Francisco"/>
    <x v="1"/>
    <n v="94109"/>
    <x v="1"/>
    <x v="21"/>
    <x v="1"/>
    <x v="6"/>
    <x v="21"/>
    <x v="1459"/>
    <n v="6"/>
    <n v="0"/>
    <n v="4.3367999999999993"/>
  </r>
  <r>
    <n v="2400"/>
    <x v="1176"/>
    <x v="3"/>
    <x v="428"/>
    <d v="2014-09-16T00:00:00"/>
    <s v="Standard Class"/>
    <s v="SB-20290"/>
    <s v="Sean Braxton"/>
    <x v="1"/>
    <s v="United States"/>
    <s v="Florence"/>
    <x v="20"/>
    <n v="29501"/>
    <x v="0"/>
    <x v="435"/>
    <x v="1"/>
    <x v="4"/>
    <x v="430"/>
    <x v="2014"/>
    <n v="7"/>
    <n v="0"/>
    <n v="12.576199999999986"/>
  </r>
  <r>
    <n v="2401"/>
    <x v="1176"/>
    <x v="3"/>
    <x v="428"/>
    <d v="2014-09-16T00:00:00"/>
    <s v="Standard Class"/>
    <s v="SB-20290"/>
    <s v="Sean Braxton"/>
    <x v="1"/>
    <s v="United States"/>
    <s v="Florence"/>
    <x v="20"/>
    <n v="29501"/>
    <x v="0"/>
    <x v="1011"/>
    <x v="1"/>
    <x v="4"/>
    <x v="994"/>
    <x v="2015"/>
    <n v="5"/>
    <n v="0"/>
    <n v="14.676999999999998"/>
  </r>
  <r>
    <n v="2402"/>
    <x v="1177"/>
    <x v="3"/>
    <x v="719"/>
    <d v="2014-04-05T00:00:00"/>
    <s v="Second Class"/>
    <s v="AS-10090"/>
    <s v="Adam Shillingsburg"/>
    <x v="0"/>
    <s v="United States"/>
    <s v="Springfield"/>
    <x v="25"/>
    <n v="65807"/>
    <x v="2"/>
    <x v="953"/>
    <x v="1"/>
    <x v="4"/>
    <x v="937"/>
    <x v="2016"/>
    <n v="6"/>
    <n v="0"/>
    <n v="23.550000000000004"/>
  </r>
  <r>
    <n v="2403"/>
    <x v="1177"/>
    <x v="3"/>
    <x v="719"/>
    <d v="2014-04-05T00:00:00"/>
    <s v="Second Class"/>
    <s v="AS-10090"/>
    <s v="Adam Shillingsburg"/>
    <x v="0"/>
    <s v="United States"/>
    <s v="Springfield"/>
    <x v="25"/>
    <n v="65807"/>
    <x v="2"/>
    <x v="152"/>
    <x v="1"/>
    <x v="12"/>
    <x v="33"/>
    <x v="158"/>
    <n v="5"/>
    <n v="0"/>
    <n v="13.347999999999997"/>
  </r>
  <r>
    <n v="2404"/>
    <x v="1178"/>
    <x v="0"/>
    <x v="720"/>
    <d v="2013-10-04T00:00:00"/>
    <s v="Standard Class"/>
    <s v="HM-14860"/>
    <s v="Harry Marie"/>
    <x v="1"/>
    <s v="United States"/>
    <s v="Huntsville"/>
    <x v="5"/>
    <n v="77340"/>
    <x v="2"/>
    <x v="1333"/>
    <x v="0"/>
    <x v="0"/>
    <x v="1309"/>
    <x v="2017"/>
    <n v="7"/>
    <n v="0.32"/>
    <n v="-225.09759999999991"/>
  </r>
  <r>
    <n v="2405"/>
    <x v="1179"/>
    <x v="3"/>
    <x v="566"/>
    <d v="2014-10-12T00:00:00"/>
    <s v="Standard Class"/>
    <s v="MG-18145"/>
    <s v="Mike Gockenbach"/>
    <x v="0"/>
    <s v="United States"/>
    <s v="Los Angeles"/>
    <x v="1"/>
    <n v="90045"/>
    <x v="1"/>
    <x v="695"/>
    <x v="2"/>
    <x v="11"/>
    <x v="688"/>
    <x v="2018"/>
    <n v="9"/>
    <n v="0"/>
    <n v="200.86379999999991"/>
  </r>
  <r>
    <n v="2406"/>
    <x v="1179"/>
    <x v="3"/>
    <x v="566"/>
    <d v="2014-10-12T00:00:00"/>
    <s v="Standard Class"/>
    <s v="MG-18145"/>
    <s v="Mike Gockenbach"/>
    <x v="0"/>
    <s v="United States"/>
    <s v="Los Angeles"/>
    <x v="1"/>
    <n v="90045"/>
    <x v="1"/>
    <x v="461"/>
    <x v="2"/>
    <x v="7"/>
    <x v="457"/>
    <x v="2019"/>
    <n v="7"/>
    <n v="0.2"/>
    <n v="-28.967399999999991"/>
  </r>
  <r>
    <n v="2407"/>
    <x v="1179"/>
    <x v="3"/>
    <x v="566"/>
    <d v="2014-10-12T00:00:00"/>
    <s v="Standard Class"/>
    <s v="MG-18145"/>
    <s v="Mike Gockenbach"/>
    <x v="0"/>
    <s v="United States"/>
    <s v="Los Angeles"/>
    <x v="1"/>
    <n v="90045"/>
    <x v="1"/>
    <x v="312"/>
    <x v="2"/>
    <x v="7"/>
    <x v="309"/>
    <x v="2020"/>
    <n v="10"/>
    <n v="0.2"/>
    <n v="26.972999999999992"/>
  </r>
  <r>
    <n v="2408"/>
    <x v="1180"/>
    <x v="3"/>
    <x v="176"/>
    <d v="2014-01-26T00:00:00"/>
    <s v="Standard Class"/>
    <s v="TM-21010"/>
    <s v="Tamara Manning"/>
    <x v="0"/>
    <s v="United States"/>
    <s v="San Francisco"/>
    <x v="1"/>
    <n v="94122"/>
    <x v="1"/>
    <x v="1159"/>
    <x v="1"/>
    <x v="6"/>
    <x v="33"/>
    <x v="2021"/>
    <n v="5"/>
    <n v="0"/>
    <n v="7.9859999999999998"/>
  </r>
  <r>
    <n v="2409"/>
    <x v="1180"/>
    <x v="3"/>
    <x v="176"/>
    <d v="2014-01-26T00:00:00"/>
    <s v="Standard Class"/>
    <s v="TM-21010"/>
    <s v="Tamara Manning"/>
    <x v="0"/>
    <s v="United States"/>
    <s v="San Francisco"/>
    <x v="1"/>
    <n v="94122"/>
    <x v="1"/>
    <x v="1334"/>
    <x v="2"/>
    <x v="7"/>
    <x v="1310"/>
    <x v="2022"/>
    <n v="3"/>
    <n v="0.2"/>
    <n v="130.49130000000002"/>
  </r>
  <r>
    <n v="2410"/>
    <x v="1181"/>
    <x v="3"/>
    <x v="721"/>
    <d v="2014-03-26T00:00:00"/>
    <s v="First Class"/>
    <s v="BE-11335"/>
    <s v="Bill Eplett"/>
    <x v="2"/>
    <s v="United States"/>
    <s v="San Francisco"/>
    <x v="1"/>
    <n v="94122"/>
    <x v="1"/>
    <x v="1092"/>
    <x v="0"/>
    <x v="5"/>
    <x v="1073"/>
    <x v="2023"/>
    <n v="8"/>
    <n v="0"/>
    <n v="76.262399999999985"/>
  </r>
  <r>
    <n v="2411"/>
    <x v="1182"/>
    <x v="2"/>
    <x v="601"/>
    <d v="2011-08-06T00:00:00"/>
    <s v="Standard Class"/>
    <s v="AS-10630"/>
    <s v="Ann Steele"/>
    <x v="2"/>
    <s v="United States"/>
    <s v="Philadelphia"/>
    <x v="9"/>
    <n v="19120"/>
    <x v="3"/>
    <x v="1053"/>
    <x v="1"/>
    <x v="13"/>
    <x v="1033"/>
    <x v="1103"/>
    <n v="2"/>
    <n v="0.2"/>
    <n v="1.9169999999999998"/>
  </r>
  <r>
    <n v="2412"/>
    <x v="1183"/>
    <x v="1"/>
    <x v="722"/>
    <d v="2012-06-09T00:00:00"/>
    <s v="Second Class"/>
    <s v="EM-13810"/>
    <s v="Eleni McCrary"/>
    <x v="1"/>
    <s v="United States"/>
    <s v="Los Angeles"/>
    <x v="1"/>
    <n v="90036"/>
    <x v="1"/>
    <x v="620"/>
    <x v="1"/>
    <x v="8"/>
    <x v="33"/>
    <x v="2024"/>
    <n v="5"/>
    <n v="0.2"/>
    <n v="2.6319999999999997"/>
  </r>
  <r>
    <n v="2413"/>
    <x v="1184"/>
    <x v="2"/>
    <x v="607"/>
    <d v="2011-11-16T00:00:00"/>
    <s v="Standard Class"/>
    <s v="JA-15970"/>
    <s v="Joseph Airdo"/>
    <x v="0"/>
    <s v="United States"/>
    <s v="Los Angeles"/>
    <x v="1"/>
    <n v="90045"/>
    <x v="1"/>
    <x v="358"/>
    <x v="1"/>
    <x v="10"/>
    <x v="354"/>
    <x v="493"/>
    <n v="2"/>
    <n v="0"/>
    <n v="5.8604000000000003"/>
  </r>
  <r>
    <n v="2414"/>
    <x v="1184"/>
    <x v="2"/>
    <x v="607"/>
    <d v="2011-11-16T00:00:00"/>
    <s v="Standard Class"/>
    <s v="JA-15970"/>
    <s v="Joseph Airdo"/>
    <x v="0"/>
    <s v="United States"/>
    <s v="Los Angeles"/>
    <x v="1"/>
    <n v="90045"/>
    <x v="1"/>
    <x v="736"/>
    <x v="0"/>
    <x v="3"/>
    <x v="728"/>
    <x v="2025"/>
    <n v="3"/>
    <n v="0.2"/>
    <n v="31.453199999999953"/>
  </r>
  <r>
    <n v="2415"/>
    <x v="1185"/>
    <x v="0"/>
    <x v="723"/>
    <d v="2014-01-03T00:00:00"/>
    <s v="Standard Class"/>
    <s v="TB-21595"/>
    <s v="Troy Blackwell"/>
    <x v="0"/>
    <s v="United States"/>
    <s v="Milwaukee"/>
    <x v="6"/>
    <n v="53209"/>
    <x v="2"/>
    <x v="1318"/>
    <x v="0"/>
    <x v="1"/>
    <x v="1295"/>
    <x v="2026"/>
    <n v="5"/>
    <n v="0"/>
    <n v="60.356000000000023"/>
  </r>
  <r>
    <n v="2416"/>
    <x v="1186"/>
    <x v="1"/>
    <x v="380"/>
    <d v="2012-07-11T00:00:00"/>
    <s v="Standard Class"/>
    <s v="PP-18955"/>
    <s v="Paul Prost"/>
    <x v="2"/>
    <s v="United States"/>
    <s v="Holyoke"/>
    <x v="31"/>
    <n v="1040"/>
    <x v="3"/>
    <x v="415"/>
    <x v="0"/>
    <x v="0"/>
    <x v="410"/>
    <x v="85"/>
    <n v="2"/>
    <n v="0"/>
    <n v="60.391999999999996"/>
  </r>
  <r>
    <n v="2417"/>
    <x v="1187"/>
    <x v="3"/>
    <x v="386"/>
    <d v="2014-10-19T00:00:00"/>
    <s v="Standard Class"/>
    <s v="ML-18040"/>
    <s v="Michelle Lonsdale"/>
    <x v="1"/>
    <s v="United States"/>
    <s v="Albuquerque"/>
    <x v="27"/>
    <n v="87105"/>
    <x v="1"/>
    <x v="1200"/>
    <x v="2"/>
    <x v="11"/>
    <x v="1176"/>
    <x v="2027"/>
    <n v="5"/>
    <n v="0"/>
    <n v="95.200000000000031"/>
  </r>
  <r>
    <n v="2418"/>
    <x v="1187"/>
    <x v="3"/>
    <x v="386"/>
    <d v="2014-10-19T00:00:00"/>
    <s v="Standard Class"/>
    <s v="ML-18040"/>
    <s v="Michelle Lonsdale"/>
    <x v="1"/>
    <s v="United States"/>
    <s v="Albuquerque"/>
    <x v="27"/>
    <n v="87105"/>
    <x v="1"/>
    <x v="1197"/>
    <x v="1"/>
    <x v="8"/>
    <x v="1173"/>
    <x v="1955"/>
    <n v="3"/>
    <n v="0.2"/>
    <n v="29.951999999999998"/>
  </r>
  <r>
    <n v="2419"/>
    <x v="1188"/>
    <x v="0"/>
    <x v="206"/>
    <d v="2013-05-29T00:00:00"/>
    <s v="Standard Class"/>
    <s v="LC-16930"/>
    <s v="Linda Cazamias"/>
    <x v="1"/>
    <s v="United States"/>
    <s v="Sparks"/>
    <x v="33"/>
    <n v="89431"/>
    <x v="1"/>
    <x v="1335"/>
    <x v="2"/>
    <x v="15"/>
    <x v="1311"/>
    <x v="2028"/>
    <n v="10"/>
    <n v="0.2"/>
    <n v="179.73000000000013"/>
  </r>
  <r>
    <n v="2420"/>
    <x v="1189"/>
    <x v="3"/>
    <x v="45"/>
    <d v="2014-11-15T00:00:00"/>
    <s v="Standard Class"/>
    <s v="MC-17590"/>
    <s v="Matt Collister"/>
    <x v="1"/>
    <s v="United States"/>
    <s v="Coachella"/>
    <x v="1"/>
    <n v="92236"/>
    <x v="1"/>
    <x v="967"/>
    <x v="1"/>
    <x v="4"/>
    <x v="951"/>
    <x v="2029"/>
    <n v="2"/>
    <n v="0"/>
    <n v="3.1779999999999973"/>
  </r>
  <r>
    <n v="2421"/>
    <x v="1189"/>
    <x v="3"/>
    <x v="45"/>
    <d v="2014-11-15T00:00:00"/>
    <s v="Standard Class"/>
    <s v="MC-17590"/>
    <s v="Matt Collister"/>
    <x v="1"/>
    <s v="United States"/>
    <s v="Coachella"/>
    <x v="1"/>
    <n v="92236"/>
    <x v="1"/>
    <x v="1336"/>
    <x v="2"/>
    <x v="11"/>
    <x v="1312"/>
    <x v="313"/>
    <n v="1"/>
    <n v="0"/>
    <n v="43.995600000000003"/>
  </r>
  <r>
    <n v="2422"/>
    <x v="1190"/>
    <x v="0"/>
    <x v="724"/>
    <d v="2013-04-24T00:00:00"/>
    <s v="Standard Class"/>
    <s v="CR-12580"/>
    <s v="Clay Rozendal"/>
    <x v="2"/>
    <s v="United States"/>
    <s v="Elmhurst"/>
    <x v="10"/>
    <n v="60126"/>
    <x v="2"/>
    <x v="82"/>
    <x v="1"/>
    <x v="4"/>
    <x v="82"/>
    <x v="84"/>
    <n v="3"/>
    <n v="0.2"/>
    <n v="-48.954900000000002"/>
  </r>
  <r>
    <n v="2423"/>
    <x v="1190"/>
    <x v="0"/>
    <x v="724"/>
    <d v="2013-04-24T00:00:00"/>
    <s v="Standard Class"/>
    <s v="CR-12580"/>
    <s v="Clay Rozendal"/>
    <x v="2"/>
    <s v="United States"/>
    <s v="Elmhurst"/>
    <x v="10"/>
    <n v="60126"/>
    <x v="2"/>
    <x v="670"/>
    <x v="1"/>
    <x v="10"/>
    <x v="664"/>
    <x v="778"/>
    <n v="2"/>
    <n v="0.2"/>
    <n v="3.2615999999999996"/>
  </r>
  <r>
    <n v="2424"/>
    <x v="1191"/>
    <x v="3"/>
    <x v="53"/>
    <d v="2014-12-31T00:00:00"/>
    <s v="Standard Class"/>
    <s v="SV-20935"/>
    <s v="Susan Vittorini"/>
    <x v="0"/>
    <s v="United States"/>
    <s v="Fairfield"/>
    <x v="24"/>
    <n v="45014"/>
    <x v="3"/>
    <x v="721"/>
    <x v="2"/>
    <x v="11"/>
    <x v="713"/>
    <x v="2030"/>
    <n v="7"/>
    <n v="0.2"/>
    <n v="41.718599999999995"/>
  </r>
  <r>
    <n v="2425"/>
    <x v="1191"/>
    <x v="3"/>
    <x v="53"/>
    <d v="2014-12-31T00:00:00"/>
    <s v="Standard Class"/>
    <s v="SV-20935"/>
    <s v="Susan Vittorini"/>
    <x v="0"/>
    <s v="United States"/>
    <s v="Fairfield"/>
    <x v="24"/>
    <n v="45014"/>
    <x v="3"/>
    <x v="1311"/>
    <x v="1"/>
    <x v="8"/>
    <x v="1288"/>
    <x v="2031"/>
    <n v="1"/>
    <n v="0.7"/>
    <n v="-10.418399999999998"/>
  </r>
  <r>
    <n v="2426"/>
    <x v="1191"/>
    <x v="3"/>
    <x v="53"/>
    <d v="2014-12-31T00:00:00"/>
    <s v="Standard Class"/>
    <s v="SV-20935"/>
    <s v="Susan Vittorini"/>
    <x v="0"/>
    <s v="United States"/>
    <s v="Fairfield"/>
    <x v="24"/>
    <n v="45014"/>
    <x v="3"/>
    <x v="1337"/>
    <x v="0"/>
    <x v="3"/>
    <x v="1313"/>
    <x v="2032"/>
    <n v="2"/>
    <n v="0.4"/>
    <n v="-104.67300000000006"/>
  </r>
  <r>
    <n v="2427"/>
    <x v="1191"/>
    <x v="3"/>
    <x v="53"/>
    <d v="2014-12-31T00:00:00"/>
    <s v="Standard Class"/>
    <s v="SV-20935"/>
    <s v="Susan Vittorini"/>
    <x v="0"/>
    <s v="United States"/>
    <s v="Fairfield"/>
    <x v="24"/>
    <n v="45014"/>
    <x v="3"/>
    <x v="1228"/>
    <x v="1"/>
    <x v="13"/>
    <x v="33"/>
    <x v="2033"/>
    <n v="13"/>
    <n v="0.2"/>
    <n v="12.776399999999999"/>
  </r>
  <r>
    <n v="2428"/>
    <x v="1192"/>
    <x v="0"/>
    <x v="725"/>
    <d v="2013-06-18T00:00:00"/>
    <s v="Standard Class"/>
    <s v="MZ-17515"/>
    <s v="Mary Zewe"/>
    <x v="1"/>
    <s v="United States"/>
    <s v="Arlington"/>
    <x v="5"/>
    <n v="76017"/>
    <x v="2"/>
    <x v="1338"/>
    <x v="1"/>
    <x v="8"/>
    <x v="1314"/>
    <x v="2034"/>
    <n v="4"/>
    <n v="0.8"/>
    <n v="-2.1504000000000008"/>
  </r>
  <r>
    <n v="2429"/>
    <x v="1192"/>
    <x v="0"/>
    <x v="725"/>
    <d v="2013-06-18T00:00:00"/>
    <s v="Standard Class"/>
    <s v="MZ-17515"/>
    <s v="Mary Zewe"/>
    <x v="1"/>
    <s v="United States"/>
    <s v="Arlington"/>
    <x v="5"/>
    <n v="76017"/>
    <x v="2"/>
    <x v="1339"/>
    <x v="1"/>
    <x v="8"/>
    <x v="1315"/>
    <x v="2035"/>
    <n v="4"/>
    <n v="0.8"/>
    <n v="-13.648800000000001"/>
  </r>
  <r>
    <n v="2430"/>
    <x v="1192"/>
    <x v="0"/>
    <x v="725"/>
    <d v="2013-06-18T00:00:00"/>
    <s v="Standard Class"/>
    <s v="MZ-17515"/>
    <s v="Mary Zewe"/>
    <x v="1"/>
    <s v="United States"/>
    <s v="Arlington"/>
    <x v="5"/>
    <n v="76017"/>
    <x v="2"/>
    <x v="1073"/>
    <x v="0"/>
    <x v="5"/>
    <x v="1054"/>
    <x v="2036"/>
    <n v="7"/>
    <n v="0.6"/>
    <n v="-9.0944000000000038"/>
  </r>
  <r>
    <n v="2431"/>
    <x v="1193"/>
    <x v="3"/>
    <x v="726"/>
    <d v="2014-05-21T00:00:00"/>
    <s v="Standard Class"/>
    <s v="RB-19795"/>
    <s v="Ross Baird"/>
    <x v="2"/>
    <s v="United States"/>
    <s v="San Francisco"/>
    <x v="1"/>
    <n v="94110"/>
    <x v="1"/>
    <x v="2"/>
    <x v="1"/>
    <x v="2"/>
    <x v="2"/>
    <x v="2037"/>
    <n v="8"/>
    <n v="0"/>
    <n v="27.485599999999998"/>
  </r>
  <r>
    <n v="2432"/>
    <x v="1194"/>
    <x v="3"/>
    <x v="116"/>
    <d v="2015-01-03T00:00:00"/>
    <s v="Standard Class"/>
    <s v="HM-14860"/>
    <s v="Harry Marie"/>
    <x v="1"/>
    <s v="United States"/>
    <s v="Seattle"/>
    <x v="4"/>
    <n v="98103"/>
    <x v="1"/>
    <x v="345"/>
    <x v="0"/>
    <x v="5"/>
    <x v="341"/>
    <x v="2038"/>
    <n v="2"/>
    <n v="0"/>
    <n v="3.0340000000000007"/>
  </r>
  <r>
    <n v="2433"/>
    <x v="1195"/>
    <x v="2"/>
    <x v="727"/>
    <d v="2011-04-01T00:00:00"/>
    <s v="Standard Class"/>
    <s v="AZ-10750"/>
    <s v="Annie Zypern"/>
    <x v="0"/>
    <s v="United States"/>
    <s v="New York City"/>
    <x v="15"/>
    <n v="10009"/>
    <x v="3"/>
    <x v="1340"/>
    <x v="0"/>
    <x v="1"/>
    <x v="1316"/>
    <x v="2039"/>
    <n v="7"/>
    <n v="0.1"/>
    <n v="65.206400000000002"/>
  </r>
  <r>
    <n v="2434"/>
    <x v="1196"/>
    <x v="3"/>
    <x v="39"/>
    <d v="2014-06-02T00:00:00"/>
    <s v="Standard Class"/>
    <s v="JH-15910"/>
    <s v="Jonathan Howell"/>
    <x v="0"/>
    <s v="United States"/>
    <s v="Houston"/>
    <x v="5"/>
    <n v="77070"/>
    <x v="2"/>
    <x v="1259"/>
    <x v="2"/>
    <x v="7"/>
    <x v="1234"/>
    <x v="2040"/>
    <n v="4"/>
    <n v="0.2"/>
    <n v="4.0775999999999968"/>
  </r>
  <r>
    <n v="2435"/>
    <x v="1197"/>
    <x v="1"/>
    <x v="717"/>
    <d v="2012-11-17T00:00:00"/>
    <s v="First Class"/>
    <s v="PJ-18835"/>
    <s v="Patrick Jones"/>
    <x v="1"/>
    <s v="United States"/>
    <s v="Springfield"/>
    <x v="17"/>
    <n v="22153"/>
    <x v="0"/>
    <x v="618"/>
    <x v="1"/>
    <x v="12"/>
    <x v="613"/>
    <x v="2041"/>
    <n v="2"/>
    <n v="0"/>
    <n v="16.98"/>
  </r>
  <r>
    <n v="2436"/>
    <x v="1197"/>
    <x v="1"/>
    <x v="717"/>
    <d v="2012-11-17T00:00:00"/>
    <s v="First Class"/>
    <s v="PJ-18835"/>
    <s v="Patrick Jones"/>
    <x v="1"/>
    <s v="United States"/>
    <s v="Springfield"/>
    <x v="17"/>
    <n v="22153"/>
    <x v="0"/>
    <x v="1341"/>
    <x v="1"/>
    <x v="9"/>
    <x v="1317"/>
    <x v="2042"/>
    <n v="3"/>
    <n v="0"/>
    <n v="322.18290000000002"/>
  </r>
  <r>
    <n v="2437"/>
    <x v="1198"/>
    <x v="3"/>
    <x v="445"/>
    <d v="2014-07-11T00:00:00"/>
    <s v="Standard Class"/>
    <s v="CA-12265"/>
    <s v="Christina Anderson"/>
    <x v="0"/>
    <s v="United States"/>
    <s v="Farmington"/>
    <x v="27"/>
    <n v="87401"/>
    <x v="1"/>
    <x v="71"/>
    <x v="0"/>
    <x v="5"/>
    <x v="71"/>
    <x v="2043"/>
    <n v="9"/>
    <n v="0"/>
    <n v="114.6285"/>
  </r>
  <r>
    <n v="2438"/>
    <x v="1199"/>
    <x v="2"/>
    <x v="728"/>
    <d v="2011-11-20T00:00:00"/>
    <s v="Second Class"/>
    <s v="PW-19240"/>
    <s v="Pierre Wener"/>
    <x v="0"/>
    <s v="United States"/>
    <s v="Louisville"/>
    <x v="22"/>
    <n v="80027"/>
    <x v="1"/>
    <x v="1342"/>
    <x v="0"/>
    <x v="3"/>
    <x v="1318"/>
    <x v="2044"/>
    <n v="2"/>
    <n v="0.5"/>
    <n v="-99.266399999999976"/>
  </r>
  <r>
    <n v="2439"/>
    <x v="1199"/>
    <x v="2"/>
    <x v="728"/>
    <d v="2011-11-20T00:00:00"/>
    <s v="Second Class"/>
    <s v="PW-19240"/>
    <s v="Pierre Wener"/>
    <x v="0"/>
    <s v="United States"/>
    <s v="Louisville"/>
    <x v="22"/>
    <n v="80027"/>
    <x v="1"/>
    <x v="862"/>
    <x v="1"/>
    <x v="10"/>
    <x v="848"/>
    <x v="2045"/>
    <n v="4"/>
    <n v="0.2"/>
    <n v="12.5328"/>
  </r>
  <r>
    <n v="2440"/>
    <x v="1200"/>
    <x v="3"/>
    <x v="729"/>
    <d v="2014-07-23T00:00:00"/>
    <s v="Standard Class"/>
    <s v="SW-20455"/>
    <s v="Shaun Weien"/>
    <x v="0"/>
    <s v="United States"/>
    <s v="Tampa"/>
    <x v="2"/>
    <n v="33614"/>
    <x v="0"/>
    <x v="627"/>
    <x v="0"/>
    <x v="5"/>
    <x v="621"/>
    <x v="2046"/>
    <n v="2"/>
    <n v="0.2"/>
    <n v="2.1736000000000004"/>
  </r>
  <r>
    <n v="2441"/>
    <x v="1201"/>
    <x v="0"/>
    <x v="730"/>
    <d v="2013-05-28T00:00:00"/>
    <s v="Standard Class"/>
    <s v="AF-10870"/>
    <s v="Art Ferguson"/>
    <x v="0"/>
    <s v="United States"/>
    <s v="Passaic"/>
    <x v="30"/>
    <n v="7055"/>
    <x v="3"/>
    <x v="302"/>
    <x v="2"/>
    <x v="7"/>
    <x v="299"/>
    <x v="2047"/>
    <n v="5"/>
    <n v="0"/>
    <n v="86.25"/>
  </r>
  <r>
    <n v="2442"/>
    <x v="1201"/>
    <x v="0"/>
    <x v="730"/>
    <d v="2013-05-28T00:00:00"/>
    <s v="Standard Class"/>
    <s v="AF-10870"/>
    <s v="Art Ferguson"/>
    <x v="0"/>
    <s v="United States"/>
    <s v="Passaic"/>
    <x v="30"/>
    <n v="7055"/>
    <x v="3"/>
    <x v="209"/>
    <x v="0"/>
    <x v="3"/>
    <x v="208"/>
    <x v="2048"/>
    <n v="2"/>
    <n v="0.3"/>
    <n v="-19.918399999999991"/>
  </r>
  <r>
    <n v="2443"/>
    <x v="1201"/>
    <x v="0"/>
    <x v="730"/>
    <d v="2013-05-28T00:00:00"/>
    <s v="Standard Class"/>
    <s v="AF-10870"/>
    <s v="Art Ferguson"/>
    <x v="0"/>
    <s v="United States"/>
    <s v="Passaic"/>
    <x v="30"/>
    <n v="7055"/>
    <x v="3"/>
    <x v="190"/>
    <x v="1"/>
    <x v="9"/>
    <x v="189"/>
    <x v="2049"/>
    <n v="4"/>
    <n v="0"/>
    <n v="172.33840000000004"/>
  </r>
  <r>
    <n v="2444"/>
    <x v="1201"/>
    <x v="0"/>
    <x v="730"/>
    <d v="2013-05-28T00:00:00"/>
    <s v="Standard Class"/>
    <s v="AF-10870"/>
    <s v="Art Ferguson"/>
    <x v="0"/>
    <s v="United States"/>
    <s v="Passaic"/>
    <x v="30"/>
    <n v="7055"/>
    <x v="3"/>
    <x v="452"/>
    <x v="2"/>
    <x v="11"/>
    <x v="448"/>
    <x v="2050"/>
    <n v="5"/>
    <n v="0"/>
    <n v="30.431999999999995"/>
  </r>
  <r>
    <n v="2445"/>
    <x v="1201"/>
    <x v="0"/>
    <x v="730"/>
    <d v="2013-05-28T00:00:00"/>
    <s v="Standard Class"/>
    <s v="AF-10870"/>
    <s v="Art Ferguson"/>
    <x v="0"/>
    <s v="United States"/>
    <s v="Passaic"/>
    <x v="30"/>
    <n v="7055"/>
    <x v="3"/>
    <x v="1343"/>
    <x v="1"/>
    <x v="12"/>
    <x v="1319"/>
    <x v="2051"/>
    <n v="6"/>
    <n v="0"/>
    <n v="12.902400000000002"/>
  </r>
  <r>
    <n v="2446"/>
    <x v="1201"/>
    <x v="0"/>
    <x v="730"/>
    <d v="2013-05-28T00:00:00"/>
    <s v="Standard Class"/>
    <s v="AF-10870"/>
    <s v="Art Ferguson"/>
    <x v="0"/>
    <s v="United States"/>
    <s v="Passaic"/>
    <x v="30"/>
    <n v="7055"/>
    <x v="3"/>
    <x v="957"/>
    <x v="2"/>
    <x v="7"/>
    <x v="941"/>
    <x v="2052"/>
    <n v="2"/>
    <n v="0"/>
    <n v="74.8142"/>
  </r>
  <r>
    <n v="2447"/>
    <x v="1202"/>
    <x v="1"/>
    <x v="12"/>
    <d v="2012-10-01T00:00:00"/>
    <s v="Standard Class"/>
    <s v="AM-10705"/>
    <s v="Anne McFarland"/>
    <x v="0"/>
    <s v="United States"/>
    <s v="Los Angeles"/>
    <x v="1"/>
    <n v="90004"/>
    <x v="1"/>
    <x v="755"/>
    <x v="1"/>
    <x v="12"/>
    <x v="746"/>
    <x v="2053"/>
    <n v="2"/>
    <n v="0"/>
    <n v="8.2156000000000002"/>
  </r>
  <r>
    <n v="2448"/>
    <x v="1203"/>
    <x v="0"/>
    <x v="731"/>
    <d v="2013-11-07T00:00:00"/>
    <s v="Standard Class"/>
    <s v="BD-11320"/>
    <s v="Bill Donatelli"/>
    <x v="0"/>
    <s v="United States"/>
    <s v="Philadelphia"/>
    <x v="9"/>
    <n v="19143"/>
    <x v="3"/>
    <x v="1153"/>
    <x v="0"/>
    <x v="1"/>
    <x v="1132"/>
    <x v="2054"/>
    <n v="5"/>
    <n v="0.3"/>
    <n v="-14.080999999999989"/>
  </r>
  <r>
    <n v="2449"/>
    <x v="1204"/>
    <x v="1"/>
    <x v="471"/>
    <d v="2012-09-17T00:00:00"/>
    <s v="Second Class"/>
    <s v="CM-12385"/>
    <s v="Christopher Martinez"/>
    <x v="0"/>
    <s v="United States"/>
    <s v="North Charleston"/>
    <x v="20"/>
    <n v="29406"/>
    <x v="0"/>
    <x v="435"/>
    <x v="1"/>
    <x v="4"/>
    <x v="430"/>
    <x v="2055"/>
    <n v="3"/>
    <n v="0"/>
    <n v="5.3897999999999939"/>
  </r>
  <r>
    <n v="2450"/>
    <x v="1205"/>
    <x v="0"/>
    <x v="732"/>
    <d v="2013-11-11T00:00:00"/>
    <s v="Standard Class"/>
    <s v="CS-12400"/>
    <s v="Christopher Schild"/>
    <x v="2"/>
    <s v="United States"/>
    <s v="San Jose"/>
    <x v="1"/>
    <n v="95123"/>
    <x v="1"/>
    <x v="1344"/>
    <x v="1"/>
    <x v="8"/>
    <x v="1320"/>
    <x v="2056"/>
    <n v="5"/>
    <n v="0.2"/>
    <n v="9.8279999999999959"/>
  </r>
  <r>
    <n v="2451"/>
    <x v="1206"/>
    <x v="3"/>
    <x v="294"/>
    <d v="2014-03-23T00:00:00"/>
    <s v="Second Class"/>
    <s v="DB-13405"/>
    <s v="Denny Blanton"/>
    <x v="0"/>
    <s v="United States"/>
    <s v="New York City"/>
    <x v="15"/>
    <n v="10011"/>
    <x v="3"/>
    <x v="1345"/>
    <x v="1"/>
    <x v="2"/>
    <x v="1321"/>
    <x v="2057"/>
    <n v="5"/>
    <n v="0"/>
    <n v="9"/>
  </r>
  <r>
    <n v="2452"/>
    <x v="1206"/>
    <x v="3"/>
    <x v="294"/>
    <d v="2014-03-23T00:00:00"/>
    <s v="Second Class"/>
    <s v="DB-13405"/>
    <s v="Denny Blanton"/>
    <x v="0"/>
    <s v="United States"/>
    <s v="New York City"/>
    <x v="15"/>
    <n v="10011"/>
    <x v="3"/>
    <x v="424"/>
    <x v="2"/>
    <x v="7"/>
    <x v="419"/>
    <x v="2058"/>
    <n v="6"/>
    <n v="0"/>
    <n v="31.121999999999996"/>
  </r>
  <r>
    <n v="2453"/>
    <x v="1206"/>
    <x v="3"/>
    <x v="294"/>
    <d v="2014-03-23T00:00:00"/>
    <s v="Second Class"/>
    <s v="DB-13405"/>
    <s v="Denny Blanton"/>
    <x v="0"/>
    <s v="United States"/>
    <s v="New York City"/>
    <x v="15"/>
    <n v="10011"/>
    <x v="3"/>
    <x v="536"/>
    <x v="1"/>
    <x v="8"/>
    <x v="531"/>
    <x v="1083"/>
    <n v="3"/>
    <n v="0.2"/>
    <n v="3.0860999999999996"/>
  </r>
  <r>
    <n v="2454"/>
    <x v="1206"/>
    <x v="3"/>
    <x v="294"/>
    <d v="2014-03-23T00:00:00"/>
    <s v="Second Class"/>
    <s v="DB-13405"/>
    <s v="Denny Blanton"/>
    <x v="0"/>
    <s v="United States"/>
    <s v="New York City"/>
    <x v="15"/>
    <n v="10011"/>
    <x v="3"/>
    <x v="452"/>
    <x v="2"/>
    <x v="11"/>
    <x v="448"/>
    <x v="2059"/>
    <n v="3"/>
    <n v="0"/>
    <n v="18.2592"/>
  </r>
  <r>
    <n v="2455"/>
    <x v="1206"/>
    <x v="3"/>
    <x v="294"/>
    <d v="2014-03-23T00:00:00"/>
    <s v="Second Class"/>
    <s v="DB-13405"/>
    <s v="Denny Blanton"/>
    <x v="0"/>
    <s v="United States"/>
    <s v="New York City"/>
    <x v="15"/>
    <n v="10011"/>
    <x v="3"/>
    <x v="1044"/>
    <x v="2"/>
    <x v="11"/>
    <x v="1024"/>
    <x v="1849"/>
    <n v="8"/>
    <n v="0"/>
    <n v="13.603999999999992"/>
  </r>
  <r>
    <n v="2456"/>
    <x v="1206"/>
    <x v="3"/>
    <x v="294"/>
    <d v="2014-03-23T00:00:00"/>
    <s v="Second Class"/>
    <s v="DB-13405"/>
    <s v="Denny Blanton"/>
    <x v="0"/>
    <s v="United States"/>
    <s v="New York City"/>
    <x v="15"/>
    <n v="10011"/>
    <x v="3"/>
    <x v="1031"/>
    <x v="1"/>
    <x v="4"/>
    <x v="1013"/>
    <x v="2060"/>
    <n v="8"/>
    <n v="0"/>
    <n v="27.934399999999997"/>
  </r>
  <r>
    <n v="2457"/>
    <x v="1206"/>
    <x v="3"/>
    <x v="294"/>
    <d v="2014-03-23T00:00:00"/>
    <s v="Second Class"/>
    <s v="DB-13405"/>
    <s v="Denny Blanton"/>
    <x v="0"/>
    <s v="United States"/>
    <s v="New York City"/>
    <x v="15"/>
    <n v="10011"/>
    <x v="3"/>
    <x v="676"/>
    <x v="1"/>
    <x v="2"/>
    <x v="670"/>
    <x v="2061"/>
    <n v="1"/>
    <n v="0"/>
    <n v="3.4356999999999998"/>
  </r>
  <r>
    <n v="2458"/>
    <x v="1206"/>
    <x v="3"/>
    <x v="294"/>
    <d v="2014-03-23T00:00:00"/>
    <s v="Second Class"/>
    <s v="DB-13405"/>
    <s v="Denny Blanton"/>
    <x v="0"/>
    <s v="United States"/>
    <s v="New York City"/>
    <x v="15"/>
    <n v="10011"/>
    <x v="3"/>
    <x v="32"/>
    <x v="1"/>
    <x v="6"/>
    <x v="32"/>
    <x v="2062"/>
    <n v="6"/>
    <n v="0"/>
    <n v="22.458000000000002"/>
  </r>
  <r>
    <n v="2459"/>
    <x v="1206"/>
    <x v="3"/>
    <x v="294"/>
    <d v="2014-03-23T00:00:00"/>
    <s v="Second Class"/>
    <s v="DB-13405"/>
    <s v="Denny Blanton"/>
    <x v="0"/>
    <s v="United States"/>
    <s v="New York City"/>
    <x v="15"/>
    <n v="10011"/>
    <x v="3"/>
    <x v="170"/>
    <x v="1"/>
    <x v="4"/>
    <x v="169"/>
    <x v="2063"/>
    <n v="3"/>
    <n v="0"/>
    <n v="12.097800000000001"/>
  </r>
  <r>
    <n v="2460"/>
    <x v="1207"/>
    <x v="3"/>
    <x v="733"/>
    <d v="2014-08-22T00:00:00"/>
    <s v="Standard Class"/>
    <s v="JG-15160"/>
    <s v="James Galang"/>
    <x v="0"/>
    <s v="United States"/>
    <s v="Plainfield"/>
    <x v="30"/>
    <n v="7060"/>
    <x v="3"/>
    <x v="414"/>
    <x v="1"/>
    <x v="9"/>
    <x v="409"/>
    <x v="2064"/>
    <n v="2"/>
    <n v="0"/>
    <n v="25.438400000000001"/>
  </r>
  <r>
    <n v="2461"/>
    <x v="1208"/>
    <x v="1"/>
    <x v="655"/>
    <d v="2012-07-13T00:00:00"/>
    <s v="Second Class"/>
    <s v="SC-20380"/>
    <s v="Shahid Collister"/>
    <x v="0"/>
    <s v="United States"/>
    <s v="Seattle"/>
    <x v="4"/>
    <n v="98115"/>
    <x v="1"/>
    <x v="843"/>
    <x v="1"/>
    <x v="10"/>
    <x v="829"/>
    <x v="2065"/>
    <n v="3"/>
    <n v="0"/>
    <n v="13.486499999999999"/>
  </r>
  <r>
    <n v="2462"/>
    <x v="1208"/>
    <x v="1"/>
    <x v="655"/>
    <d v="2012-07-13T00:00:00"/>
    <s v="Second Class"/>
    <s v="SC-20380"/>
    <s v="Shahid Collister"/>
    <x v="0"/>
    <s v="United States"/>
    <s v="Seattle"/>
    <x v="4"/>
    <n v="98115"/>
    <x v="1"/>
    <x v="800"/>
    <x v="1"/>
    <x v="8"/>
    <x v="790"/>
    <x v="2066"/>
    <n v="3"/>
    <n v="0.2"/>
    <n v="34.423199999999987"/>
  </r>
  <r>
    <n v="2463"/>
    <x v="1209"/>
    <x v="3"/>
    <x v="734"/>
    <d v="2014-12-10T00:00:00"/>
    <s v="Standard Class"/>
    <s v="CS-12460"/>
    <s v="Chuck Sachs"/>
    <x v="0"/>
    <s v="United States"/>
    <s v="New York City"/>
    <x v="15"/>
    <n v="10009"/>
    <x v="3"/>
    <x v="301"/>
    <x v="1"/>
    <x v="8"/>
    <x v="298"/>
    <x v="2067"/>
    <n v="5"/>
    <n v="0.2"/>
    <n v="29.371999999999993"/>
  </r>
  <r>
    <n v="2464"/>
    <x v="1209"/>
    <x v="3"/>
    <x v="734"/>
    <d v="2014-12-10T00:00:00"/>
    <s v="Standard Class"/>
    <s v="CS-12460"/>
    <s v="Chuck Sachs"/>
    <x v="0"/>
    <s v="United States"/>
    <s v="New York City"/>
    <x v="15"/>
    <n v="10009"/>
    <x v="3"/>
    <x v="1316"/>
    <x v="1"/>
    <x v="8"/>
    <x v="1293"/>
    <x v="899"/>
    <n v="2"/>
    <n v="0.2"/>
    <n v="5.1183999999999994"/>
  </r>
  <r>
    <n v="2465"/>
    <x v="1209"/>
    <x v="3"/>
    <x v="734"/>
    <d v="2014-12-10T00:00:00"/>
    <s v="Standard Class"/>
    <s v="CS-12460"/>
    <s v="Chuck Sachs"/>
    <x v="0"/>
    <s v="United States"/>
    <s v="New York City"/>
    <x v="15"/>
    <n v="10009"/>
    <x v="3"/>
    <x v="819"/>
    <x v="2"/>
    <x v="7"/>
    <x v="807"/>
    <x v="2068"/>
    <n v="1"/>
    <n v="0"/>
    <n v="36.987300000000005"/>
  </r>
  <r>
    <n v="2466"/>
    <x v="1209"/>
    <x v="3"/>
    <x v="734"/>
    <d v="2014-12-10T00:00:00"/>
    <s v="Standard Class"/>
    <s v="CS-12460"/>
    <s v="Chuck Sachs"/>
    <x v="0"/>
    <s v="United States"/>
    <s v="New York City"/>
    <x v="15"/>
    <n v="10009"/>
    <x v="3"/>
    <x v="395"/>
    <x v="1"/>
    <x v="2"/>
    <x v="391"/>
    <x v="982"/>
    <n v="1"/>
    <n v="0"/>
    <n v="1.512"/>
  </r>
  <r>
    <n v="2467"/>
    <x v="1210"/>
    <x v="3"/>
    <x v="464"/>
    <d v="2014-05-09T00:00:00"/>
    <s v="Standard Class"/>
    <s v="MK-18160"/>
    <s v="Mike Kennedy"/>
    <x v="0"/>
    <s v="United States"/>
    <s v="Newport News"/>
    <x v="17"/>
    <n v="23602"/>
    <x v="0"/>
    <x v="1346"/>
    <x v="1"/>
    <x v="10"/>
    <x v="1322"/>
    <x v="2069"/>
    <n v="1"/>
    <n v="0"/>
    <n v="4.099499999999999"/>
  </r>
  <r>
    <n v="2468"/>
    <x v="1210"/>
    <x v="3"/>
    <x v="464"/>
    <d v="2014-05-09T00:00:00"/>
    <s v="Standard Class"/>
    <s v="MK-18160"/>
    <s v="Mike Kennedy"/>
    <x v="0"/>
    <s v="United States"/>
    <s v="Newport News"/>
    <x v="17"/>
    <n v="23602"/>
    <x v="0"/>
    <x v="384"/>
    <x v="1"/>
    <x v="4"/>
    <x v="380"/>
    <x v="2070"/>
    <n v="4"/>
    <n v="0"/>
    <n v="165.71759999999995"/>
  </r>
  <r>
    <n v="2469"/>
    <x v="1210"/>
    <x v="3"/>
    <x v="464"/>
    <d v="2014-05-09T00:00:00"/>
    <s v="Standard Class"/>
    <s v="MK-18160"/>
    <s v="Mike Kennedy"/>
    <x v="0"/>
    <s v="United States"/>
    <s v="Newport News"/>
    <x v="17"/>
    <n v="23602"/>
    <x v="0"/>
    <x v="1347"/>
    <x v="1"/>
    <x v="10"/>
    <x v="1323"/>
    <x v="56"/>
    <n v="5"/>
    <n v="0"/>
    <n v="15.552000000000001"/>
  </r>
  <r>
    <n v="2470"/>
    <x v="1210"/>
    <x v="3"/>
    <x v="464"/>
    <d v="2014-05-09T00:00:00"/>
    <s v="Standard Class"/>
    <s v="MK-18160"/>
    <s v="Mike Kennedy"/>
    <x v="0"/>
    <s v="United States"/>
    <s v="Newport News"/>
    <x v="17"/>
    <n v="23602"/>
    <x v="0"/>
    <x v="1036"/>
    <x v="1"/>
    <x v="4"/>
    <x v="1017"/>
    <x v="2071"/>
    <n v="1"/>
    <n v="0"/>
    <n v="4.5656999999999996"/>
  </r>
  <r>
    <n v="2471"/>
    <x v="1211"/>
    <x v="0"/>
    <x v="115"/>
    <d v="2013-01-28T00:00:00"/>
    <s v="Standard Class"/>
    <s v="CM-11935"/>
    <s v="Carlos Meador"/>
    <x v="0"/>
    <s v="United States"/>
    <s v="Fayetteville"/>
    <x v="3"/>
    <n v="28314"/>
    <x v="0"/>
    <x v="1348"/>
    <x v="0"/>
    <x v="5"/>
    <x v="1324"/>
    <x v="2072"/>
    <n v="8"/>
    <n v="0.2"/>
    <n v="4.281600000000001"/>
  </r>
  <r>
    <n v="2472"/>
    <x v="1211"/>
    <x v="0"/>
    <x v="115"/>
    <d v="2013-01-28T00:00:00"/>
    <s v="Standard Class"/>
    <s v="CM-11935"/>
    <s v="Carlos Meador"/>
    <x v="0"/>
    <s v="United States"/>
    <s v="Fayetteville"/>
    <x v="3"/>
    <n v="28314"/>
    <x v="0"/>
    <x v="1248"/>
    <x v="0"/>
    <x v="0"/>
    <x v="1325"/>
    <x v="2073"/>
    <n v="4"/>
    <n v="0.2"/>
    <n v="-67.670399999999972"/>
  </r>
  <r>
    <n v="2473"/>
    <x v="1211"/>
    <x v="0"/>
    <x v="115"/>
    <d v="2013-01-28T00:00:00"/>
    <s v="Standard Class"/>
    <s v="CM-11935"/>
    <s v="Carlos Meador"/>
    <x v="0"/>
    <s v="United States"/>
    <s v="Fayetteville"/>
    <x v="3"/>
    <n v="28314"/>
    <x v="0"/>
    <x v="1266"/>
    <x v="1"/>
    <x v="9"/>
    <x v="1241"/>
    <x v="2074"/>
    <n v="4"/>
    <n v="0.2"/>
    <n v="6.4864000000000033"/>
  </r>
  <r>
    <n v="2474"/>
    <x v="1212"/>
    <x v="0"/>
    <x v="54"/>
    <d v="2013-11-07T00:00:00"/>
    <s v="First Class"/>
    <s v="PF-19225"/>
    <s v="Phillip Flathmann"/>
    <x v="0"/>
    <s v="United States"/>
    <s v="Los Angeles"/>
    <x v="1"/>
    <n v="90032"/>
    <x v="1"/>
    <x v="1349"/>
    <x v="0"/>
    <x v="1"/>
    <x v="1326"/>
    <x v="2075"/>
    <n v="2"/>
    <n v="0.2"/>
    <n v="-29.917800000000021"/>
  </r>
  <r>
    <n v="2475"/>
    <x v="1212"/>
    <x v="0"/>
    <x v="54"/>
    <d v="2013-11-07T00:00:00"/>
    <s v="First Class"/>
    <s v="PF-19225"/>
    <s v="Phillip Flathmann"/>
    <x v="0"/>
    <s v="United States"/>
    <s v="Los Angeles"/>
    <x v="1"/>
    <n v="90032"/>
    <x v="1"/>
    <x v="1350"/>
    <x v="2"/>
    <x v="11"/>
    <x v="1327"/>
    <x v="2076"/>
    <n v="5"/>
    <n v="0"/>
    <n v="29.032499999999999"/>
  </r>
  <r>
    <n v="2476"/>
    <x v="1212"/>
    <x v="0"/>
    <x v="54"/>
    <d v="2013-11-07T00:00:00"/>
    <s v="First Class"/>
    <s v="PF-19225"/>
    <s v="Phillip Flathmann"/>
    <x v="0"/>
    <s v="United States"/>
    <s v="Los Angeles"/>
    <x v="1"/>
    <n v="90032"/>
    <x v="1"/>
    <x v="1351"/>
    <x v="1"/>
    <x v="2"/>
    <x v="1328"/>
    <x v="2077"/>
    <n v="7"/>
    <n v="0"/>
    <n v="41.223699999999994"/>
  </r>
  <r>
    <n v="2477"/>
    <x v="1212"/>
    <x v="0"/>
    <x v="54"/>
    <d v="2013-11-07T00:00:00"/>
    <s v="First Class"/>
    <s v="PF-19225"/>
    <s v="Phillip Flathmann"/>
    <x v="0"/>
    <s v="United States"/>
    <s v="Los Angeles"/>
    <x v="1"/>
    <n v="90032"/>
    <x v="1"/>
    <x v="1341"/>
    <x v="1"/>
    <x v="9"/>
    <x v="1317"/>
    <x v="2078"/>
    <n v="4"/>
    <n v="0"/>
    <n v="429.57720000000006"/>
  </r>
  <r>
    <n v="2478"/>
    <x v="1213"/>
    <x v="3"/>
    <x v="507"/>
    <d v="2014-09-09T00:00:00"/>
    <s v="Second Class"/>
    <s v="GM-14695"/>
    <s v="Greg Maxwell"/>
    <x v="1"/>
    <s v="United States"/>
    <s v="Los Angeles"/>
    <x v="1"/>
    <n v="90036"/>
    <x v="1"/>
    <x v="594"/>
    <x v="0"/>
    <x v="3"/>
    <x v="589"/>
    <x v="2079"/>
    <n v="3"/>
    <n v="0.2"/>
    <n v="-99.176400000000001"/>
  </r>
  <r>
    <n v="2479"/>
    <x v="1214"/>
    <x v="2"/>
    <x v="103"/>
    <d v="2011-09-19T00:00:00"/>
    <s v="Standard Class"/>
    <s v="DC-12850"/>
    <s v="Dan Campbell"/>
    <x v="0"/>
    <s v="United States"/>
    <s v="New York City"/>
    <x v="15"/>
    <n v="10011"/>
    <x v="3"/>
    <x v="6"/>
    <x v="1"/>
    <x v="6"/>
    <x v="6"/>
    <x v="1410"/>
    <n v="3"/>
    <n v="0"/>
    <n v="1.4742000000000002"/>
  </r>
  <r>
    <n v="2480"/>
    <x v="1215"/>
    <x v="3"/>
    <x v="249"/>
    <d v="2014-06-26T00:00:00"/>
    <s v="Standard Class"/>
    <s v="FO-14305"/>
    <s v="Frank Olsen"/>
    <x v="0"/>
    <s v="United States"/>
    <s v="Dallas"/>
    <x v="5"/>
    <n v="75220"/>
    <x v="2"/>
    <x v="1352"/>
    <x v="1"/>
    <x v="14"/>
    <x v="1329"/>
    <x v="2080"/>
    <n v="1"/>
    <n v="0.2"/>
    <n v="0.83879999999999999"/>
  </r>
  <r>
    <n v="2481"/>
    <x v="1215"/>
    <x v="3"/>
    <x v="249"/>
    <d v="2014-06-26T00:00:00"/>
    <s v="Standard Class"/>
    <s v="FO-14305"/>
    <s v="Frank Olsen"/>
    <x v="0"/>
    <s v="United States"/>
    <s v="Dallas"/>
    <x v="5"/>
    <n v="75220"/>
    <x v="2"/>
    <x v="82"/>
    <x v="1"/>
    <x v="4"/>
    <x v="82"/>
    <x v="2081"/>
    <n v="2"/>
    <n v="0.2"/>
    <n v="-32.636600000000001"/>
  </r>
  <r>
    <n v="2482"/>
    <x v="1216"/>
    <x v="3"/>
    <x v="165"/>
    <d v="2015-01-01T00:00:00"/>
    <s v="Standard Class"/>
    <s v="AH-10210"/>
    <s v="Alan Hwang"/>
    <x v="0"/>
    <s v="United States"/>
    <s v="Seattle"/>
    <x v="4"/>
    <n v="98105"/>
    <x v="1"/>
    <x v="749"/>
    <x v="1"/>
    <x v="4"/>
    <x v="740"/>
    <x v="2082"/>
    <n v="6"/>
    <n v="0"/>
    <n v="0"/>
  </r>
  <r>
    <n v="2483"/>
    <x v="1217"/>
    <x v="3"/>
    <x v="735"/>
    <d v="2014-09-04T00:00:00"/>
    <s v="Standard Class"/>
    <s v="KN-16705"/>
    <s v="Kristina Nunn"/>
    <x v="2"/>
    <s v="United States"/>
    <s v="Seattle"/>
    <x v="4"/>
    <n v="98105"/>
    <x v="1"/>
    <x v="1353"/>
    <x v="2"/>
    <x v="7"/>
    <x v="1330"/>
    <x v="2083"/>
    <n v="4"/>
    <n v="0.2"/>
    <n v="11.429599999999999"/>
  </r>
  <r>
    <n v="2484"/>
    <x v="1217"/>
    <x v="3"/>
    <x v="735"/>
    <d v="2014-09-04T00:00:00"/>
    <s v="Standard Class"/>
    <s v="KN-16705"/>
    <s v="Kristina Nunn"/>
    <x v="2"/>
    <s v="United States"/>
    <s v="Seattle"/>
    <x v="4"/>
    <n v="98105"/>
    <x v="1"/>
    <x v="342"/>
    <x v="0"/>
    <x v="3"/>
    <x v="338"/>
    <x v="2084"/>
    <n v="5"/>
    <n v="0"/>
    <n v="250.30500000000004"/>
  </r>
  <r>
    <n v="2485"/>
    <x v="1217"/>
    <x v="3"/>
    <x v="735"/>
    <d v="2014-09-04T00:00:00"/>
    <s v="Standard Class"/>
    <s v="KN-16705"/>
    <s v="Kristina Nunn"/>
    <x v="2"/>
    <s v="United States"/>
    <s v="Seattle"/>
    <x v="4"/>
    <n v="98105"/>
    <x v="1"/>
    <x v="444"/>
    <x v="1"/>
    <x v="8"/>
    <x v="439"/>
    <x v="2085"/>
    <n v="5"/>
    <n v="0.2"/>
    <n v="32.396000000000001"/>
  </r>
  <r>
    <n v="2486"/>
    <x v="1217"/>
    <x v="3"/>
    <x v="735"/>
    <d v="2014-09-04T00:00:00"/>
    <s v="Standard Class"/>
    <s v="KN-16705"/>
    <s v="Kristina Nunn"/>
    <x v="2"/>
    <s v="United States"/>
    <s v="Seattle"/>
    <x v="4"/>
    <n v="98105"/>
    <x v="1"/>
    <x v="449"/>
    <x v="1"/>
    <x v="6"/>
    <x v="444"/>
    <x v="348"/>
    <n v="2"/>
    <n v="0"/>
    <n v="1.4455999999999998"/>
  </r>
  <r>
    <n v="2487"/>
    <x v="1218"/>
    <x v="1"/>
    <x v="98"/>
    <d v="2012-01-04T00:00:00"/>
    <s v="Second Class"/>
    <s v="CB-12535"/>
    <s v="Claudia Bergmann"/>
    <x v="1"/>
    <s v="United States"/>
    <s v="Newark"/>
    <x v="13"/>
    <n v="19711"/>
    <x v="3"/>
    <x v="1354"/>
    <x v="1"/>
    <x v="4"/>
    <x v="1331"/>
    <x v="2086"/>
    <n v="2"/>
    <n v="0"/>
    <n v="22.235199999999999"/>
  </r>
  <r>
    <n v="2488"/>
    <x v="1218"/>
    <x v="1"/>
    <x v="98"/>
    <d v="2012-01-04T00:00:00"/>
    <s v="Second Class"/>
    <s v="CB-12535"/>
    <s v="Claudia Bergmann"/>
    <x v="1"/>
    <s v="United States"/>
    <s v="Newark"/>
    <x v="13"/>
    <n v="19711"/>
    <x v="3"/>
    <x v="1355"/>
    <x v="1"/>
    <x v="6"/>
    <x v="1332"/>
    <x v="296"/>
    <n v="3"/>
    <n v="0"/>
    <n v="2.6568000000000005"/>
  </r>
  <r>
    <n v="2489"/>
    <x v="1218"/>
    <x v="1"/>
    <x v="98"/>
    <d v="2012-01-04T00:00:00"/>
    <s v="Second Class"/>
    <s v="CB-12535"/>
    <s v="Claudia Bergmann"/>
    <x v="1"/>
    <s v="United States"/>
    <s v="Newark"/>
    <x v="13"/>
    <n v="19711"/>
    <x v="3"/>
    <x v="1283"/>
    <x v="1"/>
    <x v="10"/>
    <x v="1259"/>
    <x v="130"/>
    <n v="3"/>
    <n v="0"/>
    <n v="9.6191999999999993"/>
  </r>
  <r>
    <n v="2490"/>
    <x v="1219"/>
    <x v="1"/>
    <x v="330"/>
    <d v="2012-10-13T00:00:00"/>
    <s v="Second Class"/>
    <s v="TB-21250"/>
    <s v="Tim Brockman"/>
    <x v="0"/>
    <s v="United States"/>
    <s v="New York City"/>
    <x v="15"/>
    <n v="10024"/>
    <x v="3"/>
    <x v="1356"/>
    <x v="2"/>
    <x v="7"/>
    <x v="1333"/>
    <x v="2087"/>
    <n v="4"/>
    <n v="0"/>
    <n v="303.3408"/>
  </r>
  <r>
    <n v="2491"/>
    <x v="1219"/>
    <x v="1"/>
    <x v="330"/>
    <d v="2012-10-13T00:00:00"/>
    <s v="Second Class"/>
    <s v="TB-21250"/>
    <s v="Tim Brockman"/>
    <x v="0"/>
    <s v="United States"/>
    <s v="New York City"/>
    <x v="15"/>
    <n v="10024"/>
    <x v="3"/>
    <x v="1357"/>
    <x v="1"/>
    <x v="10"/>
    <x v="1334"/>
    <x v="100"/>
    <n v="4"/>
    <n v="0"/>
    <n v="10.763999999999999"/>
  </r>
  <r>
    <n v="2492"/>
    <x v="1220"/>
    <x v="2"/>
    <x v="736"/>
    <d v="2011-12-15T00:00:00"/>
    <s v="Second Class"/>
    <s v="KD-16345"/>
    <s v="Katherine Ducich"/>
    <x v="0"/>
    <s v="United States"/>
    <s v="Los Angeles"/>
    <x v="1"/>
    <n v="90049"/>
    <x v="1"/>
    <x v="1111"/>
    <x v="1"/>
    <x v="10"/>
    <x v="1091"/>
    <x v="2088"/>
    <n v="6"/>
    <n v="0"/>
    <n v="41.51039999999999"/>
  </r>
  <r>
    <n v="2493"/>
    <x v="1221"/>
    <x v="2"/>
    <x v="84"/>
    <d v="2011-11-23T00:00:00"/>
    <s v="Standard Class"/>
    <s v="JM-15865"/>
    <s v="John Murray"/>
    <x v="0"/>
    <s v="United States"/>
    <s v="Jamestown"/>
    <x v="15"/>
    <n v="14701"/>
    <x v="3"/>
    <x v="1148"/>
    <x v="2"/>
    <x v="7"/>
    <x v="1127"/>
    <x v="2089"/>
    <n v="7"/>
    <n v="0"/>
    <n v="1228.1787000000004"/>
  </r>
  <r>
    <n v="2494"/>
    <x v="1222"/>
    <x v="0"/>
    <x v="545"/>
    <d v="2013-09-15T00:00:00"/>
    <s v="Second Class"/>
    <s v="KT-16480"/>
    <s v="Kean Thornton"/>
    <x v="0"/>
    <s v="United States"/>
    <s v="Houston"/>
    <x v="5"/>
    <n v="77095"/>
    <x v="2"/>
    <x v="838"/>
    <x v="0"/>
    <x v="3"/>
    <x v="824"/>
    <x v="2090"/>
    <n v="5"/>
    <n v="0.3"/>
    <n v="-34.39200000000001"/>
  </r>
  <r>
    <n v="2495"/>
    <x v="1222"/>
    <x v="0"/>
    <x v="545"/>
    <d v="2013-09-15T00:00:00"/>
    <s v="Second Class"/>
    <s v="KT-16480"/>
    <s v="Kean Thornton"/>
    <x v="0"/>
    <s v="United States"/>
    <s v="Houston"/>
    <x v="5"/>
    <n v="77095"/>
    <x v="2"/>
    <x v="1149"/>
    <x v="2"/>
    <x v="7"/>
    <x v="1128"/>
    <x v="2091"/>
    <n v="5"/>
    <n v="0.2"/>
    <n v="53.997000000000043"/>
  </r>
  <r>
    <n v="2496"/>
    <x v="1223"/>
    <x v="2"/>
    <x v="737"/>
    <d v="2011-06-22T00:00:00"/>
    <s v="Standard Class"/>
    <s v="SC-20575"/>
    <s v="Sonia Cooley"/>
    <x v="0"/>
    <s v="United States"/>
    <s v="Mishawaka"/>
    <x v="14"/>
    <n v="46544"/>
    <x v="2"/>
    <x v="405"/>
    <x v="0"/>
    <x v="1"/>
    <x v="401"/>
    <x v="345"/>
    <n v="8"/>
    <n v="0"/>
    <n v="32.391999999999939"/>
  </r>
  <r>
    <n v="2497"/>
    <x v="1224"/>
    <x v="1"/>
    <x v="120"/>
    <d v="2012-10-01T00:00:00"/>
    <s v="Standard Class"/>
    <s v="BS-11800"/>
    <s v="Bryan Spruell"/>
    <x v="2"/>
    <s v="United States"/>
    <s v="San Diego"/>
    <x v="1"/>
    <n v="92037"/>
    <x v="1"/>
    <x v="80"/>
    <x v="1"/>
    <x v="4"/>
    <x v="80"/>
    <x v="2092"/>
    <n v="3"/>
    <n v="0"/>
    <n v="18.609299999999998"/>
  </r>
  <r>
    <n v="2498"/>
    <x v="1224"/>
    <x v="1"/>
    <x v="120"/>
    <d v="2012-10-01T00:00:00"/>
    <s v="Standard Class"/>
    <s v="BS-11800"/>
    <s v="Bryan Spruell"/>
    <x v="2"/>
    <s v="United States"/>
    <s v="San Diego"/>
    <x v="1"/>
    <n v="92037"/>
    <x v="1"/>
    <x v="633"/>
    <x v="1"/>
    <x v="12"/>
    <x v="627"/>
    <x v="2093"/>
    <n v="2"/>
    <n v="0"/>
    <n v="58.496199999999988"/>
  </r>
  <r>
    <n v="2499"/>
    <x v="1225"/>
    <x v="0"/>
    <x v="288"/>
    <d v="2013-05-25T00:00:00"/>
    <s v="Standard Class"/>
    <s v="BT-11395"/>
    <s v="Bill Tyler"/>
    <x v="1"/>
    <s v="United States"/>
    <s v="San Francisco"/>
    <x v="1"/>
    <n v="94109"/>
    <x v="1"/>
    <x v="1224"/>
    <x v="1"/>
    <x v="8"/>
    <x v="1199"/>
    <x v="2094"/>
    <n v="1"/>
    <n v="0.2"/>
    <n v="3.3543999999999996"/>
  </r>
  <r>
    <n v="2500"/>
    <x v="1226"/>
    <x v="3"/>
    <x v="738"/>
    <d v="2014-06-24T00:00:00"/>
    <s v="First Class"/>
    <s v="DC-12850"/>
    <s v="Dan Campbell"/>
    <x v="0"/>
    <s v="United States"/>
    <s v="Miami"/>
    <x v="2"/>
    <n v="33178"/>
    <x v="0"/>
    <x v="1358"/>
    <x v="1"/>
    <x v="12"/>
    <x v="1335"/>
    <x v="2095"/>
    <n v="3"/>
    <n v="0.2"/>
    <n v="12.692699999999995"/>
  </r>
  <r>
    <n v="2501"/>
    <x v="1227"/>
    <x v="3"/>
    <x v="46"/>
    <d v="2014-06-21T00:00:00"/>
    <s v="First Class"/>
    <s v="LS-17200"/>
    <s v="Luke Schmidt"/>
    <x v="1"/>
    <s v="United States"/>
    <s v="Skokie"/>
    <x v="10"/>
    <n v="60076"/>
    <x v="2"/>
    <x v="827"/>
    <x v="1"/>
    <x v="10"/>
    <x v="815"/>
    <x v="2096"/>
    <n v="2"/>
    <n v="0.2"/>
    <n v="4.4311999999999996"/>
  </r>
  <r>
    <n v="2502"/>
    <x v="1227"/>
    <x v="3"/>
    <x v="46"/>
    <d v="2014-06-21T00:00:00"/>
    <s v="First Class"/>
    <s v="LS-17200"/>
    <s v="Luke Schmidt"/>
    <x v="1"/>
    <s v="United States"/>
    <s v="Skokie"/>
    <x v="10"/>
    <n v="60076"/>
    <x v="2"/>
    <x v="614"/>
    <x v="1"/>
    <x v="8"/>
    <x v="609"/>
    <x v="2097"/>
    <n v="4"/>
    <n v="0.8"/>
    <n v="-3.5711999999999993"/>
  </r>
  <r>
    <n v="2503"/>
    <x v="1227"/>
    <x v="3"/>
    <x v="46"/>
    <d v="2014-06-21T00:00:00"/>
    <s v="First Class"/>
    <s v="LS-17200"/>
    <s v="Luke Schmidt"/>
    <x v="1"/>
    <s v="United States"/>
    <s v="Skokie"/>
    <x v="10"/>
    <n v="60076"/>
    <x v="2"/>
    <x v="673"/>
    <x v="1"/>
    <x v="8"/>
    <x v="667"/>
    <x v="2098"/>
    <n v="4"/>
    <n v="0.8"/>
    <n v="-16.380000000000003"/>
  </r>
  <r>
    <n v="2504"/>
    <x v="1228"/>
    <x v="0"/>
    <x v="696"/>
    <d v="2013-11-20T00:00:00"/>
    <s v="Standard Class"/>
    <s v="RR-19315"/>
    <s v="Ralph Ritter"/>
    <x v="0"/>
    <s v="United States"/>
    <s v="San Francisco"/>
    <x v="1"/>
    <n v="94110"/>
    <x v="1"/>
    <x v="1238"/>
    <x v="1"/>
    <x v="2"/>
    <x v="1212"/>
    <x v="1576"/>
    <n v="2"/>
    <n v="0"/>
    <n v="3.4685999999999999"/>
  </r>
  <r>
    <n v="2505"/>
    <x v="1229"/>
    <x v="2"/>
    <x v="739"/>
    <d v="2011-07-27T00:00:00"/>
    <s v="Second Class"/>
    <s v="KL-16645"/>
    <s v="Ken Lonsdale"/>
    <x v="0"/>
    <s v="United States"/>
    <s v="San Francisco"/>
    <x v="1"/>
    <n v="94122"/>
    <x v="1"/>
    <x v="230"/>
    <x v="1"/>
    <x v="4"/>
    <x v="228"/>
    <x v="2099"/>
    <n v="4"/>
    <n v="0"/>
    <n v="15.041600000000003"/>
  </r>
  <r>
    <n v="2506"/>
    <x v="1229"/>
    <x v="2"/>
    <x v="739"/>
    <d v="2011-07-27T00:00:00"/>
    <s v="Second Class"/>
    <s v="KL-16645"/>
    <s v="Ken Lonsdale"/>
    <x v="0"/>
    <s v="United States"/>
    <s v="San Francisco"/>
    <x v="1"/>
    <n v="94122"/>
    <x v="1"/>
    <x v="1359"/>
    <x v="1"/>
    <x v="14"/>
    <x v="1336"/>
    <x v="2100"/>
    <n v="5"/>
    <n v="0"/>
    <n v="327.50599999999963"/>
  </r>
  <r>
    <n v="2507"/>
    <x v="1229"/>
    <x v="2"/>
    <x v="739"/>
    <d v="2011-07-27T00:00:00"/>
    <s v="Second Class"/>
    <s v="KL-16645"/>
    <s v="Ken Lonsdale"/>
    <x v="0"/>
    <s v="United States"/>
    <s v="San Francisco"/>
    <x v="1"/>
    <n v="94122"/>
    <x v="1"/>
    <x v="221"/>
    <x v="0"/>
    <x v="5"/>
    <x v="33"/>
    <x v="2101"/>
    <n v="8"/>
    <n v="0"/>
    <n v="34.284800000000004"/>
  </r>
  <r>
    <n v="2508"/>
    <x v="1230"/>
    <x v="1"/>
    <x v="740"/>
    <d v="2012-07-02T00:00:00"/>
    <s v="Same Day"/>
    <s v="RB-19435"/>
    <s v="Richard Bierner"/>
    <x v="0"/>
    <s v="United States"/>
    <s v="Houston"/>
    <x v="5"/>
    <n v="77070"/>
    <x v="2"/>
    <x v="1360"/>
    <x v="1"/>
    <x v="9"/>
    <x v="1337"/>
    <x v="2102"/>
    <n v="4"/>
    <n v="0.8"/>
    <n v="-85.238399999999999"/>
  </r>
  <r>
    <n v="2509"/>
    <x v="1231"/>
    <x v="3"/>
    <x v="580"/>
    <d v="2014-03-09T00:00:00"/>
    <s v="Standard Class"/>
    <s v="MY-17380"/>
    <s v="Maribeth Yedwab"/>
    <x v="1"/>
    <s v="United States"/>
    <s v="Los Angeles"/>
    <x v="1"/>
    <n v="90045"/>
    <x v="1"/>
    <x v="1361"/>
    <x v="2"/>
    <x v="7"/>
    <x v="1338"/>
    <x v="2103"/>
    <n v="3"/>
    <n v="0.2"/>
    <n v="14.758199999999995"/>
  </r>
  <r>
    <n v="2510"/>
    <x v="1231"/>
    <x v="3"/>
    <x v="580"/>
    <d v="2014-03-09T00:00:00"/>
    <s v="Standard Class"/>
    <s v="MY-17380"/>
    <s v="Maribeth Yedwab"/>
    <x v="1"/>
    <s v="United States"/>
    <s v="Los Angeles"/>
    <x v="1"/>
    <n v="90045"/>
    <x v="1"/>
    <x v="914"/>
    <x v="2"/>
    <x v="11"/>
    <x v="897"/>
    <x v="2104"/>
    <n v="6"/>
    <n v="0"/>
    <n v="52.79340000000002"/>
  </r>
  <r>
    <n v="2511"/>
    <x v="1232"/>
    <x v="0"/>
    <x v="741"/>
    <d v="2013-11-24T00:00:00"/>
    <s v="Standard Class"/>
    <s v="AW-10930"/>
    <s v="Arthur Wiediger"/>
    <x v="2"/>
    <s v="United States"/>
    <s v="Oklahoma City"/>
    <x v="26"/>
    <n v="73120"/>
    <x v="2"/>
    <x v="1362"/>
    <x v="1"/>
    <x v="4"/>
    <x v="1339"/>
    <x v="2105"/>
    <n v="4"/>
    <n v="0"/>
    <n v="55.895999999999958"/>
  </r>
  <r>
    <n v="2512"/>
    <x v="1233"/>
    <x v="1"/>
    <x v="24"/>
    <d v="2012-04-19T00:00:00"/>
    <s v="First Class"/>
    <s v="KW-16570"/>
    <s v="Kelly Williams"/>
    <x v="0"/>
    <s v="United States"/>
    <s v="Monroe"/>
    <x v="28"/>
    <n v="71203"/>
    <x v="0"/>
    <x v="936"/>
    <x v="2"/>
    <x v="11"/>
    <x v="920"/>
    <x v="2106"/>
    <n v="6"/>
    <n v="0"/>
    <n v="41.534999999999997"/>
  </r>
  <r>
    <n v="2513"/>
    <x v="1234"/>
    <x v="3"/>
    <x v="574"/>
    <d v="2014-12-07T00:00:00"/>
    <s v="Standard Class"/>
    <s v="DB-12910"/>
    <s v="Daniel Byrd"/>
    <x v="2"/>
    <s v="United States"/>
    <s v="Tampa"/>
    <x v="2"/>
    <n v="33614"/>
    <x v="0"/>
    <x v="471"/>
    <x v="1"/>
    <x v="8"/>
    <x v="467"/>
    <x v="2107"/>
    <n v="5"/>
    <n v="0.7"/>
    <n v="-33.483999999999995"/>
  </r>
  <r>
    <n v="2514"/>
    <x v="1235"/>
    <x v="0"/>
    <x v="583"/>
    <d v="2013-11-18T00:00:00"/>
    <s v="Standard Class"/>
    <s v="BB-11545"/>
    <s v="Brenda Bowman"/>
    <x v="1"/>
    <s v="United States"/>
    <s v="Chicago"/>
    <x v="10"/>
    <n v="60623"/>
    <x v="2"/>
    <x v="1048"/>
    <x v="2"/>
    <x v="11"/>
    <x v="1028"/>
    <x v="1679"/>
    <n v="4"/>
    <n v="0.2"/>
    <n v="1.1995999999999931"/>
  </r>
  <r>
    <n v="2515"/>
    <x v="1235"/>
    <x v="0"/>
    <x v="583"/>
    <d v="2013-11-18T00:00:00"/>
    <s v="Standard Class"/>
    <s v="BB-11545"/>
    <s v="Brenda Bowman"/>
    <x v="1"/>
    <s v="United States"/>
    <s v="Chicago"/>
    <x v="10"/>
    <n v="60623"/>
    <x v="2"/>
    <x v="877"/>
    <x v="0"/>
    <x v="1"/>
    <x v="862"/>
    <x v="1404"/>
    <n v="2"/>
    <n v="0.3"/>
    <n v="-2.0567999999999991"/>
  </r>
  <r>
    <n v="2516"/>
    <x v="1236"/>
    <x v="2"/>
    <x v="742"/>
    <d v="2011-09-10T00:00:00"/>
    <s v="Standard Class"/>
    <s v="NP-18700"/>
    <s v="Nora Preis"/>
    <x v="0"/>
    <s v="United States"/>
    <s v="Bowling Green"/>
    <x v="24"/>
    <n v="43402"/>
    <x v="3"/>
    <x v="546"/>
    <x v="1"/>
    <x v="4"/>
    <x v="541"/>
    <x v="2108"/>
    <n v="2"/>
    <n v="0.2"/>
    <n v="19.823999999999998"/>
  </r>
  <r>
    <n v="2517"/>
    <x v="1237"/>
    <x v="2"/>
    <x v="647"/>
    <d v="2011-11-22T00:00:00"/>
    <s v="Standard Class"/>
    <s v="PB-19105"/>
    <s v="Peter Bühler"/>
    <x v="0"/>
    <s v="United States"/>
    <s v="Houston"/>
    <x v="5"/>
    <n v="77095"/>
    <x v="2"/>
    <x v="970"/>
    <x v="1"/>
    <x v="12"/>
    <x v="955"/>
    <x v="2109"/>
    <n v="9"/>
    <n v="0.2"/>
    <n v="204.07139999999995"/>
  </r>
  <r>
    <n v="2518"/>
    <x v="1238"/>
    <x v="3"/>
    <x v="743"/>
    <d v="2014-05-08T00:00:00"/>
    <s v="Standard Class"/>
    <s v="DW-13585"/>
    <s v="Dorothy Wardle"/>
    <x v="1"/>
    <s v="United States"/>
    <s v="Westfield"/>
    <x v="30"/>
    <n v="7090"/>
    <x v="3"/>
    <x v="784"/>
    <x v="0"/>
    <x v="5"/>
    <x v="775"/>
    <x v="2110"/>
    <n v="3"/>
    <n v="0"/>
    <n v="12.992999999999988"/>
  </r>
  <r>
    <n v="2519"/>
    <x v="1239"/>
    <x v="0"/>
    <x v="680"/>
    <d v="2013-10-22T00:00:00"/>
    <s v="Standard Class"/>
    <s v="CD-12790"/>
    <s v="Cynthia Delaney"/>
    <x v="2"/>
    <s v="United States"/>
    <s v="Oklahoma City"/>
    <x v="26"/>
    <n v="73120"/>
    <x v="2"/>
    <x v="1363"/>
    <x v="1"/>
    <x v="2"/>
    <x v="1340"/>
    <x v="171"/>
    <n v="7"/>
    <n v="0"/>
    <n v="9.8783999999999992"/>
  </r>
  <r>
    <n v="2520"/>
    <x v="1239"/>
    <x v="0"/>
    <x v="680"/>
    <d v="2013-10-22T00:00:00"/>
    <s v="Standard Class"/>
    <s v="CD-12790"/>
    <s v="Cynthia Delaney"/>
    <x v="2"/>
    <s v="United States"/>
    <s v="Oklahoma City"/>
    <x v="26"/>
    <n v="73120"/>
    <x v="2"/>
    <x v="607"/>
    <x v="1"/>
    <x v="2"/>
    <x v="602"/>
    <x v="2111"/>
    <n v="6"/>
    <n v="0"/>
    <n v="14.4354"/>
  </r>
  <r>
    <n v="2521"/>
    <x v="1239"/>
    <x v="0"/>
    <x v="680"/>
    <d v="2013-10-22T00:00:00"/>
    <s v="Standard Class"/>
    <s v="CD-12790"/>
    <s v="Cynthia Delaney"/>
    <x v="2"/>
    <s v="United States"/>
    <s v="Oklahoma City"/>
    <x v="26"/>
    <n v="73120"/>
    <x v="2"/>
    <x v="1364"/>
    <x v="1"/>
    <x v="9"/>
    <x v="1341"/>
    <x v="2112"/>
    <n v="3"/>
    <n v="0"/>
    <n v="251.89109999999988"/>
  </r>
  <r>
    <n v="2522"/>
    <x v="1239"/>
    <x v="0"/>
    <x v="680"/>
    <d v="2013-10-22T00:00:00"/>
    <s v="Standard Class"/>
    <s v="CD-12790"/>
    <s v="Cynthia Delaney"/>
    <x v="2"/>
    <s v="United States"/>
    <s v="Oklahoma City"/>
    <x v="26"/>
    <n v="73120"/>
    <x v="2"/>
    <x v="89"/>
    <x v="1"/>
    <x v="10"/>
    <x v="89"/>
    <x v="91"/>
    <n v="2"/>
    <n v="0"/>
    <n v="6.2208000000000006"/>
  </r>
  <r>
    <n v="2523"/>
    <x v="1239"/>
    <x v="0"/>
    <x v="680"/>
    <d v="2013-10-22T00:00:00"/>
    <s v="Standard Class"/>
    <s v="CD-12790"/>
    <s v="Cynthia Delaney"/>
    <x v="2"/>
    <s v="United States"/>
    <s v="Oklahoma City"/>
    <x v="26"/>
    <n v="73120"/>
    <x v="2"/>
    <x v="895"/>
    <x v="2"/>
    <x v="7"/>
    <x v="879"/>
    <x v="2113"/>
    <n v="1"/>
    <n v="0"/>
    <n v="1.375"/>
  </r>
  <r>
    <n v="2524"/>
    <x v="1239"/>
    <x v="0"/>
    <x v="680"/>
    <d v="2013-10-22T00:00:00"/>
    <s v="Standard Class"/>
    <s v="CD-12790"/>
    <s v="Cynthia Delaney"/>
    <x v="2"/>
    <s v="United States"/>
    <s v="Oklahoma City"/>
    <x v="26"/>
    <n v="73120"/>
    <x v="2"/>
    <x v="999"/>
    <x v="1"/>
    <x v="8"/>
    <x v="982"/>
    <x v="2114"/>
    <n v="4"/>
    <n v="0"/>
    <n v="55.935999999999993"/>
  </r>
  <r>
    <n v="2525"/>
    <x v="1240"/>
    <x v="1"/>
    <x v="744"/>
    <d v="2012-04-10T00:00:00"/>
    <s v="Standard Class"/>
    <s v="TT-21220"/>
    <s v="Thomas Thornton"/>
    <x v="0"/>
    <s v="United States"/>
    <s v="Houston"/>
    <x v="5"/>
    <n v="77041"/>
    <x v="2"/>
    <x v="512"/>
    <x v="1"/>
    <x v="6"/>
    <x v="507"/>
    <x v="2115"/>
    <n v="9"/>
    <n v="0.2"/>
    <n v="5.2559999999999985"/>
  </r>
  <r>
    <n v="2526"/>
    <x v="1240"/>
    <x v="1"/>
    <x v="744"/>
    <d v="2012-04-10T00:00:00"/>
    <s v="Standard Class"/>
    <s v="TT-21220"/>
    <s v="Thomas Thornton"/>
    <x v="0"/>
    <s v="United States"/>
    <s v="Houston"/>
    <x v="5"/>
    <n v="77041"/>
    <x v="2"/>
    <x v="1365"/>
    <x v="2"/>
    <x v="11"/>
    <x v="1342"/>
    <x v="2116"/>
    <n v="2"/>
    <n v="0.2"/>
    <n v="4.4603999999999999"/>
  </r>
  <r>
    <n v="2527"/>
    <x v="1240"/>
    <x v="1"/>
    <x v="744"/>
    <d v="2012-04-10T00:00:00"/>
    <s v="Standard Class"/>
    <s v="TT-21220"/>
    <s v="Thomas Thornton"/>
    <x v="0"/>
    <s v="United States"/>
    <s v="Houston"/>
    <x v="5"/>
    <n v="77041"/>
    <x v="2"/>
    <x v="1023"/>
    <x v="1"/>
    <x v="8"/>
    <x v="1005"/>
    <x v="2117"/>
    <n v="3"/>
    <n v="0.8"/>
    <n v="-12.075000000000003"/>
  </r>
  <r>
    <n v="2528"/>
    <x v="1240"/>
    <x v="1"/>
    <x v="744"/>
    <d v="2012-04-10T00:00:00"/>
    <s v="Standard Class"/>
    <s v="TT-21220"/>
    <s v="Thomas Thornton"/>
    <x v="0"/>
    <s v="United States"/>
    <s v="Houston"/>
    <x v="5"/>
    <n v="77041"/>
    <x v="2"/>
    <x v="1232"/>
    <x v="1"/>
    <x v="8"/>
    <x v="1206"/>
    <x v="2118"/>
    <n v="6"/>
    <n v="0.8"/>
    <n v="-16.884"/>
  </r>
  <r>
    <n v="2529"/>
    <x v="1240"/>
    <x v="1"/>
    <x v="744"/>
    <d v="2012-04-10T00:00:00"/>
    <s v="Standard Class"/>
    <s v="TT-21220"/>
    <s v="Thomas Thornton"/>
    <x v="0"/>
    <s v="United States"/>
    <s v="Houston"/>
    <x v="5"/>
    <n v="77041"/>
    <x v="2"/>
    <x v="1050"/>
    <x v="1"/>
    <x v="10"/>
    <x v="1030"/>
    <x v="892"/>
    <n v="2"/>
    <n v="0.2"/>
    <n v="2.8884000000000007"/>
  </r>
  <r>
    <n v="2530"/>
    <x v="1241"/>
    <x v="2"/>
    <x v="745"/>
    <d v="2011-10-29T00:00:00"/>
    <s v="Standard Class"/>
    <s v="DB-12910"/>
    <s v="Daniel Byrd"/>
    <x v="2"/>
    <s v="United States"/>
    <s v="Fort Lauderdale"/>
    <x v="2"/>
    <n v="33311"/>
    <x v="0"/>
    <x v="739"/>
    <x v="1"/>
    <x v="10"/>
    <x v="731"/>
    <x v="563"/>
    <n v="2"/>
    <n v="0.2"/>
    <n v="3.6288"/>
  </r>
  <r>
    <n v="2531"/>
    <x v="1242"/>
    <x v="2"/>
    <x v="654"/>
    <d v="2011-08-21T00:00:00"/>
    <s v="Standard Class"/>
    <s v="DJ-13510"/>
    <s v="Don Jones"/>
    <x v="1"/>
    <s v="United States"/>
    <s v="Little Rock"/>
    <x v="36"/>
    <n v="72209"/>
    <x v="0"/>
    <x v="1138"/>
    <x v="1"/>
    <x v="10"/>
    <x v="1117"/>
    <x v="1159"/>
    <n v="5"/>
    <n v="0"/>
    <n v="52.531999999999996"/>
  </r>
  <r>
    <n v="2532"/>
    <x v="1242"/>
    <x v="2"/>
    <x v="654"/>
    <d v="2011-08-21T00:00:00"/>
    <s v="Standard Class"/>
    <s v="DJ-13510"/>
    <s v="Don Jones"/>
    <x v="1"/>
    <s v="United States"/>
    <s v="Little Rock"/>
    <x v="36"/>
    <n v="72209"/>
    <x v="0"/>
    <x v="1366"/>
    <x v="1"/>
    <x v="8"/>
    <x v="304"/>
    <x v="2119"/>
    <n v="4"/>
    <n v="0"/>
    <n v="8.2615999999999996"/>
  </r>
  <r>
    <n v="2533"/>
    <x v="1242"/>
    <x v="2"/>
    <x v="654"/>
    <d v="2011-08-21T00:00:00"/>
    <s v="Standard Class"/>
    <s v="DJ-13510"/>
    <s v="Don Jones"/>
    <x v="1"/>
    <s v="United States"/>
    <s v="Little Rock"/>
    <x v="36"/>
    <n v="72209"/>
    <x v="0"/>
    <x v="1088"/>
    <x v="1"/>
    <x v="13"/>
    <x v="1069"/>
    <x v="2120"/>
    <n v="7"/>
    <n v="0"/>
    <n v="4.5611999999999995"/>
  </r>
  <r>
    <n v="2534"/>
    <x v="1242"/>
    <x v="2"/>
    <x v="654"/>
    <d v="2011-08-21T00:00:00"/>
    <s v="Standard Class"/>
    <s v="DJ-13510"/>
    <s v="Don Jones"/>
    <x v="1"/>
    <s v="United States"/>
    <s v="Little Rock"/>
    <x v="36"/>
    <n v="72209"/>
    <x v="0"/>
    <x v="106"/>
    <x v="2"/>
    <x v="11"/>
    <x v="106"/>
    <x v="2121"/>
    <n v="4"/>
    <n v="0"/>
    <n v="122.38559999999998"/>
  </r>
  <r>
    <n v="2535"/>
    <x v="1243"/>
    <x v="3"/>
    <x v="733"/>
    <d v="2014-08-19T00:00:00"/>
    <s v="Second Class"/>
    <s v="DL-13495"/>
    <s v="Dionis Lloyd"/>
    <x v="1"/>
    <s v="United States"/>
    <s v="Philadelphia"/>
    <x v="9"/>
    <n v="19120"/>
    <x v="3"/>
    <x v="458"/>
    <x v="1"/>
    <x v="4"/>
    <x v="454"/>
    <x v="2122"/>
    <n v="6"/>
    <n v="0.2"/>
    <n v="-337.80600000000004"/>
  </r>
  <r>
    <n v="2536"/>
    <x v="1244"/>
    <x v="1"/>
    <x v="684"/>
    <d v="2012-09-08T00:00:00"/>
    <s v="First Class"/>
    <s v="LO-17170"/>
    <s v="Lori Olson"/>
    <x v="1"/>
    <s v="United States"/>
    <s v="La Quinta"/>
    <x v="1"/>
    <n v="92253"/>
    <x v="1"/>
    <x v="103"/>
    <x v="2"/>
    <x v="11"/>
    <x v="103"/>
    <x v="2123"/>
    <n v="4"/>
    <n v="0"/>
    <n v="18.064800000000002"/>
  </r>
  <r>
    <n v="2537"/>
    <x v="1245"/>
    <x v="1"/>
    <x v="746"/>
    <d v="2012-01-29T00:00:00"/>
    <s v="Second Class"/>
    <s v="SV-20365"/>
    <s v="Seth Vernon"/>
    <x v="0"/>
    <s v="United States"/>
    <s v="Cleveland"/>
    <x v="24"/>
    <n v="44105"/>
    <x v="3"/>
    <x v="70"/>
    <x v="0"/>
    <x v="1"/>
    <x v="70"/>
    <x v="2124"/>
    <n v="2"/>
    <n v="0.3"/>
    <n v="-54.595799999999997"/>
  </r>
  <r>
    <n v="2538"/>
    <x v="1245"/>
    <x v="1"/>
    <x v="746"/>
    <d v="2012-01-29T00:00:00"/>
    <s v="Second Class"/>
    <s v="SV-20365"/>
    <s v="Seth Vernon"/>
    <x v="0"/>
    <s v="United States"/>
    <s v="Cleveland"/>
    <x v="24"/>
    <n v="44105"/>
    <x v="3"/>
    <x v="1149"/>
    <x v="2"/>
    <x v="7"/>
    <x v="1128"/>
    <x v="2125"/>
    <n v="4"/>
    <n v="0.4"/>
    <n v="-100.7944"/>
  </r>
  <r>
    <n v="2539"/>
    <x v="1245"/>
    <x v="1"/>
    <x v="746"/>
    <d v="2012-01-29T00:00:00"/>
    <s v="Second Class"/>
    <s v="SV-20365"/>
    <s v="Seth Vernon"/>
    <x v="0"/>
    <s v="United States"/>
    <s v="Cleveland"/>
    <x v="24"/>
    <n v="44105"/>
    <x v="3"/>
    <x v="1367"/>
    <x v="2"/>
    <x v="7"/>
    <x v="1343"/>
    <x v="2126"/>
    <n v="1"/>
    <n v="0.4"/>
    <n v="-36.253"/>
  </r>
  <r>
    <n v="2540"/>
    <x v="1246"/>
    <x v="1"/>
    <x v="747"/>
    <d v="2012-07-16T00:00:00"/>
    <s v="Same Day"/>
    <s v="EM-13810"/>
    <s v="Eleni McCrary"/>
    <x v="1"/>
    <s v="United States"/>
    <s v="San Francisco"/>
    <x v="1"/>
    <n v="94122"/>
    <x v="1"/>
    <x v="299"/>
    <x v="0"/>
    <x v="1"/>
    <x v="296"/>
    <x v="2127"/>
    <n v="6"/>
    <n v="0.2"/>
    <n v="-219.16440000000023"/>
  </r>
  <r>
    <n v="2541"/>
    <x v="1246"/>
    <x v="1"/>
    <x v="747"/>
    <d v="2012-07-16T00:00:00"/>
    <s v="Same Day"/>
    <s v="EM-13810"/>
    <s v="Eleni McCrary"/>
    <x v="1"/>
    <s v="United States"/>
    <s v="San Francisco"/>
    <x v="1"/>
    <n v="94122"/>
    <x v="1"/>
    <x v="284"/>
    <x v="0"/>
    <x v="1"/>
    <x v="281"/>
    <x v="2128"/>
    <n v="3"/>
    <n v="0.2"/>
    <n v="78.767099999999971"/>
  </r>
  <r>
    <n v="2542"/>
    <x v="1247"/>
    <x v="0"/>
    <x v="567"/>
    <d v="2013-05-05T00:00:00"/>
    <s v="Standard Class"/>
    <s v="KD-16615"/>
    <s v="Ken Dana"/>
    <x v="1"/>
    <s v="United States"/>
    <s v="Scottsdale"/>
    <x v="16"/>
    <n v="85254"/>
    <x v="1"/>
    <x v="561"/>
    <x v="0"/>
    <x v="5"/>
    <x v="555"/>
    <x v="2129"/>
    <n v="7"/>
    <n v="0.2"/>
    <n v="22.377600000000001"/>
  </r>
  <r>
    <n v="2543"/>
    <x v="1248"/>
    <x v="2"/>
    <x v="467"/>
    <d v="2011-10-01T00:00:00"/>
    <s v="Second Class"/>
    <s v="NB-18580"/>
    <s v="Nicole Brennan"/>
    <x v="1"/>
    <s v="United States"/>
    <s v="Philadelphia"/>
    <x v="9"/>
    <n v="19134"/>
    <x v="3"/>
    <x v="810"/>
    <x v="1"/>
    <x v="9"/>
    <x v="800"/>
    <x v="2130"/>
    <n v="3"/>
    <n v="0.2"/>
    <n v="14.39520000000001"/>
  </r>
  <r>
    <n v="2544"/>
    <x v="1249"/>
    <x v="0"/>
    <x v="162"/>
    <d v="2013-09-15T00:00:00"/>
    <s v="Standard Class"/>
    <s v="AP-10720"/>
    <s v="Anne Pryor"/>
    <x v="2"/>
    <s v="United States"/>
    <s v="Malden"/>
    <x v="31"/>
    <n v="2148"/>
    <x v="3"/>
    <x v="1368"/>
    <x v="0"/>
    <x v="0"/>
    <x v="1344"/>
    <x v="2131"/>
    <n v="3"/>
    <n v="0"/>
    <n v="13.915199999999992"/>
  </r>
  <r>
    <n v="2545"/>
    <x v="1249"/>
    <x v="0"/>
    <x v="162"/>
    <d v="2013-09-15T00:00:00"/>
    <s v="Standard Class"/>
    <s v="AP-10720"/>
    <s v="Anne Pryor"/>
    <x v="2"/>
    <s v="United States"/>
    <s v="Malden"/>
    <x v="31"/>
    <n v="2148"/>
    <x v="3"/>
    <x v="1238"/>
    <x v="1"/>
    <x v="2"/>
    <x v="1212"/>
    <x v="1816"/>
    <n v="4"/>
    <n v="0"/>
    <n v="6.9371999999999998"/>
  </r>
  <r>
    <n v="2546"/>
    <x v="1250"/>
    <x v="3"/>
    <x v="513"/>
    <d v="2014-04-21T00:00:00"/>
    <s v="Standard Class"/>
    <s v="JE-15745"/>
    <s v="Joel Eaton"/>
    <x v="0"/>
    <s v="United States"/>
    <s v="San Jose"/>
    <x v="1"/>
    <n v="95123"/>
    <x v="1"/>
    <x v="232"/>
    <x v="1"/>
    <x v="4"/>
    <x v="230"/>
    <x v="2132"/>
    <n v="4"/>
    <n v="0"/>
    <n v="2.0592000000000041"/>
  </r>
  <r>
    <n v="2547"/>
    <x v="1250"/>
    <x v="3"/>
    <x v="513"/>
    <d v="2014-04-21T00:00:00"/>
    <s v="Standard Class"/>
    <s v="JE-15745"/>
    <s v="Joel Eaton"/>
    <x v="0"/>
    <s v="United States"/>
    <s v="San Jose"/>
    <x v="1"/>
    <n v="95123"/>
    <x v="1"/>
    <x v="430"/>
    <x v="0"/>
    <x v="0"/>
    <x v="425"/>
    <x v="2133"/>
    <n v="1"/>
    <n v="0.15"/>
    <n v="-6.0489999999999995"/>
  </r>
  <r>
    <n v="2548"/>
    <x v="1251"/>
    <x v="1"/>
    <x v="748"/>
    <d v="2012-08-22T00:00:00"/>
    <s v="Standard Class"/>
    <s v="JM-15865"/>
    <s v="John Murray"/>
    <x v="0"/>
    <s v="United States"/>
    <s v="Phoenix"/>
    <x v="16"/>
    <n v="85023"/>
    <x v="1"/>
    <x v="826"/>
    <x v="1"/>
    <x v="6"/>
    <x v="814"/>
    <x v="2134"/>
    <n v="1"/>
    <n v="0.2"/>
    <n v="0.25919999999999999"/>
  </r>
  <r>
    <n v="2549"/>
    <x v="1251"/>
    <x v="1"/>
    <x v="748"/>
    <d v="2012-08-22T00:00:00"/>
    <s v="Standard Class"/>
    <s v="JM-15865"/>
    <s v="John Murray"/>
    <x v="0"/>
    <s v="United States"/>
    <s v="Phoenix"/>
    <x v="16"/>
    <n v="85023"/>
    <x v="1"/>
    <x v="1147"/>
    <x v="2"/>
    <x v="7"/>
    <x v="1126"/>
    <x v="2135"/>
    <n v="5"/>
    <n v="0.2"/>
    <n v="211.49549999999977"/>
  </r>
  <r>
    <n v="2550"/>
    <x v="1251"/>
    <x v="1"/>
    <x v="748"/>
    <d v="2012-08-22T00:00:00"/>
    <s v="Standard Class"/>
    <s v="JM-15865"/>
    <s v="John Murray"/>
    <x v="0"/>
    <s v="United States"/>
    <s v="Phoenix"/>
    <x v="16"/>
    <n v="85023"/>
    <x v="1"/>
    <x v="1184"/>
    <x v="1"/>
    <x v="10"/>
    <x v="1161"/>
    <x v="2136"/>
    <n v="8"/>
    <n v="0.2"/>
    <n v="105.64559999999997"/>
  </r>
  <r>
    <n v="2551"/>
    <x v="1251"/>
    <x v="1"/>
    <x v="748"/>
    <d v="2012-08-22T00:00:00"/>
    <s v="Standard Class"/>
    <s v="JM-15865"/>
    <s v="John Murray"/>
    <x v="0"/>
    <s v="United States"/>
    <s v="Phoenix"/>
    <x v="16"/>
    <n v="85023"/>
    <x v="1"/>
    <x v="816"/>
    <x v="1"/>
    <x v="2"/>
    <x v="804"/>
    <x v="1325"/>
    <n v="2"/>
    <n v="0.2"/>
    <n v="1.764"/>
  </r>
  <r>
    <n v="2552"/>
    <x v="1252"/>
    <x v="3"/>
    <x v="123"/>
    <d v="2014-11-24T00:00:00"/>
    <s v="Standard Class"/>
    <s v="AB-10105"/>
    <s v="Adrian Barton"/>
    <x v="0"/>
    <s v="United States"/>
    <s v="Henderson"/>
    <x v="0"/>
    <n v="42420"/>
    <x v="0"/>
    <x v="1369"/>
    <x v="0"/>
    <x v="5"/>
    <x v="1345"/>
    <x v="2137"/>
    <n v="6"/>
    <n v="0"/>
    <n v="213.68880000000001"/>
  </r>
  <r>
    <n v="2553"/>
    <x v="1252"/>
    <x v="3"/>
    <x v="123"/>
    <d v="2014-11-24T00:00:00"/>
    <s v="Standard Class"/>
    <s v="AB-10105"/>
    <s v="Adrian Barton"/>
    <x v="0"/>
    <s v="United States"/>
    <s v="Henderson"/>
    <x v="0"/>
    <n v="42420"/>
    <x v="0"/>
    <x v="1045"/>
    <x v="1"/>
    <x v="8"/>
    <x v="1025"/>
    <x v="2138"/>
    <n v="2"/>
    <n v="0"/>
    <n v="10.760400000000001"/>
  </r>
  <r>
    <n v="2554"/>
    <x v="1253"/>
    <x v="0"/>
    <x v="749"/>
    <d v="2013-09-19T00:00:00"/>
    <s v="Standard Class"/>
    <s v="PN-18775"/>
    <s v="Parhena Norris"/>
    <x v="2"/>
    <s v="United States"/>
    <s v="Columbia"/>
    <x v="20"/>
    <n v="29203"/>
    <x v="0"/>
    <x v="815"/>
    <x v="1"/>
    <x v="10"/>
    <x v="803"/>
    <x v="243"/>
    <n v="4"/>
    <n v="0"/>
    <n v="12.441600000000001"/>
  </r>
  <r>
    <n v="2555"/>
    <x v="1254"/>
    <x v="0"/>
    <x v="243"/>
    <d v="2013-08-21T00:00:00"/>
    <s v="Standard Class"/>
    <s v="JC-15775"/>
    <s v="John Castell"/>
    <x v="0"/>
    <s v="United States"/>
    <s v="Tallahassee"/>
    <x v="2"/>
    <n v="32303"/>
    <x v="0"/>
    <x v="1370"/>
    <x v="2"/>
    <x v="7"/>
    <x v="1346"/>
    <x v="2139"/>
    <n v="7"/>
    <n v="0.2"/>
    <n v="70.554400000000072"/>
  </r>
  <r>
    <n v="2556"/>
    <x v="1255"/>
    <x v="1"/>
    <x v="120"/>
    <d v="2012-09-30T00:00:00"/>
    <s v="Standard Class"/>
    <s v="PF-19165"/>
    <s v="Philip Fox"/>
    <x v="0"/>
    <s v="United States"/>
    <s v="New York City"/>
    <x v="15"/>
    <n v="10035"/>
    <x v="3"/>
    <x v="1371"/>
    <x v="2"/>
    <x v="11"/>
    <x v="1347"/>
    <x v="1424"/>
    <n v="2"/>
    <n v="0"/>
    <n v="12"/>
  </r>
  <r>
    <n v="2557"/>
    <x v="1256"/>
    <x v="0"/>
    <x v="750"/>
    <d v="2013-10-15T00:00:00"/>
    <s v="Standard Class"/>
    <s v="BW-11110"/>
    <s v="Bart Watters"/>
    <x v="1"/>
    <s v="United States"/>
    <s v="Houston"/>
    <x v="5"/>
    <n v="77070"/>
    <x v="2"/>
    <x v="1372"/>
    <x v="0"/>
    <x v="5"/>
    <x v="1348"/>
    <x v="2140"/>
    <n v="8"/>
    <n v="0.6"/>
    <n v="-32.320000000000007"/>
  </r>
  <r>
    <n v="2558"/>
    <x v="1257"/>
    <x v="1"/>
    <x v="539"/>
    <d v="2012-03-30T00:00:00"/>
    <s v="Standard Class"/>
    <s v="BP-11185"/>
    <s v="Ben Peterman"/>
    <x v="1"/>
    <s v="United States"/>
    <s v="Coral Springs"/>
    <x v="2"/>
    <n v="33065"/>
    <x v="0"/>
    <x v="1298"/>
    <x v="1"/>
    <x v="9"/>
    <x v="1274"/>
    <x v="2141"/>
    <n v="2"/>
    <n v="0.2"/>
    <n v="0.52439999999999998"/>
  </r>
  <r>
    <n v="2559"/>
    <x v="1258"/>
    <x v="1"/>
    <x v="70"/>
    <d v="2012-06-04T00:00:00"/>
    <s v="Standard Class"/>
    <s v="TM-21010"/>
    <s v="Tamara Manning"/>
    <x v="0"/>
    <s v="United States"/>
    <s v="Orem"/>
    <x v="7"/>
    <n v="84057"/>
    <x v="1"/>
    <x v="1373"/>
    <x v="0"/>
    <x v="0"/>
    <x v="1349"/>
    <x v="2142"/>
    <n v="7"/>
    <n v="0"/>
    <n v="140.68599999999989"/>
  </r>
  <r>
    <n v="2560"/>
    <x v="1258"/>
    <x v="1"/>
    <x v="70"/>
    <d v="2012-06-04T00:00:00"/>
    <s v="Standard Class"/>
    <s v="TM-21010"/>
    <s v="Tamara Manning"/>
    <x v="0"/>
    <s v="United States"/>
    <s v="Orem"/>
    <x v="7"/>
    <n v="84057"/>
    <x v="1"/>
    <x v="365"/>
    <x v="1"/>
    <x v="2"/>
    <x v="360"/>
    <x v="2143"/>
    <n v="5"/>
    <n v="0"/>
    <n v="7.5600000000000005"/>
  </r>
  <r>
    <n v="2561"/>
    <x v="1258"/>
    <x v="1"/>
    <x v="70"/>
    <d v="2012-06-04T00:00:00"/>
    <s v="Standard Class"/>
    <s v="TM-21010"/>
    <s v="Tamara Manning"/>
    <x v="0"/>
    <s v="United States"/>
    <s v="Orem"/>
    <x v="7"/>
    <n v="84057"/>
    <x v="1"/>
    <x v="765"/>
    <x v="1"/>
    <x v="4"/>
    <x v="757"/>
    <x v="2144"/>
    <n v="2"/>
    <n v="0"/>
    <n v="61.38900000000001"/>
  </r>
  <r>
    <n v="2562"/>
    <x v="1259"/>
    <x v="1"/>
    <x v="707"/>
    <d v="2012-12-31T00:00:00"/>
    <s v="Standard Class"/>
    <s v="MB-17305"/>
    <s v="Maria Bertelson"/>
    <x v="0"/>
    <s v="United States"/>
    <s v="Nashville"/>
    <x v="18"/>
    <n v="37211"/>
    <x v="0"/>
    <x v="1186"/>
    <x v="1"/>
    <x v="2"/>
    <x v="1163"/>
    <x v="2145"/>
    <n v="4"/>
    <n v="0.2"/>
    <n v="3.3408000000000002"/>
  </r>
  <r>
    <n v="2563"/>
    <x v="1259"/>
    <x v="1"/>
    <x v="707"/>
    <d v="2012-12-31T00:00:00"/>
    <s v="Standard Class"/>
    <s v="MB-17305"/>
    <s v="Maria Bertelson"/>
    <x v="0"/>
    <s v="United States"/>
    <s v="Nashville"/>
    <x v="18"/>
    <n v="37211"/>
    <x v="0"/>
    <x v="1290"/>
    <x v="1"/>
    <x v="10"/>
    <x v="1267"/>
    <x v="563"/>
    <n v="2"/>
    <n v="0.2"/>
    <n v="3.6288"/>
  </r>
  <r>
    <n v="2564"/>
    <x v="1260"/>
    <x v="1"/>
    <x v="751"/>
    <d v="2012-03-22T00:00:00"/>
    <s v="Second Class"/>
    <s v="HR-14830"/>
    <s v="Harold Ryan"/>
    <x v="1"/>
    <s v="United States"/>
    <s v="New York City"/>
    <x v="15"/>
    <n v="10009"/>
    <x v="3"/>
    <x v="1374"/>
    <x v="2"/>
    <x v="11"/>
    <x v="1350"/>
    <x v="2146"/>
    <n v="1"/>
    <n v="0"/>
    <n v="2.7035999999999998"/>
  </r>
  <r>
    <n v="2565"/>
    <x v="1260"/>
    <x v="1"/>
    <x v="751"/>
    <d v="2012-03-22T00:00:00"/>
    <s v="Second Class"/>
    <s v="HR-14830"/>
    <s v="Harold Ryan"/>
    <x v="1"/>
    <s v="United States"/>
    <s v="New York City"/>
    <x v="15"/>
    <n v="10009"/>
    <x v="3"/>
    <x v="1036"/>
    <x v="1"/>
    <x v="4"/>
    <x v="1017"/>
    <x v="2147"/>
    <n v="2"/>
    <n v="0"/>
    <n v="9.1313999999999993"/>
  </r>
  <r>
    <n v="2566"/>
    <x v="1261"/>
    <x v="3"/>
    <x v="202"/>
    <d v="2014-12-25T00:00:00"/>
    <s v="First Class"/>
    <s v="BD-11635"/>
    <s v="Brian Derr"/>
    <x v="0"/>
    <s v="United States"/>
    <s v="Bowling Green"/>
    <x v="0"/>
    <n v="42104"/>
    <x v="0"/>
    <x v="936"/>
    <x v="2"/>
    <x v="11"/>
    <x v="920"/>
    <x v="2148"/>
    <n v="4"/>
    <n v="0"/>
    <n v="27.689999999999998"/>
  </r>
  <r>
    <n v="2567"/>
    <x v="1262"/>
    <x v="3"/>
    <x v="752"/>
    <d v="2014-11-04T00:00:00"/>
    <s v="Second Class"/>
    <s v="SF-20200"/>
    <s v="Sarah Foster"/>
    <x v="0"/>
    <s v="United States"/>
    <s v="Bellingham"/>
    <x v="4"/>
    <n v="98226"/>
    <x v="1"/>
    <x v="1375"/>
    <x v="1"/>
    <x v="8"/>
    <x v="1351"/>
    <x v="2149"/>
    <n v="5"/>
    <n v="0.2"/>
    <n v="7.8499999999999979"/>
  </r>
  <r>
    <n v="2568"/>
    <x v="1262"/>
    <x v="3"/>
    <x v="752"/>
    <d v="2014-11-04T00:00:00"/>
    <s v="Second Class"/>
    <s v="SF-20200"/>
    <s v="Sarah Foster"/>
    <x v="0"/>
    <s v="United States"/>
    <s v="Bellingham"/>
    <x v="4"/>
    <n v="98226"/>
    <x v="1"/>
    <x v="1234"/>
    <x v="0"/>
    <x v="3"/>
    <x v="1208"/>
    <x v="2150"/>
    <n v="9"/>
    <n v="0"/>
    <n v="239.90580000000011"/>
  </r>
  <r>
    <n v="2569"/>
    <x v="1263"/>
    <x v="3"/>
    <x v="210"/>
    <d v="2014-09-12T00:00:00"/>
    <s v="Standard Class"/>
    <s v="SP-20620"/>
    <s v="Stefania Perrino"/>
    <x v="1"/>
    <s v="United States"/>
    <s v="New York City"/>
    <x v="15"/>
    <n v="10011"/>
    <x v="3"/>
    <x v="42"/>
    <x v="1"/>
    <x v="4"/>
    <x v="42"/>
    <x v="2151"/>
    <n v="8"/>
    <n v="0"/>
    <n v="133.86240000000004"/>
  </r>
  <r>
    <n v="2570"/>
    <x v="1264"/>
    <x v="3"/>
    <x v="753"/>
    <d v="2014-12-28T00:00:00"/>
    <s v="Same Day"/>
    <s v="DR-12880"/>
    <s v="Dan Reichenbach"/>
    <x v="1"/>
    <s v="United States"/>
    <s v="Newark"/>
    <x v="24"/>
    <n v="43055"/>
    <x v="3"/>
    <x v="819"/>
    <x v="2"/>
    <x v="7"/>
    <x v="807"/>
    <x v="2152"/>
    <n v="2"/>
    <n v="0.4"/>
    <n v="-35.617400000000004"/>
  </r>
  <r>
    <n v="2571"/>
    <x v="1264"/>
    <x v="3"/>
    <x v="753"/>
    <d v="2014-12-28T00:00:00"/>
    <s v="Same Day"/>
    <s v="DR-12880"/>
    <s v="Dan Reichenbach"/>
    <x v="1"/>
    <s v="United States"/>
    <s v="Newark"/>
    <x v="24"/>
    <n v="43055"/>
    <x v="3"/>
    <x v="154"/>
    <x v="1"/>
    <x v="6"/>
    <x v="153"/>
    <x v="2153"/>
    <n v="4"/>
    <n v="0.2"/>
    <n v="3.6431999999999998"/>
  </r>
  <r>
    <n v="2572"/>
    <x v="1265"/>
    <x v="3"/>
    <x v="11"/>
    <d v="2014-07-22T00:00:00"/>
    <s v="Standard Class"/>
    <s v="VM-21685"/>
    <s v="Valerie Mitchum"/>
    <x v="2"/>
    <s v="United States"/>
    <s v="Woodstock"/>
    <x v="10"/>
    <n v="60098"/>
    <x v="2"/>
    <x v="853"/>
    <x v="1"/>
    <x v="6"/>
    <x v="838"/>
    <x v="2154"/>
    <n v="2"/>
    <n v="0.2"/>
    <n v="0.90999999999999981"/>
  </r>
  <r>
    <n v="2573"/>
    <x v="1266"/>
    <x v="0"/>
    <x v="399"/>
    <d v="2013-08-16T00:00:00"/>
    <s v="Second Class"/>
    <s v="CM-12235"/>
    <s v="Chris McAfee"/>
    <x v="0"/>
    <s v="United States"/>
    <s v="Carrollton"/>
    <x v="5"/>
    <n v="75007"/>
    <x v="2"/>
    <x v="1287"/>
    <x v="2"/>
    <x v="11"/>
    <x v="1264"/>
    <x v="2155"/>
    <n v="7"/>
    <n v="0.2"/>
    <n v="52.497900000000016"/>
  </r>
  <r>
    <n v="2574"/>
    <x v="1267"/>
    <x v="3"/>
    <x v="362"/>
    <d v="2014-07-15T00:00:00"/>
    <s v="Standard Class"/>
    <s v="SM-20320"/>
    <s v="Sean Miller"/>
    <x v="2"/>
    <s v="United States"/>
    <s v="Lafayette"/>
    <x v="14"/>
    <n v="47905"/>
    <x v="2"/>
    <x v="793"/>
    <x v="0"/>
    <x v="5"/>
    <x v="783"/>
    <x v="1893"/>
    <n v="5"/>
    <n v="0"/>
    <n v="31.586999999999961"/>
  </r>
  <r>
    <n v="2575"/>
    <x v="1268"/>
    <x v="2"/>
    <x v="754"/>
    <d v="2011-11-27T00:00:00"/>
    <s v="Standard Class"/>
    <s v="RA-19885"/>
    <s v="Ruben Ausman"/>
    <x v="1"/>
    <s v="United States"/>
    <s v="Columbus"/>
    <x v="32"/>
    <n v="31907"/>
    <x v="0"/>
    <x v="897"/>
    <x v="1"/>
    <x v="12"/>
    <x v="881"/>
    <x v="2156"/>
    <n v="3"/>
    <n v="0"/>
    <n v="7.9527000000000001"/>
  </r>
  <r>
    <n v="2576"/>
    <x v="1268"/>
    <x v="2"/>
    <x v="754"/>
    <d v="2011-11-27T00:00:00"/>
    <s v="Standard Class"/>
    <s v="RA-19885"/>
    <s v="Ruben Ausman"/>
    <x v="1"/>
    <s v="United States"/>
    <s v="Columbus"/>
    <x v="32"/>
    <n v="31907"/>
    <x v="0"/>
    <x v="669"/>
    <x v="1"/>
    <x v="8"/>
    <x v="663"/>
    <x v="2157"/>
    <n v="5"/>
    <n v="0"/>
    <n v="156.751"/>
  </r>
  <r>
    <n v="2577"/>
    <x v="1268"/>
    <x v="2"/>
    <x v="754"/>
    <d v="2011-11-27T00:00:00"/>
    <s v="Standard Class"/>
    <s v="RA-19885"/>
    <s v="Ruben Ausman"/>
    <x v="1"/>
    <s v="United States"/>
    <s v="Columbus"/>
    <x v="32"/>
    <n v="31907"/>
    <x v="0"/>
    <x v="152"/>
    <x v="1"/>
    <x v="12"/>
    <x v="33"/>
    <x v="716"/>
    <n v="2"/>
    <n v="0"/>
    <n v="5.3391999999999991"/>
  </r>
  <r>
    <n v="2578"/>
    <x v="1268"/>
    <x v="2"/>
    <x v="754"/>
    <d v="2011-11-27T00:00:00"/>
    <s v="Standard Class"/>
    <s v="RA-19885"/>
    <s v="Ruben Ausman"/>
    <x v="1"/>
    <s v="United States"/>
    <s v="Columbus"/>
    <x v="32"/>
    <n v="31907"/>
    <x v="0"/>
    <x v="1376"/>
    <x v="1"/>
    <x v="9"/>
    <x v="1352"/>
    <x v="2158"/>
    <n v="3"/>
    <n v="0"/>
    <n v="290.30160000000001"/>
  </r>
  <r>
    <n v="2579"/>
    <x v="1269"/>
    <x v="2"/>
    <x v="755"/>
    <d v="2011-02-01T00:00:00"/>
    <s v="Standard Class"/>
    <s v="SD-20485"/>
    <s v="Shirley Daniels"/>
    <x v="2"/>
    <s v="United States"/>
    <s v="Alexandria"/>
    <x v="17"/>
    <n v="22304"/>
    <x v="0"/>
    <x v="1377"/>
    <x v="0"/>
    <x v="5"/>
    <x v="1353"/>
    <x v="2159"/>
    <n v="3"/>
    <n v="0"/>
    <n v="30.7818"/>
  </r>
  <r>
    <n v="2580"/>
    <x v="1269"/>
    <x v="2"/>
    <x v="755"/>
    <d v="2011-02-01T00:00:00"/>
    <s v="Standard Class"/>
    <s v="SD-20485"/>
    <s v="Shirley Daniels"/>
    <x v="2"/>
    <s v="United States"/>
    <s v="Alexandria"/>
    <x v="17"/>
    <n v="22304"/>
    <x v="0"/>
    <x v="854"/>
    <x v="1"/>
    <x v="4"/>
    <x v="839"/>
    <x v="2160"/>
    <n v="8"/>
    <n v="0"/>
    <n v="0"/>
  </r>
  <r>
    <n v="2581"/>
    <x v="1269"/>
    <x v="2"/>
    <x v="755"/>
    <d v="2011-02-01T00:00:00"/>
    <s v="Standard Class"/>
    <s v="SD-20485"/>
    <s v="Shirley Daniels"/>
    <x v="2"/>
    <s v="United States"/>
    <s v="Alexandria"/>
    <x v="17"/>
    <n v="22304"/>
    <x v="0"/>
    <x v="934"/>
    <x v="1"/>
    <x v="10"/>
    <x v="918"/>
    <x v="541"/>
    <n v="3"/>
    <n v="0"/>
    <n v="9.3312000000000008"/>
  </r>
  <r>
    <n v="2582"/>
    <x v="1269"/>
    <x v="2"/>
    <x v="755"/>
    <d v="2011-02-01T00:00:00"/>
    <s v="Standard Class"/>
    <s v="SD-20485"/>
    <s v="Shirley Daniels"/>
    <x v="2"/>
    <s v="United States"/>
    <s v="Alexandria"/>
    <x v="17"/>
    <n v="22304"/>
    <x v="0"/>
    <x v="1305"/>
    <x v="1"/>
    <x v="10"/>
    <x v="1281"/>
    <x v="1459"/>
    <n v="2"/>
    <n v="0"/>
    <n v="8.34"/>
  </r>
  <r>
    <n v="2583"/>
    <x v="1269"/>
    <x v="2"/>
    <x v="755"/>
    <d v="2011-02-01T00:00:00"/>
    <s v="Standard Class"/>
    <s v="SD-20485"/>
    <s v="Shirley Daniels"/>
    <x v="2"/>
    <s v="United States"/>
    <s v="Alexandria"/>
    <x v="17"/>
    <n v="22304"/>
    <x v="0"/>
    <x v="1378"/>
    <x v="2"/>
    <x v="7"/>
    <x v="1354"/>
    <x v="2161"/>
    <n v="13"/>
    <n v="0"/>
    <n v="0"/>
  </r>
  <r>
    <n v="2584"/>
    <x v="1269"/>
    <x v="2"/>
    <x v="755"/>
    <d v="2011-02-01T00:00:00"/>
    <s v="Standard Class"/>
    <s v="SD-20485"/>
    <s v="Shirley Daniels"/>
    <x v="2"/>
    <s v="United States"/>
    <s v="Alexandria"/>
    <x v="17"/>
    <n v="22304"/>
    <x v="0"/>
    <x v="1379"/>
    <x v="0"/>
    <x v="5"/>
    <x v="1355"/>
    <x v="2162"/>
    <n v="3"/>
    <n v="0"/>
    <n v="4.4711999999999996"/>
  </r>
  <r>
    <n v="2585"/>
    <x v="1269"/>
    <x v="2"/>
    <x v="755"/>
    <d v="2011-02-01T00:00:00"/>
    <s v="Standard Class"/>
    <s v="SD-20485"/>
    <s v="Shirley Daniels"/>
    <x v="2"/>
    <s v="United States"/>
    <s v="Alexandria"/>
    <x v="17"/>
    <n v="22304"/>
    <x v="0"/>
    <x v="539"/>
    <x v="2"/>
    <x v="7"/>
    <x v="534"/>
    <x v="2163"/>
    <n v="2"/>
    <n v="0"/>
    <n v="52.634399999999999"/>
  </r>
  <r>
    <n v="2586"/>
    <x v="1270"/>
    <x v="1"/>
    <x v="502"/>
    <d v="2012-11-10T00:00:00"/>
    <s v="Standard Class"/>
    <s v="CS-12250"/>
    <s v="Chris Selesnick"/>
    <x v="1"/>
    <s v="United States"/>
    <s v="Haltom City"/>
    <x v="5"/>
    <n v="76117"/>
    <x v="2"/>
    <x v="318"/>
    <x v="1"/>
    <x v="12"/>
    <x v="315"/>
    <x v="2164"/>
    <n v="2"/>
    <n v="0.2"/>
    <n v="2.1475999999999997"/>
  </r>
  <r>
    <n v="2587"/>
    <x v="1271"/>
    <x v="3"/>
    <x v="160"/>
    <d v="2014-07-07T00:00:00"/>
    <s v="Standard Class"/>
    <s v="RA-19285"/>
    <s v="Ralph Arnett"/>
    <x v="0"/>
    <s v="United States"/>
    <s v="New York City"/>
    <x v="15"/>
    <n v="10024"/>
    <x v="3"/>
    <x v="841"/>
    <x v="1"/>
    <x v="4"/>
    <x v="827"/>
    <x v="2165"/>
    <n v="7"/>
    <n v="0"/>
    <n v="67.113900000000015"/>
  </r>
  <r>
    <n v="2588"/>
    <x v="1271"/>
    <x v="3"/>
    <x v="160"/>
    <d v="2014-07-07T00:00:00"/>
    <s v="Standard Class"/>
    <s v="RA-19285"/>
    <s v="Ralph Arnett"/>
    <x v="0"/>
    <s v="United States"/>
    <s v="New York City"/>
    <x v="15"/>
    <n v="10024"/>
    <x v="3"/>
    <x v="1380"/>
    <x v="0"/>
    <x v="5"/>
    <x v="1356"/>
    <x v="749"/>
    <n v="1"/>
    <n v="0"/>
    <n v="9.7812000000000019"/>
  </r>
  <r>
    <n v="2589"/>
    <x v="1272"/>
    <x v="0"/>
    <x v="465"/>
    <d v="2013-05-10T00:00:00"/>
    <s v="Standard Class"/>
    <s v="BF-11005"/>
    <s v="Barry Franz"/>
    <x v="2"/>
    <s v="United States"/>
    <s v="Los Angeles"/>
    <x v="1"/>
    <n v="90004"/>
    <x v="1"/>
    <x v="1198"/>
    <x v="1"/>
    <x v="4"/>
    <x v="1174"/>
    <x v="156"/>
    <n v="1"/>
    <n v="0"/>
    <n v="1.0165999999999995"/>
  </r>
  <r>
    <n v="2590"/>
    <x v="1272"/>
    <x v="0"/>
    <x v="465"/>
    <d v="2013-05-10T00:00:00"/>
    <s v="Standard Class"/>
    <s v="BF-11005"/>
    <s v="Barry Franz"/>
    <x v="2"/>
    <s v="United States"/>
    <s v="Los Angeles"/>
    <x v="1"/>
    <n v="90004"/>
    <x v="1"/>
    <x v="239"/>
    <x v="2"/>
    <x v="7"/>
    <x v="237"/>
    <x v="2166"/>
    <n v="3"/>
    <n v="0.2"/>
    <n v="21.539699999999996"/>
  </r>
  <r>
    <n v="2591"/>
    <x v="1273"/>
    <x v="0"/>
    <x v="162"/>
    <d v="2013-09-15T00:00:00"/>
    <s v="Standard Class"/>
    <s v="SE-20110"/>
    <s v="Sanjit Engle"/>
    <x v="0"/>
    <s v="United States"/>
    <s v="Wheeling"/>
    <x v="10"/>
    <n v="60090"/>
    <x v="2"/>
    <x v="1381"/>
    <x v="0"/>
    <x v="5"/>
    <x v="1357"/>
    <x v="2167"/>
    <n v="2"/>
    <n v="0.6"/>
    <n v="-7.774799999999999"/>
  </r>
  <r>
    <n v="2592"/>
    <x v="1273"/>
    <x v="0"/>
    <x v="162"/>
    <d v="2013-09-15T00:00:00"/>
    <s v="Standard Class"/>
    <s v="SE-20110"/>
    <s v="Sanjit Engle"/>
    <x v="0"/>
    <s v="United States"/>
    <s v="Wheeling"/>
    <x v="10"/>
    <n v="60090"/>
    <x v="2"/>
    <x v="1382"/>
    <x v="0"/>
    <x v="3"/>
    <x v="1358"/>
    <x v="2168"/>
    <n v="3"/>
    <n v="0.5"/>
    <n v="-300.73500000000001"/>
  </r>
  <r>
    <n v="2593"/>
    <x v="1274"/>
    <x v="3"/>
    <x v="221"/>
    <d v="2014-11-27T00:00:00"/>
    <s v="Second Class"/>
    <s v="RS-19765"/>
    <s v="Roland Schwarz"/>
    <x v="1"/>
    <s v="United States"/>
    <s v="Summerville"/>
    <x v="20"/>
    <n v="29483"/>
    <x v="0"/>
    <x v="1255"/>
    <x v="2"/>
    <x v="7"/>
    <x v="1230"/>
    <x v="2169"/>
    <n v="2"/>
    <n v="0"/>
    <n v="39.549999999999997"/>
  </r>
  <r>
    <n v="2594"/>
    <x v="1274"/>
    <x v="3"/>
    <x v="221"/>
    <d v="2014-11-27T00:00:00"/>
    <s v="Second Class"/>
    <s v="RS-19765"/>
    <s v="Roland Schwarz"/>
    <x v="1"/>
    <s v="United States"/>
    <s v="Summerville"/>
    <x v="20"/>
    <n v="29483"/>
    <x v="0"/>
    <x v="800"/>
    <x v="1"/>
    <x v="8"/>
    <x v="790"/>
    <x v="2170"/>
    <n v="8"/>
    <n v="0"/>
    <n v="157.36319999999998"/>
  </r>
  <r>
    <n v="2595"/>
    <x v="1275"/>
    <x v="3"/>
    <x v="726"/>
    <d v="2014-05-18T00:00:00"/>
    <s v="Standard Class"/>
    <s v="BM-11650"/>
    <s v="Brian Moss"/>
    <x v="1"/>
    <s v="United States"/>
    <s v="Columbus"/>
    <x v="14"/>
    <n v="47201"/>
    <x v="2"/>
    <x v="231"/>
    <x v="1"/>
    <x v="12"/>
    <x v="229"/>
    <x v="2171"/>
    <n v="2"/>
    <n v="0"/>
    <n v="81.432000000000002"/>
  </r>
  <r>
    <n v="2596"/>
    <x v="1275"/>
    <x v="3"/>
    <x v="726"/>
    <d v="2014-05-18T00:00:00"/>
    <s v="Standard Class"/>
    <s v="BM-11650"/>
    <s v="Brian Moss"/>
    <x v="1"/>
    <s v="United States"/>
    <s v="Columbus"/>
    <x v="14"/>
    <n v="47201"/>
    <x v="2"/>
    <x v="569"/>
    <x v="1"/>
    <x v="8"/>
    <x v="564"/>
    <x v="2172"/>
    <n v="3"/>
    <n v="0"/>
    <n v="411.73649999999998"/>
  </r>
  <r>
    <n v="2597"/>
    <x v="1275"/>
    <x v="3"/>
    <x v="726"/>
    <d v="2014-05-18T00:00:00"/>
    <s v="Standard Class"/>
    <s v="BM-11650"/>
    <s v="Brian Moss"/>
    <x v="1"/>
    <s v="United States"/>
    <s v="Columbus"/>
    <x v="14"/>
    <n v="47201"/>
    <x v="2"/>
    <x v="966"/>
    <x v="2"/>
    <x v="7"/>
    <x v="1359"/>
    <x v="2173"/>
    <n v="3"/>
    <n v="0"/>
    <n v="158.75190000000003"/>
  </r>
  <r>
    <n v="2598"/>
    <x v="1275"/>
    <x v="3"/>
    <x v="726"/>
    <d v="2014-05-18T00:00:00"/>
    <s v="Standard Class"/>
    <s v="BM-11650"/>
    <s v="Brian Moss"/>
    <x v="1"/>
    <s v="United States"/>
    <s v="Columbus"/>
    <x v="14"/>
    <n v="47201"/>
    <x v="2"/>
    <x v="1244"/>
    <x v="1"/>
    <x v="4"/>
    <x v="1218"/>
    <x v="2174"/>
    <n v="2"/>
    <n v="0"/>
    <n v="95.461199999999963"/>
  </r>
  <r>
    <n v="2599"/>
    <x v="1275"/>
    <x v="3"/>
    <x v="726"/>
    <d v="2014-05-18T00:00:00"/>
    <s v="Standard Class"/>
    <s v="BM-11650"/>
    <s v="Brian Moss"/>
    <x v="1"/>
    <s v="United States"/>
    <s v="Columbus"/>
    <x v="14"/>
    <n v="47201"/>
    <x v="2"/>
    <x v="1383"/>
    <x v="1"/>
    <x v="10"/>
    <x v="1360"/>
    <x v="1830"/>
    <n v="3"/>
    <n v="0"/>
    <n v="7.3206000000000007"/>
  </r>
  <r>
    <n v="2600"/>
    <x v="1276"/>
    <x v="3"/>
    <x v="756"/>
    <d v="2014-04-30T00:00:00"/>
    <s v="Standard Class"/>
    <s v="SK-19990"/>
    <s v="Sally Knutson"/>
    <x v="0"/>
    <s v="United States"/>
    <s v="New York City"/>
    <x v="15"/>
    <n v="10024"/>
    <x v="3"/>
    <x v="1306"/>
    <x v="1"/>
    <x v="9"/>
    <x v="1282"/>
    <x v="2175"/>
    <n v="2"/>
    <n v="0"/>
    <n v="35.362599999999986"/>
  </r>
  <r>
    <n v="2601"/>
    <x v="1276"/>
    <x v="3"/>
    <x v="756"/>
    <d v="2014-04-30T00:00:00"/>
    <s v="Standard Class"/>
    <s v="SK-19990"/>
    <s v="Sally Knutson"/>
    <x v="0"/>
    <s v="United States"/>
    <s v="New York City"/>
    <x v="15"/>
    <n v="10024"/>
    <x v="3"/>
    <x v="354"/>
    <x v="1"/>
    <x v="14"/>
    <x v="350"/>
    <x v="2176"/>
    <n v="7"/>
    <n v="0"/>
    <n v="36.812999999999988"/>
  </r>
  <r>
    <n v="2602"/>
    <x v="1277"/>
    <x v="0"/>
    <x v="30"/>
    <d v="2013-06-05T00:00:00"/>
    <s v="Same Day"/>
    <s v="EN-13780"/>
    <s v="Edward Nazzal"/>
    <x v="0"/>
    <s v="United States"/>
    <s v="New York City"/>
    <x v="15"/>
    <n v="10035"/>
    <x v="3"/>
    <x v="811"/>
    <x v="1"/>
    <x v="10"/>
    <x v="33"/>
    <x v="1830"/>
    <n v="3"/>
    <n v="0"/>
    <n v="7.0218000000000007"/>
  </r>
  <r>
    <n v="2603"/>
    <x v="1277"/>
    <x v="0"/>
    <x v="30"/>
    <d v="2013-06-05T00:00:00"/>
    <s v="Same Day"/>
    <s v="EN-13780"/>
    <s v="Edward Nazzal"/>
    <x v="0"/>
    <s v="United States"/>
    <s v="New York City"/>
    <x v="15"/>
    <n v="10035"/>
    <x v="3"/>
    <x v="1384"/>
    <x v="2"/>
    <x v="15"/>
    <x v="1361"/>
    <x v="2177"/>
    <n v="3"/>
    <n v="0"/>
    <n v="364.45949999999993"/>
  </r>
  <r>
    <n v="2604"/>
    <x v="1277"/>
    <x v="0"/>
    <x v="30"/>
    <d v="2013-06-05T00:00:00"/>
    <s v="Same Day"/>
    <s v="EN-13780"/>
    <s v="Edward Nazzal"/>
    <x v="0"/>
    <s v="United States"/>
    <s v="New York City"/>
    <x v="15"/>
    <n v="10035"/>
    <x v="3"/>
    <x v="1057"/>
    <x v="0"/>
    <x v="0"/>
    <x v="1037"/>
    <x v="2178"/>
    <n v="1"/>
    <n v="0.2"/>
    <n v="5.129400000000004"/>
  </r>
  <r>
    <n v="2605"/>
    <x v="1277"/>
    <x v="0"/>
    <x v="30"/>
    <d v="2013-06-05T00:00:00"/>
    <s v="Same Day"/>
    <s v="EN-13780"/>
    <s v="Edward Nazzal"/>
    <x v="0"/>
    <s v="United States"/>
    <s v="New York City"/>
    <x v="15"/>
    <n v="10035"/>
    <x v="3"/>
    <x v="677"/>
    <x v="0"/>
    <x v="5"/>
    <x v="671"/>
    <x v="2179"/>
    <n v="4"/>
    <n v="0"/>
    <n v="20.780799999999999"/>
  </r>
  <r>
    <n v="2606"/>
    <x v="1278"/>
    <x v="2"/>
    <x v="757"/>
    <d v="2011-12-21T00:00:00"/>
    <s v="Standard Class"/>
    <s v="KN-16450"/>
    <s v="Kean Nguyen"/>
    <x v="1"/>
    <s v="United States"/>
    <s v="Jacksonville"/>
    <x v="2"/>
    <n v="32216"/>
    <x v="0"/>
    <x v="1065"/>
    <x v="1"/>
    <x v="8"/>
    <x v="1045"/>
    <x v="2180"/>
    <n v="1"/>
    <n v="0.7"/>
    <n v="-0.85579999999999989"/>
  </r>
  <r>
    <n v="2607"/>
    <x v="1279"/>
    <x v="0"/>
    <x v="758"/>
    <d v="2013-03-11T00:00:00"/>
    <s v="Standard Class"/>
    <s v="MG-17890"/>
    <s v="Michael Granlund"/>
    <x v="2"/>
    <s v="United States"/>
    <s v="San Diego"/>
    <x v="1"/>
    <n v="92024"/>
    <x v="1"/>
    <x v="1385"/>
    <x v="1"/>
    <x v="6"/>
    <x v="1362"/>
    <x v="2181"/>
    <n v="1"/>
    <n v="0"/>
    <n v="4.9270999999999976"/>
  </r>
  <r>
    <n v="2608"/>
    <x v="1280"/>
    <x v="2"/>
    <x v="641"/>
    <d v="2011-11-30T00:00:00"/>
    <s v="Standard Class"/>
    <s v="MC-17590"/>
    <s v="Matt Collister"/>
    <x v="1"/>
    <s v="United States"/>
    <s v="Arlington"/>
    <x v="5"/>
    <n v="76017"/>
    <x v="2"/>
    <x v="1386"/>
    <x v="2"/>
    <x v="11"/>
    <x v="1363"/>
    <x v="1072"/>
    <n v="3"/>
    <n v="0.2"/>
    <n v="0"/>
  </r>
  <r>
    <n v="2609"/>
    <x v="1280"/>
    <x v="2"/>
    <x v="641"/>
    <d v="2011-11-30T00:00:00"/>
    <s v="Standard Class"/>
    <s v="MC-17590"/>
    <s v="Matt Collister"/>
    <x v="1"/>
    <s v="United States"/>
    <s v="Arlington"/>
    <x v="5"/>
    <n v="76017"/>
    <x v="2"/>
    <x v="395"/>
    <x v="1"/>
    <x v="2"/>
    <x v="391"/>
    <x v="2182"/>
    <n v="1"/>
    <n v="0.2"/>
    <n v="0.88200000000000001"/>
  </r>
  <r>
    <n v="2610"/>
    <x v="1280"/>
    <x v="2"/>
    <x v="641"/>
    <d v="2011-11-30T00:00:00"/>
    <s v="Standard Class"/>
    <s v="MC-17590"/>
    <s v="Matt Collister"/>
    <x v="1"/>
    <s v="United States"/>
    <s v="Arlington"/>
    <x v="5"/>
    <n v="76017"/>
    <x v="2"/>
    <x v="3"/>
    <x v="0"/>
    <x v="3"/>
    <x v="3"/>
    <x v="2183"/>
    <n v="5"/>
    <n v="0.3"/>
    <n v="-121.87349999999992"/>
  </r>
  <r>
    <n v="2611"/>
    <x v="1280"/>
    <x v="2"/>
    <x v="641"/>
    <d v="2011-11-30T00:00:00"/>
    <s v="Standard Class"/>
    <s v="MC-17590"/>
    <s v="Matt Collister"/>
    <x v="1"/>
    <s v="United States"/>
    <s v="Arlington"/>
    <x v="5"/>
    <n v="76017"/>
    <x v="2"/>
    <x v="1238"/>
    <x v="1"/>
    <x v="2"/>
    <x v="1212"/>
    <x v="2184"/>
    <n v="2"/>
    <n v="0.2"/>
    <n v="1.9925999999999999"/>
  </r>
  <r>
    <n v="2612"/>
    <x v="1280"/>
    <x v="2"/>
    <x v="641"/>
    <d v="2011-11-30T00:00:00"/>
    <s v="Standard Class"/>
    <s v="MC-17590"/>
    <s v="Matt Collister"/>
    <x v="1"/>
    <s v="United States"/>
    <s v="Arlington"/>
    <x v="5"/>
    <n v="76017"/>
    <x v="2"/>
    <x v="783"/>
    <x v="1"/>
    <x v="10"/>
    <x v="774"/>
    <x v="937"/>
    <n v="3"/>
    <n v="0.2"/>
    <n v="5.1011999999999995"/>
  </r>
  <r>
    <n v="2613"/>
    <x v="1280"/>
    <x v="2"/>
    <x v="641"/>
    <d v="2011-11-30T00:00:00"/>
    <s v="Standard Class"/>
    <s v="MC-17590"/>
    <s v="Matt Collister"/>
    <x v="1"/>
    <s v="United States"/>
    <s v="Arlington"/>
    <x v="5"/>
    <n v="76017"/>
    <x v="2"/>
    <x v="534"/>
    <x v="0"/>
    <x v="5"/>
    <x v="529"/>
    <x v="861"/>
    <n v="3"/>
    <n v="0.6"/>
    <n v="-3.9624000000000006"/>
  </r>
  <r>
    <n v="2614"/>
    <x v="1281"/>
    <x v="0"/>
    <x v="236"/>
    <d v="2013-05-06T00:00:00"/>
    <s v="Standard Class"/>
    <s v="BO-11350"/>
    <s v="Bill Overfelt"/>
    <x v="1"/>
    <s v="United States"/>
    <s v="Los Angeles"/>
    <x v="1"/>
    <n v="90045"/>
    <x v="1"/>
    <x v="792"/>
    <x v="0"/>
    <x v="1"/>
    <x v="782"/>
    <x v="2185"/>
    <n v="2"/>
    <n v="0.2"/>
    <n v="2.5980000000000008"/>
  </r>
  <r>
    <n v="2615"/>
    <x v="1282"/>
    <x v="2"/>
    <x v="759"/>
    <d v="2011-05-03T00:00:00"/>
    <s v="Standard Class"/>
    <s v="AG-10300"/>
    <s v="Aleksandra Gannaway"/>
    <x v="1"/>
    <s v="United States"/>
    <s v="Los Angeles"/>
    <x v="1"/>
    <n v="90049"/>
    <x v="1"/>
    <x v="370"/>
    <x v="0"/>
    <x v="1"/>
    <x v="366"/>
    <x v="2186"/>
    <n v="3"/>
    <n v="0.2"/>
    <n v="23.027999999999992"/>
  </r>
  <r>
    <n v="2616"/>
    <x v="1282"/>
    <x v="2"/>
    <x v="759"/>
    <d v="2011-05-03T00:00:00"/>
    <s v="Standard Class"/>
    <s v="AG-10300"/>
    <s v="Aleksandra Gannaway"/>
    <x v="1"/>
    <s v="United States"/>
    <s v="Los Angeles"/>
    <x v="1"/>
    <n v="90049"/>
    <x v="1"/>
    <x v="31"/>
    <x v="1"/>
    <x v="8"/>
    <x v="31"/>
    <x v="2187"/>
    <n v="6"/>
    <n v="0.2"/>
    <n v="5.714999999999999"/>
  </r>
  <r>
    <n v="2617"/>
    <x v="1283"/>
    <x v="3"/>
    <x v="719"/>
    <d v="2014-04-06T00:00:00"/>
    <s v="Standard Class"/>
    <s v="MS-17365"/>
    <s v="Maribeth Schnelling"/>
    <x v="0"/>
    <s v="United States"/>
    <s v="San Francisco"/>
    <x v="1"/>
    <n v="94110"/>
    <x v="1"/>
    <x v="1387"/>
    <x v="1"/>
    <x v="2"/>
    <x v="1364"/>
    <x v="399"/>
    <n v="2"/>
    <n v="0"/>
    <n v="2.7166000000000001"/>
  </r>
  <r>
    <n v="2618"/>
    <x v="1283"/>
    <x v="3"/>
    <x v="719"/>
    <d v="2014-04-06T00:00:00"/>
    <s v="Standard Class"/>
    <s v="MS-17365"/>
    <s v="Maribeth Schnelling"/>
    <x v="0"/>
    <s v="United States"/>
    <s v="San Francisco"/>
    <x v="1"/>
    <n v="94110"/>
    <x v="1"/>
    <x v="673"/>
    <x v="1"/>
    <x v="8"/>
    <x v="667"/>
    <x v="2188"/>
    <n v="13"/>
    <n v="0.2"/>
    <n v="38.024999999999977"/>
  </r>
  <r>
    <n v="2619"/>
    <x v="1284"/>
    <x v="3"/>
    <x v="66"/>
    <d v="2014-12-27T00:00:00"/>
    <s v="Standard Class"/>
    <s v="JM-15655"/>
    <s v="Jim Mitchum"/>
    <x v="1"/>
    <s v="United States"/>
    <s v="Carlsbad"/>
    <x v="27"/>
    <n v="88220"/>
    <x v="1"/>
    <x v="381"/>
    <x v="1"/>
    <x v="6"/>
    <x v="377"/>
    <x v="2189"/>
    <n v="3"/>
    <n v="0"/>
    <n v="1.0841999999999998"/>
  </r>
  <r>
    <n v="2620"/>
    <x v="1284"/>
    <x v="3"/>
    <x v="66"/>
    <d v="2014-12-27T00:00:00"/>
    <s v="Standard Class"/>
    <s v="JM-15655"/>
    <s v="Jim Mitchum"/>
    <x v="1"/>
    <s v="United States"/>
    <s v="Carlsbad"/>
    <x v="27"/>
    <n v="88220"/>
    <x v="1"/>
    <x v="1020"/>
    <x v="2"/>
    <x v="7"/>
    <x v="1002"/>
    <x v="2190"/>
    <n v="4"/>
    <n v="0.2"/>
    <n v="6.7039999999999971"/>
  </r>
  <r>
    <n v="2621"/>
    <x v="1284"/>
    <x v="3"/>
    <x v="66"/>
    <d v="2014-12-27T00:00:00"/>
    <s v="Standard Class"/>
    <s v="JM-15655"/>
    <s v="Jim Mitchum"/>
    <x v="1"/>
    <s v="United States"/>
    <s v="Carlsbad"/>
    <x v="27"/>
    <n v="88220"/>
    <x v="1"/>
    <x v="253"/>
    <x v="1"/>
    <x v="4"/>
    <x v="251"/>
    <x v="2191"/>
    <n v="3"/>
    <n v="0"/>
    <n v="10.4496"/>
  </r>
  <r>
    <n v="2622"/>
    <x v="1284"/>
    <x v="3"/>
    <x v="66"/>
    <d v="2014-12-27T00:00:00"/>
    <s v="Standard Class"/>
    <s v="JM-15655"/>
    <s v="Jim Mitchum"/>
    <x v="1"/>
    <s v="United States"/>
    <s v="Carlsbad"/>
    <x v="27"/>
    <n v="88220"/>
    <x v="1"/>
    <x v="932"/>
    <x v="1"/>
    <x v="2"/>
    <x v="916"/>
    <x v="1782"/>
    <n v="5"/>
    <n v="0"/>
    <n v="8.6715"/>
  </r>
  <r>
    <n v="2623"/>
    <x v="1285"/>
    <x v="2"/>
    <x v="640"/>
    <d v="2011-12-06T00:00:00"/>
    <s v="Second Class"/>
    <s v="MC-17635"/>
    <s v="Matthew Clasen"/>
    <x v="1"/>
    <s v="United States"/>
    <s v="Saint Louis"/>
    <x v="25"/>
    <n v="63116"/>
    <x v="2"/>
    <x v="1193"/>
    <x v="1"/>
    <x v="10"/>
    <x v="1169"/>
    <x v="243"/>
    <n v="4"/>
    <n v="0"/>
    <n v="12.441600000000001"/>
  </r>
  <r>
    <n v="2624"/>
    <x v="1286"/>
    <x v="3"/>
    <x v="760"/>
    <d v="2014-10-25T00:00:00"/>
    <s v="First Class"/>
    <s v="TA-21385"/>
    <s v="Tom Ashbrook"/>
    <x v="2"/>
    <s v="United States"/>
    <s v="New York City"/>
    <x v="15"/>
    <n v="10024"/>
    <x v="3"/>
    <x v="1388"/>
    <x v="2"/>
    <x v="16"/>
    <x v="1365"/>
    <x v="2192"/>
    <n v="4"/>
    <n v="0.2"/>
    <n v="3919.9887999999992"/>
  </r>
  <r>
    <n v="2625"/>
    <x v="1286"/>
    <x v="3"/>
    <x v="760"/>
    <d v="2014-10-25T00:00:00"/>
    <s v="First Class"/>
    <s v="TA-21385"/>
    <s v="Tom Ashbrook"/>
    <x v="2"/>
    <s v="United States"/>
    <s v="New York City"/>
    <x v="15"/>
    <n v="10024"/>
    <x v="3"/>
    <x v="716"/>
    <x v="2"/>
    <x v="7"/>
    <x v="708"/>
    <x v="2193"/>
    <n v="8"/>
    <n v="0"/>
    <n v="647.89200000000005"/>
  </r>
  <r>
    <n v="2626"/>
    <x v="1286"/>
    <x v="3"/>
    <x v="760"/>
    <d v="2014-10-25T00:00:00"/>
    <s v="First Class"/>
    <s v="TA-21385"/>
    <s v="Tom Ashbrook"/>
    <x v="2"/>
    <s v="United States"/>
    <s v="New York City"/>
    <x v="15"/>
    <n v="10024"/>
    <x v="3"/>
    <x v="118"/>
    <x v="1"/>
    <x v="12"/>
    <x v="118"/>
    <x v="1019"/>
    <n v="5"/>
    <n v="0"/>
    <n v="28.754999999999995"/>
  </r>
  <r>
    <n v="2627"/>
    <x v="1286"/>
    <x v="3"/>
    <x v="760"/>
    <d v="2014-10-25T00:00:00"/>
    <s v="First Class"/>
    <s v="TA-21385"/>
    <s v="Tom Ashbrook"/>
    <x v="2"/>
    <s v="United States"/>
    <s v="New York City"/>
    <x v="15"/>
    <n v="10024"/>
    <x v="3"/>
    <x v="509"/>
    <x v="2"/>
    <x v="7"/>
    <x v="504"/>
    <x v="2194"/>
    <n v="1"/>
    <n v="0"/>
    <n v="0.52989999999999782"/>
  </r>
  <r>
    <n v="2628"/>
    <x v="1287"/>
    <x v="3"/>
    <x v="38"/>
    <d v="2014-11-16T00:00:00"/>
    <s v="First Class"/>
    <s v="SB-20290"/>
    <s v="Sean Braxton"/>
    <x v="1"/>
    <s v="United States"/>
    <s v="Springfield"/>
    <x v="24"/>
    <n v="45503"/>
    <x v="3"/>
    <x v="452"/>
    <x v="2"/>
    <x v="11"/>
    <x v="448"/>
    <x v="2195"/>
    <n v="4"/>
    <n v="0.2"/>
    <n v="9.1295999999999964"/>
  </r>
  <r>
    <n v="2629"/>
    <x v="1287"/>
    <x v="3"/>
    <x v="38"/>
    <d v="2014-11-16T00:00:00"/>
    <s v="First Class"/>
    <s v="SB-20290"/>
    <s v="Sean Braxton"/>
    <x v="1"/>
    <s v="United States"/>
    <s v="Springfield"/>
    <x v="24"/>
    <n v="45503"/>
    <x v="3"/>
    <x v="1389"/>
    <x v="2"/>
    <x v="15"/>
    <x v="1366"/>
    <x v="2196"/>
    <n v="7"/>
    <n v="0.7"/>
    <n v="-935.95949999999993"/>
  </r>
  <r>
    <n v="2630"/>
    <x v="1287"/>
    <x v="3"/>
    <x v="38"/>
    <d v="2014-11-16T00:00:00"/>
    <s v="First Class"/>
    <s v="SB-20290"/>
    <s v="Sean Braxton"/>
    <x v="1"/>
    <s v="United States"/>
    <s v="Springfield"/>
    <x v="24"/>
    <n v="45503"/>
    <x v="3"/>
    <x v="1390"/>
    <x v="1"/>
    <x v="8"/>
    <x v="1367"/>
    <x v="2197"/>
    <n v="10"/>
    <n v="0.7"/>
    <n v="-7.4799999999999969"/>
  </r>
  <r>
    <n v="2631"/>
    <x v="1288"/>
    <x v="1"/>
    <x v="229"/>
    <d v="2012-09-15T00:00:00"/>
    <s v="Standard Class"/>
    <s v="AB-10150"/>
    <s v="Aimee Bixby"/>
    <x v="0"/>
    <s v="United States"/>
    <s v="Tulsa"/>
    <x v="26"/>
    <n v="74133"/>
    <x v="2"/>
    <x v="1231"/>
    <x v="1"/>
    <x v="10"/>
    <x v="1205"/>
    <x v="1830"/>
    <n v="3"/>
    <n v="0"/>
    <n v="7.0218000000000007"/>
  </r>
  <r>
    <n v="2632"/>
    <x v="1289"/>
    <x v="3"/>
    <x v="356"/>
    <d v="2014-05-21T00:00:00"/>
    <s v="Standard Class"/>
    <s v="JF-15295"/>
    <s v="Jason Fortune-"/>
    <x v="0"/>
    <s v="United States"/>
    <s v="Seattle"/>
    <x v="4"/>
    <n v="98103"/>
    <x v="1"/>
    <x v="891"/>
    <x v="0"/>
    <x v="5"/>
    <x v="875"/>
    <x v="792"/>
    <n v="2"/>
    <n v="0"/>
    <n v="17.182800000000004"/>
  </r>
  <r>
    <n v="2633"/>
    <x v="1289"/>
    <x v="3"/>
    <x v="356"/>
    <d v="2014-05-21T00:00:00"/>
    <s v="Standard Class"/>
    <s v="JF-15295"/>
    <s v="Jason Fortune-"/>
    <x v="0"/>
    <s v="United States"/>
    <s v="Seattle"/>
    <x v="4"/>
    <n v="98103"/>
    <x v="1"/>
    <x v="1391"/>
    <x v="0"/>
    <x v="1"/>
    <x v="1368"/>
    <x v="2198"/>
    <n v="2"/>
    <n v="0.2"/>
    <n v="4.2623999999999977"/>
  </r>
  <r>
    <n v="2634"/>
    <x v="1289"/>
    <x v="3"/>
    <x v="356"/>
    <d v="2014-05-21T00:00:00"/>
    <s v="Standard Class"/>
    <s v="JF-15295"/>
    <s v="Jason Fortune-"/>
    <x v="0"/>
    <s v="United States"/>
    <s v="Seattle"/>
    <x v="4"/>
    <n v="98103"/>
    <x v="1"/>
    <x v="157"/>
    <x v="0"/>
    <x v="1"/>
    <x v="156"/>
    <x v="2199"/>
    <n v="1"/>
    <n v="0.2"/>
    <n v="24.857999999999983"/>
  </r>
  <r>
    <n v="2635"/>
    <x v="1290"/>
    <x v="1"/>
    <x v="761"/>
    <d v="2012-07-10T00:00:00"/>
    <s v="Second Class"/>
    <s v="BF-10975"/>
    <s v="Barbara Fisher"/>
    <x v="1"/>
    <s v="United States"/>
    <s v="Fayetteville"/>
    <x v="3"/>
    <n v="28314"/>
    <x v="0"/>
    <x v="1392"/>
    <x v="0"/>
    <x v="5"/>
    <x v="1369"/>
    <x v="1268"/>
    <n v="2"/>
    <n v="0.2"/>
    <n v="0.73919999999999941"/>
  </r>
  <r>
    <n v="2636"/>
    <x v="1290"/>
    <x v="1"/>
    <x v="761"/>
    <d v="2012-07-10T00:00:00"/>
    <s v="Second Class"/>
    <s v="BF-10975"/>
    <s v="Barbara Fisher"/>
    <x v="1"/>
    <s v="United States"/>
    <s v="Fayetteville"/>
    <x v="3"/>
    <n v="28314"/>
    <x v="0"/>
    <x v="544"/>
    <x v="1"/>
    <x v="8"/>
    <x v="539"/>
    <x v="2200"/>
    <n v="5"/>
    <n v="0.7"/>
    <n v="-5.7840000000000007"/>
  </r>
  <r>
    <n v="2637"/>
    <x v="1291"/>
    <x v="1"/>
    <x v="762"/>
    <d v="2012-08-19T00:00:00"/>
    <s v="Standard Class"/>
    <s v="TT-21265"/>
    <s v="Tim Taslimi"/>
    <x v="1"/>
    <s v="United States"/>
    <s v="Los Angeles"/>
    <x v="1"/>
    <n v="90045"/>
    <x v="1"/>
    <x v="765"/>
    <x v="1"/>
    <x v="4"/>
    <x v="757"/>
    <x v="2144"/>
    <n v="2"/>
    <n v="0"/>
    <n v="61.38900000000001"/>
  </r>
  <r>
    <n v="2638"/>
    <x v="1292"/>
    <x v="3"/>
    <x v="492"/>
    <d v="2014-06-19T00:00:00"/>
    <s v="Standard Class"/>
    <s v="SB-20170"/>
    <s v="Sarah Bern"/>
    <x v="0"/>
    <s v="United States"/>
    <s v="New York City"/>
    <x v="15"/>
    <n v="10035"/>
    <x v="3"/>
    <x v="1393"/>
    <x v="1"/>
    <x v="10"/>
    <x v="1370"/>
    <x v="2201"/>
    <n v="4"/>
    <n v="0"/>
    <n v="9.3295999999999992"/>
  </r>
  <r>
    <n v="2639"/>
    <x v="1292"/>
    <x v="3"/>
    <x v="492"/>
    <d v="2014-06-19T00:00:00"/>
    <s v="Standard Class"/>
    <s v="SB-20170"/>
    <s v="Sarah Bern"/>
    <x v="0"/>
    <s v="United States"/>
    <s v="New York City"/>
    <x v="15"/>
    <n v="10035"/>
    <x v="3"/>
    <x v="520"/>
    <x v="1"/>
    <x v="8"/>
    <x v="515"/>
    <x v="535"/>
    <n v="3"/>
    <n v="0.2"/>
    <n v="4.2665999999999986"/>
  </r>
  <r>
    <n v="2640"/>
    <x v="1292"/>
    <x v="3"/>
    <x v="492"/>
    <d v="2014-06-19T00:00:00"/>
    <s v="Standard Class"/>
    <s v="SB-20170"/>
    <s v="Sarah Bern"/>
    <x v="0"/>
    <s v="United States"/>
    <s v="New York City"/>
    <x v="15"/>
    <n v="10035"/>
    <x v="3"/>
    <x v="1394"/>
    <x v="1"/>
    <x v="6"/>
    <x v="1371"/>
    <x v="2202"/>
    <n v="3"/>
    <n v="0"/>
    <n v="16.676400000000001"/>
  </r>
  <r>
    <n v="2641"/>
    <x v="1292"/>
    <x v="3"/>
    <x v="492"/>
    <d v="2014-06-19T00:00:00"/>
    <s v="Standard Class"/>
    <s v="SB-20170"/>
    <s v="Sarah Bern"/>
    <x v="0"/>
    <s v="United States"/>
    <s v="New York City"/>
    <x v="15"/>
    <n v="10035"/>
    <x v="3"/>
    <x v="467"/>
    <x v="0"/>
    <x v="1"/>
    <x v="463"/>
    <x v="2203"/>
    <n v="4"/>
    <n v="0.1"/>
    <n v="143.03999999999996"/>
  </r>
  <r>
    <n v="2642"/>
    <x v="1293"/>
    <x v="1"/>
    <x v="763"/>
    <d v="2012-02-25T00:00:00"/>
    <s v="Standard Class"/>
    <s v="LM-17065"/>
    <s v="Liz MacKendrick"/>
    <x v="0"/>
    <s v="United States"/>
    <s v="Hot Springs"/>
    <x v="36"/>
    <n v="71901"/>
    <x v="0"/>
    <x v="701"/>
    <x v="2"/>
    <x v="11"/>
    <x v="694"/>
    <x v="809"/>
    <n v="1"/>
    <n v="0"/>
    <n v="2.9989999999999988"/>
  </r>
  <r>
    <n v="2643"/>
    <x v="1294"/>
    <x v="0"/>
    <x v="723"/>
    <d v="2013-12-31T00:00:00"/>
    <s v="First Class"/>
    <s v="KA-16525"/>
    <s v="Kelly Andreada"/>
    <x v="0"/>
    <s v="United States"/>
    <s v="Aurora"/>
    <x v="10"/>
    <n v="60505"/>
    <x v="2"/>
    <x v="968"/>
    <x v="1"/>
    <x v="10"/>
    <x v="952"/>
    <x v="781"/>
    <n v="6"/>
    <n v="0.2"/>
    <n v="67.442399999999992"/>
  </r>
  <r>
    <n v="2644"/>
    <x v="1295"/>
    <x v="0"/>
    <x v="764"/>
    <d v="2013-04-22T00:00:00"/>
    <s v="Second Class"/>
    <s v="BF-11170"/>
    <s v="Ben Ferrer"/>
    <x v="2"/>
    <s v="United States"/>
    <s v="Raleigh"/>
    <x v="3"/>
    <n v="27604"/>
    <x v="0"/>
    <x v="521"/>
    <x v="2"/>
    <x v="7"/>
    <x v="516"/>
    <x v="2204"/>
    <n v="1"/>
    <n v="0.2"/>
    <n v="4.1390999999999991"/>
  </r>
  <r>
    <n v="2645"/>
    <x v="1295"/>
    <x v="0"/>
    <x v="764"/>
    <d v="2013-04-22T00:00:00"/>
    <s v="Second Class"/>
    <s v="BF-11170"/>
    <s v="Ben Ferrer"/>
    <x v="2"/>
    <s v="United States"/>
    <s v="Raleigh"/>
    <x v="3"/>
    <n v="27604"/>
    <x v="0"/>
    <x v="396"/>
    <x v="0"/>
    <x v="5"/>
    <x v="392"/>
    <x v="2205"/>
    <n v="8"/>
    <n v="0.2"/>
    <n v="6.2855999999999987"/>
  </r>
  <r>
    <n v="2646"/>
    <x v="1296"/>
    <x v="2"/>
    <x v="557"/>
    <d v="2011-09-12T00:00:00"/>
    <s v="Second Class"/>
    <s v="TB-21400"/>
    <s v="Tom Boeckenhauer"/>
    <x v="0"/>
    <s v="United States"/>
    <s v="Tulsa"/>
    <x v="26"/>
    <n v="74133"/>
    <x v="2"/>
    <x v="1006"/>
    <x v="0"/>
    <x v="5"/>
    <x v="1372"/>
    <x v="2206"/>
    <n v="3"/>
    <n v="0"/>
    <n v="23.652900000000002"/>
  </r>
  <r>
    <n v="2647"/>
    <x v="1296"/>
    <x v="2"/>
    <x v="557"/>
    <d v="2011-09-12T00:00:00"/>
    <s v="Second Class"/>
    <s v="TB-21400"/>
    <s v="Tom Boeckenhauer"/>
    <x v="0"/>
    <s v="United States"/>
    <s v="Tulsa"/>
    <x v="26"/>
    <n v="74133"/>
    <x v="2"/>
    <x v="1395"/>
    <x v="1"/>
    <x v="8"/>
    <x v="1373"/>
    <x v="2207"/>
    <n v="3"/>
    <n v="0"/>
    <n v="20.120699999999999"/>
  </r>
  <r>
    <n v="2648"/>
    <x v="1296"/>
    <x v="2"/>
    <x v="557"/>
    <d v="2011-09-12T00:00:00"/>
    <s v="Second Class"/>
    <s v="TB-21400"/>
    <s v="Tom Boeckenhauer"/>
    <x v="0"/>
    <s v="United States"/>
    <s v="Tulsa"/>
    <x v="26"/>
    <n v="74133"/>
    <x v="2"/>
    <x v="1396"/>
    <x v="1"/>
    <x v="10"/>
    <x v="1374"/>
    <x v="91"/>
    <n v="2"/>
    <n v="0"/>
    <n v="6.2208000000000006"/>
  </r>
  <r>
    <n v="2649"/>
    <x v="1296"/>
    <x v="2"/>
    <x v="557"/>
    <d v="2011-09-12T00:00:00"/>
    <s v="Second Class"/>
    <s v="TB-21400"/>
    <s v="Tom Boeckenhauer"/>
    <x v="0"/>
    <s v="United States"/>
    <s v="Tulsa"/>
    <x v="26"/>
    <n v="74133"/>
    <x v="2"/>
    <x v="1369"/>
    <x v="0"/>
    <x v="5"/>
    <x v="1345"/>
    <x v="2137"/>
    <n v="6"/>
    <n v="0"/>
    <n v="213.68880000000001"/>
  </r>
  <r>
    <n v="2650"/>
    <x v="1296"/>
    <x v="2"/>
    <x v="557"/>
    <d v="2011-09-12T00:00:00"/>
    <s v="Second Class"/>
    <s v="TB-21400"/>
    <s v="Tom Boeckenhauer"/>
    <x v="0"/>
    <s v="United States"/>
    <s v="Tulsa"/>
    <x v="26"/>
    <n v="74133"/>
    <x v="2"/>
    <x v="139"/>
    <x v="2"/>
    <x v="7"/>
    <x v="139"/>
    <x v="1245"/>
    <n v="3"/>
    <n v="0"/>
    <n v="28.309500000000007"/>
  </r>
  <r>
    <n v="2651"/>
    <x v="1297"/>
    <x v="0"/>
    <x v="182"/>
    <d v="2013-10-02T00:00:00"/>
    <s v="Standard Class"/>
    <s v="SH-19975"/>
    <s v="Sally Hughsby"/>
    <x v="1"/>
    <s v="United States"/>
    <s v="Hesperia"/>
    <x v="1"/>
    <n v="92345"/>
    <x v="1"/>
    <x v="899"/>
    <x v="0"/>
    <x v="0"/>
    <x v="883"/>
    <x v="2208"/>
    <n v="5"/>
    <n v="0.15"/>
    <n v="19.997999999999976"/>
  </r>
  <r>
    <n v="2652"/>
    <x v="1298"/>
    <x v="3"/>
    <x v="697"/>
    <d v="2014-09-22T00:00:00"/>
    <s v="Second Class"/>
    <s v="AS-10225"/>
    <s v="Alan Schoenberger"/>
    <x v="1"/>
    <s v="United States"/>
    <s v="Provo"/>
    <x v="7"/>
    <n v="84604"/>
    <x v="1"/>
    <x v="1366"/>
    <x v="1"/>
    <x v="8"/>
    <x v="304"/>
    <x v="2209"/>
    <n v="3"/>
    <n v="0.2"/>
    <n v="3.5021999999999989"/>
  </r>
  <r>
    <n v="2653"/>
    <x v="1298"/>
    <x v="3"/>
    <x v="697"/>
    <d v="2014-09-22T00:00:00"/>
    <s v="Second Class"/>
    <s v="AS-10225"/>
    <s v="Alan Schoenberger"/>
    <x v="1"/>
    <s v="United States"/>
    <s v="Provo"/>
    <x v="7"/>
    <n v="84604"/>
    <x v="1"/>
    <x v="696"/>
    <x v="1"/>
    <x v="8"/>
    <x v="689"/>
    <x v="696"/>
    <n v="3"/>
    <n v="0.2"/>
    <n v="4.2716999999999992"/>
  </r>
  <r>
    <n v="2654"/>
    <x v="1298"/>
    <x v="3"/>
    <x v="697"/>
    <d v="2014-09-22T00:00:00"/>
    <s v="Second Class"/>
    <s v="AS-10225"/>
    <s v="Alan Schoenberger"/>
    <x v="1"/>
    <s v="United States"/>
    <s v="Provo"/>
    <x v="7"/>
    <n v="84604"/>
    <x v="1"/>
    <x v="1397"/>
    <x v="1"/>
    <x v="10"/>
    <x v="1375"/>
    <x v="2210"/>
    <n v="3"/>
    <n v="0"/>
    <n v="80.791200000000003"/>
  </r>
  <r>
    <n v="2655"/>
    <x v="1298"/>
    <x v="3"/>
    <x v="697"/>
    <d v="2014-09-22T00:00:00"/>
    <s v="Second Class"/>
    <s v="AS-10225"/>
    <s v="Alan Schoenberger"/>
    <x v="1"/>
    <s v="United States"/>
    <s v="Provo"/>
    <x v="7"/>
    <n v="84604"/>
    <x v="1"/>
    <x v="1398"/>
    <x v="0"/>
    <x v="0"/>
    <x v="1376"/>
    <x v="2211"/>
    <n v="3"/>
    <n v="0"/>
    <n v="77.576399999999921"/>
  </r>
  <r>
    <n v="2656"/>
    <x v="1298"/>
    <x v="3"/>
    <x v="697"/>
    <d v="2014-09-22T00:00:00"/>
    <s v="Second Class"/>
    <s v="AS-10225"/>
    <s v="Alan Schoenberger"/>
    <x v="1"/>
    <s v="United States"/>
    <s v="Provo"/>
    <x v="7"/>
    <n v="84604"/>
    <x v="1"/>
    <x v="1399"/>
    <x v="1"/>
    <x v="8"/>
    <x v="1377"/>
    <x v="2212"/>
    <n v="2"/>
    <n v="0.2"/>
    <n v="8.9543999999999997"/>
  </r>
  <r>
    <n v="2657"/>
    <x v="1298"/>
    <x v="3"/>
    <x v="697"/>
    <d v="2014-09-22T00:00:00"/>
    <s v="Second Class"/>
    <s v="AS-10225"/>
    <s v="Alan Schoenberger"/>
    <x v="1"/>
    <s v="United States"/>
    <s v="Provo"/>
    <x v="7"/>
    <n v="84604"/>
    <x v="1"/>
    <x v="533"/>
    <x v="1"/>
    <x v="4"/>
    <x v="528"/>
    <x v="2213"/>
    <n v="2"/>
    <n v="0"/>
    <n v="65.435000000000002"/>
  </r>
  <r>
    <n v="2658"/>
    <x v="1298"/>
    <x v="3"/>
    <x v="697"/>
    <d v="2014-09-22T00:00:00"/>
    <s v="Second Class"/>
    <s v="AS-10225"/>
    <s v="Alan Schoenberger"/>
    <x v="1"/>
    <s v="United States"/>
    <s v="Provo"/>
    <x v="7"/>
    <n v="84604"/>
    <x v="1"/>
    <x v="782"/>
    <x v="1"/>
    <x v="2"/>
    <x v="773"/>
    <x v="936"/>
    <n v="5"/>
    <n v="0"/>
    <n v="7.056"/>
  </r>
  <r>
    <n v="2659"/>
    <x v="1299"/>
    <x v="0"/>
    <x v="765"/>
    <d v="2013-08-21T00:00:00"/>
    <s v="Standard Class"/>
    <s v="PK-19075"/>
    <s v="Pete Kriz"/>
    <x v="0"/>
    <s v="United States"/>
    <s v="San Francisco"/>
    <x v="1"/>
    <n v="94110"/>
    <x v="1"/>
    <x v="135"/>
    <x v="1"/>
    <x v="12"/>
    <x v="135"/>
    <x v="139"/>
    <n v="3"/>
    <n v="0"/>
    <n v="5.1042000000000005"/>
  </r>
  <r>
    <n v="2660"/>
    <x v="1300"/>
    <x v="1"/>
    <x v="100"/>
    <d v="2012-12-28T00:00:00"/>
    <s v="Standard Class"/>
    <s v="HR-14830"/>
    <s v="Harold Ryan"/>
    <x v="1"/>
    <s v="United States"/>
    <s v="Gilbert"/>
    <x v="16"/>
    <n v="85234"/>
    <x v="1"/>
    <x v="157"/>
    <x v="0"/>
    <x v="1"/>
    <x v="156"/>
    <x v="2214"/>
    <n v="4"/>
    <n v="0.2"/>
    <n v="99.431999999999931"/>
  </r>
  <r>
    <n v="2661"/>
    <x v="1301"/>
    <x v="3"/>
    <x v="354"/>
    <d v="2014-12-03T00:00:00"/>
    <s v="Standard Class"/>
    <s v="DG-13300"/>
    <s v="Deirdre Greer"/>
    <x v="1"/>
    <s v="United States"/>
    <s v="New York City"/>
    <x v="15"/>
    <n v="10035"/>
    <x v="3"/>
    <x v="1400"/>
    <x v="2"/>
    <x v="7"/>
    <x v="1378"/>
    <x v="2215"/>
    <n v="11"/>
    <n v="0"/>
    <n v="494.97250000000003"/>
  </r>
  <r>
    <n v="2662"/>
    <x v="1301"/>
    <x v="3"/>
    <x v="354"/>
    <d v="2014-12-03T00:00:00"/>
    <s v="Standard Class"/>
    <s v="DG-13300"/>
    <s v="Deirdre Greer"/>
    <x v="1"/>
    <s v="United States"/>
    <s v="New York City"/>
    <x v="15"/>
    <n v="10035"/>
    <x v="3"/>
    <x v="889"/>
    <x v="1"/>
    <x v="12"/>
    <x v="873"/>
    <x v="1105"/>
    <n v="2"/>
    <n v="0"/>
    <n v="35.981999999999992"/>
  </r>
  <r>
    <n v="2663"/>
    <x v="1302"/>
    <x v="3"/>
    <x v="349"/>
    <d v="2014-04-16T00:00:00"/>
    <s v="First Class"/>
    <s v="CL-12700"/>
    <s v="Craig Leslie"/>
    <x v="2"/>
    <s v="United States"/>
    <s v="Springfield"/>
    <x v="25"/>
    <n v="65807"/>
    <x v="2"/>
    <x v="236"/>
    <x v="1"/>
    <x v="8"/>
    <x v="234"/>
    <x v="2216"/>
    <n v="2"/>
    <n v="0"/>
    <n v="4.2047999999999996"/>
  </r>
  <r>
    <n v="2664"/>
    <x v="1303"/>
    <x v="0"/>
    <x v="766"/>
    <d v="2013-05-05T00:00:00"/>
    <s v="First Class"/>
    <s v="HF-14995"/>
    <s v="Herbert Flentye"/>
    <x v="0"/>
    <s v="United States"/>
    <s v="Memphis"/>
    <x v="18"/>
    <n v="38109"/>
    <x v="0"/>
    <x v="639"/>
    <x v="1"/>
    <x v="2"/>
    <x v="633"/>
    <x v="2217"/>
    <n v="1"/>
    <n v="0.2"/>
    <n v="1.2948"/>
  </r>
  <r>
    <n v="2665"/>
    <x v="1303"/>
    <x v="0"/>
    <x v="766"/>
    <d v="2013-05-05T00:00:00"/>
    <s v="First Class"/>
    <s v="HF-14995"/>
    <s v="Herbert Flentye"/>
    <x v="0"/>
    <s v="United States"/>
    <s v="Memphis"/>
    <x v="18"/>
    <n v="38109"/>
    <x v="0"/>
    <x v="121"/>
    <x v="0"/>
    <x v="3"/>
    <x v="121"/>
    <x v="2218"/>
    <n v="3"/>
    <n v="0.4"/>
    <n v="-142.07100000000008"/>
  </r>
  <r>
    <n v="2666"/>
    <x v="1303"/>
    <x v="0"/>
    <x v="766"/>
    <d v="2013-05-05T00:00:00"/>
    <s v="First Class"/>
    <s v="HF-14995"/>
    <s v="Herbert Flentye"/>
    <x v="0"/>
    <s v="United States"/>
    <s v="Memphis"/>
    <x v="18"/>
    <n v="38109"/>
    <x v="0"/>
    <x v="1203"/>
    <x v="1"/>
    <x v="8"/>
    <x v="1179"/>
    <x v="2219"/>
    <n v="2"/>
    <n v="0.7"/>
    <n v="-2.0107999999999997"/>
  </r>
  <r>
    <n v="2667"/>
    <x v="1304"/>
    <x v="0"/>
    <x v="393"/>
    <d v="2013-10-02T00:00:00"/>
    <s v="Same Day"/>
    <s v="HG-15025"/>
    <s v="Hunter Glantz"/>
    <x v="0"/>
    <s v="United States"/>
    <s v="Amarillo"/>
    <x v="5"/>
    <n v="79109"/>
    <x v="2"/>
    <x v="217"/>
    <x v="2"/>
    <x v="11"/>
    <x v="458"/>
    <x v="2220"/>
    <n v="3"/>
    <n v="0.2"/>
    <n v="20.8719"/>
  </r>
  <r>
    <n v="2668"/>
    <x v="1304"/>
    <x v="0"/>
    <x v="393"/>
    <d v="2013-10-02T00:00:00"/>
    <s v="Same Day"/>
    <s v="HG-15025"/>
    <s v="Hunter Glantz"/>
    <x v="0"/>
    <s v="United States"/>
    <s v="Amarillo"/>
    <x v="5"/>
    <n v="79109"/>
    <x v="2"/>
    <x v="258"/>
    <x v="1"/>
    <x v="10"/>
    <x v="33"/>
    <x v="2221"/>
    <n v="1"/>
    <n v="0.2"/>
    <n v="9.568799999999996"/>
  </r>
  <r>
    <n v="2669"/>
    <x v="1305"/>
    <x v="1"/>
    <x v="767"/>
    <d v="2012-08-30T00:00:00"/>
    <s v="Standard Class"/>
    <s v="NL-18310"/>
    <s v="Nancy Lomonaco"/>
    <x v="2"/>
    <s v="United States"/>
    <s v="Los Angeles"/>
    <x v="1"/>
    <n v="90045"/>
    <x v="1"/>
    <x v="23"/>
    <x v="0"/>
    <x v="1"/>
    <x v="23"/>
    <x v="1597"/>
    <n v="1"/>
    <n v="0.2"/>
    <n v="4.5881999999999987"/>
  </r>
  <r>
    <n v="2670"/>
    <x v="1305"/>
    <x v="1"/>
    <x v="767"/>
    <d v="2012-08-30T00:00:00"/>
    <s v="Standard Class"/>
    <s v="NL-18310"/>
    <s v="Nancy Lomonaco"/>
    <x v="2"/>
    <s v="United States"/>
    <s v="Los Angeles"/>
    <x v="1"/>
    <n v="90045"/>
    <x v="1"/>
    <x v="1276"/>
    <x v="1"/>
    <x v="9"/>
    <x v="1252"/>
    <x v="2222"/>
    <n v="4"/>
    <n v="0"/>
    <n v="29.668800000000005"/>
  </r>
  <r>
    <n v="2671"/>
    <x v="1306"/>
    <x v="2"/>
    <x v="340"/>
    <d v="2011-09-12T00:00:00"/>
    <s v="Second Class"/>
    <s v="RR-19525"/>
    <s v="Rick Reed"/>
    <x v="1"/>
    <s v="United States"/>
    <s v="Lowell"/>
    <x v="31"/>
    <n v="1852"/>
    <x v="3"/>
    <x v="162"/>
    <x v="1"/>
    <x v="10"/>
    <x v="161"/>
    <x v="1696"/>
    <n v="3"/>
    <n v="0"/>
    <n v="79.891199999999998"/>
  </r>
  <r>
    <n v="2672"/>
    <x v="1306"/>
    <x v="2"/>
    <x v="340"/>
    <d v="2011-09-12T00:00:00"/>
    <s v="Second Class"/>
    <s v="RR-19525"/>
    <s v="Rick Reed"/>
    <x v="1"/>
    <s v="United States"/>
    <s v="Lowell"/>
    <x v="31"/>
    <n v="1852"/>
    <x v="3"/>
    <x v="1401"/>
    <x v="0"/>
    <x v="1"/>
    <x v="1379"/>
    <x v="2223"/>
    <n v="6"/>
    <n v="0"/>
    <n v="212.18759999999997"/>
  </r>
  <r>
    <n v="2673"/>
    <x v="1306"/>
    <x v="2"/>
    <x v="340"/>
    <d v="2011-09-12T00:00:00"/>
    <s v="Second Class"/>
    <s v="RR-19525"/>
    <s v="Rick Reed"/>
    <x v="1"/>
    <s v="United States"/>
    <s v="Lowell"/>
    <x v="31"/>
    <n v="1852"/>
    <x v="3"/>
    <x v="1402"/>
    <x v="1"/>
    <x v="10"/>
    <x v="1380"/>
    <x v="2224"/>
    <n v="2"/>
    <n v="0"/>
    <n v="12.837999999999999"/>
  </r>
  <r>
    <n v="2674"/>
    <x v="1306"/>
    <x v="2"/>
    <x v="340"/>
    <d v="2011-09-12T00:00:00"/>
    <s v="Second Class"/>
    <s v="RR-19525"/>
    <s v="Rick Reed"/>
    <x v="1"/>
    <s v="United States"/>
    <s v="Lowell"/>
    <x v="31"/>
    <n v="1852"/>
    <x v="3"/>
    <x v="1244"/>
    <x v="1"/>
    <x v="4"/>
    <x v="1218"/>
    <x v="2225"/>
    <n v="5"/>
    <n v="0"/>
    <n v="238.65299999999991"/>
  </r>
  <r>
    <n v="2675"/>
    <x v="1307"/>
    <x v="3"/>
    <x v="734"/>
    <d v="2014-12-04T00:00:00"/>
    <s v="Same Day"/>
    <s v="TC-21295"/>
    <s v="Toby Carlisle"/>
    <x v="0"/>
    <s v="United States"/>
    <s v="San Diego"/>
    <x v="1"/>
    <n v="92024"/>
    <x v="1"/>
    <x v="447"/>
    <x v="1"/>
    <x v="10"/>
    <x v="1219"/>
    <x v="1696"/>
    <n v="3"/>
    <n v="0"/>
    <n v="79.891199999999998"/>
  </r>
  <r>
    <n v="2676"/>
    <x v="1308"/>
    <x v="3"/>
    <x v="344"/>
    <d v="2014-12-03T00:00:00"/>
    <s v="Standard Class"/>
    <s v="DB-13615"/>
    <s v="Doug Bickford"/>
    <x v="0"/>
    <s v="United States"/>
    <s v="Asheville"/>
    <x v="3"/>
    <n v="28806"/>
    <x v="0"/>
    <x v="909"/>
    <x v="1"/>
    <x v="6"/>
    <x v="892"/>
    <x v="2216"/>
    <n v="5"/>
    <n v="0.2"/>
    <n v="0.76649999999999974"/>
  </r>
  <r>
    <n v="2677"/>
    <x v="1308"/>
    <x v="3"/>
    <x v="344"/>
    <d v="2014-12-03T00:00:00"/>
    <s v="Standard Class"/>
    <s v="DB-13615"/>
    <s v="Doug Bickford"/>
    <x v="0"/>
    <s v="United States"/>
    <s v="Asheville"/>
    <x v="3"/>
    <n v="28806"/>
    <x v="0"/>
    <x v="1309"/>
    <x v="1"/>
    <x v="9"/>
    <x v="1285"/>
    <x v="2226"/>
    <n v="1"/>
    <n v="0.2"/>
    <n v="4.3584000000000032"/>
  </r>
  <r>
    <n v="2678"/>
    <x v="1309"/>
    <x v="2"/>
    <x v="261"/>
    <d v="2011-06-21T00:00:00"/>
    <s v="Same Day"/>
    <s v="SV-20785"/>
    <s v="Stewart Visinsky"/>
    <x v="0"/>
    <s v="United States"/>
    <s v="Pueblo"/>
    <x v="22"/>
    <n v="81001"/>
    <x v="1"/>
    <x v="1085"/>
    <x v="1"/>
    <x v="8"/>
    <x v="1066"/>
    <x v="2227"/>
    <n v="7"/>
    <n v="0.7"/>
    <n v="-8.1311999999999998"/>
  </r>
  <r>
    <n v="2679"/>
    <x v="1309"/>
    <x v="2"/>
    <x v="261"/>
    <d v="2011-06-21T00:00:00"/>
    <s v="Same Day"/>
    <s v="SV-20785"/>
    <s v="Stewart Visinsky"/>
    <x v="0"/>
    <s v="United States"/>
    <s v="Pueblo"/>
    <x v="22"/>
    <n v="81001"/>
    <x v="1"/>
    <x v="735"/>
    <x v="1"/>
    <x v="8"/>
    <x v="727"/>
    <x v="2228"/>
    <n v="2"/>
    <n v="0.7"/>
    <n v="-16.775999999999996"/>
  </r>
  <r>
    <n v="2680"/>
    <x v="1310"/>
    <x v="3"/>
    <x v="276"/>
    <d v="2014-01-28T00:00:00"/>
    <s v="Standard Class"/>
    <s v="MH-18115"/>
    <s v="Mick Hernandez"/>
    <x v="2"/>
    <s v="United States"/>
    <s v="Jackson"/>
    <x v="12"/>
    <n v="49201"/>
    <x v="2"/>
    <x v="614"/>
    <x v="1"/>
    <x v="8"/>
    <x v="609"/>
    <x v="936"/>
    <n v="5"/>
    <n v="0"/>
    <n v="7.056"/>
  </r>
  <r>
    <n v="2681"/>
    <x v="1310"/>
    <x v="3"/>
    <x v="276"/>
    <d v="2014-01-28T00:00:00"/>
    <s v="Standard Class"/>
    <s v="MH-18115"/>
    <s v="Mick Hernandez"/>
    <x v="2"/>
    <s v="United States"/>
    <s v="Jackson"/>
    <x v="12"/>
    <n v="49201"/>
    <x v="2"/>
    <x v="695"/>
    <x v="2"/>
    <x v="11"/>
    <x v="688"/>
    <x v="1008"/>
    <n v="5"/>
    <n v="0"/>
    <n v="111.59099999999995"/>
  </r>
  <r>
    <n v="2682"/>
    <x v="1310"/>
    <x v="3"/>
    <x v="276"/>
    <d v="2014-01-28T00:00:00"/>
    <s v="Standard Class"/>
    <s v="MH-18115"/>
    <s v="Mick Hernandez"/>
    <x v="2"/>
    <s v="United States"/>
    <s v="Jackson"/>
    <x v="12"/>
    <n v="49201"/>
    <x v="2"/>
    <x v="1403"/>
    <x v="1"/>
    <x v="8"/>
    <x v="1381"/>
    <x v="2229"/>
    <n v="4"/>
    <n v="0"/>
    <n v="42.074399999999997"/>
  </r>
  <r>
    <n v="2683"/>
    <x v="1310"/>
    <x v="3"/>
    <x v="276"/>
    <d v="2014-01-28T00:00:00"/>
    <s v="Standard Class"/>
    <s v="MH-18115"/>
    <s v="Mick Hernandez"/>
    <x v="2"/>
    <s v="United States"/>
    <s v="Jackson"/>
    <x v="12"/>
    <n v="49201"/>
    <x v="2"/>
    <x v="1404"/>
    <x v="2"/>
    <x v="15"/>
    <x v="1382"/>
    <x v="2230"/>
    <n v="3"/>
    <n v="0.1"/>
    <n v="152.08829999999998"/>
  </r>
  <r>
    <n v="2684"/>
    <x v="1310"/>
    <x v="3"/>
    <x v="276"/>
    <d v="2014-01-28T00:00:00"/>
    <s v="Standard Class"/>
    <s v="MH-18115"/>
    <s v="Mick Hernandez"/>
    <x v="2"/>
    <s v="United States"/>
    <s v="Jackson"/>
    <x v="12"/>
    <n v="49201"/>
    <x v="2"/>
    <x v="1405"/>
    <x v="2"/>
    <x v="7"/>
    <x v="1383"/>
    <x v="2231"/>
    <n v="1"/>
    <n v="0"/>
    <n v="49.496999999999986"/>
  </r>
  <r>
    <n v="2685"/>
    <x v="1311"/>
    <x v="3"/>
    <x v="222"/>
    <d v="2014-07-07T00:00:00"/>
    <s v="Standard Class"/>
    <s v="CT-11995"/>
    <s v="Carol Triggs"/>
    <x v="0"/>
    <s v="United States"/>
    <s v="Los Angeles"/>
    <x v="1"/>
    <n v="90004"/>
    <x v="1"/>
    <x v="1311"/>
    <x v="1"/>
    <x v="8"/>
    <x v="1288"/>
    <x v="2232"/>
    <n v="9"/>
    <n v="0.2"/>
    <n v="101.57939999999999"/>
  </r>
  <r>
    <n v="2686"/>
    <x v="1312"/>
    <x v="0"/>
    <x v="47"/>
    <d v="2013-09-12T00:00:00"/>
    <s v="Standard Class"/>
    <s v="KB-16315"/>
    <s v="Karl Braun"/>
    <x v="0"/>
    <s v="United States"/>
    <s v="Thomasville"/>
    <x v="3"/>
    <n v="27360"/>
    <x v="0"/>
    <x v="889"/>
    <x v="1"/>
    <x v="12"/>
    <x v="873"/>
    <x v="2233"/>
    <n v="3"/>
    <n v="0.2"/>
    <n v="29.984999999999985"/>
  </r>
  <r>
    <n v="2687"/>
    <x v="1312"/>
    <x v="0"/>
    <x v="47"/>
    <d v="2013-09-12T00:00:00"/>
    <s v="Standard Class"/>
    <s v="KB-16315"/>
    <s v="Karl Braun"/>
    <x v="0"/>
    <s v="United States"/>
    <s v="Thomasville"/>
    <x v="3"/>
    <n v="27360"/>
    <x v="0"/>
    <x v="880"/>
    <x v="1"/>
    <x v="8"/>
    <x v="865"/>
    <x v="2234"/>
    <n v="2"/>
    <n v="0.7"/>
    <n v="-2.4563999999999995"/>
  </r>
  <r>
    <n v="2688"/>
    <x v="1313"/>
    <x v="0"/>
    <x v="578"/>
    <d v="2013-08-06T00:00:00"/>
    <s v="First Class"/>
    <s v="RA-19285"/>
    <s v="Ralph Arnett"/>
    <x v="0"/>
    <s v="United States"/>
    <s v="Peoria"/>
    <x v="10"/>
    <n v="61604"/>
    <x v="2"/>
    <x v="1406"/>
    <x v="1"/>
    <x v="8"/>
    <x v="1384"/>
    <x v="2235"/>
    <n v="5"/>
    <n v="0.8"/>
    <n v="-6.5670000000000019"/>
  </r>
  <r>
    <n v="2689"/>
    <x v="1314"/>
    <x v="1"/>
    <x v="768"/>
    <d v="2012-11-14T00:00:00"/>
    <s v="First Class"/>
    <s v="YC-21895"/>
    <s v="Yoseph Carroll"/>
    <x v="1"/>
    <s v="United States"/>
    <s v="Los Angeles"/>
    <x v="1"/>
    <n v="90032"/>
    <x v="1"/>
    <x v="1407"/>
    <x v="1"/>
    <x v="10"/>
    <x v="1385"/>
    <x v="2236"/>
    <n v="5"/>
    <n v="0"/>
    <n v="7.0649999999999995"/>
  </r>
  <r>
    <n v="2690"/>
    <x v="1315"/>
    <x v="2"/>
    <x v="479"/>
    <d v="2011-07-02T00:00:00"/>
    <s v="First Class"/>
    <s v="RA-19915"/>
    <s v="Russell Applegate"/>
    <x v="0"/>
    <s v="United States"/>
    <s v="Chicago"/>
    <x v="10"/>
    <n v="60653"/>
    <x v="2"/>
    <x v="1199"/>
    <x v="1"/>
    <x v="6"/>
    <x v="1175"/>
    <x v="797"/>
    <n v="4"/>
    <n v="0.2"/>
    <n v="1.6399999999999995"/>
  </r>
  <r>
    <n v="2691"/>
    <x v="1316"/>
    <x v="3"/>
    <x v="769"/>
    <d v="2014-12-09T00:00:00"/>
    <s v="Standard Class"/>
    <s v="CM-12160"/>
    <s v="Charles McCrossin"/>
    <x v="0"/>
    <s v="United States"/>
    <s v="Philadelphia"/>
    <x v="9"/>
    <n v="19134"/>
    <x v="3"/>
    <x v="990"/>
    <x v="1"/>
    <x v="8"/>
    <x v="302"/>
    <x v="2237"/>
    <n v="3"/>
    <n v="0.7"/>
    <n v="-4.4550000000000001"/>
  </r>
  <r>
    <n v="2692"/>
    <x v="1317"/>
    <x v="0"/>
    <x v="770"/>
    <d v="2013-09-03T00:00:00"/>
    <s v="Standard Class"/>
    <s v="CS-12130"/>
    <s v="Chad Sievert"/>
    <x v="0"/>
    <s v="United States"/>
    <s v="Englewood"/>
    <x v="22"/>
    <n v="80112"/>
    <x v="1"/>
    <x v="1408"/>
    <x v="1"/>
    <x v="10"/>
    <x v="1386"/>
    <x v="1154"/>
    <n v="3"/>
    <n v="0.2"/>
    <n v="5.6115000000000004"/>
  </r>
  <r>
    <n v="2693"/>
    <x v="1317"/>
    <x v="0"/>
    <x v="770"/>
    <d v="2013-09-03T00:00:00"/>
    <s v="Standard Class"/>
    <s v="CS-12130"/>
    <s v="Chad Sievert"/>
    <x v="0"/>
    <s v="United States"/>
    <s v="Englewood"/>
    <x v="22"/>
    <n v="80112"/>
    <x v="1"/>
    <x v="1409"/>
    <x v="2"/>
    <x v="7"/>
    <x v="1387"/>
    <x v="2238"/>
    <n v="3"/>
    <n v="0.2"/>
    <n v="8.1432000000000002"/>
  </r>
  <r>
    <n v="2694"/>
    <x v="1318"/>
    <x v="0"/>
    <x v="115"/>
    <d v="2013-01-28T00:00:00"/>
    <s v="Standard Class"/>
    <s v="AJ-10795"/>
    <s v="Anthony Johnson"/>
    <x v="1"/>
    <s v="United States"/>
    <s v="Seattle"/>
    <x v="4"/>
    <n v="98115"/>
    <x v="1"/>
    <x v="504"/>
    <x v="0"/>
    <x v="5"/>
    <x v="499"/>
    <x v="2239"/>
    <n v="5"/>
    <n v="0"/>
    <n v="37.366"/>
  </r>
  <r>
    <n v="2695"/>
    <x v="1319"/>
    <x v="2"/>
    <x v="771"/>
    <d v="2011-10-20T00:00:00"/>
    <s v="Standard Class"/>
    <s v="DL-12865"/>
    <s v="Dan Lawera"/>
    <x v="0"/>
    <s v="United States"/>
    <s v="Hialeah"/>
    <x v="2"/>
    <n v="33012"/>
    <x v="0"/>
    <x v="1006"/>
    <x v="0"/>
    <x v="5"/>
    <x v="1372"/>
    <x v="2240"/>
    <n v="1"/>
    <n v="0.2"/>
    <n v="4.0383000000000013"/>
  </r>
  <r>
    <n v="2696"/>
    <x v="1320"/>
    <x v="0"/>
    <x v="569"/>
    <d v="2013-02-09T00:00:00"/>
    <s v="First Class"/>
    <s v="BE-11410"/>
    <s v="Bobby Elias"/>
    <x v="0"/>
    <s v="United States"/>
    <s v="Lancaster"/>
    <x v="24"/>
    <n v="43130"/>
    <x v="3"/>
    <x v="423"/>
    <x v="1"/>
    <x v="10"/>
    <x v="418"/>
    <x v="2241"/>
    <n v="2"/>
    <n v="0.2"/>
    <n v="10.623199999999997"/>
  </r>
  <r>
    <n v="2697"/>
    <x v="1321"/>
    <x v="2"/>
    <x v="772"/>
    <d v="2011-03-23T00:00:00"/>
    <s v="Standard Class"/>
    <s v="SM-20320"/>
    <s v="Sean Miller"/>
    <x v="2"/>
    <s v="United States"/>
    <s v="Jacksonville"/>
    <x v="2"/>
    <n v="32216"/>
    <x v="0"/>
    <x v="1410"/>
    <x v="2"/>
    <x v="15"/>
    <x v="1388"/>
    <x v="2242"/>
    <n v="4"/>
    <n v="0.5"/>
    <n v="-16.426000000000045"/>
  </r>
  <r>
    <n v="2698"/>
    <x v="1321"/>
    <x v="2"/>
    <x v="772"/>
    <d v="2011-03-23T00:00:00"/>
    <s v="Standard Class"/>
    <s v="SM-20320"/>
    <s v="Sean Miller"/>
    <x v="2"/>
    <s v="United States"/>
    <s v="Jacksonville"/>
    <x v="2"/>
    <n v="32216"/>
    <x v="0"/>
    <x v="1411"/>
    <x v="2"/>
    <x v="15"/>
    <x v="1389"/>
    <x v="2243"/>
    <n v="6"/>
    <n v="0.5"/>
    <n v="-1811.0784000000021"/>
  </r>
  <r>
    <n v="2699"/>
    <x v="1321"/>
    <x v="2"/>
    <x v="772"/>
    <d v="2011-03-23T00:00:00"/>
    <s v="Standard Class"/>
    <s v="SM-20320"/>
    <s v="Sean Miller"/>
    <x v="2"/>
    <s v="United States"/>
    <s v="Jacksonville"/>
    <x v="2"/>
    <n v="32216"/>
    <x v="0"/>
    <x v="128"/>
    <x v="1"/>
    <x v="10"/>
    <x v="128"/>
    <x v="2244"/>
    <n v="4"/>
    <n v="0.2"/>
    <n v="7.4815999999999994"/>
  </r>
  <r>
    <n v="2700"/>
    <x v="1321"/>
    <x v="2"/>
    <x v="772"/>
    <d v="2011-03-23T00:00:00"/>
    <s v="Standard Class"/>
    <s v="SM-20320"/>
    <s v="Sean Miller"/>
    <x v="2"/>
    <s v="United States"/>
    <s v="Jacksonville"/>
    <x v="2"/>
    <n v="32216"/>
    <x v="0"/>
    <x v="1412"/>
    <x v="1"/>
    <x v="6"/>
    <x v="1390"/>
    <x v="2245"/>
    <n v="3"/>
    <n v="0.2"/>
    <n v="1.0019999999999993"/>
  </r>
  <r>
    <n v="2701"/>
    <x v="1321"/>
    <x v="2"/>
    <x v="772"/>
    <d v="2011-03-23T00:00:00"/>
    <s v="Standard Class"/>
    <s v="SM-20320"/>
    <s v="Sean Miller"/>
    <x v="2"/>
    <s v="United States"/>
    <s v="Jacksonville"/>
    <x v="2"/>
    <n v="32216"/>
    <x v="0"/>
    <x v="1006"/>
    <x v="0"/>
    <x v="5"/>
    <x v="1372"/>
    <x v="2246"/>
    <n v="2"/>
    <n v="0.2"/>
    <n v="8.0766000000000027"/>
  </r>
  <r>
    <n v="2702"/>
    <x v="1321"/>
    <x v="2"/>
    <x v="772"/>
    <d v="2011-03-23T00:00:00"/>
    <s v="Standard Class"/>
    <s v="SM-20320"/>
    <s v="Sean Miller"/>
    <x v="2"/>
    <s v="United States"/>
    <s v="Jacksonville"/>
    <x v="2"/>
    <n v="32216"/>
    <x v="0"/>
    <x v="550"/>
    <x v="1"/>
    <x v="13"/>
    <x v="33"/>
    <x v="2247"/>
    <n v="3"/>
    <n v="0.2"/>
    <n v="5.9174999999999986"/>
  </r>
  <r>
    <n v="2703"/>
    <x v="1321"/>
    <x v="2"/>
    <x v="772"/>
    <d v="2011-03-23T00:00:00"/>
    <s v="Standard Class"/>
    <s v="SM-20320"/>
    <s v="Sean Miller"/>
    <x v="2"/>
    <s v="United States"/>
    <s v="Jacksonville"/>
    <x v="2"/>
    <n v="32216"/>
    <x v="0"/>
    <x v="1154"/>
    <x v="0"/>
    <x v="5"/>
    <x v="1133"/>
    <x v="1919"/>
    <n v="3"/>
    <n v="0.2"/>
    <n v="15.29399999999999"/>
  </r>
  <r>
    <n v="2704"/>
    <x v="1322"/>
    <x v="2"/>
    <x v="773"/>
    <d v="2011-05-30T00:00:00"/>
    <s v="Standard Class"/>
    <s v="RP-19390"/>
    <s v="Resi Pölking"/>
    <x v="0"/>
    <s v="United States"/>
    <s v="Baltimore"/>
    <x v="39"/>
    <n v="21215"/>
    <x v="3"/>
    <x v="1413"/>
    <x v="1"/>
    <x v="10"/>
    <x v="1391"/>
    <x v="2248"/>
    <n v="3"/>
    <n v="0"/>
    <n v="56.977199999999996"/>
  </r>
  <r>
    <n v="2705"/>
    <x v="1323"/>
    <x v="3"/>
    <x v="497"/>
    <d v="2014-07-14T00:00:00"/>
    <s v="Second Class"/>
    <s v="JD-16015"/>
    <s v="Joy Daniels"/>
    <x v="0"/>
    <s v="United States"/>
    <s v="New York City"/>
    <x v="15"/>
    <n v="10009"/>
    <x v="3"/>
    <x v="176"/>
    <x v="2"/>
    <x v="11"/>
    <x v="175"/>
    <x v="2249"/>
    <n v="6"/>
    <n v="0"/>
    <n v="17.238000000000007"/>
  </r>
  <r>
    <n v="2706"/>
    <x v="1324"/>
    <x v="3"/>
    <x v="114"/>
    <d v="2014-06-22T00:00:00"/>
    <s v="Standard Class"/>
    <s v="AB-10255"/>
    <s v="Alejandro Ballentine"/>
    <x v="2"/>
    <s v="United States"/>
    <s v="Carlsbad"/>
    <x v="27"/>
    <n v="88220"/>
    <x v="1"/>
    <x v="1059"/>
    <x v="1"/>
    <x v="14"/>
    <x v="1039"/>
    <x v="1459"/>
    <n v="2"/>
    <n v="0"/>
    <n v="4.3368000000000002"/>
  </r>
  <r>
    <n v="2707"/>
    <x v="1324"/>
    <x v="3"/>
    <x v="114"/>
    <d v="2014-06-22T00:00:00"/>
    <s v="Standard Class"/>
    <s v="AB-10255"/>
    <s v="Alejandro Ballentine"/>
    <x v="2"/>
    <s v="United States"/>
    <s v="Carlsbad"/>
    <x v="27"/>
    <n v="88220"/>
    <x v="1"/>
    <x v="1414"/>
    <x v="1"/>
    <x v="10"/>
    <x v="1392"/>
    <x v="541"/>
    <n v="3"/>
    <n v="0"/>
    <n v="9.3312000000000008"/>
  </r>
  <r>
    <n v="2708"/>
    <x v="1324"/>
    <x v="3"/>
    <x v="114"/>
    <d v="2014-06-22T00:00:00"/>
    <s v="Standard Class"/>
    <s v="AB-10255"/>
    <s v="Alejandro Ballentine"/>
    <x v="2"/>
    <s v="United States"/>
    <s v="Carlsbad"/>
    <x v="27"/>
    <n v="88220"/>
    <x v="1"/>
    <x v="1415"/>
    <x v="1"/>
    <x v="10"/>
    <x v="1393"/>
    <x v="2250"/>
    <n v="4"/>
    <n v="0"/>
    <n v="92.236799999999988"/>
  </r>
  <r>
    <n v="2709"/>
    <x v="1325"/>
    <x v="1"/>
    <x v="564"/>
    <d v="2012-02-06T00:00:00"/>
    <s v="Standard Class"/>
    <s v="CC-12145"/>
    <s v="Charles Crestani"/>
    <x v="0"/>
    <s v="United States"/>
    <s v="Los Angeles"/>
    <x v="1"/>
    <n v="90049"/>
    <x v="1"/>
    <x v="1416"/>
    <x v="0"/>
    <x v="5"/>
    <x v="1394"/>
    <x v="2251"/>
    <n v="7"/>
    <n v="0"/>
    <n v="81.849599999999981"/>
  </r>
  <r>
    <n v="2710"/>
    <x v="1325"/>
    <x v="1"/>
    <x v="564"/>
    <d v="2012-02-06T00:00:00"/>
    <s v="Standard Class"/>
    <s v="CC-12145"/>
    <s v="Charles Crestani"/>
    <x v="0"/>
    <s v="United States"/>
    <s v="Los Angeles"/>
    <x v="1"/>
    <n v="90049"/>
    <x v="1"/>
    <x v="1150"/>
    <x v="2"/>
    <x v="15"/>
    <x v="1129"/>
    <x v="2252"/>
    <n v="3"/>
    <n v="0.2"/>
    <n v="215.99729999999977"/>
  </r>
  <r>
    <n v="2711"/>
    <x v="1326"/>
    <x v="1"/>
    <x v="555"/>
    <d v="2012-12-15T00:00:00"/>
    <s v="Standard Class"/>
    <s v="GH-14425"/>
    <s v="Gary Hwang"/>
    <x v="0"/>
    <s v="United States"/>
    <s v="Jacksonville"/>
    <x v="2"/>
    <n v="32216"/>
    <x v="0"/>
    <x v="410"/>
    <x v="1"/>
    <x v="8"/>
    <x v="405"/>
    <x v="2253"/>
    <n v="2"/>
    <n v="0.7"/>
    <n v="-8.9795999999999978"/>
  </r>
  <r>
    <n v="2712"/>
    <x v="1327"/>
    <x v="3"/>
    <x v="449"/>
    <d v="2014-10-12T00:00:00"/>
    <s v="First Class"/>
    <s v="CP-12085"/>
    <s v="Cathy Prescott"/>
    <x v="1"/>
    <s v="United States"/>
    <s v="Lakewood"/>
    <x v="24"/>
    <n v="44107"/>
    <x v="3"/>
    <x v="613"/>
    <x v="0"/>
    <x v="5"/>
    <x v="608"/>
    <x v="2254"/>
    <n v="4"/>
    <n v="0.2"/>
    <n v="9.1775999999999982"/>
  </r>
  <r>
    <n v="2713"/>
    <x v="1328"/>
    <x v="3"/>
    <x v="570"/>
    <d v="2014-08-02T00:00:00"/>
    <s v="Second Class"/>
    <s v="GM-14440"/>
    <s v="Gary McGarr"/>
    <x v="0"/>
    <s v="United States"/>
    <s v="Troy"/>
    <x v="15"/>
    <n v="12180"/>
    <x v="3"/>
    <x v="158"/>
    <x v="1"/>
    <x v="6"/>
    <x v="157"/>
    <x v="1847"/>
    <n v="9"/>
    <n v="0"/>
    <n v="22.244399999999995"/>
  </r>
  <r>
    <n v="2714"/>
    <x v="1329"/>
    <x v="2"/>
    <x v="573"/>
    <d v="2011-04-29T00:00:00"/>
    <s v="Standard Class"/>
    <s v="LC-16885"/>
    <s v="Lena Creighton"/>
    <x v="0"/>
    <s v="United States"/>
    <s v="Wilmington"/>
    <x v="3"/>
    <n v="28403"/>
    <x v="0"/>
    <x v="722"/>
    <x v="2"/>
    <x v="7"/>
    <x v="1395"/>
    <x v="214"/>
    <n v="3"/>
    <n v="0.2"/>
    <n v="37.796999999999997"/>
  </r>
  <r>
    <n v="2715"/>
    <x v="1330"/>
    <x v="1"/>
    <x v="494"/>
    <d v="2012-12-06T00:00:00"/>
    <s v="Standard Class"/>
    <s v="BT-11305"/>
    <s v="Beth Thompson"/>
    <x v="2"/>
    <s v="United States"/>
    <s v="Seattle"/>
    <x v="4"/>
    <n v="98105"/>
    <x v="1"/>
    <x v="1061"/>
    <x v="1"/>
    <x v="6"/>
    <x v="1041"/>
    <x v="2255"/>
    <n v="5"/>
    <n v="0"/>
    <n v="5.56"/>
  </r>
  <r>
    <n v="2716"/>
    <x v="1331"/>
    <x v="2"/>
    <x v="774"/>
    <d v="2011-12-08T00:00:00"/>
    <s v="Standard Class"/>
    <s v="CP-12085"/>
    <s v="Cathy Prescott"/>
    <x v="1"/>
    <s v="United States"/>
    <s v="New York City"/>
    <x v="15"/>
    <n v="10024"/>
    <x v="3"/>
    <x v="1417"/>
    <x v="2"/>
    <x v="7"/>
    <x v="1396"/>
    <x v="2256"/>
    <n v="2"/>
    <n v="0"/>
    <n v="62.3904"/>
  </r>
  <r>
    <n v="2717"/>
    <x v="1332"/>
    <x v="3"/>
    <x v="775"/>
    <d v="2014-09-02T00:00:00"/>
    <s v="Standard Class"/>
    <s v="SC-20680"/>
    <s v="Steve Carroll"/>
    <x v="2"/>
    <s v="United States"/>
    <s v="Columbus"/>
    <x v="32"/>
    <n v="31907"/>
    <x v="0"/>
    <x v="357"/>
    <x v="2"/>
    <x v="11"/>
    <x v="353"/>
    <x v="2257"/>
    <n v="2"/>
    <n v="0"/>
    <n v="15.1158"/>
  </r>
  <r>
    <n v="2718"/>
    <x v="1333"/>
    <x v="2"/>
    <x v="557"/>
    <d v="2011-09-13T00:00:00"/>
    <s v="Standard Class"/>
    <s v="DK-13375"/>
    <s v="Dennis Kane"/>
    <x v="0"/>
    <s v="United States"/>
    <s v="New York City"/>
    <x v="15"/>
    <n v="10024"/>
    <x v="3"/>
    <x v="1418"/>
    <x v="2"/>
    <x v="7"/>
    <x v="1397"/>
    <x v="2258"/>
    <n v="3"/>
    <n v="0"/>
    <n v="109.61129999999999"/>
  </r>
  <r>
    <n v="2719"/>
    <x v="1334"/>
    <x v="3"/>
    <x v="202"/>
    <d v="2014-12-28T00:00:00"/>
    <s v="Standard Class"/>
    <s v="SE-20110"/>
    <s v="Sanjit Engle"/>
    <x v="0"/>
    <s v="United States"/>
    <s v="Costa Mesa"/>
    <x v="1"/>
    <n v="92627"/>
    <x v="1"/>
    <x v="821"/>
    <x v="1"/>
    <x v="4"/>
    <x v="809"/>
    <x v="2259"/>
    <n v="2"/>
    <n v="0"/>
    <n v="33.577200000000005"/>
  </r>
  <r>
    <n v="2720"/>
    <x v="1335"/>
    <x v="2"/>
    <x v="776"/>
    <d v="2011-12-08T00:00:00"/>
    <s v="Second Class"/>
    <s v="LF-17185"/>
    <s v="Luke Foster"/>
    <x v="0"/>
    <s v="United States"/>
    <s v="Houston"/>
    <x v="5"/>
    <n v="77095"/>
    <x v="2"/>
    <x v="561"/>
    <x v="0"/>
    <x v="5"/>
    <x v="555"/>
    <x v="112"/>
    <n v="3"/>
    <n v="0.6"/>
    <n v="-14.385599999999997"/>
  </r>
  <r>
    <n v="2721"/>
    <x v="1336"/>
    <x v="2"/>
    <x v="130"/>
    <d v="2011-11-08T00:00:00"/>
    <s v="Second Class"/>
    <s v="ON-18715"/>
    <s v="Odella Nelson"/>
    <x v="1"/>
    <s v="United States"/>
    <s v="Cary"/>
    <x v="3"/>
    <n v="27511"/>
    <x v="0"/>
    <x v="203"/>
    <x v="1"/>
    <x v="13"/>
    <x v="202"/>
    <x v="1357"/>
    <n v="3"/>
    <n v="0.2"/>
    <n v="2.7222"/>
  </r>
  <r>
    <n v="2722"/>
    <x v="1336"/>
    <x v="2"/>
    <x v="130"/>
    <d v="2011-11-08T00:00:00"/>
    <s v="Second Class"/>
    <s v="ON-18715"/>
    <s v="Odella Nelson"/>
    <x v="1"/>
    <s v="United States"/>
    <s v="Cary"/>
    <x v="3"/>
    <n v="27511"/>
    <x v="0"/>
    <x v="937"/>
    <x v="1"/>
    <x v="9"/>
    <x v="921"/>
    <x v="2260"/>
    <n v="5"/>
    <n v="0.2"/>
    <n v="5.0960000000000001"/>
  </r>
  <r>
    <n v="2723"/>
    <x v="1337"/>
    <x v="0"/>
    <x v="167"/>
    <d v="2013-04-20T00:00:00"/>
    <s v="Second Class"/>
    <s v="TB-21400"/>
    <s v="Tom Boeckenhauer"/>
    <x v="0"/>
    <s v="United States"/>
    <s v="Alexandria"/>
    <x v="17"/>
    <n v="22304"/>
    <x v="0"/>
    <x v="720"/>
    <x v="1"/>
    <x v="4"/>
    <x v="712"/>
    <x v="2261"/>
    <n v="5"/>
    <n v="0"/>
    <n v="12.18"/>
  </r>
  <r>
    <n v="2724"/>
    <x v="1338"/>
    <x v="2"/>
    <x v="777"/>
    <d v="2011-10-08T00:00:00"/>
    <s v="Standard Class"/>
    <s v="DF-13135"/>
    <s v="David Flashing"/>
    <x v="0"/>
    <s v="United States"/>
    <s v="Vallejo"/>
    <x v="1"/>
    <n v="94591"/>
    <x v="1"/>
    <x v="264"/>
    <x v="1"/>
    <x v="2"/>
    <x v="261"/>
    <x v="2262"/>
    <n v="5"/>
    <n v="0"/>
    <n v="6.7915000000000001"/>
  </r>
  <r>
    <n v="2725"/>
    <x v="1338"/>
    <x v="2"/>
    <x v="777"/>
    <d v="2011-10-08T00:00:00"/>
    <s v="Standard Class"/>
    <s v="DF-13135"/>
    <s v="David Flashing"/>
    <x v="0"/>
    <s v="United States"/>
    <s v="Vallejo"/>
    <x v="1"/>
    <n v="94591"/>
    <x v="1"/>
    <x v="979"/>
    <x v="1"/>
    <x v="8"/>
    <x v="963"/>
    <x v="2263"/>
    <n v="2"/>
    <n v="0.2"/>
    <n v="31.085599999999989"/>
  </r>
  <r>
    <n v="2726"/>
    <x v="1339"/>
    <x v="3"/>
    <x v="659"/>
    <d v="2014-11-14T00:00:00"/>
    <s v="Standard Class"/>
    <s v="EP-13915"/>
    <s v="Emily Phan"/>
    <x v="0"/>
    <s v="United States"/>
    <s v="Philadelphia"/>
    <x v="9"/>
    <n v="19120"/>
    <x v="3"/>
    <x v="1211"/>
    <x v="2"/>
    <x v="7"/>
    <x v="1187"/>
    <x v="2264"/>
    <n v="5"/>
    <n v="0.4"/>
    <n v="-71.994000000000028"/>
  </r>
  <r>
    <n v="2727"/>
    <x v="1339"/>
    <x v="3"/>
    <x v="659"/>
    <d v="2014-11-14T00:00:00"/>
    <s v="Standard Class"/>
    <s v="EP-13915"/>
    <s v="Emily Phan"/>
    <x v="0"/>
    <s v="United States"/>
    <s v="Philadelphia"/>
    <x v="9"/>
    <n v="19120"/>
    <x v="3"/>
    <x v="1342"/>
    <x v="0"/>
    <x v="3"/>
    <x v="1318"/>
    <x v="2265"/>
    <n v="4"/>
    <n v="0.4"/>
    <n v="-140.14079999999996"/>
  </r>
  <r>
    <n v="2728"/>
    <x v="1340"/>
    <x v="3"/>
    <x v="66"/>
    <d v="2014-12-25T00:00:00"/>
    <s v="First Class"/>
    <s v="SK-19990"/>
    <s v="Sally Knutson"/>
    <x v="0"/>
    <s v="United States"/>
    <s v="Toledo"/>
    <x v="24"/>
    <n v="43615"/>
    <x v="3"/>
    <x v="520"/>
    <x v="1"/>
    <x v="8"/>
    <x v="515"/>
    <x v="2266"/>
    <n v="1"/>
    <n v="0.7"/>
    <n v="-1.3128000000000002"/>
  </r>
  <r>
    <n v="2729"/>
    <x v="1340"/>
    <x v="3"/>
    <x v="66"/>
    <d v="2014-12-25T00:00:00"/>
    <s v="First Class"/>
    <s v="SK-19990"/>
    <s v="Sally Knutson"/>
    <x v="0"/>
    <s v="United States"/>
    <s v="Toledo"/>
    <x v="24"/>
    <n v="43615"/>
    <x v="3"/>
    <x v="1334"/>
    <x v="2"/>
    <x v="7"/>
    <x v="1310"/>
    <x v="2267"/>
    <n v="7"/>
    <n v="0.4"/>
    <n v="94.49369999999999"/>
  </r>
  <r>
    <n v="2730"/>
    <x v="1341"/>
    <x v="3"/>
    <x v="778"/>
    <d v="2014-02-20T00:00:00"/>
    <s v="Standard Class"/>
    <s v="FH-14350"/>
    <s v="Fred Harton"/>
    <x v="0"/>
    <s v="United States"/>
    <s v="Seattle"/>
    <x v="4"/>
    <n v="98105"/>
    <x v="1"/>
    <x v="147"/>
    <x v="1"/>
    <x v="6"/>
    <x v="147"/>
    <x v="153"/>
    <n v="3"/>
    <n v="0"/>
    <n v="1.7901"/>
  </r>
  <r>
    <n v="2731"/>
    <x v="1341"/>
    <x v="3"/>
    <x v="778"/>
    <d v="2014-02-20T00:00:00"/>
    <s v="Standard Class"/>
    <s v="FH-14350"/>
    <s v="Fred Harton"/>
    <x v="0"/>
    <s v="United States"/>
    <s v="Seattle"/>
    <x v="4"/>
    <n v="98105"/>
    <x v="1"/>
    <x v="651"/>
    <x v="2"/>
    <x v="11"/>
    <x v="645"/>
    <x v="2268"/>
    <n v="4"/>
    <n v="0"/>
    <n v="343.98280000000005"/>
  </r>
  <r>
    <n v="2732"/>
    <x v="1341"/>
    <x v="3"/>
    <x v="778"/>
    <d v="2014-02-20T00:00:00"/>
    <s v="Standard Class"/>
    <s v="FH-14350"/>
    <s v="Fred Harton"/>
    <x v="0"/>
    <s v="United States"/>
    <s v="Seattle"/>
    <x v="4"/>
    <n v="98105"/>
    <x v="1"/>
    <x v="216"/>
    <x v="0"/>
    <x v="5"/>
    <x v="215"/>
    <x v="2269"/>
    <n v="1"/>
    <n v="0"/>
    <n v="21.506"/>
  </r>
  <r>
    <n v="2733"/>
    <x v="1342"/>
    <x v="2"/>
    <x v="779"/>
    <d v="2011-07-06T00:00:00"/>
    <s v="Standard Class"/>
    <s v="EH-13945"/>
    <s v="Eric Hoffmann"/>
    <x v="0"/>
    <s v="United States"/>
    <s v="Plainfield"/>
    <x v="30"/>
    <n v="7060"/>
    <x v="3"/>
    <x v="687"/>
    <x v="2"/>
    <x v="7"/>
    <x v="680"/>
    <x v="2270"/>
    <n v="2"/>
    <n v="0"/>
    <n v="19.974600000000002"/>
  </r>
  <r>
    <n v="2734"/>
    <x v="1342"/>
    <x v="2"/>
    <x v="779"/>
    <d v="2011-07-06T00:00:00"/>
    <s v="Standard Class"/>
    <s v="EH-13945"/>
    <s v="Eric Hoffmann"/>
    <x v="0"/>
    <s v="United States"/>
    <s v="Plainfield"/>
    <x v="30"/>
    <n v="7060"/>
    <x v="3"/>
    <x v="796"/>
    <x v="1"/>
    <x v="6"/>
    <x v="786"/>
    <x v="2271"/>
    <n v="1"/>
    <n v="0"/>
    <n v="2.1762000000000001"/>
  </r>
  <r>
    <n v="2735"/>
    <x v="1343"/>
    <x v="1"/>
    <x v="780"/>
    <d v="2012-02-23T00:00:00"/>
    <s v="Second Class"/>
    <s v="JE-15715"/>
    <s v="Joe Elijah"/>
    <x v="0"/>
    <s v="United States"/>
    <s v="Las Cruces"/>
    <x v="27"/>
    <n v="88001"/>
    <x v="1"/>
    <x v="33"/>
    <x v="1"/>
    <x v="10"/>
    <x v="33"/>
    <x v="338"/>
    <n v="4"/>
    <n v="0"/>
    <n v="23.086399999999998"/>
  </r>
  <r>
    <n v="2736"/>
    <x v="1344"/>
    <x v="1"/>
    <x v="50"/>
    <d v="2012-11-19T00:00:00"/>
    <s v="Standard Class"/>
    <s v="KL-16645"/>
    <s v="Ken Lonsdale"/>
    <x v="0"/>
    <s v="United States"/>
    <s v="Newark"/>
    <x v="13"/>
    <n v="19711"/>
    <x v="3"/>
    <x v="1419"/>
    <x v="2"/>
    <x v="7"/>
    <x v="1398"/>
    <x v="2258"/>
    <n v="3"/>
    <n v="0"/>
    <n v="94.492500000000007"/>
  </r>
  <r>
    <n v="2737"/>
    <x v="1344"/>
    <x v="1"/>
    <x v="50"/>
    <d v="2012-11-19T00:00:00"/>
    <s v="Standard Class"/>
    <s v="KL-16645"/>
    <s v="Ken Lonsdale"/>
    <x v="0"/>
    <s v="United States"/>
    <s v="Newark"/>
    <x v="13"/>
    <n v="19711"/>
    <x v="3"/>
    <x v="670"/>
    <x v="1"/>
    <x v="10"/>
    <x v="664"/>
    <x v="2272"/>
    <n v="7"/>
    <n v="0"/>
    <n v="19.871600000000001"/>
  </r>
  <r>
    <n v="2738"/>
    <x v="1344"/>
    <x v="1"/>
    <x v="50"/>
    <d v="2012-11-19T00:00:00"/>
    <s v="Standard Class"/>
    <s v="KL-16645"/>
    <s v="Ken Lonsdale"/>
    <x v="0"/>
    <s v="United States"/>
    <s v="Newark"/>
    <x v="13"/>
    <n v="19711"/>
    <x v="3"/>
    <x v="899"/>
    <x v="0"/>
    <x v="0"/>
    <x v="883"/>
    <x v="674"/>
    <n v="3"/>
    <n v="0"/>
    <n v="56.994299999999981"/>
  </r>
  <r>
    <n v="2739"/>
    <x v="1344"/>
    <x v="1"/>
    <x v="50"/>
    <d v="2012-11-19T00:00:00"/>
    <s v="Standard Class"/>
    <s v="KL-16645"/>
    <s v="Ken Lonsdale"/>
    <x v="0"/>
    <s v="United States"/>
    <s v="Newark"/>
    <x v="13"/>
    <n v="19711"/>
    <x v="3"/>
    <x v="817"/>
    <x v="2"/>
    <x v="7"/>
    <x v="805"/>
    <x v="2273"/>
    <n v="2"/>
    <n v="0"/>
    <n v="43.190399999999997"/>
  </r>
  <r>
    <n v="2740"/>
    <x v="1345"/>
    <x v="3"/>
    <x v="513"/>
    <d v="2014-04-19T00:00:00"/>
    <s v="First Class"/>
    <s v="EB-13750"/>
    <s v="Edward Becker"/>
    <x v="1"/>
    <s v="United States"/>
    <s v="Hoover"/>
    <x v="19"/>
    <n v="35244"/>
    <x v="0"/>
    <x v="1420"/>
    <x v="1"/>
    <x v="14"/>
    <x v="1399"/>
    <x v="2274"/>
    <n v="4"/>
    <n v="0"/>
    <n v="9.5448000000000093"/>
  </r>
  <r>
    <n v="2741"/>
    <x v="1345"/>
    <x v="3"/>
    <x v="513"/>
    <d v="2014-04-19T00:00:00"/>
    <s v="First Class"/>
    <s v="EB-13750"/>
    <s v="Edward Becker"/>
    <x v="1"/>
    <s v="United States"/>
    <s v="Hoover"/>
    <x v="19"/>
    <n v="35244"/>
    <x v="0"/>
    <x v="1421"/>
    <x v="2"/>
    <x v="11"/>
    <x v="1400"/>
    <x v="2275"/>
    <n v="2"/>
    <n v="0"/>
    <n v="1.558799999999998"/>
  </r>
  <r>
    <n v="2742"/>
    <x v="1346"/>
    <x v="0"/>
    <x v="781"/>
    <d v="2013-02-27T00:00:00"/>
    <s v="Second Class"/>
    <s v="BD-11725"/>
    <s v="Bruce Degenhardt"/>
    <x v="0"/>
    <s v="United States"/>
    <s v="Newark"/>
    <x v="24"/>
    <n v="43055"/>
    <x v="3"/>
    <x v="1040"/>
    <x v="1"/>
    <x v="12"/>
    <x v="33"/>
    <x v="670"/>
    <n v="5"/>
    <n v="0.2"/>
    <n v="17.52"/>
  </r>
  <r>
    <n v="2743"/>
    <x v="1347"/>
    <x v="2"/>
    <x v="130"/>
    <d v="2011-11-08T00:00:00"/>
    <s v="Standard Class"/>
    <s v="MS-17530"/>
    <s v="MaryBeth Skach"/>
    <x v="0"/>
    <s v="United States"/>
    <s v="San Diego"/>
    <x v="1"/>
    <n v="92037"/>
    <x v="1"/>
    <x v="1381"/>
    <x v="0"/>
    <x v="5"/>
    <x v="1357"/>
    <x v="2276"/>
    <n v="2"/>
    <n v="0"/>
    <n v="13.429200000000002"/>
  </r>
  <r>
    <n v="2744"/>
    <x v="1348"/>
    <x v="1"/>
    <x v="782"/>
    <d v="2012-06-25T00:00:00"/>
    <s v="Second Class"/>
    <s v="SC-20770"/>
    <s v="Stewart Carmichael"/>
    <x v="1"/>
    <s v="United States"/>
    <s v="San Francisco"/>
    <x v="1"/>
    <n v="94122"/>
    <x v="1"/>
    <x v="592"/>
    <x v="0"/>
    <x v="5"/>
    <x v="587"/>
    <x v="2277"/>
    <n v="6"/>
    <n v="0"/>
    <n v="100.4796"/>
  </r>
  <r>
    <n v="2745"/>
    <x v="1348"/>
    <x v="1"/>
    <x v="782"/>
    <d v="2012-06-25T00:00:00"/>
    <s v="Second Class"/>
    <s v="SC-20770"/>
    <s v="Stewart Carmichael"/>
    <x v="1"/>
    <s v="United States"/>
    <s v="San Francisco"/>
    <x v="1"/>
    <n v="94122"/>
    <x v="1"/>
    <x v="66"/>
    <x v="2"/>
    <x v="7"/>
    <x v="66"/>
    <x v="2278"/>
    <n v="3"/>
    <n v="0.2"/>
    <n v="47.241"/>
  </r>
  <r>
    <n v="2746"/>
    <x v="1349"/>
    <x v="3"/>
    <x v="783"/>
    <d v="2014-08-12T00:00:00"/>
    <s v="Second Class"/>
    <s v="FM-14380"/>
    <s v="Fred McMath"/>
    <x v="0"/>
    <s v="United States"/>
    <s v="Jacksonville"/>
    <x v="3"/>
    <n v="28540"/>
    <x v="0"/>
    <x v="409"/>
    <x v="2"/>
    <x v="11"/>
    <x v="404"/>
    <x v="2279"/>
    <n v="1"/>
    <n v="0.2"/>
    <n v="21.997800000000002"/>
  </r>
  <r>
    <n v="2747"/>
    <x v="1350"/>
    <x v="2"/>
    <x v="552"/>
    <d v="2011-05-17T00:00:00"/>
    <s v="Standard Class"/>
    <s v="KT-16480"/>
    <s v="Kean Thornton"/>
    <x v="0"/>
    <s v="United States"/>
    <s v="Franklin"/>
    <x v="31"/>
    <n v="2038"/>
    <x v="3"/>
    <x v="601"/>
    <x v="0"/>
    <x v="3"/>
    <x v="596"/>
    <x v="2280"/>
    <n v="3"/>
    <n v="0.3"/>
    <n v="-130.0104"/>
  </r>
  <r>
    <n v="2748"/>
    <x v="1351"/>
    <x v="1"/>
    <x v="6"/>
    <d v="2012-11-26T00:00:00"/>
    <s v="Standard Class"/>
    <s v="AP-10720"/>
    <s v="Anne Pryor"/>
    <x v="2"/>
    <s v="United States"/>
    <s v="Frisco"/>
    <x v="5"/>
    <n v="75034"/>
    <x v="2"/>
    <x v="1422"/>
    <x v="2"/>
    <x v="11"/>
    <x v="1401"/>
    <x v="220"/>
    <n v="4"/>
    <n v="0.2"/>
    <n v="-1.3583999999999987"/>
  </r>
  <r>
    <n v="2749"/>
    <x v="1352"/>
    <x v="1"/>
    <x v="784"/>
    <d v="2012-12-08T00:00:00"/>
    <s v="Standard Class"/>
    <s v="RH-19555"/>
    <s v="Ritsa Hightower"/>
    <x v="0"/>
    <s v="United States"/>
    <s v="Tallahassee"/>
    <x v="2"/>
    <n v="32303"/>
    <x v="0"/>
    <x v="1316"/>
    <x v="1"/>
    <x v="8"/>
    <x v="1293"/>
    <x v="2281"/>
    <n v="3"/>
    <n v="0.7"/>
    <n v="-6.0323999999999991"/>
  </r>
  <r>
    <n v="2750"/>
    <x v="1353"/>
    <x v="2"/>
    <x v="785"/>
    <d v="2011-06-14T00:00:00"/>
    <s v="Standard Class"/>
    <s v="CS-11950"/>
    <s v="Carlos Soltero"/>
    <x v="0"/>
    <s v="United States"/>
    <s v="Seattle"/>
    <x v="4"/>
    <n v="98115"/>
    <x v="1"/>
    <x v="1423"/>
    <x v="0"/>
    <x v="1"/>
    <x v="1402"/>
    <x v="2282"/>
    <n v="3"/>
    <n v="0.2"/>
    <n v="73.19399999999996"/>
  </r>
  <r>
    <n v="2751"/>
    <x v="1354"/>
    <x v="2"/>
    <x v="233"/>
    <d v="2011-08-11T00:00:00"/>
    <s v="Second Class"/>
    <s v="TM-21010"/>
    <s v="Tamara Manning"/>
    <x v="0"/>
    <s v="United States"/>
    <s v="Vacaville"/>
    <x v="1"/>
    <n v="95687"/>
    <x v="1"/>
    <x v="1424"/>
    <x v="1"/>
    <x v="4"/>
    <x v="1403"/>
    <x v="2283"/>
    <n v="11"/>
    <n v="0"/>
    <n v="110.05279999999999"/>
  </r>
  <r>
    <n v="2752"/>
    <x v="1355"/>
    <x v="2"/>
    <x v="542"/>
    <d v="2011-05-30T00:00:00"/>
    <s v="Standard Class"/>
    <s v="HF-14995"/>
    <s v="Herbert Flentye"/>
    <x v="0"/>
    <s v="United States"/>
    <s v="Los Angeles"/>
    <x v="1"/>
    <n v="90008"/>
    <x v="1"/>
    <x v="1153"/>
    <x v="0"/>
    <x v="1"/>
    <x v="1132"/>
    <x v="2284"/>
    <n v="2"/>
    <n v="0.2"/>
    <n v="22.529599999999995"/>
  </r>
  <r>
    <n v="2753"/>
    <x v="1356"/>
    <x v="1"/>
    <x v="786"/>
    <d v="2012-04-21T00:00:00"/>
    <s v="Standard Class"/>
    <s v="GA-14515"/>
    <s v="George Ashbrook"/>
    <x v="0"/>
    <s v="United States"/>
    <s v="San Francisco"/>
    <x v="1"/>
    <n v="94122"/>
    <x v="1"/>
    <x v="1061"/>
    <x v="1"/>
    <x v="6"/>
    <x v="1041"/>
    <x v="348"/>
    <n v="2"/>
    <n v="0"/>
    <n v="2.2239999999999998"/>
  </r>
  <r>
    <n v="2754"/>
    <x v="1356"/>
    <x v="1"/>
    <x v="786"/>
    <d v="2012-04-21T00:00:00"/>
    <s v="Standard Class"/>
    <s v="GA-14515"/>
    <s v="George Ashbrook"/>
    <x v="0"/>
    <s v="United States"/>
    <s v="San Francisco"/>
    <x v="1"/>
    <n v="94122"/>
    <x v="1"/>
    <x v="619"/>
    <x v="2"/>
    <x v="11"/>
    <x v="614"/>
    <x v="2285"/>
    <n v="3"/>
    <n v="0"/>
    <n v="129.34800000000001"/>
  </r>
  <r>
    <n v="2755"/>
    <x v="1356"/>
    <x v="1"/>
    <x v="786"/>
    <d v="2012-04-21T00:00:00"/>
    <s v="Standard Class"/>
    <s v="GA-14515"/>
    <s v="George Ashbrook"/>
    <x v="0"/>
    <s v="United States"/>
    <s v="San Francisco"/>
    <x v="1"/>
    <n v="94122"/>
    <x v="1"/>
    <x v="966"/>
    <x v="2"/>
    <x v="7"/>
    <x v="1359"/>
    <x v="2286"/>
    <n v="5"/>
    <n v="0.2"/>
    <n v="68.59650000000002"/>
  </r>
  <r>
    <n v="2756"/>
    <x v="1356"/>
    <x v="1"/>
    <x v="786"/>
    <d v="2012-04-21T00:00:00"/>
    <s v="Standard Class"/>
    <s v="GA-14515"/>
    <s v="George Ashbrook"/>
    <x v="0"/>
    <s v="United States"/>
    <s v="San Francisco"/>
    <x v="1"/>
    <n v="94122"/>
    <x v="1"/>
    <x v="1364"/>
    <x v="1"/>
    <x v="9"/>
    <x v="1341"/>
    <x v="2287"/>
    <n v="5"/>
    <n v="0"/>
    <n v="419.8184999999998"/>
  </r>
  <r>
    <n v="2757"/>
    <x v="1356"/>
    <x v="1"/>
    <x v="786"/>
    <d v="2012-04-21T00:00:00"/>
    <s v="Standard Class"/>
    <s v="GA-14515"/>
    <s v="George Ashbrook"/>
    <x v="0"/>
    <s v="United States"/>
    <s v="San Francisco"/>
    <x v="1"/>
    <n v="94122"/>
    <x v="1"/>
    <x v="1331"/>
    <x v="1"/>
    <x v="10"/>
    <x v="1307"/>
    <x v="493"/>
    <n v="2"/>
    <n v="0"/>
    <n v="5.8604000000000003"/>
  </r>
  <r>
    <n v="2758"/>
    <x v="1357"/>
    <x v="0"/>
    <x v="725"/>
    <d v="2013-06-14T00:00:00"/>
    <s v="Second Class"/>
    <s v="ES-14020"/>
    <s v="Erica Smith"/>
    <x v="0"/>
    <s v="United States"/>
    <s v="New York City"/>
    <x v="15"/>
    <n v="10035"/>
    <x v="3"/>
    <x v="657"/>
    <x v="2"/>
    <x v="11"/>
    <x v="651"/>
    <x v="764"/>
    <n v="3"/>
    <n v="0"/>
    <n v="71.990999999999985"/>
  </r>
  <r>
    <n v="2759"/>
    <x v="1358"/>
    <x v="0"/>
    <x v="21"/>
    <d v="2013-03-16T00:00:00"/>
    <s v="Standard Class"/>
    <s v="JP-16135"/>
    <s v="Julie Prescott"/>
    <x v="2"/>
    <s v="United States"/>
    <s v="Columbus"/>
    <x v="32"/>
    <n v="31907"/>
    <x v="0"/>
    <x v="1006"/>
    <x v="0"/>
    <x v="5"/>
    <x v="1372"/>
    <x v="2288"/>
    <n v="4"/>
    <n v="0"/>
    <n v="31.537200000000006"/>
  </r>
  <r>
    <n v="2760"/>
    <x v="1358"/>
    <x v="0"/>
    <x v="21"/>
    <d v="2013-03-16T00:00:00"/>
    <s v="Standard Class"/>
    <s v="JP-16135"/>
    <s v="Julie Prescott"/>
    <x v="2"/>
    <s v="United States"/>
    <s v="Columbus"/>
    <x v="32"/>
    <n v="31907"/>
    <x v="0"/>
    <x v="772"/>
    <x v="1"/>
    <x v="4"/>
    <x v="764"/>
    <x v="2289"/>
    <n v="4"/>
    <n v="0"/>
    <n v="125.14319999999998"/>
  </r>
  <r>
    <n v="2761"/>
    <x v="1359"/>
    <x v="2"/>
    <x v="542"/>
    <d v="2011-05-29T00:00:00"/>
    <s v="First Class"/>
    <s v="Dp-13240"/>
    <s v="Dean percer"/>
    <x v="2"/>
    <s v="United States"/>
    <s v="Murray"/>
    <x v="7"/>
    <n v="84107"/>
    <x v="1"/>
    <x v="364"/>
    <x v="1"/>
    <x v="10"/>
    <x v="359"/>
    <x v="2290"/>
    <n v="5"/>
    <n v="0"/>
    <n v="23.231999999999999"/>
  </r>
  <r>
    <n v="2762"/>
    <x v="1360"/>
    <x v="3"/>
    <x v="386"/>
    <d v="2014-10-15T00:00:00"/>
    <s v="First Class"/>
    <s v="NK-18490"/>
    <s v="Neil Knudson"/>
    <x v="2"/>
    <s v="United States"/>
    <s v="San Francisco"/>
    <x v="1"/>
    <n v="94110"/>
    <x v="1"/>
    <x v="1425"/>
    <x v="2"/>
    <x v="11"/>
    <x v="1404"/>
    <x v="2291"/>
    <n v="1"/>
    <n v="0"/>
    <n v="0.4356000000000001"/>
  </r>
  <r>
    <n v="2763"/>
    <x v="1360"/>
    <x v="3"/>
    <x v="386"/>
    <d v="2014-10-15T00:00:00"/>
    <s v="First Class"/>
    <s v="NK-18490"/>
    <s v="Neil Knudson"/>
    <x v="2"/>
    <s v="United States"/>
    <s v="San Francisco"/>
    <x v="1"/>
    <n v="94110"/>
    <x v="1"/>
    <x v="986"/>
    <x v="1"/>
    <x v="8"/>
    <x v="970"/>
    <x v="2292"/>
    <n v="5"/>
    <n v="0.2"/>
    <n v="36.917000000000002"/>
  </r>
  <r>
    <n v="2764"/>
    <x v="1361"/>
    <x v="3"/>
    <x v="738"/>
    <d v="2014-06-29T00:00:00"/>
    <s v="Standard Class"/>
    <s v="PL-18925"/>
    <s v="Paul Lucas"/>
    <x v="2"/>
    <s v="United States"/>
    <s v="Philadelphia"/>
    <x v="9"/>
    <n v="19140"/>
    <x v="3"/>
    <x v="1426"/>
    <x v="1"/>
    <x v="8"/>
    <x v="1405"/>
    <x v="2293"/>
    <n v="3"/>
    <n v="0.7"/>
    <n v="-7.5767999999999986"/>
  </r>
  <r>
    <n v="2765"/>
    <x v="1361"/>
    <x v="3"/>
    <x v="738"/>
    <d v="2014-06-29T00:00:00"/>
    <s v="Standard Class"/>
    <s v="PL-18925"/>
    <s v="Paul Lucas"/>
    <x v="2"/>
    <s v="United States"/>
    <s v="Philadelphia"/>
    <x v="9"/>
    <n v="19140"/>
    <x v="3"/>
    <x v="350"/>
    <x v="1"/>
    <x v="8"/>
    <x v="346"/>
    <x v="2294"/>
    <n v="5"/>
    <n v="0.7"/>
    <n v="-23.8855"/>
  </r>
  <r>
    <n v="2766"/>
    <x v="1361"/>
    <x v="3"/>
    <x v="738"/>
    <d v="2014-06-29T00:00:00"/>
    <s v="Standard Class"/>
    <s v="PL-18925"/>
    <s v="Paul Lucas"/>
    <x v="2"/>
    <s v="United States"/>
    <s v="Philadelphia"/>
    <x v="9"/>
    <n v="19140"/>
    <x v="3"/>
    <x v="1427"/>
    <x v="1"/>
    <x v="4"/>
    <x v="1406"/>
    <x v="436"/>
    <n v="2"/>
    <n v="0.2"/>
    <n v="0.66959999999999997"/>
  </r>
  <r>
    <n v="2767"/>
    <x v="1362"/>
    <x v="3"/>
    <x v="787"/>
    <d v="2014-01-19T00:00:00"/>
    <s v="First Class"/>
    <s v="RW-19690"/>
    <s v="Robert Waldorf"/>
    <x v="0"/>
    <s v="United States"/>
    <s v="Philadelphia"/>
    <x v="9"/>
    <n v="19134"/>
    <x v="3"/>
    <x v="1428"/>
    <x v="1"/>
    <x v="9"/>
    <x v="1407"/>
    <x v="2295"/>
    <n v="1"/>
    <n v="0.2"/>
    <n v="3.8681999999999945"/>
  </r>
  <r>
    <n v="2768"/>
    <x v="1362"/>
    <x v="3"/>
    <x v="787"/>
    <d v="2014-01-19T00:00:00"/>
    <s v="First Class"/>
    <s v="RW-19690"/>
    <s v="Robert Waldorf"/>
    <x v="0"/>
    <s v="United States"/>
    <s v="Philadelphia"/>
    <x v="9"/>
    <n v="19134"/>
    <x v="3"/>
    <x v="227"/>
    <x v="1"/>
    <x v="9"/>
    <x v="225"/>
    <x v="2296"/>
    <n v="8"/>
    <n v="0.2"/>
    <n v="312.67599999999993"/>
  </r>
  <r>
    <n v="2769"/>
    <x v="1363"/>
    <x v="1"/>
    <x v="788"/>
    <d v="2012-04-07T00:00:00"/>
    <s v="Standard Class"/>
    <s v="MO-17950"/>
    <s v="Michael Oakman"/>
    <x v="0"/>
    <s v="United States"/>
    <s v="Dallas"/>
    <x v="5"/>
    <n v="75220"/>
    <x v="2"/>
    <x v="1429"/>
    <x v="1"/>
    <x v="9"/>
    <x v="1408"/>
    <x v="2297"/>
    <n v="2"/>
    <n v="0.8"/>
    <n v="-80.48"/>
  </r>
  <r>
    <n v="2770"/>
    <x v="1363"/>
    <x v="1"/>
    <x v="788"/>
    <d v="2012-04-07T00:00:00"/>
    <s v="Standard Class"/>
    <s v="MO-17950"/>
    <s v="Michael Oakman"/>
    <x v="0"/>
    <s v="United States"/>
    <s v="Dallas"/>
    <x v="5"/>
    <n v="75220"/>
    <x v="2"/>
    <x v="1044"/>
    <x v="2"/>
    <x v="11"/>
    <x v="1024"/>
    <x v="2298"/>
    <n v="7"/>
    <n v="0.2"/>
    <n v="-0.62650000000000716"/>
  </r>
  <r>
    <n v="2771"/>
    <x v="1363"/>
    <x v="1"/>
    <x v="788"/>
    <d v="2012-04-07T00:00:00"/>
    <s v="Standard Class"/>
    <s v="MO-17950"/>
    <s v="Michael Oakman"/>
    <x v="0"/>
    <s v="United States"/>
    <s v="Dallas"/>
    <x v="5"/>
    <n v="75220"/>
    <x v="2"/>
    <x v="1235"/>
    <x v="2"/>
    <x v="11"/>
    <x v="1209"/>
    <x v="334"/>
    <n v="3"/>
    <n v="0.2"/>
    <n v="1.7990999999999993"/>
  </r>
  <r>
    <n v="2772"/>
    <x v="1364"/>
    <x v="0"/>
    <x v="323"/>
    <d v="2013-09-11T00:00:00"/>
    <s v="Standard Class"/>
    <s v="JJ-15445"/>
    <s v="Jennifer Jackson"/>
    <x v="0"/>
    <s v="United States"/>
    <s v="Waukesha"/>
    <x v="6"/>
    <n v="53186"/>
    <x v="2"/>
    <x v="376"/>
    <x v="1"/>
    <x v="4"/>
    <x v="372"/>
    <x v="2299"/>
    <n v="5"/>
    <n v="0"/>
    <n v="14.169999999999998"/>
  </r>
  <r>
    <n v="2773"/>
    <x v="1365"/>
    <x v="3"/>
    <x v="389"/>
    <d v="2014-12-13T00:00:00"/>
    <s v="First Class"/>
    <s v="BT-11680"/>
    <s v="Brian Thompson"/>
    <x v="0"/>
    <s v="United States"/>
    <s v="Fort Lauderdale"/>
    <x v="2"/>
    <n v="33311"/>
    <x v="0"/>
    <x v="740"/>
    <x v="0"/>
    <x v="5"/>
    <x v="33"/>
    <x v="2300"/>
    <n v="3"/>
    <n v="0.2"/>
    <n v="5.7312000000000012"/>
  </r>
  <r>
    <n v="2774"/>
    <x v="1366"/>
    <x v="0"/>
    <x v="441"/>
    <d v="2013-11-27T00:00:00"/>
    <s v="Standard Class"/>
    <s v="RD-19585"/>
    <s v="Rob Dowd"/>
    <x v="0"/>
    <s v="United States"/>
    <s v="Detroit"/>
    <x v="12"/>
    <n v="48205"/>
    <x v="2"/>
    <x v="91"/>
    <x v="1"/>
    <x v="8"/>
    <x v="91"/>
    <x v="2301"/>
    <n v="3"/>
    <n v="0"/>
    <n v="24.2256"/>
  </r>
  <r>
    <n v="2775"/>
    <x v="1367"/>
    <x v="3"/>
    <x v="343"/>
    <d v="2014-11-19T00:00:00"/>
    <s v="Standard Class"/>
    <s v="ML-17755"/>
    <s v="Max Ludwig"/>
    <x v="2"/>
    <s v="United States"/>
    <s v="Springfield"/>
    <x v="24"/>
    <n v="45503"/>
    <x v="3"/>
    <x v="498"/>
    <x v="1"/>
    <x v="10"/>
    <x v="493"/>
    <x v="563"/>
    <n v="2"/>
    <n v="0.2"/>
    <n v="3.6288"/>
  </r>
  <r>
    <n v="2776"/>
    <x v="1368"/>
    <x v="0"/>
    <x v="147"/>
    <d v="2013-10-26T00:00:00"/>
    <s v="Standard Class"/>
    <s v="JE-15745"/>
    <s v="Joel Eaton"/>
    <x v="0"/>
    <s v="United States"/>
    <s v="San Diego"/>
    <x v="1"/>
    <n v="92037"/>
    <x v="1"/>
    <x v="232"/>
    <x v="1"/>
    <x v="4"/>
    <x v="230"/>
    <x v="1248"/>
    <n v="3"/>
    <n v="0"/>
    <n v="1.5444000000000031"/>
  </r>
  <r>
    <n v="2777"/>
    <x v="1369"/>
    <x v="1"/>
    <x v="379"/>
    <d v="2012-12-25T00:00:00"/>
    <s v="Standard Class"/>
    <s v="ER-13855"/>
    <s v="Elpida Rittenbach"/>
    <x v="1"/>
    <s v="United States"/>
    <s v="Colorado Springs"/>
    <x v="22"/>
    <n v="80906"/>
    <x v="1"/>
    <x v="930"/>
    <x v="1"/>
    <x v="9"/>
    <x v="914"/>
    <x v="2302"/>
    <n v="7"/>
    <n v="0.2"/>
    <n v="4.5737999999999985"/>
  </r>
  <r>
    <n v="2778"/>
    <x v="1370"/>
    <x v="1"/>
    <x v="789"/>
    <d v="2012-07-19T00:00:00"/>
    <s v="Second Class"/>
    <s v="JM-15535"/>
    <s v="Jessica Myrick"/>
    <x v="0"/>
    <s v="United States"/>
    <s v="Bakersfield"/>
    <x v="1"/>
    <n v="93309"/>
    <x v="1"/>
    <x v="1121"/>
    <x v="0"/>
    <x v="0"/>
    <x v="1100"/>
    <x v="2303"/>
    <n v="2"/>
    <n v="0.15"/>
    <n v="-13.797600000000017"/>
  </r>
  <r>
    <n v="2779"/>
    <x v="1371"/>
    <x v="3"/>
    <x v="504"/>
    <d v="2014-05-06T00:00:00"/>
    <s v="Standard Class"/>
    <s v="SS-20140"/>
    <s v="Saphhira Shifley"/>
    <x v="1"/>
    <s v="United States"/>
    <s v="Pompano Beach"/>
    <x v="2"/>
    <n v="33068"/>
    <x v="0"/>
    <x v="345"/>
    <x v="0"/>
    <x v="5"/>
    <x v="341"/>
    <x v="208"/>
    <n v="8"/>
    <n v="0.2"/>
    <n v="6.216000000000002"/>
  </r>
  <r>
    <n v="2780"/>
    <x v="1371"/>
    <x v="3"/>
    <x v="504"/>
    <d v="2014-05-06T00:00:00"/>
    <s v="Standard Class"/>
    <s v="SS-20140"/>
    <s v="Saphhira Shifley"/>
    <x v="1"/>
    <s v="United States"/>
    <s v="Pompano Beach"/>
    <x v="2"/>
    <n v="33068"/>
    <x v="0"/>
    <x v="1430"/>
    <x v="2"/>
    <x v="11"/>
    <x v="1409"/>
    <x v="480"/>
    <n v="3"/>
    <n v="0.2"/>
    <n v="0.74249999999999994"/>
  </r>
  <r>
    <n v="2781"/>
    <x v="1372"/>
    <x v="3"/>
    <x v="636"/>
    <d v="2014-05-09T00:00:00"/>
    <s v="First Class"/>
    <s v="TC-21295"/>
    <s v="Toby Carlisle"/>
    <x v="0"/>
    <s v="United States"/>
    <s v="New York City"/>
    <x v="15"/>
    <n v="10035"/>
    <x v="3"/>
    <x v="198"/>
    <x v="1"/>
    <x v="2"/>
    <x v="197"/>
    <x v="2304"/>
    <n v="4"/>
    <n v="0"/>
    <n v="29.6"/>
  </r>
  <r>
    <n v="2782"/>
    <x v="1373"/>
    <x v="3"/>
    <x v="225"/>
    <d v="2014-11-28T00:00:00"/>
    <s v="Standard Class"/>
    <s v="HG-15025"/>
    <s v="Hunter Glantz"/>
    <x v="0"/>
    <s v="United States"/>
    <s v="Lakeville"/>
    <x v="11"/>
    <n v="55044"/>
    <x v="2"/>
    <x v="208"/>
    <x v="1"/>
    <x v="6"/>
    <x v="207"/>
    <x v="1114"/>
    <n v="10"/>
    <n v="0"/>
    <n v="9.6800000000000015"/>
  </r>
  <r>
    <n v="2783"/>
    <x v="1374"/>
    <x v="0"/>
    <x v="583"/>
    <d v="2013-11-17T00:00:00"/>
    <s v="Standard Class"/>
    <s v="LD-17005"/>
    <s v="Lisa DeCherney"/>
    <x v="0"/>
    <s v="United States"/>
    <s v="Detroit"/>
    <x v="12"/>
    <n v="48234"/>
    <x v="2"/>
    <x v="957"/>
    <x v="2"/>
    <x v="7"/>
    <x v="941"/>
    <x v="2052"/>
    <n v="2"/>
    <n v="0"/>
    <n v="74.8142"/>
  </r>
  <r>
    <n v="2784"/>
    <x v="1375"/>
    <x v="0"/>
    <x v="732"/>
    <d v="2013-11-11T00:00:00"/>
    <s v="Standard Class"/>
    <s v="AS-10285"/>
    <s v="Alejandro Savely"/>
    <x v="1"/>
    <s v="United States"/>
    <s v="Philadelphia"/>
    <x v="9"/>
    <n v="19134"/>
    <x v="3"/>
    <x v="1431"/>
    <x v="2"/>
    <x v="7"/>
    <x v="1410"/>
    <x v="1821"/>
    <n v="2"/>
    <n v="0.4"/>
    <n v="-15.991999999999999"/>
  </r>
  <r>
    <n v="2785"/>
    <x v="1376"/>
    <x v="0"/>
    <x v="790"/>
    <d v="2013-10-16T00:00:00"/>
    <s v="Standard Class"/>
    <s v="MP-17965"/>
    <s v="Michael Paige"/>
    <x v="1"/>
    <s v="United States"/>
    <s v="Troy"/>
    <x v="24"/>
    <n v="45373"/>
    <x v="3"/>
    <x v="1136"/>
    <x v="2"/>
    <x v="7"/>
    <x v="1115"/>
    <x v="2305"/>
    <n v="4"/>
    <n v="0.4"/>
    <n v="-15.584400000000002"/>
  </r>
  <r>
    <n v="2786"/>
    <x v="1377"/>
    <x v="1"/>
    <x v="481"/>
    <d v="2012-09-23T00:00:00"/>
    <s v="First Class"/>
    <s v="CD-12790"/>
    <s v="Cynthia Delaney"/>
    <x v="2"/>
    <s v="United States"/>
    <s v="Los Angeles"/>
    <x v="1"/>
    <n v="90036"/>
    <x v="1"/>
    <x v="499"/>
    <x v="0"/>
    <x v="1"/>
    <x v="494"/>
    <x v="2306"/>
    <n v="4"/>
    <n v="0.2"/>
    <n v="0"/>
  </r>
  <r>
    <n v="2787"/>
    <x v="1377"/>
    <x v="1"/>
    <x v="481"/>
    <d v="2012-09-23T00:00:00"/>
    <s v="First Class"/>
    <s v="CD-12790"/>
    <s v="Cynthia Delaney"/>
    <x v="2"/>
    <s v="United States"/>
    <s v="Los Angeles"/>
    <x v="1"/>
    <n v="90036"/>
    <x v="1"/>
    <x v="1432"/>
    <x v="1"/>
    <x v="13"/>
    <x v="1411"/>
    <x v="2307"/>
    <n v="2"/>
    <n v="0"/>
    <n v="2.5279999999999996"/>
  </r>
  <r>
    <n v="2788"/>
    <x v="1378"/>
    <x v="2"/>
    <x v="266"/>
    <d v="2011-12-06T00:00:00"/>
    <s v="Standard Class"/>
    <s v="MD-17860"/>
    <s v="Michael Dominguez"/>
    <x v="1"/>
    <s v="United States"/>
    <s v="Corpus Christi"/>
    <x v="5"/>
    <n v="78415"/>
    <x v="2"/>
    <x v="287"/>
    <x v="0"/>
    <x v="5"/>
    <x v="284"/>
    <x v="2308"/>
    <n v="5"/>
    <n v="0.6"/>
    <n v="-24.802999999999997"/>
  </r>
  <r>
    <n v="2789"/>
    <x v="1378"/>
    <x v="2"/>
    <x v="266"/>
    <d v="2011-12-06T00:00:00"/>
    <s v="Standard Class"/>
    <s v="MD-17860"/>
    <s v="Michael Dominguez"/>
    <x v="1"/>
    <s v="United States"/>
    <s v="Corpus Christi"/>
    <x v="5"/>
    <n v="78415"/>
    <x v="2"/>
    <x v="134"/>
    <x v="1"/>
    <x v="6"/>
    <x v="134"/>
    <x v="2309"/>
    <n v="7"/>
    <n v="0.2"/>
    <n v="1.4406000000000008"/>
  </r>
  <r>
    <n v="2790"/>
    <x v="1378"/>
    <x v="2"/>
    <x v="266"/>
    <d v="2011-12-06T00:00:00"/>
    <s v="Standard Class"/>
    <s v="MD-17860"/>
    <s v="Michael Dominguez"/>
    <x v="1"/>
    <s v="United States"/>
    <s v="Corpus Christi"/>
    <x v="5"/>
    <n v="78415"/>
    <x v="2"/>
    <x v="561"/>
    <x v="0"/>
    <x v="5"/>
    <x v="555"/>
    <x v="1409"/>
    <n v="5"/>
    <n v="0.6"/>
    <n v="-23.975999999999999"/>
  </r>
  <r>
    <n v="2791"/>
    <x v="1379"/>
    <x v="2"/>
    <x v="158"/>
    <d v="2011-09-22T00:00:00"/>
    <s v="First Class"/>
    <s v="BM-11650"/>
    <s v="Brian Moss"/>
    <x v="1"/>
    <s v="United States"/>
    <s v="Omaha"/>
    <x v="8"/>
    <n v="68104"/>
    <x v="2"/>
    <x v="95"/>
    <x v="1"/>
    <x v="9"/>
    <x v="95"/>
    <x v="2310"/>
    <n v="2"/>
    <n v="0"/>
    <n v="7.5283999999999978"/>
  </r>
  <r>
    <n v="2792"/>
    <x v="1379"/>
    <x v="2"/>
    <x v="158"/>
    <d v="2011-09-22T00:00:00"/>
    <s v="First Class"/>
    <s v="BM-11650"/>
    <s v="Brian Moss"/>
    <x v="1"/>
    <s v="United States"/>
    <s v="Omaha"/>
    <x v="8"/>
    <n v="68104"/>
    <x v="2"/>
    <x v="1204"/>
    <x v="1"/>
    <x v="9"/>
    <x v="1180"/>
    <x v="2311"/>
    <n v="3"/>
    <n v="0"/>
    <n v="10.880999999999997"/>
  </r>
  <r>
    <n v="2793"/>
    <x v="1379"/>
    <x v="2"/>
    <x v="158"/>
    <d v="2011-09-22T00:00:00"/>
    <s v="First Class"/>
    <s v="BM-11650"/>
    <s v="Brian Moss"/>
    <x v="1"/>
    <s v="United States"/>
    <s v="Omaha"/>
    <x v="8"/>
    <n v="68104"/>
    <x v="2"/>
    <x v="815"/>
    <x v="1"/>
    <x v="10"/>
    <x v="803"/>
    <x v="90"/>
    <n v="1"/>
    <n v="0"/>
    <n v="3.1104000000000003"/>
  </r>
  <r>
    <n v="2794"/>
    <x v="1380"/>
    <x v="2"/>
    <x v="791"/>
    <d v="2011-04-17T00:00:00"/>
    <s v="Standard Class"/>
    <s v="KN-16450"/>
    <s v="Kean Nguyen"/>
    <x v="1"/>
    <s v="United States"/>
    <s v="Redondo Beach"/>
    <x v="1"/>
    <n v="90278"/>
    <x v="1"/>
    <x v="664"/>
    <x v="2"/>
    <x v="7"/>
    <x v="658"/>
    <x v="2312"/>
    <n v="14"/>
    <n v="0.2"/>
    <n v="94.070199999999943"/>
  </r>
  <r>
    <n v="2795"/>
    <x v="1380"/>
    <x v="2"/>
    <x v="791"/>
    <d v="2011-04-17T00:00:00"/>
    <s v="Standard Class"/>
    <s v="KN-16450"/>
    <s v="Kean Nguyen"/>
    <x v="1"/>
    <s v="United States"/>
    <s v="Redondo Beach"/>
    <x v="1"/>
    <n v="90278"/>
    <x v="1"/>
    <x v="819"/>
    <x v="2"/>
    <x v="7"/>
    <x v="807"/>
    <x v="2313"/>
    <n v="4"/>
    <n v="0.2"/>
    <n v="38.357200000000006"/>
  </r>
  <r>
    <n v="2796"/>
    <x v="1380"/>
    <x v="2"/>
    <x v="791"/>
    <d v="2011-04-17T00:00:00"/>
    <s v="Standard Class"/>
    <s v="KN-16450"/>
    <s v="Kean Nguyen"/>
    <x v="1"/>
    <s v="United States"/>
    <s v="Redondo Beach"/>
    <x v="1"/>
    <n v="90278"/>
    <x v="1"/>
    <x v="507"/>
    <x v="1"/>
    <x v="8"/>
    <x v="502"/>
    <x v="2314"/>
    <n v="7"/>
    <n v="0.2"/>
    <n v="6.5569000000000006"/>
  </r>
  <r>
    <n v="2797"/>
    <x v="1380"/>
    <x v="2"/>
    <x v="791"/>
    <d v="2011-04-17T00:00:00"/>
    <s v="Standard Class"/>
    <s v="KN-16450"/>
    <s v="Kean Nguyen"/>
    <x v="1"/>
    <s v="United States"/>
    <s v="Redondo Beach"/>
    <x v="1"/>
    <n v="90278"/>
    <x v="1"/>
    <x v="430"/>
    <x v="0"/>
    <x v="0"/>
    <x v="425"/>
    <x v="2315"/>
    <n v="3"/>
    <n v="0.15"/>
    <n v="-18.146999999999998"/>
  </r>
  <r>
    <n v="2798"/>
    <x v="1381"/>
    <x v="3"/>
    <x v="179"/>
    <d v="2014-10-28T00:00:00"/>
    <s v="Standard Class"/>
    <s v="IG-15085"/>
    <s v="Ivan Gibson"/>
    <x v="0"/>
    <s v="United States"/>
    <s v="Little Rock"/>
    <x v="36"/>
    <n v="72209"/>
    <x v="0"/>
    <x v="1216"/>
    <x v="1"/>
    <x v="6"/>
    <x v="1191"/>
    <x v="522"/>
    <n v="4"/>
    <n v="0"/>
    <n v="4.1415999999999986"/>
  </r>
  <r>
    <n v="2799"/>
    <x v="1381"/>
    <x v="3"/>
    <x v="179"/>
    <d v="2014-10-28T00:00:00"/>
    <s v="Standard Class"/>
    <s v="IG-15085"/>
    <s v="Ivan Gibson"/>
    <x v="0"/>
    <s v="United States"/>
    <s v="Little Rock"/>
    <x v="36"/>
    <n v="72209"/>
    <x v="0"/>
    <x v="681"/>
    <x v="1"/>
    <x v="10"/>
    <x v="675"/>
    <x v="792"/>
    <n v="2"/>
    <n v="0"/>
    <n v="18.781199999999998"/>
  </r>
  <r>
    <n v="2800"/>
    <x v="1381"/>
    <x v="3"/>
    <x v="179"/>
    <d v="2014-10-28T00:00:00"/>
    <s v="Standard Class"/>
    <s v="IG-15085"/>
    <s v="Ivan Gibson"/>
    <x v="0"/>
    <s v="United States"/>
    <s v="Little Rock"/>
    <x v="36"/>
    <n v="72209"/>
    <x v="0"/>
    <x v="705"/>
    <x v="1"/>
    <x v="8"/>
    <x v="698"/>
    <x v="2316"/>
    <n v="5"/>
    <n v="0"/>
    <n v="70.007999999999996"/>
  </r>
  <r>
    <n v="2801"/>
    <x v="1382"/>
    <x v="0"/>
    <x v="792"/>
    <d v="2013-10-29T00:00:00"/>
    <s v="First Class"/>
    <s v="JS-15595"/>
    <s v="Jill Stevenson"/>
    <x v="1"/>
    <s v="United States"/>
    <s v="Miami"/>
    <x v="2"/>
    <n v="33180"/>
    <x v="0"/>
    <x v="469"/>
    <x v="2"/>
    <x v="7"/>
    <x v="465"/>
    <x v="2286"/>
    <n v="5"/>
    <n v="0.2"/>
    <n v="78.396000000000043"/>
  </r>
  <r>
    <n v="2802"/>
    <x v="1383"/>
    <x v="1"/>
    <x v="549"/>
    <d v="2012-11-04T00:00:00"/>
    <s v="First Class"/>
    <s v="GA-14725"/>
    <s v="Guy Armstrong"/>
    <x v="0"/>
    <s v="United States"/>
    <s v="Salem"/>
    <x v="21"/>
    <n v="97301"/>
    <x v="1"/>
    <x v="32"/>
    <x v="1"/>
    <x v="6"/>
    <x v="32"/>
    <x v="2317"/>
    <n v="1"/>
    <n v="0.2"/>
    <n v="1.7730000000000004"/>
  </r>
  <r>
    <n v="2803"/>
    <x v="1384"/>
    <x v="3"/>
    <x v="132"/>
    <d v="2014-11-09T00:00:00"/>
    <s v="Standard Class"/>
    <s v="DL-13330"/>
    <s v="Denise Leinenbach"/>
    <x v="0"/>
    <s v="United States"/>
    <s v="Las Cruces"/>
    <x v="27"/>
    <n v="88001"/>
    <x v="1"/>
    <x v="93"/>
    <x v="0"/>
    <x v="5"/>
    <x v="93"/>
    <x v="1437"/>
    <n v="3"/>
    <n v="0"/>
    <n v="17.375399999999999"/>
  </r>
  <r>
    <n v="2804"/>
    <x v="1385"/>
    <x v="1"/>
    <x v="793"/>
    <d v="2012-05-16T00:00:00"/>
    <s v="Standard Class"/>
    <s v="CS-12505"/>
    <s v="Cindy Stewart"/>
    <x v="0"/>
    <s v="United States"/>
    <s v="San Francisco"/>
    <x v="1"/>
    <n v="94122"/>
    <x v="1"/>
    <x v="1117"/>
    <x v="1"/>
    <x v="10"/>
    <x v="1096"/>
    <x v="1387"/>
    <n v="3"/>
    <n v="0"/>
    <n v="5.7779999999999987"/>
  </r>
  <r>
    <n v="2805"/>
    <x v="1385"/>
    <x v="1"/>
    <x v="793"/>
    <d v="2012-05-16T00:00:00"/>
    <s v="Standard Class"/>
    <s v="CS-12505"/>
    <s v="Cindy Stewart"/>
    <x v="0"/>
    <s v="United States"/>
    <s v="San Francisco"/>
    <x v="1"/>
    <n v="94122"/>
    <x v="1"/>
    <x v="1433"/>
    <x v="1"/>
    <x v="10"/>
    <x v="1412"/>
    <x v="2318"/>
    <n v="6"/>
    <n v="0"/>
    <n v="11.555999999999997"/>
  </r>
  <r>
    <n v="2806"/>
    <x v="1386"/>
    <x v="1"/>
    <x v="67"/>
    <d v="2012-09-11T00:00:00"/>
    <s v="Standard Class"/>
    <s v="CC-12145"/>
    <s v="Charles Crestani"/>
    <x v="0"/>
    <s v="United States"/>
    <s v="El Paso"/>
    <x v="5"/>
    <n v="79907"/>
    <x v="2"/>
    <x v="1272"/>
    <x v="0"/>
    <x v="1"/>
    <x v="1248"/>
    <x v="2319"/>
    <n v="2"/>
    <n v="0.3"/>
    <n v="-2.0364000000000004"/>
  </r>
  <r>
    <n v="2807"/>
    <x v="1387"/>
    <x v="1"/>
    <x v="395"/>
    <d v="2012-07-27T00:00:00"/>
    <s v="Second Class"/>
    <s v="MH-18025"/>
    <s v="Michelle Huthwaite"/>
    <x v="0"/>
    <s v="United States"/>
    <s v="Seattle"/>
    <x v="4"/>
    <n v="98115"/>
    <x v="1"/>
    <x v="1217"/>
    <x v="1"/>
    <x v="13"/>
    <x v="1192"/>
    <x v="2320"/>
    <n v="2"/>
    <n v="0"/>
    <n v="0.47100000000000009"/>
  </r>
  <r>
    <n v="2808"/>
    <x v="1387"/>
    <x v="1"/>
    <x v="395"/>
    <d v="2012-07-27T00:00:00"/>
    <s v="Second Class"/>
    <s v="MH-18025"/>
    <s v="Michelle Huthwaite"/>
    <x v="0"/>
    <s v="United States"/>
    <s v="Seattle"/>
    <x v="4"/>
    <n v="98115"/>
    <x v="1"/>
    <x v="1434"/>
    <x v="1"/>
    <x v="10"/>
    <x v="1413"/>
    <x v="91"/>
    <n v="2"/>
    <n v="0"/>
    <n v="6.2208000000000006"/>
  </r>
  <r>
    <n v="2809"/>
    <x v="1387"/>
    <x v="1"/>
    <x v="395"/>
    <d v="2012-07-27T00:00:00"/>
    <s v="Second Class"/>
    <s v="MH-18025"/>
    <s v="Michelle Huthwaite"/>
    <x v="0"/>
    <s v="United States"/>
    <s v="Seattle"/>
    <x v="4"/>
    <n v="98115"/>
    <x v="1"/>
    <x v="1248"/>
    <x v="0"/>
    <x v="0"/>
    <x v="1325"/>
    <x v="2321"/>
    <n v="5"/>
    <n v="0"/>
    <n v="56.392000000000024"/>
  </r>
  <r>
    <n v="2810"/>
    <x v="1387"/>
    <x v="1"/>
    <x v="395"/>
    <d v="2012-07-27T00:00:00"/>
    <s v="Second Class"/>
    <s v="MH-18025"/>
    <s v="Michelle Huthwaite"/>
    <x v="0"/>
    <s v="United States"/>
    <s v="Seattle"/>
    <x v="4"/>
    <n v="98115"/>
    <x v="1"/>
    <x v="1131"/>
    <x v="0"/>
    <x v="1"/>
    <x v="1110"/>
    <x v="2322"/>
    <n v="2"/>
    <n v="0.2"/>
    <n v="28.078400000000016"/>
  </r>
  <r>
    <n v="2811"/>
    <x v="1388"/>
    <x v="1"/>
    <x v="547"/>
    <d v="2012-11-18T00:00:00"/>
    <s v="Second Class"/>
    <s v="MP-18175"/>
    <s v="Mike Pelletier"/>
    <x v="2"/>
    <s v="United States"/>
    <s v="Milwaukee"/>
    <x v="6"/>
    <n v="53209"/>
    <x v="2"/>
    <x v="368"/>
    <x v="1"/>
    <x v="10"/>
    <x v="364"/>
    <x v="2323"/>
    <n v="9"/>
    <n v="0"/>
    <n v="84.5154"/>
  </r>
  <r>
    <n v="2812"/>
    <x v="1388"/>
    <x v="1"/>
    <x v="547"/>
    <d v="2012-11-18T00:00:00"/>
    <s v="Second Class"/>
    <s v="MP-18175"/>
    <s v="Mike Pelletier"/>
    <x v="2"/>
    <s v="United States"/>
    <s v="Milwaukee"/>
    <x v="6"/>
    <n v="53209"/>
    <x v="2"/>
    <x v="1435"/>
    <x v="0"/>
    <x v="5"/>
    <x v="1414"/>
    <x v="2324"/>
    <n v="6"/>
    <n v="0"/>
    <n v="76.087800000000001"/>
  </r>
  <r>
    <n v="2813"/>
    <x v="1388"/>
    <x v="1"/>
    <x v="547"/>
    <d v="2012-11-18T00:00:00"/>
    <s v="Second Class"/>
    <s v="MP-18175"/>
    <s v="Mike Pelletier"/>
    <x v="2"/>
    <s v="United States"/>
    <s v="Milwaukee"/>
    <x v="6"/>
    <n v="53209"/>
    <x v="2"/>
    <x v="719"/>
    <x v="0"/>
    <x v="3"/>
    <x v="711"/>
    <x v="2325"/>
    <n v="3"/>
    <n v="0"/>
    <n v="36.398699999999977"/>
  </r>
  <r>
    <n v="2814"/>
    <x v="1388"/>
    <x v="1"/>
    <x v="547"/>
    <d v="2012-11-18T00:00:00"/>
    <s v="Second Class"/>
    <s v="MP-18175"/>
    <s v="Mike Pelletier"/>
    <x v="2"/>
    <s v="United States"/>
    <s v="Milwaukee"/>
    <x v="6"/>
    <n v="53209"/>
    <x v="2"/>
    <x v="1287"/>
    <x v="2"/>
    <x v="11"/>
    <x v="1264"/>
    <x v="2326"/>
    <n v="4"/>
    <n v="0"/>
    <n v="229.99080000000004"/>
  </r>
  <r>
    <n v="2815"/>
    <x v="1388"/>
    <x v="1"/>
    <x v="547"/>
    <d v="2012-11-18T00:00:00"/>
    <s v="Second Class"/>
    <s v="MP-18175"/>
    <s v="Mike Pelletier"/>
    <x v="2"/>
    <s v="United States"/>
    <s v="Milwaukee"/>
    <x v="6"/>
    <n v="53209"/>
    <x v="2"/>
    <x v="562"/>
    <x v="0"/>
    <x v="3"/>
    <x v="556"/>
    <x v="2327"/>
    <n v="3"/>
    <n v="0"/>
    <n v="111.10349999999994"/>
  </r>
  <r>
    <n v="2816"/>
    <x v="1389"/>
    <x v="1"/>
    <x v="135"/>
    <d v="2012-09-08T00:00:00"/>
    <s v="Standard Class"/>
    <s v="DR-12940"/>
    <s v="Daniel Raglin"/>
    <x v="2"/>
    <s v="United States"/>
    <s v="Franklin"/>
    <x v="31"/>
    <n v="2038"/>
    <x v="3"/>
    <x v="710"/>
    <x v="1"/>
    <x v="8"/>
    <x v="702"/>
    <x v="2328"/>
    <n v="5"/>
    <n v="0"/>
    <n v="51.57"/>
  </r>
  <r>
    <n v="2817"/>
    <x v="1389"/>
    <x v="1"/>
    <x v="135"/>
    <d v="2012-09-08T00:00:00"/>
    <s v="Standard Class"/>
    <s v="DR-12940"/>
    <s v="Daniel Raglin"/>
    <x v="2"/>
    <s v="United States"/>
    <s v="Franklin"/>
    <x v="31"/>
    <n v="2038"/>
    <x v="3"/>
    <x v="163"/>
    <x v="0"/>
    <x v="1"/>
    <x v="162"/>
    <x v="2329"/>
    <n v="1"/>
    <n v="0"/>
    <n v="15.185000000000002"/>
  </r>
  <r>
    <n v="2818"/>
    <x v="1389"/>
    <x v="1"/>
    <x v="135"/>
    <d v="2012-09-08T00:00:00"/>
    <s v="Standard Class"/>
    <s v="DR-12940"/>
    <s v="Daniel Raglin"/>
    <x v="2"/>
    <s v="United States"/>
    <s v="Franklin"/>
    <x v="31"/>
    <n v="2038"/>
    <x v="3"/>
    <x v="1292"/>
    <x v="0"/>
    <x v="5"/>
    <x v="1269"/>
    <x v="2259"/>
    <n v="2"/>
    <n v="0"/>
    <n v="27.359200000000001"/>
  </r>
  <r>
    <n v="2819"/>
    <x v="1389"/>
    <x v="1"/>
    <x v="135"/>
    <d v="2012-09-08T00:00:00"/>
    <s v="Standard Class"/>
    <s v="DR-12940"/>
    <s v="Daniel Raglin"/>
    <x v="2"/>
    <s v="United States"/>
    <s v="Franklin"/>
    <x v="31"/>
    <n v="2038"/>
    <x v="3"/>
    <x v="245"/>
    <x v="1"/>
    <x v="4"/>
    <x v="243"/>
    <x v="2330"/>
    <n v="6"/>
    <n v="0"/>
    <n v="315.74039999999985"/>
  </r>
  <r>
    <n v="2820"/>
    <x v="1390"/>
    <x v="0"/>
    <x v="465"/>
    <d v="2013-05-09T00:00:00"/>
    <s v="First Class"/>
    <s v="DM-13015"/>
    <s v="Darrin Martin"/>
    <x v="0"/>
    <s v="United States"/>
    <s v="Encinitas"/>
    <x v="1"/>
    <n v="92024"/>
    <x v="1"/>
    <x v="1338"/>
    <x v="1"/>
    <x v="8"/>
    <x v="1314"/>
    <x v="952"/>
    <n v="5"/>
    <n v="0.2"/>
    <n v="2.351999999999999"/>
  </r>
  <r>
    <n v="2821"/>
    <x v="1390"/>
    <x v="0"/>
    <x v="465"/>
    <d v="2013-05-09T00:00:00"/>
    <s v="First Class"/>
    <s v="DM-13015"/>
    <s v="Darrin Martin"/>
    <x v="0"/>
    <s v="United States"/>
    <s v="Encinitas"/>
    <x v="1"/>
    <n v="92024"/>
    <x v="1"/>
    <x v="209"/>
    <x v="0"/>
    <x v="3"/>
    <x v="208"/>
    <x v="2331"/>
    <n v="3"/>
    <n v="0.2"/>
    <n v="7.4693999999999932"/>
  </r>
  <r>
    <n v="2822"/>
    <x v="1391"/>
    <x v="3"/>
    <x v="413"/>
    <d v="2014-01-06T00:00:00"/>
    <s v="Standard Class"/>
    <s v="BD-11620"/>
    <s v="Brian DeCherney"/>
    <x v="0"/>
    <s v="United States"/>
    <s v="Anaheim"/>
    <x v="1"/>
    <n v="92804"/>
    <x v="1"/>
    <x v="202"/>
    <x v="2"/>
    <x v="7"/>
    <x v="201"/>
    <x v="214"/>
    <n v="3"/>
    <n v="0.2"/>
    <n v="22.678200000000018"/>
  </r>
  <r>
    <n v="2823"/>
    <x v="1392"/>
    <x v="3"/>
    <x v="65"/>
    <d v="2014-09-21T00:00:00"/>
    <s v="First Class"/>
    <s v="DC-12850"/>
    <s v="Dan Campbell"/>
    <x v="0"/>
    <s v="United States"/>
    <s v="Arlington"/>
    <x v="5"/>
    <n v="76017"/>
    <x v="2"/>
    <x v="311"/>
    <x v="1"/>
    <x v="6"/>
    <x v="308"/>
    <x v="436"/>
    <n v="2"/>
    <n v="0.2"/>
    <n v="0.55799999999999894"/>
  </r>
  <r>
    <n v="2824"/>
    <x v="1392"/>
    <x v="3"/>
    <x v="65"/>
    <d v="2014-09-21T00:00:00"/>
    <s v="First Class"/>
    <s v="DC-12850"/>
    <s v="Dan Campbell"/>
    <x v="0"/>
    <s v="United States"/>
    <s v="Arlington"/>
    <x v="5"/>
    <n v="76017"/>
    <x v="2"/>
    <x v="1069"/>
    <x v="1"/>
    <x v="4"/>
    <x v="1049"/>
    <x v="2332"/>
    <n v="2"/>
    <n v="0.2"/>
    <n v="-2.9739999999999966"/>
  </r>
  <r>
    <n v="2825"/>
    <x v="1393"/>
    <x v="2"/>
    <x v="794"/>
    <d v="2011-09-30T00:00:00"/>
    <s v="Standard Class"/>
    <s v="MT-18070"/>
    <s v="Michelle Tran"/>
    <x v="2"/>
    <s v="United States"/>
    <s v="Houston"/>
    <x v="5"/>
    <n v="77041"/>
    <x v="2"/>
    <x v="1436"/>
    <x v="1"/>
    <x v="10"/>
    <x v="1415"/>
    <x v="2333"/>
    <n v="8"/>
    <n v="0.2"/>
    <n v="10.559999999999999"/>
  </r>
  <r>
    <n v="2826"/>
    <x v="1393"/>
    <x v="2"/>
    <x v="794"/>
    <d v="2011-09-30T00:00:00"/>
    <s v="Standard Class"/>
    <s v="MT-18070"/>
    <s v="Michelle Tran"/>
    <x v="2"/>
    <s v="United States"/>
    <s v="Houston"/>
    <x v="5"/>
    <n v="77041"/>
    <x v="2"/>
    <x v="587"/>
    <x v="0"/>
    <x v="0"/>
    <x v="582"/>
    <x v="2334"/>
    <n v="2"/>
    <n v="0.32"/>
    <n v="-97.23120000000003"/>
  </r>
  <r>
    <n v="2827"/>
    <x v="1393"/>
    <x v="2"/>
    <x v="794"/>
    <d v="2011-09-30T00:00:00"/>
    <s v="Standard Class"/>
    <s v="MT-18070"/>
    <s v="Michelle Tran"/>
    <x v="2"/>
    <s v="United States"/>
    <s v="Houston"/>
    <x v="5"/>
    <n v="77041"/>
    <x v="2"/>
    <x v="1282"/>
    <x v="1"/>
    <x v="8"/>
    <x v="1258"/>
    <x v="629"/>
    <n v="2"/>
    <n v="0.8"/>
    <n v="-4.3584000000000014"/>
  </r>
  <r>
    <n v="2828"/>
    <x v="1393"/>
    <x v="2"/>
    <x v="794"/>
    <d v="2011-09-30T00:00:00"/>
    <s v="Standard Class"/>
    <s v="MT-18070"/>
    <s v="Michelle Tran"/>
    <x v="2"/>
    <s v="United States"/>
    <s v="Houston"/>
    <x v="5"/>
    <n v="77041"/>
    <x v="2"/>
    <x v="29"/>
    <x v="1"/>
    <x v="12"/>
    <x v="29"/>
    <x v="30"/>
    <n v="2"/>
    <n v="0.2"/>
    <n v="1.1015999999999997"/>
  </r>
  <r>
    <n v="2829"/>
    <x v="1394"/>
    <x v="0"/>
    <x v="131"/>
    <d v="2013-04-27T00:00:00"/>
    <s v="First Class"/>
    <s v="MJ-17740"/>
    <s v="Max Jones"/>
    <x v="0"/>
    <s v="United States"/>
    <s v="Lancaster"/>
    <x v="24"/>
    <n v="43130"/>
    <x v="3"/>
    <x v="1437"/>
    <x v="1"/>
    <x v="10"/>
    <x v="1416"/>
    <x v="2335"/>
    <n v="6"/>
    <n v="0.2"/>
    <n v="37.917599999999993"/>
  </r>
  <r>
    <n v="2830"/>
    <x v="1394"/>
    <x v="0"/>
    <x v="131"/>
    <d v="2013-04-27T00:00:00"/>
    <s v="First Class"/>
    <s v="MJ-17740"/>
    <s v="Max Jones"/>
    <x v="0"/>
    <s v="United States"/>
    <s v="Lancaster"/>
    <x v="24"/>
    <n v="43130"/>
    <x v="3"/>
    <x v="4"/>
    <x v="1"/>
    <x v="4"/>
    <x v="4"/>
    <x v="2336"/>
    <n v="5"/>
    <n v="0.2"/>
    <n v="6.2910000000000004"/>
  </r>
  <r>
    <n v="2831"/>
    <x v="1394"/>
    <x v="0"/>
    <x v="131"/>
    <d v="2013-04-27T00:00:00"/>
    <s v="First Class"/>
    <s v="MJ-17740"/>
    <s v="Max Jones"/>
    <x v="0"/>
    <s v="United States"/>
    <s v="Lancaster"/>
    <x v="24"/>
    <n v="43130"/>
    <x v="3"/>
    <x v="1438"/>
    <x v="1"/>
    <x v="10"/>
    <x v="1417"/>
    <x v="128"/>
    <n v="2"/>
    <n v="0.2"/>
    <n v="29.363999999999997"/>
  </r>
  <r>
    <n v="2832"/>
    <x v="1395"/>
    <x v="2"/>
    <x v="301"/>
    <d v="2011-11-05T00:00:00"/>
    <s v="Standard Class"/>
    <s v="ND-18370"/>
    <s v="Natalie DeCherney"/>
    <x v="0"/>
    <s v="United States"/>
    <s v="Portland"/>
    <x v="21"/>
    <n v="97206"/>
    <x v="1"/>
    <x v="1439"/>
    <x v="1"/>
    <x v="4"/>
    <x v="1418"/>
    <x v="2337"/>
    <n v="5"/>
    <n v="0.2"/>
    <n v="-94.33299999999997"/>
  </r>
  <r>
    <n v="2833"/>
    <x v="1395"/>
    <x v="2"/>
    <x v="301"/>
    <d v="2011-11-05T00:00:00"/>
    <s v="Standard Class"/>
    <s v="ND-18370"/>
    <s v="Natalie DeCherney"/>
    <x v="0"/>
    <s v="United States"/>
    <s v="Portland"/>
    <x v="21"/>
    <n v="97206"/>
    <x v="1"/>
    <x v="1417"/>
    <x v="2"/>
    <x v="7"/>
    <x v="1396"/>
    <x v="2338"/>
    <n v="3"/>
    <n v="0.2"/>
    <n v="54.5916"/>
  </r>
  <r>
    <n v="2834"/>
    <x v="1396"/>
    <x v="3"/>
    <x v="795"/>
    <d v="2014-02-01T00:00:00"/>
    <s v="Second Class"/>
    <s v="CA-11965"/>
    <s v="Carol Adams"/>
    <x v="1"/>
    <s v="United States"/>
    <s v="Hoover"/>
    <x v="19"/>
    <n v="35244"/>
    <x v="0"/>
    <x v="147"/>
    <x v="1"/>
    <x v="6"/>
    <x v="147"/>
    <x v="2339"/>
    <n v="7"/>
    <n v="0"/>
    <n v="4.1768999999999998"/>
  </r>
  <r>
    <n v="2835"/>
    <x v="1396"/>
    <x v="3"/>
    <x v="795"/>
    <d v="2014-02-01T00:00:00"/>
    <s v="Second Class"/>
    <s v="CA-11965"/>
    <s v="Carol Adams"/>
    <x v="1"/>
    <s v="United States"/>
    <s v="Hoover"/>
    <x v="19"/>
    <n v="35244"/>
    <x v="0"/>
    <x v="175"/>
    <x v="1"/>
    <x v="8"/>
    <x v="174"/>
    <x v="181"/>
    <n v="2"/>
    <n v="0"/>
    <n v="3.4367999999999999"/>
  </r>
  <r>
    <n v="2836"/>
    <x v="1397"/>
    <x v="3"/>
    <x v="343"/>
    <d v="2014-11-17T00:00:00"/>
    <s v="Standard Class"/>
    <s v="GA-14725"/>
    <s v="Guy Armstrong"/>
    <x v="0"/>
    <s v="United States"/>
    <s v="Los Angeles"/>
    <x v="1"/>
    <n v="90036"/>
    <x v="1"/>
    <x v="930"/>
    <x v="1"/>
    <x v="9"/>
    <x v="914"/>
    <x v="2340"/>
    <n v="1"/>
    <n v="0"/>
    <n v="2.8314000000000004"/>
  </r>
  <r>
    <n v="2837"/>
    <x v="1397"/>
    <x v="3"/>
    <x v="343"/>
    <d v="2014-11-17T00:00:00"/>
    <s v="Standard Class"/>
    <s v="GA-14725"/>
    <s v="Guy Armstrong"/>
    <x v="0"/>
    <s v="United States"/>
    <s v="Los Angeles"/>
    <x v="1"/>
    <n v="90036"/>
    <x v="1"/>
    <x v="1440"/>
    <x v="1"/>
    <x v="10"/>
    <x v="1419"/>
    <x v="541"/>
    <n v="3"/>
    <n v="0"/>
    <n v="9.3312000000000008"/>
  </r>
  <r>
    <n v="2838"/>
    <x v="1397"/>
    <x v="3"/>
    <x v="343"/>
    <d v="2014-11-17T00:00:00"/>
    <s v="Standard Class"/>
    <s v="GA-14725"/>
    <s v="Guy Armstrong"/>
    <x v="0"/>
    <s v="United States"/>
    <s v="Los Angeles"/>
    <x v="1"/>
    <n v="90036"/>
    <x v="1"/>
    <x v="999"/>
    <x v="1"/>
    <x v="8"/>
    <x v="982"/>
    <x v="2114"/>
    <n v="5"/>
    <n v="0.2"/>
    <n v="39.519999999999989"/>
  </r>
  <r>
    <n v="2839"/>
    <x v="1398"/>
    <x v="0"/>
    <x v="632"/>
    <d v="2013-06-13T00:00:00"/>
    <s v="First Class"/>
    <s v="TC-21295"/>
    <s v="Toby Carlisle"/>
    <x v="0"/>
    <s v="United States"/>
    <s v="Tallahassee"/>
    <x v="2"/>
    <n v="32303"/>
    <x v="0"/>
    <x v="946"/>
    <x v="2"/>
    <x v="15"/>
    <x v="930"/>
    <x v="1202"/>
    <n v="2"/>
    <n v="0.5"/>
    <n v="-27.827999999999975"/>
  </r>
  <r>
    <n v="2840"/>
    <x v="1399"/>
    <x v="1"/>
    <x v="37"/>
    <d v="2012-09-08T00:00:00"/>
    <s v="Second Class"/>
    <s v="JB-15400"/>
    <s v="Jennifer Braxton"/>
    <x v="1"/>
    <s v="United States"/>
    <s v="New York City"/>
    <x v="15"/>
    <n v="10009"/>
    <x v="3"/>
    <x v="772"/>
    <x v="1"/>
    <x v="4"/>
    <x v="764"/>
    <x v="2341"/>
    <n v="1"/>
    <n v="0"/>
    <n v="31.285799999999995"/>
  </r>
  <r>
    <n v="2841"/>
    <x v="1400"/>
    <x v="2"/>
    <x v="619"/>
    <d v="2011-03-19T00:00:00"/>
    <s v="Standard Class"/>
    <s v="CK-12325"/>
    <s v="Christine Kargatis"/>
    <x v="2"/>
    <s v="United States"/>
    <s v="Chesapeake"/>
    <x v="17"/>
    <n v="23320"/>
    <x v="0"/>
    <x v="463"/>
    <x v="0"/>
    <x v="1"/>
    <x v="459"/>
    <x v="2342"/>
    <n v="4"/>
    <n v="0"/>
    <n v="284.98"/>
  </r>
  <r>
    <n v="2842"/>
    <x v="1401"/>
    <x v="3"/>
    <x v="515"/>
    <d v="2014-09-05T00:00:00"/>
    <s v="Second Class"/>
    <s v="RL-19615"/>
    <s v="Rob Lucas"/>
    <x v="0"/>
    <s v="United States"/>
    <s v="Fayetteville"/>
    <x v="3"/>
    <n v="28314"/>
    <x v="0"/>
    <x v="839"/>
    <x v="1"/>
    <x v="10"/>
    <x v="825"/>
    <x v="2343"/>
    <n v="7"/>
    <n v="0.2"/>
    <n v="83.209699999999998"/>
  </r>
  <r>
    <n v="2843"/>
    <x v="1402"/>
    <x v="3"/>
    <x v="721"/>
    <d v="2014-03-28T00:00:00"/>
    <s v="Standard Class"/>
    <s v="AC-10660"/>
    <s v="Anna Chung"/>
    <x v="0"/>
    <s v="United States"/>
    <s v="Huntsville"/>
    <x v="5"/>
    <n v="77340"/>
    <x v="2"/>
    <x v="435"/>
    <x v="1"/>
    <x v="4"/>
    <x v="430"/>
    <x v="2344"/>
    <n v="2"/>
    <n v="0.2"/>
    <n v="-32.338800000000006"/>
  </r>
  <r>
    <n v="2844"/>
    <x v="1403"/>
    <x v="3"/>
    <x v="796"/>
    <d v="2014-05-23T00:00:00"/>
    <s v="Standard Class"/>
    <s v="BH-11710"/>
    <s v="Brosina Hoffman"/>
    <x v="0"/>
    <s v="United States"/>
    <s v="Philadelphia"/>
    <x v="9"/>
    <n v="19140"/>
    <x v="3"/>
    <x v="1374"/>
    <x v="2"/>
    <x v="11"/>
    <x v="1350"/>
    <x v="2345"/>
    <n v="3"/>
    <n v="0.2"/>
    <n v="-0.90120000000000111"/>
  </r>
  <r>
    <n v="2845"/>
    <x v="1404"/>
    <x v="0"/>
    <x v="797"/>
    <d v="2014-01-01T00:00:00"/>
    <s v="Standard Class"/>
    <s v="BG-11695"/>
    <s v="Brooke Gillingham"/>
    <x v="1"/>
    <s v="United States"/>
    <s v="Woodstock"/>
    <x v="10"/>
    <n v="60098"/>
    <x v="2"/>
    <x v="531"/>
    <x v="0"/>
    <x v="1"/>
    <x v="526"/>
    <x v="2346"/>
    <n v="8"/>
    <n v="0.3"/>
    <n v="-12.078400000000101"/>
  </r>
  <r>
    <n v="2846"/>
    <x v="1405"/>
    <x v="3"/>
    <x v="701"/>
    <d v="2014-11-21T00:00:00"/>
    <s v="First Class"/>
    <s v="XP-21865"/>
    <s v="Xylona Preis"/>
    <x v="0"/>
    <s v="United States"/>
    <s v="Everett"/>
    <x v="31"/>
    <n v="2149"/>
    <x v="3"/>
    <x v="207"/>
    <x v="1"/>
    <x v="6"/>
    <x v="206"/>
    <x v="717"/>
    <n v="3"/>
    <n v="0"/>
    <n v="14.263200000000001"/>
  </r>
  <r>
    <n v="2847"/>
    <x v="1406"/>
    <x v="3"/>
    <x v="18"/>
    <d v="2014-09-16T00:00:00"/>
    <s v="Standard Class"/>
    <s v="SN-20560"/>
    <s v="Skye Norling"/>
    <x v="2"/>
    <s v="United States"/>
    <s v="Chicago"/>
    <x v="10"/>
    <n v="60653"/>
    <x v="2"/>
    <x v="450"/>
    <x v="1"/>
    <x v="8"/>
    <x v="446"/>
    <x v="2347"/>
    <n v="3"/>
    <n v="0.8"/>
    <n v="-1143.8910000000001"/>
  </r>
  <r>
    <n v="2848"/>
    <x v="1407"/>
    <x v="3"/>
    <x v="798"/>
    <d v="2014-04-16T00:00:00"/>
    <s v="Standard Class"/>
    <s v="DM-13345"/>
    <s v="Denise Monton"/>
    <x v="1"/>
    <s v="United States"/>
    <s v="Roswell"/>
    <x v="32"/>
    <n v="30076"/>
    <x v="0"/>
    <x v="1441"/>
    <x v="0"/>
    <x v="5"/>
    <x v="1420"/>
    <x v="2348"/>
    <n v="6"/>
    <n v="0"/>
    <n v="15.758400000000002"/>
  </r>
  <r>
    <n v="2849"/>
    <x v="1407"/>
    <x v="3"/>
    <x v="798"/>
    <d v="2014-04-16T00:00:00"/>
    <s v="Standard Class"/>
    <s v="DM-13345"/>
    <s v="Denise Monton"/>
    <x v="1"/>
    <s v="United States"/>
    <s v="Roswell"/>
    <x v="32"/>
    <n v="30076"/>
    <x v="0"/>
    <x v="1176"/>
    <x v="1"/>
    <x v="8"/>
    <x v="1153"/>
    <x v="2349"/>
    <n v="3"/>
    <n v="0"/>
    <n v="1264.7558999999999"/>
  </r>
  <r>
    <n v="2850"/>
    <x v="1408"/>
    <x v="0"/>
    <x v="85"/>
    <d v="2013-12-04T00:00:00"/>
    <s v="Standard Class"/>
    <s v="AJ-10780"/>
    <s v="Anthony Jacobs"/>
    <x v="1"/>
    <s v="United States"/>
    <s v="Palm Coast"/>
    <x v="2"/>
    <n v="32137"/>
    <x v="0"/>
    <x v="863"/>
    <x v="1"/>
    <x v="8"/>
    <x v="849"/>
    <x v="2350"/>
    <n v="6"/>
    <n v="0.7"/>
    <n v="-5.6993999999999971"/>
  </r>
  <r>
    <n v="2851"/>
    <x v="1409"/>
    <x v="0"/>
    <x v="799"/>
    <d v="2013-06-06T00:00:00"/>
    <s v="First Class"/>
    <s v="KC-16255"/>
    <s v="Karen Carlisle"/>
    <x v="1"/>
    <s v="United States"/>
    <s v="Philadelphia"/>
    <x v="9"/>
    <n v="19120"/>
    <x v="3"/>
    <x v="459"/>
    <x v="1"/>
    <x v="4"/>
    <x v="455"/>
    <x v="1466"/>
    <n v="1"/>
    <n v="0.2"/>
    <n v="-12.956800000000005"/>
  </r>
  <r>
    <n v="2852"/>
    <x v="1410"/>
    <x v="3"/>
    <x v="94"/>
    <d v="2014-12-23T00:00:00"/>
    <s v="Standard Class"/>
    <s v="VF-21715"/>
    <s v="Vicky Freymann"/>
    <x v="2"/>
    <s v="United States"/>
    <s v="Columbus"/>
    <x v="14"/>
    <n v="47201"/>
    <x v="2"/>
    <x v="728"/>
    <x v="1"/>
    <x v="10"/>
    <x v="720"/>
    <x v="2351"/>
    <n v="4"/>
    <n v="0"/>
    <n v="13.235199999999999"/>
  </r>
  <r>
    <n v="2853"/>
    <x v="1411"/>
    <x v="0"/>
    <x v="690"/>
    <d v="2013-03-22T00:00:00"/>
    <s v="Second Class"/>
    <s v="SV-20935"/>
    <s v="Susan Vittorini"/>
    <x v="0"/>
    <s v="United States"/>
    <s v="Oceanside"/>
    <x v="15"/>
    <n v="11572"/>
    <x v="3"/>
    <x v="1442"/>
    <x v="0"/>
    <x v="5"/>
    <x v="1421"/>
    <x v="1883"/>
    <n v="1"/>
    <n v="0"/>
    <n v="6.8908000000000005"/>
  </r>
  <r>
    <n v="2854"/>
    <x v="1411"/>
    <x v="0"/>
    <x v="690"/>
    <d v="2013-03-22T00:00:00"/>
    <s v="Second Class"/>
    <s v="SV-20935"/>
    <s v="Susan Vittorini"/>
    <x v="0"/>
    <s v="United States"/>
    <s v="Oceanside"/>
    <x v="15"/>
    <n v="11572"/>
    <x v="3"/>
    <x v="534"/>
    <x v="0"/>
    <x v="5"/>
    <x v="529"/>
    <x v="2352"/>
    <n v="4"/>
    <n v="0"/>
    <n v="6.9087999999999994"/>
  </r>
  <r>
    <n v="2855"/>
    <x v="1412"/>
    <x v="3"/>
    <x v="648"/>
    <d v="2014-08-21T00:00:00"/>
    <s v="Same Day"/>
    <s v="EM-13810"/>
    <s v="Eleni McCrary"/>
    <x v="1"/>
    <s v="United States"/>
    <s v="Franklin"/>
    <x v="31"/>
    <n v="2038"/>
    <x v="3"/>
    <x v="1031"/>
    <x v="1"/>
    <x v="4"/>
    <x v="1013"/>
    <x v="2353"/>
    <n v="3"/>
    <n v="0"/>
    <n v="10.475399999999999"/>
  </r>
  <r>
    <n v="2856"/>
    <x v="1413"/>
    <x v="3"/>
    <x v="800"/>
    <d v="2014-08-01T00:00:00"/>
    <s v="Standard Class"/>
    <s v="RB-19360"/>
    <s v="Raymond Buch"/>
    <x v="0"/>
    <s v="United States"/>
    <s v="Sioux Falls"/>
    <x v="44"/>
    <n v="57103"/>
    <x v="2"/>
    <x v="1387"/>
    <x v="1"/>
    <x v="2"/>
    <x v="1364"/>
    <x v="2354"/>
    <n v="7"/>
    <n v="0"/>
    <n v="9.5081000000000007"/>
  </r>
  <r>
    <n v="2857"/>
    <x v="1414"/>
    <x v="0"/>
    <x v="370"/>
    <d v="2013-08-30T00:00:00"/>
    <s v="First Class"/>
    <s v="DJ-13510"/>
    <s v="Don Jones"/>
    <x v="1"/>
    <s v="United States"/>
    <s v="San Diego"/>
    <x v="1"/>
    <n v="92037"/>
    <x v="1"/>
    <x v="445"/>
    <x v="0"/>
    <x v="1"/>
    <x v="440"/>
    <x v="2355"/>
    <n v="4"/>
    <n v="0.2"/>
    <n v="100.19599999999997"/>
  </r>
  <r>
    <n v="2858"/>
    <x v="1415"/>
    <x v="0"/>
    <x v="243"/>
    <d v="2013-08-18T00:00:00"/>
    <s v="Second Class"/>
    <s v="CC-12370"/>
    <s v="Christopher Conant"/>
    <x v="0"/>
    <s v="United States"/>
    <s v="Fayetteville"/>
    <x v="3"/>
    <n v="28314"/>
    <x v="0"/>
    <x v="1153"/>
    <x v="0"/>
    <x v="1"/>
    <x v="1132"/>
    <x v="2284"/>
    <n v="2"/>
    <n v="0.2"/>
    <n v="22.529599999999995"/>
  </r>
  <r>
    <n v="2859"/>
    <x v="1416"/>
    <x v="3"/>
    <x v="240"/>
    <d v="2014-05-24T00:00:00"/>
    <s v="Standard Class"/>
    <s v="SC-20380"/>
    <s v="Shahid Collister"/>
    <x v="0"/>
    <s v="United States"/>
    <s v="Atlanta"/>
    <x v="32"/>
    <n v="30318"/>
    <x v="0"/>
    <x v="658"/>
    <x v="2"/>
    <x v="11"/>
    <x v="652"/>
    <x v="766"/>
    <n v="4"/>
    <n v="0"/>
    <n v="4.0679999999999978"/>
  </r>
  <r>
    <n v="2860"/>
    <x v="1416"/>
    <x v="3"/>
    <x v="240"/>
    <d v="2014-05-24T00:00:00"/>
    <s v="Standard Class"/>
    <s v="SC-20380"/>
    <s v="Shahid Collister"/>
    <x v="0"/>
    <s v="United States"/>
    <s v="Atlanta"/>
    <x v="32"/>
    <n v="30318"/>
    <x v="0"/>
    <x v="1443"/>
    <x v="2"/>
    <x v="7"/>
    <x v="1422"/>
    <x v="2258"/>
    <n v="3"/>
    <n v="0"/>
    <n v="98.272200000000012"/>
  </r>
  <r>
    <n v="2861"/>
    <x v="1416"/>
    <x v="3"/>
    <x v="240"/>
    <d v="2014-05-24T00:00:00"/>
    <s v="Standard Class"/>
    <s v="SC-20380"/>
    <s v="Shahid Collister"/>
    <x v="0"/>
    <s v="United States"/>
    <s v="Atlanta"/>
    <x v="32"/>
    <n v="30318"/>
    <x v="0"/>
    <x v="199"/>
    <x v="0"/>
    <x v="0"/>
    <x v="198"/>
    <x v="2356"/>
    <n v="9"/>
    <n v="0"/>
    <n v="374.62859999999989"/>
  </r>
  <r>
    <n v="2862"/>
    <x v="1416"/>
    <x v="3"/>
    <x v="240"/>
    <d v="2014-05-24T00:00:00"/>
    <s v="Standard Class"/>
    <s v="SC-20380"/>
    <s v="Shahid Collister"/>
    <x v="0"/>
    <s v="United States"/>
    <s v="Atlanta"/>
    <x v="32"/>
    <n v="30318"/>
    <x v="0"/>
    <x v="839"/>
    <x v="1"/>
    <x v="10"/>
    <x v="825"/>
    <x v="2357"/>
    <n v="7"/>
    <n v="0"/>
    <n v="140.59569999999999"/>
  </r>
  <r>
    <n v="2863"/>
    <x v="1417"/>
    <x v="3"/>
    <x v="801"/>
    <d v="2014-08-18T00:00:00"/>
    <s v="Standard Class"/>
    <s v="RH-19495"/>
    <s v="Rick Hansen"/>
    <x v="0"/>
    <s v="United States"/>
    <s v="Orlando"/>
    <x v="2"/>
    <n v="32839"/>
    <x v="0"/>
    <x v="1396"/>
    <x v="1"/>
    <x v="10"/>
    <x v="1374"/>
    <x v="561"/>
    <n v="4"/>
    <n v="0.2"/>
    <n v="7.2576000000000001"/>
  </r>
  <r>
    <n v="2864"/>
    <x v="1418"/>
    <x v="3"/>
    <x v="802"/>
    <d v="2014-08-14T00:00:00"/>
    <s v="Same Day"/>
    <s v="JK-15370"/>
    <s v="Jay Kimmel"/>
    <x v="0"/>
    <s v="United States"/>
    <s v="San Francisco"/>
    <x v="1"/>
    <n v="94122"/>
    <x v="1"/>
    <x v="470"/>
    <x v="1"/>
    <x v="4"/>
    <x v="466"/>
    <x v="974"/>
    <n v="3"/>
    <n v="0"/>
    <n v="8.4888000000000012"/>
  </r>
  <r>
    <n v="2865"/>
    <x v="1418"/>
    <x v="3"/>
    <x v="802"/>
    <d v="2014-08-14T00:00:00"/>
    <s v="Same Day"/>
    <s v="JK-15370"/>
    <s v="Jay Kimmel"/>
    <x v="0"/>
    <s v="United States"/>
    <s v="San Francisco"/>
    <x v="1"/>
    <n v="94122"/>
    <x v="1"/>
    <x v="360"/>
    <x v="1"/>
    <x v="9"/>
    <x v="33"/>
    <x v="2358"/>
    <n v="7"/>
    <n v="0"/>
    <n v="22.623299999999997"/>
  </r>
  <r>
    <n v="2866"/>
    <x v="1418"/>
    <x v="3"/>
    <x v="802"/>
    <d v="2014-08-14T00:00:00"/>
    <s v="Same Day"/>
    <s v="JK-15370"/>
    <s v="Jay Kimmel"/>
    <x v="0"/>
    <s v="United States"/>
    <s v="San Francisco"/>
    <x v="1"/>
    <n v="94122"/>
    <x v="1"/>
    <x v="397"/>
    <x v="1"/>
    <x v="6"/>
    <x v="393"/>
    <x v="426"/>
    <n v="3"/>
    <n v="0"/>
    <n v="15.475200000000001"/>
  </r>
  <r>
    <n v="2867"/>
    <x v="1418"/>
    <x v="3"/>
    <x v="802"/>
    <d v="2014-08-14T00:00:00"/>
    <s v="Same Day"/>
    <s v="JK-15370"/>
    <s v="Jay Kimmel"/>
    <x v="0"/>
    <s v="United States"/>
    <s v="San Francisco"/>
    <x v="1"/>
    <n v="94122"/>
    <x v="1"/>
    <x v="1444"/>
    <x v="1"/>
    <x v="14"/>
    <x v="33"/>
    <x v="1051"/>
    <n v="4"/>
    <n v="0"/>
    <n v="9.2567999999999984"/>
  </r>
  <r>
    <n v="2868"/>
    <x v="1419"/>
    <x v="0"/>
    <x v="338"/>
    <d v="2013-11-13T00:00:00"/>
    <s v="Second Class"/>
    <s v="AF-10885"/>
    <s v="Art Foster"/>
    <x v="0"/>
    <s v="United States"/>
    <s v="Toledo"/>
    <x v="24"/>
    <n v="43615"/>
    <x v="3"/>
    <x v="327"/>
    <x v="1"/>
    <x v="14"/>
    <x v="33"/>
    <x v="2359"/>
    <n v="5"/>
    <n v="0.2"/>
    <n v="-3.3120000000000012"/>
  </r>
  <r>
    <n v="2869"/>
    <x v="1419"/>
    <x v="0"/>
    <x v="338"/>
    <d v="2013-11-13T00:00:00"/>
    <s v="Second Class"/>
    <s v="AF-10885"/>
    <s v="Art Foster"/>
    <x v="0"/>
    <s v="United States"/>
    <s v="Toledo"/>
    <x v="24"/>
    <n v="43615"/>
    <x v="3"/>
    <x v="720"/>
    <x v="1"/>
    <x v="4"/>
    <x v="712"/>
    <x v="2360"/>
    <n v="3"/>
    <n v="0.2"/>
    <n v="-2.4359999999999999"/>
  </r>
  <r>
    <n v="2870"/>
    <x v="1420"/>
    <x v="3"/>
    <x v="492"/>
    <d v="2014-06-20T00:00:00"/>
    <s v="Standard Class"/>
    <s v="LC-16885"/>
    <s v="Lena Creighton"/>
    <x v="0"/>
    <s v="United States"/>
    <s v="Saint Petersburg"/>
    <x v="2"/>
    <n v="33710"/>
    <x v="0"/>
    <x v="1445"/>
    <x v="0"/>
    <x v="5"/>
    <x v="1423"/>
    <x v="1232"/>
    <n v="2"/>
    <n v="0.2"/>
    <n v="1.0679999999999996"/>
  </r>
  <r>
    <n v="2871"/>
    <x v="1421"/>
    <x v="2"/>
    <x v="579"/>
    <d v="2011-03-26T00:00:00"/>
    <s v="Standard Class"/>
    <s v="BF-11275"/>
    <s v="Beth Fritzler"/>
    <x v="1"/>
    <s v="United States"/>
    <s v="Tucson"/>
    <x v="16"/>
    <n v="85705"/>
    <x v="1"/>
    <x v="1323"/>
    <x v="1"/>
    <x v="10"/>
    <x v="1300"/>
    <x v="1355"/>
    <n v="3"/>
    <n v="0.2"/>
    <n v="23.234999999999992"/>
  </r>
  <r>
    <n v="2872"/>
    <x v="1421"/>
    <x v="2"/>
    <x v="579"/>
    <d v="2011-03-26T00:00:00"/>
    <s v="Standard Class"/>
    <s v="BF-11275"/>
    <s v="Beth Fritzler"/>
    <x v="1"/>
    <s v="United States"/>
    <s v="Tucson"/>
    <x v="16"/>
    <n v="85705"/>
    <x v="1"/>
    <x v="541"/>
    <x v="0"/>
    <x v="1"/>
    <x v="536"/>
    <x v="2361"/>
    <n v="3"/>
    <n v="0.2"/>
    <n v="-35.36460000000001"/>
  </r>
  <r>
    <n v="2873"/>
    <x v="1422"/>
    <x v="3"/>
    <x v="140"/>
    <d v="2014-06-21T00:00:00"/>
    <s v="Standard Class"/>
    <s v="SC-20800"/>
    <s v="Stuart Calhoun"/>
    <x v="0"/>
    <s v="United States"/>
    <s v="Los Angeles"/>
    <x v="1"/>
    <n v="90036"/>
    <x v="1"/>
    <x v="319"/>
    <x v="1"/>
    <x v="6"/>
    <x v="316"/>
    <x v="2362"/>
    <n v="1"/>
    <n v="0"/>
    <n v="1.7465999999999999"/>
  </r>
  <r>
    <n v="2874"/>
    <x v="1423"/>
    <x v="3"/>
    <x v="673"/>
    <d v="2014-11-23T00:00:00"/>
    <s v="Standard Class"/>
    <s v="SW-20275"/>
    <s v="Scott Williamson"/>
    <x v="0"/>
    <s v="United States"/>
    <s v="San Diego"/>
    <x v="1"/>
    <n v="92105"/>
    <x v="1"/>
    <x v="537"/>
    <x v="1"/>
    <x v="4"/>
    <x v="532"/>
    <x v="2363"/>
    <n v="8"/>
    <n v="0"/>
    <n v="24.338399999999979"/>
  </r>
  <r>
    <n v="2875"/>
    <x v="1424"/>
    <x v="3"/>
    <x v="614"/>
    <d v="2015-01-01T00:00:00"/>
    <s v="First Class"/>
    <s v="MC-17845"/>
    <s v="Michael Chen"/>
    <x v="0"/>
    <s v="United States"/>
    <s v="New York City"/>
    <x v="15"/>
    <n v="10035"/>
    <x v="3"/>
    <x v="131"/>
    <x v="1"/>
    <x v="13"/>
    <x v="131"/>
    <x v="2364"/>
    <n v="3"/>
    <n v="0"/>
    <n v="2.9546999999999999"/>
  </r>
  <r>
    <n v="2876"/>
    <x v="1425"/>
    <x v="0"/>
    <x v="803"/>
    <d v="2013-01-23T00:00:00"/>
    <s v="Second Class"/>
    <s v="TD-20995"/>
    <s v="Tamara Dahlen"/>
    <x v="0"/>
    <s v="United States"/>
    <s v="San Diego"/>
    <x v="1"/>
    <n v="92037"/>
    <x v="1"/>
    <x v="992"/>
    <x v="0"/>
    <x v="1"/>
    <x v="975"/>
    <x v="2365"/>
    <n v="2"/>
    <n v="0.2"/>
    <n v="-5.758800000000015"/>
  </r>
  <r>
    <n v="2877"/>
    <x v="1425"/>
    <x v="0"/>
    <x v="803"/>
    <d v="2013-01-23T00:00:00"/>
    <s v="Second Class"/>
    <s v="TD-20995"/>
    <s v="Tamara Dahlen"/>
    <x v="0"/>
    <s v="United States"/>
    <s v="San Diego"/>
    <x v="1"/>
    <n v="92037"/>
    <x v="1"/>
    <x v="323"/>
    <x v="0"/>
    <x v="1"/>
    <x v="320"/>
    <x v="2366"/>
    <n v="7"/>
    <n v="0.2"/>
    <n v="76.011600000000016"/>
  </r>
  <r>
    <n v="2878"/>
    <x v="1426"/>
    <x v="0"/>
    <x v="804"/>
    <d v="2013-01-19T00:00:00"/>
    <s v="Standard Class"/>
    <s v="Dp-13240"/>
    <s v="Dean percer"/>
    <x v="2"/>
    <s v="United States"/>
    <s v="Westfield"/>
    <x v="30"/>
    <n v="7090"/>
    <x v="3"/>
    <x v="1249"/>
    <x v="1"/>
    <x v="12"/>
    <x v="1224"/>
    <x v="2367"/>
    <n v="2"/>
    <n v="0"/>
    <n v="24.599800000000002"/>
  </r>
  <r>
    <n v="2879"/>
    <x v="1426"/>
    <x v="0"/>
    <x v="804"/>
    <d v="2013-01-19T00:00:00"/>
    <s v="Standard Class"/>
    <s v="Dp-13240"/>
    <s v="Dean percer"/>
    <x v="2"/>
    <s v="United States"/>
    <s v="Westfield"/>
    <x v="30"/>
    <n v="7090"/>
    <x v="3"/>
    <x v="372"/>
    <x v="1"/>
    <x v="6"/>
    <x v="368"/>
    <x v="2368"/>
    <n v="2"/>
    <n v="0"/>
    <n v="1.3513999999999995"/>
  </r>
  <r>
    <n v="2880"/>
    <x v="1426"/>
    <x v="0"/>
    <x v="804"/>
    <d v="2013-01-19T00:00:00"/>
    <s v="Standard Class"/>
    <s v="Dp-13240"/>
    <s v="Dean percer"/>
    <x v="2"/>
    <s v="United States"/>
    <s v="Westfield"/>
    <x v="30"/>
    <n v="7090"/>
    <x v="3"/>
    <x v="106"/>
    <x v="2"/>
    <x v="11"/>
    <x v="106"/>
    <x v="2369"/>
    <n v="3"/>
    <n v="0"/>
    <n v="91.789199999999994"/>
  </r>
  <r>
    <n v="2881"/>
    <x v="1427"/>
    <x v="0"/>
    <x v="251"/>
    <d v="2013-09-24T00:00:00"/>
    <s v="Second Class"/>
    <s v="SD-20485"/>
    <s v="Shirley Daniels"/>
    <x v="2"/>
    <s v="United States"/>
    <s v="Orange"/>
    <x v="30"/>
    <n v="7050"/>
    <x v="3"/>
    <x v="15"/>
    <x v="1"/>
    <x v="8"/>
    <x v="15"/>
    <x v="2370"/>
    <n v="6"/>
    <n v="0"/>
    <n v="12.72"/>
  </r>
  <r>
    <n v="2882"/>
    <x v="1427"/>
    <x v="0"/>
    <x v="251"/>
    <d v="2013-09-24T00:00:00"/>
    <s v="Second Class"/>
    <s v="SD-20485"/>
    <s v="Shirley Daniels"/>
    <x v="2"/>
    <s v="United States"/>
    <s v="Orange"/>
    <x v="30"/>
    <n v="7050"/>
    <x v="3"/>
    <x v="660"/>
    <x v="1"/>
    <x v="14"/>
    <x v="654"/>
    <x v="1056"/>
    <n v="3"/>
    <n v="0"/>
    <n v="8.0996999999999986"/>
  </r>
  <r>
    <n v="2883"/>
    <x v="1428"/>
    <x v="2"/>
    <x v="805"/>
    <d v="2011-02-26T00:00:00"/>
    <s v="Standard Class"/>
    <s v="TM-21010"/>
    <s v="Tamara Manning"/>
    <x v="0"/>
    <s v="United States"/>
    <s v="Woodstock"/>
    <x v="10"/>
    <n v="60098"/>
    <x v="2"/>
    <x v="608"/>
    <x v="1"/>
    <x v="8"/>
    <x v="603"/>
    <x v="2371"/>
    <n v="5"/>
    <n v="0.8"/>
    <n v="-13.717499999999998"/>
  </r>
  <r>
    <n v="2884"/>
    <x v="1429"/>
    <x v="0"/>
    <x v="583"/>
    <d v="2013-11-17T00:00:00"/>
    <s v="Second Class"/>
    <s v="BK-11260"/>
    <s v="Berenike Kampe"/>
    <x v="0"/>
    <s v="United States"/>
    <s v="San Francisco"/>
    <x v="1"/>
    <n v="94110"/>
    <x v="1"/>
    <x v="852"/>
    <x v="0"/>
    <x v="5"/>
    <x v="837"/>
    <x v="2372"/>
    <n v="4"/>
    <n v="0"/>
    <n v="2.2271999999999998"/>
  </r>
  <r>
    <n v="2885"/>
    <x v="1430"/>
    <x v="0"/>
    <x v="806"/>
    <d v="2013-02-03T00:00:00"/>
    <s v="Standard Class"/>
    <s v="JF-15490"/>
    <s v="Jeremy Farry"/>
    <x v="0"/>
    <s v="United States"/>
    <s v="San Francisco"/>
    <x v="1"/>
    <n v="94122"/>
    <x v="1"/>
    <x v="634"/>
    <x v="1"/>
    <x v="8"/>
    <x v="628"/>
    <x v="738"/>
    <n v="2"/>
    <n v="0.2"/>
    <n v="5.8914"/>
  </r>
  <r>
    <n v="2886"/>
    <x v="1431"/>
    <x v="0"/>
    <x v="807"/>
    <d v="2013-10-23T00:00:00"/>
    <s v="Standard Class"/>
    <s v="EP-13915"/>
    <s v="Emily Phan"/>
    <x v="0"/>
    <s v="United States"/>
    <s v="Tempe"/>
    <x v="16"/>
    <n v="85281"/>
    <x v="1"/>
    <x v="389"/>
    <x v="0"/>
    <x v="1"/>
    <x v="385"/>
    <x v="2373"/>
    <n v="5"/>
    <n v="0.2"/>
    <n v="-34.64100000000002"/>
  </r>
  <r>
    <n v="2887"/>
    <x v="1432"/>
    <x v="3"/>
    <x v="404"/>
    <d v="2014-12-20T00:00:00"/>
    <s v="First Class"/>
    <s v="EP-13915"/>
    <s v="Emily Phan"/>
    <x v="0"/>
    <s v="United States"/>
    <s v="Los Angeles"/>
    <x v="1"/>
    <n v="90008"/>
    <x v="1"/>
    <x v="453"/>
    <x v="1"/>
    <x v="6"/>
    <x v="449"/>
    <x v="153"/>
    <n v="3"/>
    <n v="0"/>
    <n v="1.7901"/>
  </r>
  <r>
    <n v="2888"/>
    <x v="1432"/>
    <x v="3"/>
    <x v="404"/>
    <d v="2014-12-20T00:00:00"/>
    <s v="First Class"/>
    <s v="EP-13915"/>
    <s v="Emily Phan"/>
    <x v="0"/>
    <s v="United States"/>
    <s v="Los Angeles"/>
    <x v="1"/>
    <n v="90008"/>
    <x v="1"/>
    <x v="860"/>
    <x v="1"/>
    <x v="10"/>
    <x v="846"/>
    <x v="91"/>
    <n v="2"/>
    <n v="0"/>
    <n v="6.2208000000000006"/>
  </r>
  <r>
    <n v="2889"/>
    <x v="1432"/>
    <x v="3"/>
    <x v="404"/>
    <d v="2014-12-20T00:00:00"/>
    <s v="First Class"/>
    <s v="EP-13915"/>
    <s v="Emily Phan"/>
    <x v="0"/>
    <s v="United States"/>
    <s v="Los Angeles"/>
    <x v="1"/>
    <n v="90008"/>
    <x v="1"/>
    <x v="730"/>
    <x v="1"/>
    <x v="10"/>
    <x v="722"/>
    <x v="56"/>
    <n v="5"/>
    <n v="0"/>
    <n v="15.552000000000001"/>
  </r>
  <r>
    <n v="2890"/>
    <x v="1433"/>
    <x v="3"/>
    <x v="808"/>
    <d v="2014-11-07T00:00:00"/>
    <s v="Standard Class"/>
    <s v="KH-16630"/>
    <s v="Ken Heidel"/>
    <x v="1"/>
    <s v="United States"/>
    <s v="Seattle"/>
    <x v="4"/>
    <n v="98105"/>
    <x v="1"/>
    <x v="1446"/>
    <x v="1"/>
    <x v="10"/>
    <x v="1424"/>
    <x v="2374"/>
    <n v="5"/>
    <n v="0"/>
    <n v="10.732499999999998"/>
  </r>
  <r>
    <n v="2891"/>
    <x v="1434"/>
    <x v="2"/>
    <x v="333"/>
    <d v="2011-05-01T00:00:00"/>
    <s v="Second Class"/>
    <s v="HG-14845"/>
    <s v="Harry Greene"/>
    <x v="0"/>
    <s v="United States"/>
    <s v="Lake Charles"/>
    <x v="28"/>
    <n v="70601"/>
    <x v="0"/>
    <x v="792"/>
    <x v="0"/>
    <x v="1"/>
    <x v="782"/>
    <x v="2375"/>
    <n v="2"/>
    <n v="0"/>
    <n v="12.990000000000002"/>
  </r>
  <r>
    <n v="2892"/>
    <x v="1434"/>
    <x v="2"/>
    <x v="333"/>
    <d v="2011-05-01T00:00:00"/>
    <s v="Second Class"/>
    <s v="HG-14845"/>
    <s v="Harry Greene"/>
    <x v="0"/>
    <s v="United States"/>
    <s v="Lake Charles"/>
    <x v="28"/>
    <n v="70601"/>
    <x v="0"/>
    <x v="952"/>
    <x v="1"/>
    <x v="8"/>
    <x v="936"/>
    <x v="1465"/>
    <n v="3"/>
    <n v="0"/>
    <n v="8.6112000000000002"/>
  </r>
  <r>
    <n v="2893"/>
    <x v="1435"/>
    <x v="3"/>
    <x v="436"/>
    <d v="2014-10-30T00:00:00"/>
    <s v="Standard Class"/>
    <s v="JC-16105"/>
    <s v="Julie Creighton"/>
    <x v="1"/>
    <s v="United States"/>
    <s v="Rochester"/>
    <x v="15"/>
    <n v="14609"/>
    <x v="3"/>
    <x v="1447"/>
    <x v="1"/>
    <x v="10"/>
    <x v="1425"/>
    <x v="1057"/>
    <n v="2"/>
    <n v="0"/>
    <n v="5.6644000000000005"/>
  </r>
  <r>
    <n v="2894"/>
    <x v="1435"/>
    <x v="3"/>
    <x v="436"/>
    <d v="2014-10-30T00:00:00"/>
    <s v="Standard Class"/>
    <s v="JC-16105"/>
    <s v="Julie Creighton"/>
    <x v="1"/>
    <s v="United States"/>
    <s v="Rochester"/>
    <x v="15"/>
    <n v="14609"/>
    <x v="3"/>
    <x v="218"/>
    <x v="1"/>
    <x v="10"/>
    <x v="217"/>
    <x v="1603"/>
    <n v="5"/>
    <n v="0"/>
    <n v="11.879999999999999"/>
  </r>
  <r>
    <n v="2895"/>
    <x v="1435"/>
    <x v="3"/>
    <x v="436"/>
    <d v="2014-10-30T00:00:00"/>
    <s v="Standard Class"/>
    <s v="JC-16105"/>
    <s v="Julie Creighton"/>
    <x v="1"/>
    <s v="United States"/>
    <s v="Rochester"/>
    <x v="15"/>
    <n v="14609"/>
    <x v="3"/>
    <x v="1448"/>
    <x v="0"/>
    <x v="5"/>
    <x v="1426"/>
    <x v="2376"/>
    <n v="11"/>
    <n v="0"/>
    <n v="29.013600000000004"/>
  </r>
  <r>
    <n v="2896"/>
    <x v="1435"/>
    <x v="3"/>
    <x v="436"/>
    <d v="2014-10-30T00:00:00"/>
    <s v="Standard Class"/>
    <s v="JC-16105"/>
    <s v="Julie Creighton"/>
    <x v="1"/>
    <s v="United States"/>
    <s v="Rochester"/>
    <x v="15"/>
    <n v="14609"/>
    <x v="3"/>
    <x v="179"/>
    <x v="2"/>
    <x v="7"/>
    <x v="178"/>
    <x v="1211"/>
    <n v="3"/>
    <n v="0"/>
    <n v="10.046400000000002"/>
  </r>
  <r>
    <n v="2897"/>
    <x v="1436"/>
    <x v="2"/>
    <x v="809"/>
    <d v="2011-04-03T00:00:00"/>
    <s v="Standard Class"/>
    <s v="KM-16720"/>
    <s v="Kunst Miller"/>
    <x v="0"/>
    <s v="United States"/>
    <s v="Long Beach"/>
    <x v="15"/>
    <n v="11561"/>
    <x v="3"/>
    <x v="1068"/>
    <x v="1"/>
    <x v="6"/>
    <x v="1048"/>
    <x v="2377"/>
    <n v="5"/>
    <n v="0"/>
    <n v="20.853000000000002"/>
  </r>
  <r>
    <n v="2898"/>
    <x v="1437"/>
    <x v="0"/>
    <x v="810"/>
    <d v="2013-01-09T00:00:00"/>
    <s v="Standard Class"/>
    <s v="EB-13975"/>
    <s v="Erica Bern"/>
    <x v="1"/>
    <s v="United States"/>
    <s v="Charlotte"/>
    <x v="3"/>
    <n v="28205"/>
    <x v="0"/>
    <x v="1327"/>
    <x v="2"/>
    <x v="16"/>
    <x v="1304"/>
    <x v="2378"/>
    <n v="4"/>
    <n v="0.2"/>
    <n v="119.99599999999992"/>
  </r>
  <r>
    <n v="2899"/>
    <x v="1438"/>
    <x v="1"/>
    <x v="33"/>
    <d v="2012-04-30T00:00:00"/>
    <s v="Standard Class"/>
    <s v="PW-19240"/>
    <s v="Pierre Wener"/>
    <x v="0"/>
    <s v="United States"/>
    <s v="Houston"/>
    <x v="5"/>
    <n v="77036"/>
    <x v="2"/>
    <x v="284"/>
    <x v="0"/>
    <x v="1"/>
    <x v="281"/>
    <x v="2379"/>
    <n v="2"/>
    <n v="0.3"/>
    <n v="-5.8346000000000231"/>
  </r>
  <r>
    <n v="2900"/>
    <x v="1439"/>
    <x v="1"/>
    <x v="811"/>
    <d v="2012-09-17T00:00:00"/>
    <s v="Standard Class"/>
    <s v="PG-18895"/>
    <s v="Paul Gonzalez"/>
    <x v="0"/>
    <s v="United States"/>
    <s v="New York City"/>
    <x v="15"/>
    <n v="10035"/>
    <x v="3"/>
    <x v="1327"/>
    <x v="2"/>
    <x v="16"/>
    <x v="1304"/>
    <x v="2006"/>
    <n v="2"/>
    <n v="0.2"/>
    <n v="59.997999999999962"/>
  </r>
  <r>
    <n v="2901"/>
    <x v="1439"/>
    <x v="1"/>
    <x v="811"/>
    <d v="2012-09-17T00:00:00"/>
    <s v="Standard Class"/>
    <s v="PG-18895"/>
    <s v="Paul Gonzalez"/>
    <x v="0"/>
    <s v="United States"/>
    <s v="New York City"/>
    <x v="15"/>
    <n v="10035"/>
    <x v="3"/>
    <x v="395"/>
    <x v="1"/>
    <x v="2"/>
    <x v="391"/>
    <x v="2380"/>
    <n v="4"/>
    <n v="0"/>
    <n v="6.048"/>
  </r>
  <r>
    <n v="2902"/>
    <x v="1440"/>
    <x v="3"/>
    <x v="220"/>
    <d v="2014-09-16T00:00:00"/>
    <s v="Standard Class"/>
    <s v="DB-12910"/>
    <s v="Daniel Byrd"/>
    <x v="2"/>
    <s v="United States"/>
    <s v="Columbus"/>
    <x v="32"/>
    <n v="31907"/>
    <x v="0"/>
    <x v="779"/>
    <x v="1"/>
    <x v="10"/>
    <x v="770"/>
    <x v="2381"/>
    <n v="7"/>
    <n v="0"/>
    <n v="84.943599999999989"/>
  </r>
  <r>
    <n v="2903"/>
    <x v="1441"/>
    <x v="0"/>
    <x v="1"/>
    <d v="2013-06-18T00:00:00"/>
    <s v="Standard Class"/>
    <s v="CR-12730"/>
    <s v="Craig Reiter"/>
    <x v="0"/>
    <s v="United States"/>
    <s v="Chicago"/>
    <x v="10"/>
    <n v="60610"/>
    <x v="2"/>
    <x v="1215"/>
    <x v="1"/>
    <x v="10"/>
    <x v="1190"/>
    <x v="2382"/>
    <n v="5"/>
    <n v="0.2"/>
    <n v="8.3810000000000002"/>
  </r>
  <r>
    <n v="2904"/>
    <x v="1442"/>
    <x v="0"/>
    <x v="812"/>
    <d v="2013-07-02T00:00:00"/>
    <s v="Standard Class"/>
    <s v="KH-16330"/>
    <s v="Katharine Harms"/>
    <x v="1"/>
    <s v="United States"/>
    <s v="Highland Park"/>
    <x v="10"/>
    <n v="60035"/>
    <x v="2"/>
    <x v="1070"/>
    <x v="1"/>
    <x v="10"/>
    <x v="1050"/>
    <x v="2383"/>
    <n v="7"/>
    <n v="0.2"/>
    <n v="12.175799999999999"/>
  </r>
  <r>
    <n v="2905"/>
    <x v="1442"/>
    <x v="0"/>
    <x v="812"/>
    <d v="2013-07-02T00:00:00"/>
    <s v="Standard Class"/>
    <s v="KH-16330"/>
    <s v="Katharine Harms"/>
    <x v="1"/>
    <s v="United States"/>
    <s v="Highland Park"/>
    <x v="10"/>
    <n v="60035"/>
    <x v="2"/>
    <x v="1189"/>
    <x v="0"/>
    <x v="1"/>
    <x v="1166"/>
    <x v="2384"/>
    <n v="3"/>
    <n v="0.3"/>
    <n v="-7.7094000000001017"/>
  </r>
  <r>
    <n v="2906"/>
    <x v="1443"/>
    <x v="2"/>
    <x v="467"/>
    <d v="2011-09-30T00:00:00"/>
    <s v="Standard Class"/>
    <s v="CS-12400"/>
    <s v="Christopher Schild"/>
    <x v="2"/>
    <s v="United States"/>
    <s v="Seattle"/>
    <x v="4"/>
    <n v="98115"/>
    <x v="1"/>
    <x v="1449"/>
    <x v="1"/>
    <x v="4"/>
    <x v="1427"/>
    <x v="2385"/>
    <n v="2"/>
    <n v="0"/>
    <n v="80.631200000000007"/>
  </r>
  <r>
    <n v="2907"/>
    <x v="1444"/>
    <x v="3"/>
    <x v="132"/>
    <d v="2014-11-10T00:00:00"/>
    <s v="Standard Class"/>
    <s v="DL-12925"/>
    <s v="Daniel Lacy"/>
    <x v="0"/>
    <s v="United States"/>
    <s v="Eagan"/>
    <x v="11"/>
    <n v="55122"/>
    <x v="2"/>
    <x v="1450"/>
    <x v="1"/>
    <x v="10"/>
    <x v="1428"/>
    <x v="18"/>
    <n v="2"/>
    <n v="0"/>
    <n v="3.8519999999999994"/>
  </r>
  <r>
    <n v="2908"/>
    <x v="1444"/>
    <x v="3"/>
    <x v="132"/>
    <d v="2014-11-10T00:00:00"/>
    <s v="Standard Class"/>
    <s v="DL-12925"/>
    <s v="Daniel Lacy"/>
    <x v="0"/>
    <s v="United States"/>
    <s v="Eagan"/>
    <x v="11"/>
    <n v="55122"/>
    <x v="2"/>
    <x v="470"/>
    <x v="1"/>
    <x v="4"/>
    <x v="466"/>
    <x v="2386"/>
    <n v="5"/>
    <n v="0"/>
    <n v="14.148"/>
  </r>
  <r>
    <n v="2909"/>
    <x v="1444"/>
    <x v="3"/>
    <x v="132"/>
    <d v="2014-11-10T00:00:00"/>
    <s v="Standard Class"/>
    <s v="DL-12925"/>
    <s v="Daniel Lacy"/>
    <x v="0"/>
    <s v="United States"/>
    <s v="Eagan"/>
    <x v="11"/>
    <n v="55122"/>
    <x v="2"/>
    <x v="1140"/>
    <x v="1"/>
    <x v="2"/>
    <x v="1119"/>
    <x v="1830"/>
    <n v="3"/>
    <n v="0"/>
    <n v="6.8723999999999998"/>
  </r>
  <r>
    <n v="2910"/>
    <x v="1445"/>
    <x v="3"/>
    <x v="600"/>
    <d v="2014-02-24T00:00:00"/>
    <s v="Standard Class"/>
    <s v="ME-17725"/>
    <s v="Max Engle"/>
    <x v="0"/>
    <s v="United States"/>
    <s v="Seattle"/>
    <x v="4"/>
    <n v="98103"/>
    <x v="1"/>
    <x v="1028"/>
    <x v="1"/>
    <x v="13"/>
    <x v="1010"/>
    <x v="2387"/>
    <n v="3"/>
    <n v="0"/>
    <n v="0.2244000000000006"/>
  </r>
  <r>
    <n v="2911"/>
    <x v="1446"/>
    <x v="1"/>
    <x v="599"/>
    <d v="2012-11-09T00:00:00"/>
    <s v="Standard Class"/>
    <s v="VD-21670"/>
    <s v="Valerie Dominguez"/>
    <x v="0"/>
    <s v="United States"/>
    <s v="Coral Springs"/>
    <x v="2"/>
    <n v="33065"/>
    <x v="0"/>
    <x v="643"/>
    <x v="1"/>
    <x v="9"/>
    <x v="842"/>
    <x v="2388"/>
    <n v="4"/>
    <n v="0.2"/>
    <n v="24.196000000000012"/>
  </r>
  <r>
    <n v="2912"/>
    <x v="1447"/>
    <x v="2"/>
    <x v="737"/>
    <d v="2011-06-21T00:00:00"/>
    <s v="Standard Class"/>
    <s v="CK-12205"/>
    <s v="Chloris Kastensmidt"/>
    <x v="0"/>
    <s v="United States"/>
    <s v="Hempstead"/>
    <x v="15"/>
    <n v="11550"/>
    <x v="3"/>
    <x v="1451"/>
    <x v="1"/>
    <x v="12"/>
    <x v="33"/>
    <x v="1417"/>
    <n v="5"/>
    <n v="0"/>
    <n v="19.457999999999998"/>
  </r>
  <r>
    <n v="2913"/>
    <x v="1447"/>
    <x v="2"/>
    <x v="737"/>
    <d v="2011-06-21T00:00:00"/>
    <s v="Standard Class"/>
    <s v="CK-12205"/>
    <s v="Chloris Kastensmidt"/>
    <x v="0"/>
    <s v="United States"/>
    <s v="Hempstead"/>
    <x v="15"/>
    <n v="11550"/>
    <x v="3"/>
    <x v="1452"/>
    <x v="1"/>
    <x v="6"/>
    <x v="1429"/>
    <x v="768"/>
    <n v="4"/>
    <n v="0"/>
    <n v="10.499999999999996"/>
  </r>
  <r>
    <n v="2914"/>
    <x v="1447"/>
    <x v="2"/>
    <x v="737"/>
    <d v="2011-06-21T00:00:00"/>
    <s v="Standard Class"/>
    <s v="CK-12205"/>
    <s v="Chloris Kastensmidt"/>
    <x v="0"/>
    <s v="United States"/>
    <s v="Hempstead"/>
    <x v="15"/>
    <n v="11550"/>
    <x v="3"/>
    <x v="91"/>
    <x v="1"/>
    <x v="8"/>
    <x v="91"/>
    <x v="2389"/>
    <n v="3"/>
    <n v="0.2"/>
    <n v="14.337599999999998"/>
  </r>
  <r>
    <n v="2915"/>
    <x v="1448"/>
    <x v="1"/>
    <x v="88"/>
    <d v="2012-10-17T00:00:00"/>
    <s v="Second Class"/>
    <s v="DL-12925"/>
    <s v="Daniel Lacy"/>
    <x v="0"/>
    <s v="United States"/>
    <s v="Noblesville"/>
    <x v="14"/>
    <n v="46060"/>
    <x v="2"/>
    <x v="1409"/>
    <x v="2"/>
    <x v="7"/>
    <x v="1387"/>
    <x v="2390"/>
    <n v="3"/>
    <n v="0"/>
    <n v="35.287199999999999"/>
  </r>
  <r>
    <n v="2916"/>
    <x v="1448"/>
    <x v="1"/>
    <x v="88"/>
    <d v="2012-10-17T00:00:00"/>
    <s v="Second Class"/>
    <s v="DL-12925"/>
    <s v="Daniel Lacy"/>
    <x v="0"/>
    <s v="United States"/>
    <s v="Noblesville"/>
    <x v="14"/>
    <n v="46060"/>
    <x v="2"/>
    <x v="1375"/>
    <x v="1"/>
    <x v="8"/>
    <x v="1351"/>
    <x v="2391"/>
    <n v="2"/>
    <n v="0"/>
    <n v="5.6519999999999992"/>
  </r>
  <r>
    <n v="2917"/>
    <x v="1448"/>
    <x v="1"/>
    <x v="88"/>
    <d v="2012-10-17T00:00:00"/>
    <s v="Second Class"/>
    <s v="DL-12925"/>
    <s v="Daniel Lacy"/>
    <x v="0"/>
    <s v="United States"/>
    <s v="Noblesville"/>
    <x v="14"/>
    <n v="46060"/>
    <x v="2"/>
    <x v="984"/>
    <x v="2"/>
    <x v="7"/>
    <x v="968"/>
    <x v="2392"/>
    <n v="4"/>
    <n v="0"/>
    <n v="71.269200000000012"/>
  </r>
  <r>
    <n v="2918"/>
    <x v="1449"/>
    <x v="3"/>
    <x v="151"/>
    <d v="2014-08-31T00:00:00"/>
    <s v="First Class"/>
    <s v="SE-20110"/>
    <s v="Sanjit Engle"/>
    <x v="0"/>
    <s v="United States"/>
    <s v="Dallas"/>
    <x v="5"/>
    <n v="75220"/>
    <x v="2"/>
    <x v="1453"/>
    <x v="1"/>
    <x v="6"/>
    <x v="1430"/>
    <x v="2393"/>
    <n v="1"/>
    <n v="0.2"/>
    <n v="0.37200000000000011"/>
  </r>
  <r>
    <n v="2919"/>
    <x v="1450"/>
    <x v="0"/>
    <x v="813"/>
    <d v="2013-11-24T00:00:00"/>
    <s v="Same Day"/>
    <s v="LS-17200"/>
    <s v="Luke Schmidt"/>
    <x v="1"/>
    <s v="United States"/>
    <s v="Philadelphia"/>
    <x v="9"/>
    <n v="19140"/>
    <x v="3"/>
    <x v="1432"/>
    <x v="1"/>
    <x v="13"/>
    <x v="1411"/>
    <x v="2394"/>
    <n v="5"/>
    <n v="0.2"/>
    <n v="2.3699999999999983"/>
  </r>
  <r>
    <n v="2920"/>
    <x v="1450"/>
    <x v="0"/>
    <x v="813"/>
    <d v="2013-11-24T00:00:00"/>
    <s v="Same Day"/>
    <s v="LS-17200"/>
    <s v="Luke Schmidt"/>
    <x v="1"/>
    <s v="United States"/>
    <s v="Philadelphia"/>
    <x v="9"/>
    <n v="19140"/>
    <x v="3"/>
    <x v="1104"/>
    <x v="0"/>
    <x v="5"/>
    <x v="1084"/>
    <x v="325"/>
    <n v="2"/>
    <n v="0.2"/>
    <n v="3.9512"/>
  </r>
  <r>
    <n v="2921"/>
    <x v="1450"/>
    <x v="0"/>
    <x v="813"/>
    <d v="2013-11-24T00:00:00"/>
    <s v="Same Day"/>
    <s v="LS-17200"/>
    <s v="Luke Schmidt"/>
    <x v="1"/>
    <s v="United States"/>
    <s v="Philadelphia"/>
    <x v="9"/>
    <n v="19140"/>
    <x v="3"/>
    <x v="980"/>
    <x v="0"/>
    <x v="5"/>
    <x v="964"/>
    <x v="2395"/>
    <n v="7"/>
    <n v="0.2"/>
    <n v="12.328399999999988"/>
  </r>
  <r>
    <n v="2922"/>
    <x v="1451"/>
    <x v="3"/>
    <x v="289"/>
    <d v="2014-01-31T00:00:00"/>
    <s v="Same Day"/>
    <s v="MM-17920"/>
    <s v="Michael Moore"/>
    <x v="0"/>
    <s v="United States"/>
    <s v="San Francisco"/>
    <x v="1"/>
    <n v="94109"/>
    <x v="1"/>
    <x v="557"/>
    <x v="1"/>
    <x v="4"/>
    <x v="551"/>
    <x v="2396"/>
    <n v="2"/>
    <n v="0"/>
    <n v="6.4649999999999892"/>
  </r>
  <r>
    <n v="2923"/>
    <x v="1452"/>
    <x v="1"/>
    <x v="672"/>
    <d v="2012-12-03T00:00:00"/>
    <s v="Second Class"/>
    <s v="DB-13270"/>
    <s v="Deborah Brumfield"/>
    <x v="2"/>
    <s v="United States"/>
    <s v="Austin"/>
    <x v="5"/>
    <n v="78745"/>
    <x v="2"/>
    <x v="625"/>
    <x v="1"/>
    <x v="8"/>
    <x v="619"/>
    <x v="2397"/>
    <n v="3"/>
    <n v="0.8"/>
    <n v="-5.8230000000000004"/>
  </r>
  <r>
    <n v="2924"/>
    <x v="1453"/>
    <x v="2"/>
    <x v="307"/>
    <d v="2011-07-04T00:00:00"/>
    <s v="Standard Class"/>
    <s v="RW-19630"/>
    <s v="Rob Williams"/>
    <x v="1"/>
    <s v="United States"/>
    <s v="Detroit"/>
    <x v="12"/>
    <n v="48234"/>
    <x v="2"/>
    <x v="829"/>
    <x v="1"/>
    <x v="13"/>
    <x v="33"/>
    <x v="2398"/>
    <n v="1"/>
    <n v="0"/>
    <n v="3.04"/>
  </r>
  <r>
    <n v="2925"/>
    <x v="1454"/>
    <x v="2"/>
    <x v="814"/>
    <d v="2011-09-05T00:00:00"/>
    <s v="First Class"/>
    <s v="JM-16195"/>
    <s v="Justin MacKendrick"/>
    <x v="0"/>
    <s v="United States"/>
    <s v="Watertown"/>
    <x v="15"/>
    <n v="13601"/>
    <x v="3"/>
    <x v="941"/>
    <x v="1"/>
    <x v="9"/>
    <x v="925"/>
    <x v="189"/>
    <n v="1"/>
    <n v="0"/>
    <n v="8.9549999999999983"/>
  </r>
  <r>
    <n v="2926"/>
    <x v="1454"/>
    <x v="2"/>
    <x v="814"/>
    <d v="2011-09-05T00:00:00"/>
    <s v="First Class"/>
    <s v="JM-16195"/>
    <s v="Justin MacKendrick"/>
    <x v="0"/>
    <s v="United States"/>
    <s v="Watertown"/>
    <x v="15"/>
    <n v="13601"/>
    <x v="3"/>
    <x v="1454"/>
    <x v="0"/>
    <x v="5"/>
    <x v="1431"/>
    <x v="2399"/>
    <n v="1"/>
    <n v="0"/>
    <n v="4.9496999999999929"/>
  </r>
  <r>
    <n v="2927"/>
    <x v="1455"/>
    <x v="3"/>
    <x v="815"/>
    <d v="2014-07-15T00:00:00"/>
    <s v="Second Class"/>
    <s v="BP-11155"/>
    <s v="Becky Pak"/>
    <x v="0"/>
    <s v="United States"/>
    <s v="Columbus"/>
    <x v="32"/>
    <n v="31907"/>
    <x v="0"/>
    <x v="1448"/>
    <x v="0"/>
    <x v="5"/>
    <x v="1426"/>
    <x v="609"/>
    <n v="3"/>
    <n v="0"/>
    <n v="7.9128000000000007"/>
  </r>
  <r>
    <n v="2928"/>
    <x v="1456"/>
    <x v="3"/>
    <x v="400"/>
    <d v="2014-06-11T00:00:00"/>
    <s v="Standard Class"/>
    <s v="CT-11995"/>
    <s v="Carol Triggs"/>
    <x v="0"/>
    <s v="United States"/>
    <s v="Apple Valley"/>
    <x v="11"/>
    <n v="55124"/>
    <x v="2"/>
    <x v="826"/>
    <x v="1"/>
    <x v="6"/>
    <x v="814"/>
    <x v="880"/>
    <n v="3"/>
    <n v="0"/>
    <n v="2.5055999999999998"/>
  </r>
  <r>
    <n v="2929"/>
    <x v="1457"/>
    <x v="3"/>
    <x v="15"/>
    <d v="2014-10-27T00:00:00"/>
    <s v="Standard Class"/>
    <s v="TH-21550"/>
    <s v="Tracy Hopkins"/>
    <x v="2"/>
    <s v="United States"/>
    <s v="Burlington"/>
    <x v="3"/>
    <n v="27217"/>
    <x v="0"/>
    <x v="316"/>
    <x v="1"/>
    <x v="8"/>
    <x v="313"/>
    <x v="2400"/>
    <n v="4"/>
    <n v="0.7"/>
    <n v="-1306.5504000000001"/>
  </r>
  <r>
    <n v="2930"/>
    <x v="1458"/>
    <x v="3"/>
    <x v="551"/>
    <d v="2014-11-25T00:00:00"/>
    <s v="Standard Class"/>
    <s v="ME-17320"/>
    <s v="Maria Etezadi"/>
    <x v="2"/>
    <s v="United States"/>
    <s v="Saginaw"/>
    <x v="12"/>
    <n v="48601"/>
    <x v="2"/>
    <x v="627"/>
    <x v="0"/>
    <x v="5"/>
    <x v="621"/>
    <x v="2401"/>
    <n v="4"/>
    <n v="0"/>
    <n v="8.2992000000000008"/>
  </r>
  <r>
    <n v="2931"/>
    <x v="1459"/>
    <x v="1"/>
    <x v="816"/>
    <d v="2012-08-08T00:00:00"/>
    <s v="Same Day"/>
    <s v="TT-21220"/>
    <s v="Thomas Thornton"/>
    <x v="0"/>
    <s v="United States"/>
    <s v="San Francisco"/>
    <x v="1"/>
    <n v="94109"/>
    <x v="1"/>
    <x v="925"/>
    <x v="1"/>
    <x v="8"/>
    <x v="908"/>
    <x v="2164"/>
    <n v="2"/>
    <n v="0.2"/>
    <n v="2.2302"/>
  </r>
  <r>
    <n v="2932"/>
    <x v="1459"/>
    <x v="1"/>
    <x v="816"/>
    <d v="2012-08-08T00:00:00"/>
    <s v="Same Day"/>
    <s v="TT-21220"/>
    <s v="Thomas Thornton"/>
    <x v="0"/>
    <s v="United States"/>
    <s v="San Francisco"/>
    <x v="1"/>
    <n v="94109"/>
    <x v="1"/>
    <x v="248"/>
    <x v="1"/>
    <x v="8"/>
    <x v="246"/>
    <x v="6"/>
    <n v="2"/>
    <n v="0.2"/>
    <n v="2.7299999999999995"/>
  </r>
  <r>
    <n v="2933"/>
    <x v="1459"/>
    <x v="1"/>
    <x v="816"/>
    <d v="2012-08-08T00:00:00"/>
    <s v="Same Day"/>
    <s v="TT-21220"/>
    <s v="Thomas Thornton"/>
    <x v="0"/>
    <s v="United States"/>
    <s v="San Francisco"/>
    <x v="1"/>
    <n v="94109"/>
    <x v="1"/>
    <x v="323"/>
    <x v="0"/>
    <x v="1"/>
    <x v="320"/>
    <x v="2402"/>
    <n v="1"/>
    <n v="0.2"/>
    <n v="10.858800000000002"/>
  </r>
  <r>
    <n v="2934"/>
    <x v="1460"/>
    <x v="0"/>
    <x v="409"/>
    <d v="2013-12-13T00:00:00"/>
    <s v="Standard Class"/>
    <s v="GT-14710"/>
    <s v="Greg Tran"/>
    <x v="0"/>
    <s v="United States"/>
    <s v="Seattle"/>
    <x v="4"/>
    <n v="98105"/>
    <x v="1"/>
    <x v="966"/>
    <x v="2"/>
    <x v="7"/>
    <x v="1359"/>
    <x v="2403"/>
    <n v="1"/>
    <n v="0.2"/>
    <n v="13.719300000000004"/>
  </r>
  <r>
    <n v="2935"/>
    <x v="1460"/>
    <x v="0"/>
    <x v="409"/>
    <d v="2013-12-13T00:00:00"/>
    <s v="Standard Class"/>
    <s v="GT-14710"/>
    <s v="Greg Tran"/>
    <x v="0"/>
    <s v="United States"/>
    <s v="Seattle"/>
    <x v="4"/>
    <n v="98105"/>
    <x v="1"/>
    <x v="1400"/>
    <x v="2"/>
    <x v="7"/>
    <x v="1378"/>
    <x v="2404"/>
    <n v="3"/>
    <n v="0.2"/>
    <n v="26.998499999999993"/>
  </r>
  <r>
    <n v="2936"/>
    <x v="1460"/>
    <x v="0"/>
    <x v="409"/>
    <d v="2013-12-13T00:00:00"/>
    <s v="Standard Class"/>
    <s v="GT-14710"/>
    <s v="Greg Tran"/>
    <x v="0"/>
    <s v="United States"/>
    <s v="Seattle"/>
    <x v="4"/>
    <n v="98105"/>
    <x v="1"/>
    <x v="81"/>
    <x v="1"/>
    <x v="12"/>
    <x v="81"/>
    <x v="2405"/>
    <n v="1"/>
    <n v="0"/>
    <n v="16.150499999999997"/>
  </r>
  <r>
    <n v="2937"/>
    <x v="1460"/>
    <x v="0"/>
    <x v="409"/>
    <d v="2013-12-13T00:00:00"/>
    <s v="Standard Class"/>
    <s v="GT-14710"/>
    <s v="Greg Tran"/>
    <x v="0"/>
    <s v="United States"/>
    <s v="Seattle"/>
    <x v="4"/>
    <n v="98105"/>
    <x v="1"/>
    <x v="674"/>
    <x v="1"/>
    <x v="8"/>
    <x v="668"/>
    <x v="2406"/>
    <n v="7"/>
    <n v="0.2"/>
    <n v="15.342599999999997"/>
  </r>
  <r>
    <n v="2938"/>
    <x v="1460"/>
    <x v="0"/>
    <x v="409"/>
    <d v="2013-12-13T00:00:00"/>
    <s v="Standard Class"/>
    <s v="GT-14710"/>
    <s v="Greg Tran"/>
    <x v="0"/>
    <s v="United States"/>
    <s v="Seattle"/>
    <x v="4"/>
    <n v="98105"/>
    <x v="1"/>
    <x v="129"/>
    <x v="1"/>
    <x v="10"/>
    <x v="129"/>
    <x v="2407"/>
    <n v="7"/>
    <n v="0"/>
    <n v="116.59759999999997"/>
  </r>
  <r>
    <n v="2939"/>
    <x v="1460"/>
    <x v="0"/>
    <x v="409"/>
    <d v="2013-12-13T00:00:00"/>
    <s v="Standard Class"/>
    <s v="GT-14710"/>
    <s v="Greg Tran"/>
    <x v="0"/>
    <s v="United States"/>
    <s v="Seattle"/>
    <x v="4"/>
    <n v="98105"/>
    <x v="1"/>
    <x v="67"/>
    <x v="1"/>
    <x v="10"/>
    <x v="67"/>
    <x v="2408"/>
    <n v="5"/>
    <n v="0"/>
    <n v="89.158999999999992"/>
  </r>
  <r>
    <n v="2940"/>
    <x v="1460"/>
    <x v="0"/>
    <x v="409"/>
    <d v="2013-12-13T00:00:00"/>
    <s v="Standard Class"/>
    <s v="GT-14710"/>
    <s v="Greg Tran"/>
    <x v="0"/>
    <s v="United States"/>
    <s v="Seattle"/>
    <x v="4"/>
    <n v="98105"/>
    <x v="1"/>
    <x v="444"/>
    <x v="1"/>
    <x v="8"/>
    <x v="439"/>
    <x v="676"/>
    <n v="3"/>
    <n v="0.2"/>
    <n v="19.4376"/>
  </r>
  <r>
    <n v="2941"/>
    <x v="1461"/>
    <x v="3"/>
    <x v="613"/>
    <d v="2014-04-01T00:00:00"/>
    <s v="Standard Class"/>
    <s v="JD-16150"/>
    <s v="Justin Deggeller"/>
    <x v="1"/>
    <s v="United States"/>
    <s v="Milwaukee"/>
    <x v="6"/>
    <n v="53209"/>
    <x v="2"/>
    <x v="1455"/>
    <x v="0"/>
    <x v="1"/>
    <x v="1432"/>
    <x v="2409"/>
    <n v="1"/>
    <n v="0"/>
    <n v="14.558400000000006"/>
  </r>
  <r>
    <n v="2942"/>
    <x v="1461"/>
    <x v="3"/>
    <x v="613"/>
    <d v="2014-04-01T00:00:00"/>
    <s v="Standard Class"/>
    <s v="JD-16150"/>
    <s v="Justin Deggeller"/>
    <x v="1"/>
    <s v="United States"/>
    <s v="Milwaukee"/>
    <x v="6"/>
    <n v="53209"/>
    <x v="2"/>
    <x v="635"/>
    <x v="0"/>
    <x v="1"/>
    <x v="629"/>
    <x v="2410"/>
    <n v="7"/>
    <n v="0"/>
    <n v="427.43679999999995"/>
  </r>
  <r>
    <n v="2943"/>
    <x v="1461"/>
    <x v="3"/>
    <x v="613"/>
    <d v="2014-04-01T00:00:00"/>
    <s v="Standard Class"/>
    <s v="JD-16150"/>
    <s v="Justin Deggeller"/>
    <x v="1"/>
    <s v="United States"/>
    <s v="Milwaukee"/>
    <x v="6"/>
    <n v="53209"/>
    <x v="2"/>
    <x v="812"/>
    <x v="0"/>
    <x v="1"/>
    <x v="801"/>
    <x v="2411"/>
    <n v="3"/>
    <n v="0"/>
    <n v="40.586699999999979"/>
  </r>
  <r>
    <n v="2944"/>
    <x v="1462"/>
    <x v="3"/>
    <x v="123"/>
    <d v="2014-11-25T00:00:00"/>
    <s v="Standard Class"/>
    <s v="MC-18100"/>
    <s v="Mick Crebagga"/>
    <x v="0"/>
    <s v="United States"/>
    <s v="Los Angeles"/>
    <x v="1"/>
    <n v="90049"/>
    <x v="1"/>
    <x v="298"/>
    <x v="1"/>
    <x v="4"/>
    <x v="295"/>
    <x v="2412"/>
    <n v="9"/>
    <n v="0"/>
    <n v="76.252499999999998"/>
  </r>
  <r>
    <n v="2945"/>
    <x v="1462"/>
    <x v="3"/>
    <x v="123"/>
    <d v="2014-11-25T00:00:00"/>
    <s v="Standard Class"/>
    <s v="MC-18100"/>
    <s v="Mick Crebagga"/>
    <x v="0"/>
    <s v="United States"/>
    <s v="Los Angeles"/>
    <x v="1"/>
    <n v="90049"/>
    <x v="1"/>
    <x v="1456"/>
    <x v="0"/>
    <x v="5"/>
    <x v="1433"/>
    <x v="2413"/>
    <n v="1"/>
    <n v="0"/>
    <n v="7.1059999999999999"/>
  </r>
  <r>
    <n v="2946"/>
    <x v="1463"/>
    <x v="0"/>
    <x v="254"/>
    <d v="2013-11-06T00:00:00"/>
    <s v="First Class"/>
    <s v="LH-17020"/>
    <s v="Lisa Hazard"/>
    <x v="0"/>
    <s v="United States"/>
    <s v="San Francisco"/>
    <x v="1"/>
    <n v="94122"/>
    <x v="1"/>
    <x v="493"/>
    <x v="0"/>
    <x v="5"/>
    <x v="488"/>
    <x v="2414"/>
    <n v="7"/>
    <n v="0"/>
    <n v="16.464700000000001"/>
  </r>
  <r>
    <n v="2947"/>
    <x v="1464"/>
    <x v="3"/>
    <x v="817"/>
    <d v="2014-12-19T00:00:00"/>
    <s v="Standard Class"/>
    <s v="MP-18175"/>
    <s v="Mike Pelletier"/>
    <x v="2"/>
    <s v="United States"/>
    <s v="San Diego"/>
    <x v="1"/>
    <n v="92024"/>
    <x v="1"/>
    <x v="1457"/>
    <x v="0"/>
    <x v="5"/>
    <x v="1434"/>
    <x v="611"/>
    <n v="3"/>
    <n v="0"/>
    <n v="11.025000000000002"/>
  </r>
  <r>
    <n v="2948"/>
    <x v="1464"/>
    <x v="3"/>
    <x v="817"/>
    <d v="2014-12-19T00:00:00"/>
    <s v="Standard Class"/>
    <s v="MP-18175"/>
    <s v="Mike Pelletier"/>
    <x v="2"/>
    <s v="United States"/>
    <s v="San Diego"/>
    <x v="1"/>
    <n v="92024"/>
    <x v="1"/>
    <x v="1458"/>
    <x v="1"/>
    <x v="8"/>
    <x v="1435"/>
    <x v="647"/>
    <n v="14"/>
    <n v="0.2"/>
    <n v="22.736000000000001"/>
  </r>
  <r>
    <n v="2949"/>
    <x v="1464"/>
    <x v="3"/>
    <x v="817"/>
    <d v="2014-12-19T00:00:00"/>
    <s v="Standard Class"/>
    <s v="MP-18175"/>
    <s v="Mike Pelletier"/>
    <x v="2"/>
    <s v="United States"/>
    <s v="San Diego"/>
    <x v="1"/>
    <n v="92024"/>
    <x v="1"/>
    <x v="755"/>
    <x v="1"/>
    <x v="12"/>
    <x v="746"/>
    <x v="2415"/>
    <n v="5"/>
    <n v="0"/>
    <n v="20.539000000000001"/>
  </r>
  <r>
    <n v="2950"/>
    <x v="1465"/>
    <x v="3"/>
    <x v="105"/>
    <d v="2014-11-13T00:00:00"/>
    <s v="Same Day"/>
    <s v="EM-14140"/>
    <s v="Eugene Moren"/>
    <x v="2"/>
    <s v="United States"/>
    <s v="Glendale"/>
    <x v="16"/>
    <n v="85301"/>
    <x v="1"/>
    <x v="197"/>
    <x v="2"/>
    <x v="11"/>
    <x v="196"/>
    <x v="2416"/>
    <n v="4"/>
    <n v="0.2"/>
    <n v="12.999999999999998"/>
  </r>
  <r>
    <n v="2951"/>
    <x v="1465"/>
    <x v="3"/>
    <x v="105"/>
    <d v="2014-11-13T00:00:00"/>
    <s v="Same Day"/>
    <s v="EM-14140"/>
    <s v="Eugene Moren"/>
    <x v="2"/>
    <s v="United States"/>
    <s v="Glendale"/>
    <x v="16"/>
    <n v="85301"/>
    <x v="1"/>
    <x v="1215"/>
    <x v="1"/>
    <x v="10"/>
    <x v="1190"/>
    <x v="2382"/>
    <n v="5"/>
    <n v="0.2"/>
    <n v="8.3810000000000002"/>
  </r>
  <r>
    <n v="2952"/>
    <x v="1465"/>
    <x v="3"/>
    <x v="105"/>
    <d v="2014-11-13T00:00:00"/>
    <s v="Same Day"/>
    <s v="EM-14140"/>
    <s v="Eugene Moren"/>
    <x v="2"/>
    <s v="United States"/>
    <s v="Glendale"/>
    <x v="16"/>
    <n v="85301"/>
    <x v="1"/>
    <x v="1459"/>
    <x v="0"/>
    <x v="1"/>
    <x v="1436"/>
    <x v="2417"/>
    <n v="2"/>
    <n v="0.2"/>
    <n v="9.9651999999999994"/>
  </r>
  <r>
    <n v="2953"/>
    <x v="1465"/>
    <x v="3"/>
    <x v="105"/>
    <d v="2014-11-13T00:00:00"/>
    <s v="Same Day"/>
    <s v="EM-14140"/>
    <s v="Eugene Moren"/>
    <x v="2"/>
    <s v="United States"/>
    <s v="Glendale"/>
    <x v="16"/>
    <n v="85301"/>
    <x v="1"/>
    <x v="1460"/>
    <x v="0"/>
    <x v="5"/>
    <x v="1437"/>
    <x v="394"/>
    <n v="2"/>
    <n v="0.2"/>
    <n v="-5.6784000000000034"/>
  </r>
  <r>
    <n v="2954"/>
    <x v="1465"/>
    <x v="3"/>
    <x v="105"/>
    <d v="2014-11-13T00:00:00"/>
    <s v="Same Day"/>
    <s v="EM-14140"/>
    <s v="Eugene Moren"/>
    <x v="2"/>
    <s v="United States"/>
    <s v="Glendale"/>
    <x v="16"/>
    <n v="85301"/>
    <x v="1"/>
    <x v="500"/>
    <x v="2"/>
    <x v="7"/>
    <x v="495"/>
    <x v="2418"/>
    <n v="2"/>
    <n v="0.2"/>
    <n v="0.69299999999999984"/>
  </r>
  <r>
    <n v="2955"/>
    <x v="1465"/>
    <x v="3"/>
    <x v="105"/>
    <d v="2014-11-13T00:00:00"/>
    <s v="Same Day"/>
    <s v="EM-14140"/>
    <s v="Eugene Moren"/>
    <x v="2"/>
    <s v="United States"/>
    <s v="Glendale"/>
    <x v="16"/>
    <n v="85301"/>
    <x v="1"/>
    <x v="1461"/>
    <x v="2"/>
    <x v="7"/>
    <x v="1438"/>
    <x v="2419"/>
    <n v="2"/>
    <n v="0.2"/>
    <n v="50.398800000000023"/>
  </r>
  <r>
    <n v="2956"/>
    <x v="1466"/>
    <x v="0"/>
    <x v="298"/>
    <d v="2013-08-25T00:00:00"/>
    <s v="Standard Class"/>
    <s v="GG-14650"/>
    <s v="Greg Guthrie"/>
    <x v="1"/>
    <s v="United States"/>
    <s v="New York City"/>
    <x v="15"/>
    <n v="10035"/>
    <x v="3"/>
    <x v="884"/>
    <x v="2"/>
    <x v="7"/>
    <x v="869"/>
    <x v="1362"/>
    <n v="1"/>
    <n v="0"/>
    <n v="11.597099999999998"/>
  </r>
  <r>
    <n v="2957"/>
    <x v="1467"/>
    <x v="3"/>
    <x v="818"/>
    <d v="2014-07-05T00:00:00"/>
    <s v="Standard Class"/>
    <s v="MA-17995"/>
    <s v="Michelle Arnett"/>
    <x v="2"/>
    <s v="United States"/>
    <s v="Watertown"/>
    <x v="15"/>
    <n v="13601"/>
    <x v="3"/>
    <x v="474"/>
    <x v="0"/>
    <x v="1"/>
    <x v="470"/>
    <x v="2420"/>
    <n v="3"/>
    <n v="0.1"/>
    <n v="31.94100000000001"/>
  </r>
  <r>
    <n v="2958"/>
    <x v="1468"/>
    <x v="3"/>
    <x v="464"/>
    <d v="2014-05-10T00:00:00"/>
    <s v="Standard Class"/>
    <s v="SH-20395"/>
    <s v="Shahid Hopkins"/>
    <x v="0"/>
    <s v="United States"/>
    <s v="Springfield"/>
    <x v="24"/>
    <n v="45503"/>
    <x v="3"/>
    <x v="8"/>
    <x v="1"/>
    <x v="8"/>
    <x v="8"/>
    <x v="2421"/>
    <n v="1"/>
    <n v="0.7"/>
    <n v="-1.9274999999999993"/>
  </r>
  <r>
    <n v="2959"/>
    <x v="1469"/>
    <x v="1"/>
    <x v="100"/>
    <d v="2012-12-29T00:00:00"/>
    <s v="Standard Class"/>
    <s v="KT-16465"/>
    <s v="Kean Takahito"/>
    <x v="0"/>
    <s v="United States"/>
    <s v="Los Angeles"/>
    <x v="1"/>
    <n v="90032"/>
    <x v="1"/>
    <x v="799"/>
    <x v="1"/>
    <x v="8"/>
    <x v="789"/>
    <x v="958"/>
    <n v="4"/>
    <n v="0.2"/>
    <n v="7.2267999999999999"/>
  </r>
  <r>
    <n v="2960"/>
    <x v="1469"/>
    <x v="1"/>
    <x v="100"/>
    <d v="2012-12-29T00:00:00"/>
    <s v="Standard Class"/>
    <s v="KT-16465"/>
    <s v="Kean Takahito"/>
    <x v="0"/>
    <s v="United States"/>
    <s v="Los Angeles"/>
    <x v="1"/>
    <n v="90032"/>
    <x v="1"/>
    <x v="271"/>
    <x v="1"/>
    <x v="13"/>
    <x v="268"/>
    <x v="1962"/>
    <n v="4"/>
    <n v="0"/>
    <n v="21.5824"/>
  </r>
  <r>
    <n v="2961"/>
    <x v="1470"/>
    <x v="3"/>
    <x v="466"/>
    <d v="2014-05-02T00:00:00"/>
    <s v="Standard Class"/>
    <s v="PO-19180"/>
    <s v="Philisse Overcash"/>
    <x v="2"/>
    <s v="United States"/>
    <s v="Seattle"/>
    <x v="4"/>
    <n v="98115"/>
    <x v="1"/>
    <x v="987"/>
    <x v="1"/>
    <x v="10"/>
    <x v="971"/>
    <x v="2422"/>
    <n v="3"/>
    <n v="0"/>
    <n v="9.3563999999999989"/>
  </r>
  <r>
    <n v="2962"/>
    <x v="1470"/>
    <x v="3"/>
    <x v="466"/>
    <d v="2014-05-02T00:00:00"/>
    <s v="Standard Class"/>
    <s v="PO-19180"/>
    <s v="Philisse Overcash"/>
    <x v="2"/>
    <s v="United States"/>
    <s v="Seattle"/>
    <x v="4"/>
    <n v="98115"/>
    <x v="1"/>
    <x v="1123"/>
    <x v="1"/>
    <x v="2"/>
    <x v="1102"/>
    <x v="2423"/>
    <n v="8"/>
    <n v="0"/>
    <n v="19.247199999999999"/>
  </r>
  <r>
    <n v="2963"/>
    <x v="1471"/>
    <x v="3"/>
    <x v="819"/>
    <d v="2014-12-22T00:00:00"/>
    <s v="Second Class"/>
    <s v="AY-10555"/>
    <s v="Andy Yotov"/>
    <x v="1"/>
    <s v="United States"/>
    <s v="Oceanside"/>
    <x v="1"/>
    <n v="92054"/>
    <x v="1"/>
    <x v="23"/>
    <x v="0"/>
    <x v="1"/>
    <x v="23"/>
    <x v="2424"/>
    <n v="2"/>
    <n v="0.2"/>
    <n v="9.1763999999999974"/>
  </r>
  <r>
    <n v="2964"/>
    <x v="1471"/>
    <x v="3"/>
    <x v="819"/>
    <d v="2014-12-22T00:00:00"/>
    <s v="Second Class"/>
    <s v="AY-10555"/>
    <s v="Andy Yotov"/>
    <x v="1"/>
    <s v="United States"/>
    <s v="Oceanside"/>
    <x v="1"/>
    <n v="92054"/>
    <x v="1"/>
    <x v="163"/>
    <x v="0"/>
    <x v="1"/>
    <x v="162"/>
    <x v="2425"/>
    <n v="2"/>
    <n v="0.2"/>
    <n v="6.0740000000000016"/>
  </r>
  <r>
    <n v="2965"/>
    <x v="1471"/>
    <x v="3"/>
    <x v="819"/>
    <d v="2014-12-22T00:00:00"/>
    <s v="Second Class"/>
    <s v="AY-10555"/>
    <s v="Andy Yotov"/>
    <x v="1"/>
    <s v="United States"/>
    <s v="Oceanside"/>
    <x v="1"/>
    <n v="92054"/>
    <x v="1"/>
    <x v="525"/>
    <x v="1"/>
    <x v="8"/>
    <x v="520"/>
    <x v="2426"/>
    <n v="5"/>
    <n v="0.2"/>
    <n v="8.2079999999999984"/>
  </r>
  <r>
    <n v="2966"/>
    <x v="1471"/>
    <x v="3"/>
    <x v="819"/>
    <d v="2014-12-22T00:00:00"/>
    <s v="Second Class"/>
    <s v="AY-10555"/>
    <s v="Andy Yotov"/>
    <x v="1"/>
    <s v="United States"/>
    <s v="Oceanside"/>
    <x v="1"/>
    <n v="92054"/>
    <x v="1"/>
    <x v="1462"/>
    <x v="0"/>
    <x v="5"/>
    <x v="1439"/>
    <x v="1651"/>
    <n v="2"/>
    <n v="0"/>
    <n v="7.5840000000000014"/>
  </r>
  <r>
    <n v="2967"/>
    <x v="1472"/>
    <x v="2"/>
    <x v="422"/>
    <d v="2011-12-31T00:00:00"/>
    <s v="Standard Class"/>
    <s v="Co-12640"/>
    <s v="Corey-Lock"/>
    <x v="0"/>
    <s v="United States"/>
    <s v="Skokie"/>
    <x v="10"/>
    <n v="60076"/>
    <x v="2"/>
    <x v="1001"/>
    <x v="0"/>
    <x v="5"/>
    <x v="984"/>
    <x v="2427"/>
    <n v="6"/>
    <n v="0.6"/>
    <n v="-19.771199999999997"/>
  </r>
  <r>
    <n v="2968"/>
    <x v="1472"/>
    <x v="2"/>
    <x v="422"/>
    <d v="2011-12-31T00:00:00"/>
    <s v="Standard Class"/>
    <s v="Co-12640"/>
    <s v="Corey-Lock"/>
    <x v="0"/>
    <s v="United States"/>
    <s v="Skokie"/>
    <x v="10"/>
    <n v="60076"/>
    <x v="2"/>
    <x v="1190"/>
    <x v="1"/>
    <x v="4"/>
    <x v="33"/>
    <x v="2428"/>
    <n v="4"/>
    <n v="0.2"/>
    <n v="3.0015999999999998"/>
  </r>
  <r>
    <n v="2969"/>
    <x v="1473"/>
    <x v="3"/>
    <x v="44"/>
    <d v="2014-11-10T00:00:00"/>
    <s v="Second Class"/>
    <s v="JF-15565"/>
    <s v="Jill Fjeld"/>
    <x v="0"/>
    <s v="United States"/>
    <s v="Fayetteville"/>
    <x v="3"/>
    <n v="28314"/>
    <x v="0"/>
    <x v="77"/>
    <x v="1"/>
    <x v="9"/>
    <x v="77"/>
    <x v="2429"/>
    <n v="3"/>
    <n v="0.2"/>
    <n v="43.713600000000014"/>
  </r>
  <r>
    <n v="2970"/>
    <x v="1473"/>
    <x v="3"/>
    <x v="44"/>
    <d v="2014-11-10T00:00:00"/>
    <s v="Second Class"/>
    <s v="JF-15565"/>
    <s v="Jill Fjeld"/>
    <x v="0"/>
    <s v="United States"/>
    <s v="Fayetteville"/>
    <x v="3"/>
    <n v="28314"/>
    <x v="0"/>
    <x v="585"/>
    <x v="1"/>
    <x v="10"/>
    <x v="580"/>
    <x v="277"/>
    <n v="6"/>
    <n v="0.2"/>
    <n v="10.8864"/>
  </r>
  <r>
    <n v="2971"/>
    <x v="1473"/>
    <x v="3"/>
    <x v="44"/>
    <d v="2014-11-10T00:00:00"/>
    <s v="Second Class"/>
    <s v="JF-15565"/>
    <s v="Jill Fjeld"/>
    <x v="0"/>
    <s v="United States"/>
    <s v="Fayetteville"/>
    <x v="3"/>
    <n v="28314"/>
    <x v="0"/>
    <x v="555"/>
    <x v="1"/>
    <x v="8"/>
    <x v="549"/>
    <x v="1349"/>
    <n v="8"/>
    <n v="0.7"/>
    <n v="-10.617599999999999"/>
  </r>
  <r>
    <n v="2972"/>
    <x v="1473"/>
    <x v="3"/>
    <x v="44"/>
    <d v="2014-11-10T00:00:00"/>
    <s v="Second Class"/>
    <s v="JF-15565"/>
    <s v="Jill Fjeld"/>
    <x v="0"/>
    <s v="United States"/>
    <s v="Fayetteville"/>
    <x v="3"/>
    <n v="28314"/>
    <x v="0"/>
    <x v="1381"/>
    <x v="0"/>
    <x v="5"/>
    <x v="1357"/>
    <x v="2430"/>
    <n v="2"/>
    <n v="0.2"/>
    <n v="6.3612000000000002"/>
  </r>
  <r>
    <n v="2973"/>
    <x v="1473"/>
    <x v="3"/>
    <x v="44"/>
    <d v="2014-11-10T00:00:00"/>
    <s v="Second Class"/>
    <s v="JF-15565"/>
    <s v="Jill Fjeld"/>
    <x v="0"/>
    <s v="United States"/>
    <s v="Fayetteville"/>
    <x v="3"/>
    <n v="28314"/>
    <x v="0"/>
    <x v="459"/>
    <x v="1"/>
    <x v="4"/>
    <x v="455"/>
    <x v="1793"/>
    <n v="4"/>
    <n v="0.2"/>
    <n v="-51.827200000000019"/>
  </r>
  <r>
    <n v="2974"/>
    <x v="1474"/>
    <x v="3"/>
    <x v="819"/>
    <d v="2014-12-21T00:00:00"/>
    <s v="Standard Class"/>
    <s v="AR-10510"/>
    <s v="Andrew Roberts"/>
    <x v="0"/>
    <s v="United States"/>
    <s v="Tulsa"/>
    <x v="26"/>
    <n v="74133"/>
    <x v="2"/>
    <x v="870"/>
    <x v="1"/>
    <x v="8"/>
    <x v="855"/>
    <x v="2431"/>
    <n v="5"/>
    <n v="0"/>
    <n v="5.1839999999999993"/>
  </r>
  <r>
    <n v="2975"/>
    <x v="1475"/>
    <x v="1"/>
    <x v="820"/>
    <d v="2012-05-12T00:00:00"/>
    <s v="Standard Class"/>
    <s v="AG-10675"/>
    <s v="Anna Gayman"/>
    <x v="0"/>
    <s v="United States"/>
    <s v="Allen"/>
    <x v="5"/>
    <n v="75002"/>
    <x v="2"/>
    <x v="616"/>
    <x v="0"/>
    <x v="3"/>
    <x v="611"/>
    <x v="1304"/>
    <n v="2"/>
    <n v="0.3"/>
    <n v="-31.372200000000007"/>
  </r>
  <r>
    <n v="2976"/>
    <x v="1475"/>
    <x v="1"/>
    <x v="820"/>
    <d v="2012-05-12T00:00:00"/>
    <s v="Standard Class"/>
    <s v="AG-10675"/>
    <s v="Anna Gayman"/>
    <x v="0"/>
    <s v="United States"/>
    <s v="Allen"/>
    <x v="5"/>
    <n v="75002"/>
    <x v="2"/>
    <x v="1463"/>
    <x v="1"/>
    <x v="10"/>
    <x v="1440"/>
    <x v="801"/>
    <n v="4"/>
    <n v="0.2"/>
    <n v="5.378400000000001"/>
  </r>
  <r>
    <n v="2977"/>
    <x v="1476"/>
    <x v="3"/>
    <x v="769"/>
    <d v="2014-12-05T00:00:00"/>
    <s v="Same Day"/>
    <s v="DV-13045"/>
    <s v="Darrin Van Huff"/>
    <x v="1"/>
    <s v="United States"/>
    <s v="Philadelphia"/>
    <x v="9"/>
    <n v="19143"/>
    <x v="3"/>
    <x v="1464"/>
    <x v="0"/>
    <x v="1"/>
    <x v="1441"/>
    <x v="2432"/>
    <n v="7"/>
    <n v="0.3"/>
    <n v="-2.693600000000032"/>
  </r>
  <r>
    <n v="2978"/>
    <x v="1477"/>
    <x v="3"/>
    <x v="621"/>
    <d v="2014-10-09T00:00:00"/>
    <s v="Second Class"/>
    <s v="HL-15040"/>
    <s v="Hunter Lopez"/>
    <x v="0"/>
    <s v="United States"/>
    <s v="Rochester"/>
    <x v="15"/>
    <n v="14609"/>
    <x v="3"/>
    <x v="1011"/>
    <x v="1"/>
    <x v="4"/>
    <x v="994"/>
    <x v="2433"/>
    <n v="2"/>
    <n v="0"/>
    <n v="5.8707999999999991"/>
  </r>
  <r>
    <n v="2979"/>
    <x v="1478"/>
    <x v="2"/>
    <x v="286"/>
    <d v="2011-01-17T00:00:00"/>
    <s v="Second Class"/>
    <s v="ND-18370"/>
    <s v="Natalie DeCherney"/>
    <x v="0"/>
    <s v="United States"/>
    <s v="Mount Pleasant"/>
    <x v="20"/>
    <n v="29464"/>
    <x v="0"/>
    <x v="1455"/>
    <x v="0"/>
    <x v="1"/>
    <x v="1432"/>
    <x v="2434"/>
    <n v="6"/>
    <n v="0"/>
    <n v="87.350400000000036"/>
  </r>
  <r>
    <n v="2980"/>
    <x v="1479"/>
    <x v="1"/>
    <x v="821"/>
    <d v="2012-06-17T00:00:00"/>
    <s v="Standard Class"/>
    <s v="GB-14575"/>
    <s v="Giulietta Baptist"/>
    <x v="0"/>
    <s v="United States"/>
    <s v="Philadelphia"/>
    <x v="9"/>
    <n v="19134"/>
    <x v="3"/>
    <x v="1465"/>
    <x v="1"/>
    <x v="10"/>
    <x v="1442"/>
    <x v="561"/>
    <n v="4"/>
    <n v="0.2"/>
    <n v="7.2576000000000001"/>
  </r>
  <r>
    <n v="2981"/>
    <x v="1479"/>
    <x v="1"/>
    <x v="821"/>
    <d v="2012-06-17T00:00:00"/>
    <s v="Standard Class"/>
    <s v="GB-14575"/>
    <s v="Giulietta Baptist"/>
    <x v="0"/>
    <s v="United States"/>
    <s v="Philadelphia"/>
    <x v="9"/>
    <n v="19134"/>
    <x v="3"/>
    <x v="1251"/>
    <x v="0"/>
    <x v="5"/>
    <x v="1226"/>
    <x v="2435"/>
    <n v="2"/>
    <n v="0.2"/>
    <n v="4.3295999999999975"/>
  </r>
  <r>
    <n v="2982"/>
    <x v="1480"/>
    <x v="2"/>
    <x v="136"/>
    <d v="2011-07-18T00:00:00"/>
    <s v="Standard Class"/>
    <s v="CL-12565"/>
    <s v="Clay Ludtke"/>
    <x v="0"/>
    <s v="United States"/>
    <s v="Seattle"/>
    <x v="4"/>
    <n v="98115"/>
    <x v="1"/>
    <x v="1464"/>
    <x v="0"/>
    <x v="1"/>
    <x v="1441"/>
    <x v="2436"/>
    <n v="4"/>
    <n v="0.2"/>
    <n v="13.852799999999981"/>
  </r>
  <r>
    <n v="2983"/>
    <x v="1480"/>
    <x v="2"/>
    <x v="136"/>
    <d v="2011-07-18T00:00:00"/>
    <s v="Standard Class"/>
    <s v="CL-12565"/>
    <s v="Clay Ludtke"/>
    <x v="0"/>
    <s v="United States"/>
    <s v="Seattle"/>
    <x v="4"/>
    <n v="98115"/>
    <x v="1"/>
    <x v="653"/>
    <x v="1"/>
    <x v="8"/>
    <x v="647"/>
    <x v="2437"/>
    <n v="4"/>
    <n v="0.2"/>
    <n v="3.8015999999999992"/>
  </r>
  <r>
    <n v="2984"/>
    <x v="1481"/>
    <x v="2"/>
    <x v="776"/>
    <d v="2011-12-11T00:00:00"/>
    <s v="Second Class"/>
    <s v="RC-19960"/>
    <s v="Ryan Crowe"/>
    <x v="0"/>
    <s v="United States"/>
    <s v="Springfield"/>
    <x v="21"/>
    <n v="97477"/>
    <x v="1"/>
    <x v="330"/>
    <x v="1"/>
    <x v="4"/>
    <x v="326"/>
    <x v="354"/>
    <n v="3"/>
    <n v="0.2"/>
    <n v="4.6746000000000016"/>
  </r>
  <r>
    <n v="2985"/>
    <x v="1481"/>
    <x v="2"/>
    <x v="776"/>
    <d v="2011-12-11T00:00:00"/>
    <s v="Second Class"/>
    <s v="RC-19960"/>
    <s v="Ryan Crowe"/>
    <x v="0"/>
    <s v="United States"/>
    <s v="Springfield"/>
    <x v="21"/>
    <n v="97477"/>
    <x v="1"/>
    <x v="1258"/>
    <x v="0"/>
    <x v="3"/>
    <x v="1233"/>
    <x v="2438"/>
    <n v="1"/>
    <n v="0.5"/>
    <n v="-170.80380000000002"/>
  </r>
  <r>
    <n v="2986"/>
    <x v="1482"/>
    <x v="0"/>
    <x v="822"/>
    <d v="2013-05-31T00:00:00"/>
    <s v="Standard Class"/>
    <s v="JB-16045"/>
    <s v="Julia Barnett"/>
    <x v="2"/>
    <s v="United States"/>
    <s v="Columbus"/>
    <x v="32"/>
    <n v="31907"/>
    <x v="0"/>
    <x v="1466"/>
    <x v="0"/>
    <x v="5"/>
    <x v="1443"/>
    <x v="1614"/>
    <n v="4"/>
    <n v="0"/>
    <n v="6.240000000000002"/>
  </r>
  <r>
    <n v="2987"/>
    <x v="1482"/>
    <x v="0"/>
    <x v="822"/>
    <d v="2013-05-31T00:00:00"/>
    <s v="Standard Class"/>
    <s v="JB-16045"/>
    <s v="Julia Barnett"/>
    <x v="2"/>
    <s v="United States"/>
    <s v="Columbus"/>
    <x v="32"/>
    <n v="31907"/>
    <x v="0"/>
    <x v="364"/>
    <x v="1"/>
    <x v="10"/>
    <x v="359"/>
    <x v="2439"/>
    <n v="2"/>
    <n v="0"/>
    <n v="9.2927999999999997"/>
  </r>
  <r>
    <n v="2988"/>
    <x v="1482"/>
    <x v="0"/>
    <x v="822"/>
    <d v="2013-05-31T00:00:00"/>
    <s v="Standard Class"/>
    <s v="JB-16045"/>
    <s v="Julia Barnett"/>
    <x v="2"/>
    <s v="United States"/>
    <s v="Columbus"/>
    <x v="32"/>
    <n v="31907"/>
    <x v="0"/>
    <x v="426"/>
    <x v="1"/>
    <x v="4"/>
    <x v="421"/>
    <x v="2440"/>
    <n v="9"/>
    <n v="0"/>
    <n v="152.11799999999999"/>
  </r>
  <r>
    <n v="2989"/>
    <x v="1483"/>
    <x v="0"/>
    <x v="823"/>
    <d v="2013-02-26T00:00:00"/>
    <s v="Second Class"/>
    <s v="MC-17635"/>
    <s v="Matthew Clasen"/>
    <x v="1"/>
    <s v="United States"/>
    <s v="Los Angeles"/>
    <x v="1"/>
    <n v="90032"/>
    <x v="1"/>
    <x v="1421"/>
    <x v="2"/>
    <x v="11"/>
    <x v="1400"/>
    <x v="2441"/>
    <n v="1"/>
    <n v="0"/>
    <n v="0.77939999999999898"/>
  </r>
  <r>
    <n v="2990"/>
    <x v="1483"/>
    <x v="0"/>
    <x v="823"/>
    <d v="2013-02-26T00:00:00"/>
    <s v="Second Class"/>
    <s v="MC-17635"/>
    <s v="Matthew Clasen"/>
    <x v="1"/>
    <s v="United States"/>
    <s v="Los Angeles"/>
    <x v="1"/>
    <n v="90032"/>
    <x v="1"/>
    <x v="1458"/>
    <x v="1"/>
    <x v="8"/>
    <x v="1435"/>
    <x v="2442"/>
    <n v="4"/>
    <n v="0.2"/>
    <n v="6.4959999999999996"/>
  </r>
  <r>
    <n v="2991"/>
    <x v="1483"/>
    <x v="0"/>
    <x v="823"/>
    <d v="2013-02-26T00:00:00"/>
    <s v="Second Class"/>
    <s v="MC-17635"/>
    <s v="Matthew Clasen"/>
    <x v="1"/>
    <s v="United States"/>
    <s v="Los Angeles"/>
    <x v="1"/>
    <n v="90032"/>
    <x v="1"/>
    <x v="435"/>
    <x v="1"/>
    <x v="4"/>
    <x v="430"/>
    <x v="468"/>
    <n v="5"/>
    <n v="0"/>
    <n v="8.9829999999999899"/>
  </r>
  <r>
    <n v="2992"/>
    <x v="1483"/>
    <x v="0"/>
    <x v="823"/>
    <d v="2013-02-26T00:00:00"/>
    <s v="Second Class"/>
    <s v="MC-17635"/>
    <s v="Matthew Clasen"/>
    <x v="1"/>
    <s v="United States"/>
    <s v="Los Angeles"/>
    <x v="1"/>
    <n v="90032"/>
    <x v="1"/>
    <x v="78"/>
    <x v="1"/>
    <x v="8"/>
    <x v="78"/>
    <x v="2443"/>
    <n v="7"/>
    <n v="0.2"/>
    <n v="10.936799999999998"/>
  </r>
  <r>
    <n v="2993"/>
    <x v="1484"/>
    <x v="0"/>
    <x v="824"/>
    <d v="2013-10-07T00:00:00"/>
    <s v="Standard Class"/>
    <s v="TT-21265"/>
    <s v="Tim Taslimi"/>
    <x v="1"/>
    <s v="United States"/>
    <s v="New York City"/>
    <x v="15"/>
    <n v="10024"/>
    <x v="3"/>
    <x v="564"/>
    <x v="1"/>
    <x v="9"/>
    <x v="559"/>
    <x v="639"/>
    <n v="3"/>
    <n v="0"/>
    <n v="16.588799999999999"/>
  </r>
  <r>
    <n v="2994"/>
    <x v="1485"/>
    <x v="3"/>
    <x v="825"/>
    <d v="2014-03-18T00:00:00"/>
    <s v="Standard Class"/>
    <s v="MJ-17740"/>
    <s v="Max Jones"/>
    <x v="0"/>
    <s v="United States"/>
    <s v="Detroit"/>
    <x v="12"/>
    <n v="48227"/>
    <x v="2"/>
    <x v="1188"/>
    <x v="1"/>
    <x v="8"/>
    <x v="1165"/>
    <x v="1658"/>
    <n v="4"/>
    <n v="0"/>
    <n v="421.08239999999995"/>
  </r>
  <r>
    <n v="2995"/>
    <x v="1486"/>
    <x v="0"/>
    <x v="369"/>
    <d v="2013-09-14T00:00:00"/>
    <s v="Second Class"/>
    <s v="AT-10735"/>
    <s v="Annie Thurman"/>
    <x v="0"/>
    <s v="United States"/>
    <s v="Stockton"/>
    <x v="1"/>
    <n v="95207"/>
    <x v="1"/>
    <x v="68"/>
    <x v="1"/>
    <x v="8"/>
    <x v="1444"/>
    <x v="2444"/>
    <n v="4"/>
    <n v="0.2"/>
    <n v="18.683999999999997"/>
  </r>
  <r>
    <n v="2996"/>
    <x v="1487"/>
    <x v="2"/>
    <x v="686"/>
    <d v="2011-07-21T00:00:00"/>
    <s v="Standard Class"/>
    <s v="PB-19150"/>
    <s v="Philip Brown"/>
    <x v="0"/>
    <s v="United States"/>
    <s v="Phoenix"/>
    <x v="16"/>
    <n v="85023"/>
    <x v="1"/>
    <x v="4"/>
    <x v="1"/>
    <x v="4"/>
    <x v="4"/>
    <x v="2336"/>
    <n v="5"/>
    <n v="0.2"/>
    <n v="6.2910000000000004"/>
  </r>
  <r>
    <n v="2997"/>
    <x v="1488"/>
    <x v="2"/>
    <x v="261"/>
    <d v="2011-06-25T00:00:00"/>
    <s v="Standard Class"/>
    <s v="NW-18400"/>
    <s v="Natalie Webber"/>
    <x v="0"/>
    <s v="United States"/>
    <s v="Philadelphia"/>
    <x v="9"/>
    <n v="19120"/>
    <x v="3"/>
    <x v="837"/>
    <x v="1"/>
    <x v="12"/>
    <x v="33"/>
    <x v="1730"/>
    <n v="4"/>
    <n v="0.2"/>
    <n v="8.4024000000000001"/>
  </r>
  <r>
    <n v="2998"/>
    <x v="1488"/>
    <x v="2"/>
    <x v="261"/>
    <d v="2011-06-25T00:00:00"/>
    <s v="Standard Class"/>
    <s v="NW-18400"/>
    <s v="Natalie Webber"/>
    <x v="0"/>
    <s v="United States"/>
    <s v="Philadelphia"/>
    <x v="9"/>
    <n v="19120"/>
    <x v="3"/>
    <x v="1467"/>
    <x v="0"/>
    <x v="5"/>
    <x v="1445"/>
    <x v="2217"/>
    <n v="1"/>
    <n v="0.2"/>
    <n v="0.64739999999999964"/>
  </r>
  <r>
    <n v="2999"/>
    <x v="1488"/>
    <x v="2"/>
    <x v="261"/>
    <d v="2011-06-25T00:00:00"/>
    <s v="Standard Class"/>
    <s v="NW-18400"/>
    <s v="Natalie Webber"/>
    <x v="0"/>
    <s v="United States"/>
    <s v="Philadelphia"/>
    <x v="9"/>
    <n v="19120"/>
    <x v="3"/>
    <x v="246"/>
    <x v="2"/>
    <x v="11"/>
    <x v="244"/>
    <x v="1679"/>
    <n v="4"/>
    <n v="0.2"/>
    <n v="28.790400000000009"/>
  </r>
  <r>
    <n v="3000"/>
    <x v="1488"/>
    <x v="2"/>
    <x v="261"/>
    <d v="2011-06-25T00:00:00"/>
    <s v="Standard Class"/>
    <s v="NW-18400"/>
    <s v="Natalie Webber"/>
    <x v="0"/>
    <s v="United States"/>
    <s v="Philadelphia"/>
    <x v="9"/>
    <n v="19120"/>
    <x v="3"/>
    <x v="1468"/>
    <x v="2"/>
    <x v="15"/>
    <x v="1446"/>
    <x v="2445"/>
    <n v="3"/>
    <n v="0.7"/>
    <n v="-172.49250000000001"/>
  </r>
  <r>
    <n v="3001"/>
    <x v="1488"/>
    <x v="2"/>
    <x v="261"/>
    <d v="2011-06-25T00:00:00"/>
    <s v="Standard Class"/>
    <s v="NW-18400"/>
    <s v="Natalie Webber"/>
    <x v="0"/>
    <s v="United States"/>
    <s v="Philadelphia"/>
    <x v="9"/>
    <n v="19120"/>
    <x v="3"/>
    <x v="1109"/>
    <x v="1"/>
    <x v="9"/>
    <x v="1089"/>
    <x v="2446"/>
    <n v="2"/>
    <n v="0.2"/>
    <n v="3.8864000000000001"/>
  </r>
  <r>
    <n v="3002"/>
    <x v="1488"/>
    <x v="2"/>
    <x v="261"/>
    <d v="2011-06-25T00:00:00"/>
    <s v="Standard Class"/>
    <s v="NW-18400"/>
    <s v="Natalie Webber"/>
    <x v="0"/>
    <s v="United States"/>
    <s v="Philadelphia"/>
    <x v="9"/>
    <n v="19120"/>
    <x v="3"/>
    <x v="491"/>
    <x v="1"/>
    <x v="8"/>
    <x v="486"/>
    <x v="2447"/>
    <n v="2"/>
    <n v="0.7"/>
    <n v="-7.2048000000000023"/>
  </r>
  <r>
    <n v="3003"/>
    <x v="1489"/>
    <x v="1"/>
    <x v="761"/>
    <d v="2012-07-10T00:00:00"/>
    <s v="Standard Class"/>
    <s v="VP-21730"/>
    <s v="Victor Preis"/>
    <x v="2"/>
    <s v="United States"/>
    <s v="Sterling Heights"/>
    <x v="12"/>
    <n v="48310"/>
    <x v="2"/>
    <x v="1469"/>
    <x v="1"/>
    <x v="8"/>
    <x v="1447"/>
    <x v="2448"/>
    <n v="5"/>
    <n v="0"/>
    <n v="8.93"/>
  </r>
  <r>
    <n v="3004"/>
    <x v="1490"/>
    <x v="3"/>
    <x v="819"/>
    <d v="2014-12-24T00:00:00"/>
    <s v="Standard Class"/>
    <s v="RD-19810"/>
    <s v="Ross DeVincentis"/>
    <x v="2"/>
    <s v="United States"/>
    <s v="Rochester"/>
    <x v="15"/>
    <n v="14609"/>
    <x v="3"/>
    <x v="1124"/>
    <x v="1"/>
    <x v="8"/>
    <x v="1103"/>
    <x v="2449"/>
    <n v="4"/>
    <n v="0.2"/>
    <n v="10.429999999999998"/>
  </r>
  <r>
    <n v="3005"/>
    <x v="1491"/>
    <x v="0"/>
    <x v="162"/>
    <d v="2013-09-11T00:00:00"/>
    <s v="First Class"/>
    <s v="MG-17875"/>
    <s v="Michael Grace"/>
    <x v="2"/>
    <s v="United States"/>
    <s v="New York City"/>
    <x v="15"/>
    <n v="10011"/>
    <x v="3"/>
    <x v="1470"/>
    <x v="1"/>
    <x v="9"/>
    <x v="1448"/>
    <x v="2450"/>
    <n v="1"/>
    <n v="0"/>
    <n v="62.243999999999971"/>
  </r>
  <r>
    <n v="3006"/>
    <x v="1492"/>
    <x v="2"/>
    <x v="826"/>
    <d v="2011-05-21T00:00:00"/>
    <s v="Standard Class"/>
    <s v="PA-19060"/>
    <s v="Pete Armstrong"/>
    <x v="2"/>
    <s v="United States"/>
    <s v="Eau Claire"/>
    <x v="6"/>
    <n v="54703"/>
    <x v="2"/>
    <x v="997"/>
    <x v="1"/>
    <x v="8"/>
    <x v="980"/>
    <x v="1296"/>
    <n v="3"/>
    <n v="0"/>
    <n v="45.839999999999996"/>
  </r>
  <r>
    <n v="3007"/>
    <x v="1493"/>
    <x v="3"/>
    <x v="119"/>
    <d v="2014-10-16T00:00:00"/>
    <s v="First Class"/>
    <s v="CR-12730"/>
    <s v="Craig Reiter"/>
    <x v="0"/>
    <s v="United States"/>
    <s v="New York City"/>
    <x v="15"/>
    <n v="10009"/>
    <x v="3"/>
    <x v="1107"/>
    <x v="1"/>
    <x v="9"/>
    <x v="1087"/>
    <x v="2451"/>
    <n v="5"/>
    <n v="0"/>
    <n v="253.37199999999996"/>
  </r>
  <r>
    <n v="3008"/>
    <x v="1494"/>
    <x v="2"/>
    <x v="745"/>
    <d v="2011-10-29T00:00:00"/>
    <s v="Standard Class"/>
    <s v="AA-10375"/>
    <s v="Allen Armold"/>
    <x v="0"/>
    <s v="United States"/>
    <s v="Rancho Cucamonga"/>
    <x v="1"/>
    <n v="91730"/>
    <x v="1"/>
    <x v="276"/>
    <x v="1"/>
    <x v="8"/>
    <x v="273"/>
    <x v="2452"/>
    <n v="3"/>
    <n v="0.2"/>
    <n v="11.138399999999999"/>
  </r>
  <r>
    <n v="3009"/>
    <x v="1495"/>
    <x v="0"/>
    <x v="5"/>
    <d v="2013-12-07T00:00:00"/>
    <s v="First Class"/>
    <s v="JG-15160"/>
    <s v="James Galang"/>
    <x v="0"/>
    <s v="United States"/>
    <s v="Murray"/>
    <x v="0"/>
    <n v="42071"/>
    <x v="0"/>
    <x v="1268"/>
    <x v="0"/>
    <x v="5"/>
    <x v="1243"/>
    <x v="1868"/>
    <n v="3"/>
    <n v="0"/>
    <n v="74.809799999999996"/>
  </r>
  <r>
    <n v="3010"/>
    <x v="1496"/>
    <x v="0"/>
    <x v="197"/>
    <d v="2013-07-30T00:00:00"/>
    <s v="Standard Class"/>
    <s v="RR-19525"/>
    <s v="Rick Reed"/>
    <x v="1"/>
    <s v="United States"/>
    <s v="Toledo"/>
    <x v="24"/>
    <n v="43615"/>
    <x v="3"/>
    <x v="1306"/>
    <x v="1"/>
    <x v="9"/>
    <x v="1282"/>
    <x v="2453"/>
    <n v="5"/>
    <n v="0.2"/>
    <n v="27.43649999999996"/>
  </r>
  <r>
    <n v="3011"/>
    <x v="1497"/>
    <x v="3"/>
    <x v="827"/>
    <d v="2014-04-24T00:00:00"/>
    <s v="Standard Class"/>
    <s v="SR-20425"/>
    <s v="Sharelle Roach"/>
    <x v="2"/>
    <s v="United States"/>
    <s v="Louisville"/>
    <x v="22"/>
    <n v="80027"/>
    <x v="1"/>
    <x v="385"/>
    <x v="1"/>
    <x v="8"/>
    <x v="381"/>
    <x v="2454"/>
    <n v="5"/>
    <n v="0.7"/>
    <n v="-9.222999999999999"/>
  </r>
  <r>
    <n v="3012"/>
    <x v="1497"/>
    <x v="3"/>
    <x v="827"/>
    <d v="2014-04-24T00:00:00"/>
    <s v="Standard Class"/>
    <s v="SR-20425"/>
    <s v="Sharelle Roach"/>
    <x v="2"/>
    <s v="United States"/>
    <s v="Louisville"/>
    <x v="22"/>
    <n v="80027"/>
    <x v="1"/>
    <x v="155"/>
    <x v="2"/>
    <x v="15"/>
    <x v="154"/>
    <x v="2455"/>
    <n v="5"/>
    <n v="0.7"/>
    <n v="-3399.9800000000009"/>
  </r>
  <r>
    <n v="3013"/>
    <x v="1497"/>
    <x v="3"/>
    <x v="827"/>
    <d v="2014-04-24T00:00:00"/>
    <s v="Standard Class"/>
    <s v="SR-20425"/>
    <s v="Sharelle Roach"/>
    <x v="2"/>
    <s v="United States"/>
    <s v="Louisville"/>
    <x v="22"/>
    <n v="80027"/>
    <x v="1"/>
    <x v="379"/>
    <x v="1"/>
    <x v="8"/>
    <x v="375"/>
    <x v="2456"/>
    <n v="2"/>
    <n v="0.7"/>
    <n v="-15.835599999999999"/>
  </r>
  <r>
    <n v="3014"/>
    <x v="1497"/>
    <x v="3"/>
    <x v="827"/>
    <d v="2014-04-24T00:00:00"/>
    <s v="Standard Class"/>
    <s v="SR-20425"/>
    <s v="Sharelle Roach"/>
    <x v="2"/>
    <s v="United States"/>
    <s v="Louisville"/>
    <x v="22"/>
    <n v="80027"/>
    <x v="1"/>
    <x v="591"/>
    <x v="1"/>
    <x v="8"/>
    <x v="586"/>
    <x v="2457"/>
    <n v="6"/>
    <n v="0.7"/>
    <n v="-6.573599999999999"/>
  </r>
  <r>
    <n v="3015"/>
    <x v="1497"/>
    <x v="3"/>
    <x v="827"/>
    <d v="2014-04-24T00:00:00"/>
    <s v="Standard Class"/>
    <s v="SR-20425"/>
    <s v="Sharelle Roach"/>
    <x v="2"/>
    <s v="United States"/>
    <s v="Louisville"/>
    <x v="22"/>
    <n v="80027"/>
    <x v="1"/>
    <x v="510"/>
    <x v="1"/>
    <x v="10"/>
    <x v="505"/>
    <x v="561"/>
    <n v="4"/>
    <n v="0.2"/>
    <n v="7.2576000000000001"/>
  </r>
  <r>
    <n v="3016"/>
    <x v="1498"/>
    <x v="1"/>
    <x v="14"/>
    <d v="2012-09-21T00:00:00"/>
    <s v="Standard Class"/>
    <s v="LS-16975"/>
    <s v="Lindsay Shagiari"/>
    <x v="2"/>
    <s v="United States"/>
    <s v="New York City"/>
    <x v="15"/>
    <n v="10035"/>
    <x v="3"/>
    <x v="738"/>
    <x v="0"/>
    <x v="3"/>
    <x v="730"/>
    <x v="2458"/>
    <n v="2"/>
    <n v="0.4"/>
    <n v="-103.26600000000002"/>
  </r>
  <r>
    <n v="3017"/>
    <x v="1499"/>
    <x v="0"/>
    <x v="828"/>
    <d v="2013-08-31T00:00:00"/>
    <s v="Standard Class"/>
    <s v="MH-18115"/>
    <s v="Mick Hernandez"/>
    <x v="2"/>
    <s v="United States"/>
    <s v="Pharr"/>
    <x v="5"/>
    <n v="78577"/>
    <x v="2"/>
    <x v="418"/>
    <x v="1"/>
    <x v="4"/>
    <x v="413"/>
    <x v="2459"/>
    <n v="8"/>
    <n v="0.2"/>
    <n v="-172.73280000000005"/>
  </r>
  <r>
    <n v="3018"/>
    <x v="1499"/>
    <x v="0"/>
    <x v="828"/>
    <d v="2013-08-31T00:00:00"/>
    <s v="Standard Class"/>
    <s v="MH-18115"/>
    <s v="Mick Hernandez"/>
    <x v="2"/>
    <s v="United States"/>
    <s v="Pharr"/>
    <x v="5"/>
    <n v="78577"/>
    <x v="2"/>
    <x v="1155"/>
    <x v="0"/>
    <x v="5"/>
    <x v="1134"/>
    <x v="1832"/>
    <n v="3"/>
    <n v="0.6"/>
    <n v="-10.173599999999997"/>
  </r>
  <r>
    <n v="3019"/>
    <x v="1499"/>
    <x v="0"/>
    <x v="828"/>
    <d v="2013-08-31T00:00:00"/>
    <s v="Standard Class"/>
    <s v="MH-18115"/>
    <s v="Mick Hernandez"/>
    <x v="2"/>
    <s v="United States"/>
    <s v="Pharr"/>
    <x v="5"/>
    <n v="78577"/>
    <x v="2"/>
    <x v="1200"/>
    <x v="2"/>
    <x v="11"/>
    <x v="1176"/>
    <x v="2460"/>
    <n v="7"/>
    <n v="0.2"/>
    <n v="-33.319999999999965"/>
  </r>
  <r>
    <n v="3020"/>
    <x v="1500"/>
    <x v="1"/>
    <x v="627"/>
    <d v="2012-11-14T00:00:00"/>
    <s v="Standard Class"/>
    <s v="SC-20095"/>
    <s v="Sanjit Chand"/>
    <x v="0"/>
    <s v="United States"/>
    <s v="West Jordan"/>
    <x v="7"/>
    <n v="84084"/>
    <x v="1"/>
    <x v="1471"/>
    <x v="1"/>
    <x v="13"/>
    <x v="1449"/>
    <x v="1325"/>
    <n v="3"/>
    <n v="0"/>
    <n v="0.20159999999999978"/>
  </r>
  <r>
    <n v="3021"/>
    <x v="1500"/>
    <x v="1"/>
    <x v="627"/>
    <d v="2012-11-14T00:00:00"/>
    <s v="Standard Class"/>
    <s v="SC-20095"/>
    <s v="Sanjit Chand"/>
    <x v="0"/>
    <s v="United States"/>
    <s v="West Jordan"/>
    <x v="7"/>
    <n v="84084"/>
    <x v="1"/>
    <x v="1030"/>
    <x v="1"/>
    <x v="10"/>
    <x v="1012"/>
    <x v="1663"/>
    <n v="3"/>
    <n v="0"/>
    <n v="41.822999999999993"/>
  </r>
  <r>
    <n v="3022"/>
    <x v="1500"/>
    <x v="1"/>
    <x v="627"/>
    <d v="2012-11-14T00:00:00"/>
    <s v="Standard Class"/>
    <s v="SC-20095"/>
    <s v="Sanjit Chand"/>
    <x v="0"/>
    <s v="United States"/>
    <s v="West Jordan"/>
    <x v="7"/>
    <n v="84084"/>
    <x v="1"/>
    <x v="642"/>
    <x v="0"/>
    <x v="5"/>
    <x v="636"/>
    <x v="2461"/>
    <n v="3"/>
    <n v="0"/>
    <n v="22.007699999999996"/>
  </r>
  <r>
    <n v="3023"/>
    <x v="1500"/>
    <x v="1"/>
    <x v="627"/>
    <d v="2012-11-14T00:00:00"/>
    <s v="Standard Class"/>
    <s v="SC-20095"/>
    <s v="Sanjit Chand"/>
    <x v="0"/>
    <s v="United States"/>
    <s v="West Jordan"/>
    <x v="7"/>
    <n v="84084"/>
    <x v="1"/>
    <x v="710"/>
    <x v="1"/>
    <x v="8"/>
    <x v="702"/>
    <x v="2462"/>
    <n v="5"/>
    <n v="0.2"/>
    <n v="28.65"/>
  </r>
  <r>
    <n v="3024"/>
    <x v="1501"/>
    <x v="3"/>
    <x v="701"/>
    <d v="2014-11-24T00:00:00"/>
    <s v="Standard Class"/>
    <s v="JB-16000"/>
    <s v="Joy Bell-"/>
    <x v="0"/>
    <s v="United States"/>
    <s v="Brownsville"/>
    <x v="5"/>
    <n v="78521"/>
    <x v="2"/>
    <x v="1275"/>
    <x v="0"/>
    <x v="0"/>
    <x v="1251"/>
    <x v="2463"/>
    <n v="2"/>
    <n v="0.32"/>
    <n v="-14.458800000000025"/>
  </r>
  <r>
    <n v="3025"/>
    <x v="1502"/>
    <x v="1"/>
    <x v="627"/>
    <d v="2012-11-13T00:00:00"/>
    <s v="Standard Class"/>
    <s v="AC-10450"/>
    <s v="Amy Cox"/>
    <x v="0"/>
    <s v="United States"/>
    <s v="New York City"/>
    <x v="15"/>
    <n v="10011"/>
    <x v="3"/>
    <x v="305"/>
    <x v="1"/>
    <x v="8"/>
    <x v="302"/>
    <x v="2464"/>
    <n v="11"/>
    <n v="0.2"/>
    <n v="17.641799999999996"/>
  </r>
  <r>
    <n v="3026"/>
    <x v="1502"/>
    <x v="1"/>
    <x v="627"/>
    <d v="2012-11-13T00:00:00"/>
    <s v="Standard Class"/>
    <s v="AC-10450"/>
    <s v="Amy Cox"/>
    <x v="0"/>
    <s v="United States"/>
    <s v="New York City"/>
    <x v="15"/>
    <n v="10011"/>
    <x v="3"/>
    <x v="457"/>
    <x v="1"/>
    <x v="10"/>
    <x v="453"/>
    <x v="1465"/>
    <n v="3"/>
    <n v="0"/>
    <n v="8.0730000000000004"/>
  </r>
  <r>
    <n v="3027"/>
    <x v="1503"/>
    <x v="3"/>
    <x v="300"/>
    <d v="2014-04-27T00:00:00"/>
    <s v="Standard Class"/>
    <s v="MO-17800"/>
    <s v="Meg O'Connel"/>
    <x v="2"/>
    <s v="United States"/>
    <s v="Philadelphia"/>
    <x v="9"/>
    <n v="19140"/>
    <x v="3"/>
    <x v="1060"/>
    <x v="0"/>
    <x v="5"/>
    <x v="1040"/>
    <x v="1825"/>
    <n v="3"/>
    <n v="0.2"/>
    <n v="0"/>
  </r>
  <r>
    <n v="3028"/>
    <x v="1504"/>
    <x v="2"/>
    <x v="829"/>
    <d v="2011-08-24T00:00:00"/>
    <s v="Same Day"/>
    <s v="RB-19645"/>
    <s v="Robert Barroso"/>
    <x v="1"/>
    <s v="United States"/>
    <s v="Billings"/>
    <x v="37"/>
    <n v="59102"/>
    <x v="1"/>
    <x v="1472"/>
    <x v="1"/>
    <x v="8"/>
    <x v="1450"/>
    <x v="1838"/>
    <n v="2"/>
    <n v="0.2"/>
    <n v="2.6935999999999991"/>
  </r>
  <r>
    <n v="3029"/>
    <x v="1505"/>
    <x v="3"/>
    <x v="94"/>
    <d v="2014-12-22T00:00:00"/>
    <s v="Standard Class"/>
    <s v="AI-10855"/>
    <s v="Arianne Irving"/>
    <x v="0"/>
    <s v="United States"/>
    <s v="Chesapeake"/>
    <x v="17"/>
    <n v="23320"/>
    <x v="0"/>
    <x v="931"/>
    <x v="0"/>
    <x v="1"/>
    <x v="915"/>
    <x v="2465"/>
    <n v="5"/>
    <n v="0"/>
    <n v="80.78400000000002"/>
  </r>
  <r>
    <n v="3030"/>
    <x v="1506"/>
    <x v="0"/>
    <x v="830"/>
    <d v="2013-03-29T00:00:00"/>
    <s v="Standard Class"/>
    <s v="DR-12880"/>
    <s v="Dan Reichenbach"/>
    <x v="1"/>
    <s v="United States"/>
    <s v="Gresham"/>
    <x v="21"/>
    <n v="97030"/>
    <x v="1"/>
    <x v="1419"/>
    <x v="2"/>
    <x v="7"/>
    <x v="1398"/>
    <x v="2466"/>
    <n v="4"/>
    <n v="0.2"/>
    <n v="25.198000000000008"/>
  </r>
  <r>
    <n v="3031"/>
    <x v="1507"/>
    <x v="1"/>
    <x v="481"/>
    <d v="2012-09-27T00:00:00"/>
    <s v="Standard Class"/>
    <s v="DM-12955"/>
    <s v="Dario Medina"/>
    <x v="1"/>
    <s v="United States"/>
    <s v="Lincoln Park"/>
    <x v="12"/>
    <n v="48146"/>
    <x v="2"/>
    <x v="1195"/>
    <x v="0"/>
    <x v="0"/>
    <x v="1171"/>
    <x v="1949"/>
    <n v="4"/>
    <n v="0"/>
    <n v="31.091200000000015"/>
  </r>
  <r>
    <n v="3032"/>
    <x v="1507"/>
    <x v="1"/>
    <x v="481"/>
    <d v="2012-09-27T00:00:00"/>
    <s v="Standard Class"/>
    <s v="DM-12955"/>
    <s v="Dario Medina"/>
    <x v="1"/>
    <s v="United States"/>
    <s v="Lincoln Park"/>
    <x v="12"/>
    <n v="48146"/>
    <x v="2"/>
    <x v="1062"/>
    <x v="1"/>
    <x v="6"/>
    <x v="1042"/>
    <x v="2467"/>
    <n v="1"/>
    <n v="0"/>
    <n v="7.5370999999999988"/>
  </r>
  <r>
    <n v="3033"/>
    <x v="1508"/>
    <x v="0"/>
    <x v="831"/>
    <d v="2013-11-27T00:00:00"/>
    <s v="Standard Class"/>
    <s v="JH-16180"/>
    <s v="Justin Hirsh"/>
    <x v="0"/>
    <s v="United States"/>
    <s v="Gresham"/>
    <x v="21"/>
    <n v="97030"/>
    <x v="1"/>
    <x v="1225"/>
    <x v="0"/>
    <x v="1"/>
    <x v="1200"/>
    <x v="2468"/>
    <n v="4"/>
    <n v="0.2"/>
    <n v="-12.196000000000005"/>
  </r>
  <r>
    <n v="3034"/>
    <x v="1509"/>
    <x v="3"/>
    <x v="118"/>
    <d v="2014-09-22T00:00:00"/>
    <s v="Standard Class"/>
    <s v="AB-10060"/>
    <s v="Adam Bellavance"/>
    <x v="2"/>
    <s v="United States"/>
    <s v="Philadelphia"/>
    <x v="9"/>
    <n v="19143"/>
    <x v="3"/>
    <x v="1114"/>
    <x v="1"/>
    <x v="10"/>
    <x v="1094"/>
    <x v="561"/>
    <n v="4"/>
    <n v="0.2"/>
    <n v="7.2576000000000001"/>
  </r>
  <r>
    <n v="3035"/>
    <x v="1510"/>
    <x v="1"/>
    <x v="832"/>
    <d v="2012-06-16T00:00:00"/>
    <s v="Standard Class"/>
    <s v="BD-11605"/>
    <s v="Brian Dahlen"/>
    <x v="0"/>
    <s v="United States"/>
    <s v="Monroe"/>
    <x v="28"/>
    <n v="71203"/>
    <x v="0"/>
    <x v="1044"/>
    <x v="2"/>
    <x v="11"/>
    <x v="1024"/>
    <x v="2469"/>
    <n v="6"/>
    <n v="0"/>
    <n v="10.202999999999994"/>
  </r>
  <r>
    <n v="3036"/>
    <x v="1510"/>
    <x v="1"/>
    <x v="832"/>
    <d v="2012-06-16T00:00:00"/>
    <s v="Standard Class"/>
    <s v="BD-11605"/>
    <s v="Brian Dahlen"/>
    <x v="0"/>
    <s v="United States"/>
    <s v="Monroe"/>
    <x v="28"/>
    <n v="71203"/>
    <x v="0"/>
    <x v="1472"/>
    <x v="1"/>
    <x v="8"/>
    <x v="1450"/>
    <x v="2470"/>
    <n v="7"/>
    <n v="0"/>
    <n v="16.679599999999997"/>
  </r>
  <r>
    <n v="3037"/>
    <x v="1510"/>
    <x v="1"/>
    <x v="832"/>
    <d v="2012-06-16T00:00:00"/>
    <s v="Standard Class"/>
    <s v="BD-11605"/>
    <s v="Brian Dahlen"/>
    <x v="0"/>
    <s v="United States"/>
    <s v="Monroe"/>
    <x v="28"/>
    <n v="71203"/>
    <x v="0"/>
    <x v="1473"/>
    <x v="1"/>
    <x v="6"/>
    <x v="1451"/>
    <x v="2471"/>
    <n v="2"/>
    <n v="0"/>
    <n v="15.764000000000003"/>
  </r>
  <r>
    <n v="3038"/>
    <x v="1510"/>
    <x v="1"/>
    <x v="832"/>
    <d v="2012-06-16T00:00:00"/>
    <s v="Standard Class"/>
    <s v="BD-11605"/>
    <s v="Brian Dahlen"/>
    <x v="0"/>
    <s v="United States"/>
    <s v="Monroe"/>
    <x v="28"/>
    <n v="71203"/>
    <x v="0"/>
    <x v="498"/>
    <x v="1"/>
    <x v="10"/>
    <x v="493"/>
    <x v="56"/>
    <n v="5"/>
    <n v="0"/>
    <n v="15.552000000000001"/>
  </r>
  <r>
    <n v="3039"/>
    <x v="1510"/>
    <x v="1"/>
    <x v="832"/>
    <d v="2012-06-16T00:00:00"/>
    <s v="Standard Class"/>
    <s v="BD-11605"/>
    <s v="Brian Dahlen"/>
    <x v="0"/>
    <s v="United States"/>
    <s v="Monroe"/>
    <x v="28"/>
    <n v="71203"/>
    <x v="0"/>
    <x v="1474"/>
    <x v="0"/>
    <x v="5"/>
    <x v="1452"/>
    <x v="2472"/>
    <n v="2"/>
    <n v="0"/>
    <n v="10.789200000000001"/>
  </r>
  <r>
    <n v="3040"/>
    <x v="1511"/>
    <x v="3"/>
    <x v="621"/>
    <d v="2014-10-09T00:00:00"/>
    <s v="Standard Class"/>
    <s v="AS-10045"/>
    <s v="Aaron Smayling"/>
    <x v="1"/>
    <s v="United States"/>
    <s v="Pasadena"/>
    <x v="1"/>
    <n v="91104"/>
    <x v="1"/>
    <x v="719"/>
    <x v="0"/>
    <x v="3"/>
    <x v="711"/>
    <x v="2473"/>
    <n v="3"/>
    <n v="0.2"/>
    <n v="-6.423300000000026"/>
  </r>
  <r>
    <n v="3041"/>
    <x v="1512"/>
    <x v="0"/>
    <x v="465"/>
    <d v="2013-05-10T00:00:00"/>
    <s v="Standard Class"/>
    <s v="ZD-21925"/>
    <s v="Zuschuss Donatelli"/>
    <x v="0"/>
    <s v="United States"/>
    <s v="Chattanooga"/>
    <x v="18"/>
    <n v="37421"/>
    <x v="0"/>
    <x v="1006"/>
    <x v="0"/>
    <x v="5"/>
    <x v="989"/>
    <x v="2474"/>
    <n v="5"/>
    <n v="0.2"/>
    <n v="3.3439999999999994"/>
  </r>
  <r>
    <n v="3042"/>
    <x v="1513"/>
    <x v="3"/>
    <x v="220"/>
    <d v="2014-09-13T00:00:00"/>
    <s v="Same Day"/>
    <s v="KF-16285"/>
    <s v="Karen Ferguson"/>
    <x v="2"/>
    <s v="United States"/>
    <s v="Long Beach"/>
    <x v="1"/>
    <n v="90805"/>
    <x v="1"/>
    <x v="860"/>
    <x v="1"/>
    <x v="10"/>
    <x v="846"/>
    <x v="91"/>
    <n v="2"/>
    <n v="0"/>
    <n v="6.2208000000000006"/>
  </r>
  <r>
    <n v="3043"/>
    <x v="1513"/>
    <x v="3"/>
    <x v="220"/>
    <d v="2014-09-13T00:00:00"/>
    <s v="Same Day"/>
    <s v="KF-16285"/>
    <s v="Karen Ferguson"/>
    <x v="2"/>
    <s v="United States"/>
    <s v="Long Beach"/>
    <x v="1"/>
    <n v="90805"/>
    <x v="1"/>
    <x v="1475"/>
    <x v="1"/>
    <x v="12"/>
    <x v="1453"/>
    <x v="2475"/>
    <n v="2"/>
    <n v="0"/>
    <n v="10.8682"/>
  </r>
  <r>
    <n v="3044"/>
    <x v="1513"/>
    <x v="3"/>
    <x v="220"/>
    <d v="2014-09-13T00:00:00"/>
    <s v="Same Day"/>
    <s v="KF-16285"/>
    <s v="Karen Ferguson"/>
    <x v="2"/>
    <s v="United States"/>
    <s v="Long Beach"/>
    <x v="1"/>
    <n v="90805"/>
    <x v="1"/>
    <x v="1476"/>
    <x v="0"/>
    <x v="1"/>
    <x v="1454"/>
    <x v="2476"/>
    <n v="8"/>
    <n v="0.2"/>
    <n v="256.78399999999976"/>
  </r>
  <r>
    <n v="3045"/>
    <x v="1514"/>
    <x v="1"/>
    <x v="28"/>
    <d v="2012-05-02T00:00:00"/>
    <s v="Second Class"/>
    <s v="BP-11230"/>
    <s v="Benjamin Patterson"/>
    <x v="0"/>
    <s v="United States"/>
    <s v="Troy"/>
    <x v="24"/>
    <n v="45373"/>
    <x v="3"/>
    <x v="638"/>
    <x v="2"/>
    <x v="7"/>
    <x v="632"/>
    <x v="2477"/>
    <n v="5"/>
    <n v="0.4"/>
    <n v="-255.74250000000001"/>
  </r>
  <r>
    <n v="3046"/>
    <x v="1515"/>
    <x v="3"/>
    <x v="44"/>
    <d v="2014-11-11T00:00:00"/>
    <s v="Second Class"/>
    <s v="CC-12430"/>
    <s v="Chuck Clark"/>
    <x v="2"/>
    <s v="United States"/>
    <s v="Minneapolis"/>
    <x v="11"/>
    <n v="55407"/>
    <x v="2"/>
    <x v="1477"/>
    <x v="1"/>
    <x v="6"/>
    <x v="1455"/>
    <x v="2255"/>
    <n v="5"/>
    <n v="0"/>
    <n v="3.6139999999999994"/>
  </r>
  <r>
    <n v="3047"/>
    <x v="1515"/>
    <x v="3"/>
    <x v="44"/>
    <d v="2014-11-11T00:00:00"/>
    <s v="Second Class"/>
    <s v="CC-12430"/>
    <s v="Chuck Clark"/>
    <x v="2"/>
    <s v="United States"/>
    <s v="Minneapolis"/>
    <x v="11"/>
    <n v="55407"/>
    <x v="2"/>
    <x v="813"/>
    <x v="1"/>
    <x v="10"/>
    <x v="33"/>
    <x v="978"/>
    <n v="1"/>
    <n v="0"/>
    <n v="12.134799999999998"/>
  </r>
  <r>
    <n v="3048"/>
    <x v="1516"/>
    <x v="2"/>
    <x v="587"/>
    <d v="2011-10-04T00:00:00"/>
    <s v="Standard Class"/>
    <s v="DB-13615"/>
    <s v="Doug Bickford"/>
    <x v="0"/>
    <s v="United States"/>
    <s v="Seattle"/>
    <x v="4"/>
    <n v="98105"/>
    <x v="1"/>
    <x v="8"/>
    <x v="1"/>
    <x v="8"/>
    <x v="8"/>
    <x v="752"/>
    <n v="7"/>
    <n v="0.2"/>
    <n v="13.4925"/>
  </r>
  <r>
    <n v="3049"/>
    <x v="1517"/>
    <x v="3"/>
    <x v="459"/>
    <d v="2014-04-05T00:00:00"/>
    <s v="First Class"/>
    <s v="TC-21475"/>
    <s v="Tony Chapman"/>
    <x v="2"/>
    <s v="United States"/>
    <s v="Columbus"/>
    <x v="32"/>
    <n v="31907"/>
    <x v="0"/>
    <x v="121"/>
    <x v="0"/>
    <x v="3"/>
    <x v="121"/>
    <x v="1764"/>
    <n v="2"/>
    <n v="0"/>
    <n v="70.005999999999972"/>
  </r>
  <r>
    <n v="3050"/>
    <x v="1517"/>
    <x v="3"/>
    <x v="459"/>
    <d v="2014-04-05T00:00:00"/>
    <s v="First Class"/>
    <s v="TC-21475"/>
    <s v="Tony Chapman"/>
    <x v="2"/>
    <s v="United States"/>
    <s v="Columbus"/>
    <x v="32"/>
    <n v="31907"/>
    <x v="0"/>
    <x v="293"/>
    <x v="2"/>
    <x v="11"/>
    <x v="290"/>
    <x v="310"/>
    <n v="4"/>
    <n v="0"/>
    <n v="129.6"/>
  </r>
  <r>
    <n v="3051"/>
    <x v="1518"/>
    <x v="3"/>
    <x v="833"/>
    <d v="2014-10-12T00:00:00"/>
    <s v="Standard Class"/>
    <s v="NZ-18565"/>
    <s v="Nick Zandusky"/>
    <x v="2"/>
    <s v="United States"/>
    <s v="Meridian"/>
    <x v="45"/>
    <n v="83642"/>
    <x v="1"/>
    <x v="1478"/>
    <x v="0"/>
    <x v="5"/>
    <x v="1456"/>
    <x v="108"/>
    <n v="2"/>
    <n v="0"/>
    <n v="2.9371999999999971"/>
  </r>
  <r>
    <n v="3052"/>
    <x v="1518"/>
    <x v="3"/>
    <x v="833"/>
    <d v="2014-10-12T00:00:00"/>
    <s v="Standard Class"/>
    <s v="NZ-18565"/>
    <s v="Nick Zandusky"/>
    <x v="2"/>
    <s v="United States"/>
    <s v="Meridian"/>
    <x v="45"/>
    <n v="83642"/>
    <x v="1"/>
    <x v="1051"/>
    <x v="1"/>
    <x v="9"/>
    <x v="1031"/>
    <x v="2478"/>
    <n v="4"/>
    <n v="0"/>
    <n v="66.073599999999971"/>
  </r>
  <r>
    <n v="3053"/>
    <x v="1518"/>
    <x v="3"/>
    <x v="833"/>
    <d v="2014-10-12T00:00:00"/>
    <s v="Standard Class"/>
    <s v="NZ-18565"/>
    <s v="Nick Zandusky"/>
    <x v="2"/>
    <s v="United States"/>
    <s v="Meridian"/>
    <x v="45"/>
    <n v="83642"/>
    <x v="1"/>
    <x v="1237"/>
    <x v="1"/>
    <x v="10"/>
    <x v="1211"/>
    <x v="2479"/>
    <n v="2"/>
    <n v="0"/>
    <n v="18.211199999999998"/>
  </r>
  <r>
    <n v="3054"/>
    <x v="1519"/>
    <x v="0"/>
    <x v="526"/>
    <d v="2013-04-15T00:00:00"/>
    <s v="Second Class"/>
    <s v="SW-20350"/>
    <s v="Sean Wendt"/>
    <x v="2"/>
    <s v="United States"/>
    <s v="Detroit"/>
    <x v="12"/>
    <n v="48227"/>
    <x v="2"/>
    <x v="1367"/>
    <x v="2"/>
    <x v="7"/>
    <x v="1343"/>
    <x v="2480"/>
    <n v="2"/>
    <n v="0"/>
    <n v="134.654"/>
  </r>
  <r>
    <n v="3055"/>
    <x v="1519"/>
    <x v="0"/>
    <x v="526"/>
    <d v="2013-04-15T00:00:00"/>
    <s v="Second Class"/>
    <s v="SW-20350"/>
    <s v="Sean Wendt"/>
    <x v="2"/>
    <s v="United States"/>
    <s v="Detroit"/>
    <x v="12"/>
    <n v="48227"/>
    <x v="2"/>
    <x v="446"/>
    <x v="1"/>
    <x v="8"/>
    <x v="441"/>
    <x v="267"/>
    <n v="2"/>
    <n v="0"/>
    <n v="2.4287999999999998"/>
  </r>
  <r>
    <n v="3056"/>
    <x v="1520"/>
    <x v="1"/>
    <x v="834"/>
    <d v="2012-09-01T00:00:00"/>
    <s v="Standard Class"/>
    <s v="TS-21370"/>
    <s v="Todd Sumrall"/>
    <x v="1"/>
    <s v="United States"/>
    <s v="Chicago"/>
    <x v="10"/>
    <n v="60623"/>
    <x v="2"/>
    <x v="890"/>
    <x v="2"/>
    <x v="16"/>
    <x v="874"/>
    <x v="2481"/>
    <n v="5"/>
    <n v="0.2"/>
    <n v="874.98749999999984"/>
  </r>
  <r>
    <n v="3057"/>
    <x v="1521"/>
    <x v="3"/>
    <x v="15"/>
    <d v="2014-10-25T00:00:00"/>
    <s v="Second Class"/>
    <s v="HH-15010"/>
    <s v="Hilary Holden"/>
    <x v="1"/>
    <s v="United States"/>
    <s v="San Francisco"/>
    <x v="1"/>
    <n v="94110"/>
    <x v="1"/>
    <x v="1343"/>
    <x v="1"/>
    <x v="12"/>
    <x v="1319"/>
    <x v="2482"/>
    <n v="2"/>
    <n v="0"/>
    <n v="4.3008000000000006"/>
  </r>
  <r>
    <n v="3058"/>
    <x v="1521"/>
    <x v="3"/>
    <x v="15"/>
    <d v="2014-10-25T00:00:00"/>
    <s v="Second Class"/>
    <s v="HH-15010"/>
    <s v="Hilary Holden"/>
    <x v="1"/>
    <s v="United States"/>
    <s v="San Francisco"/>
    <x v="1"/>
    <n v="94110"/>
    <x v="1"/>
    <x v="1042"/>
    <x v="1"/>
    <x v="2"/>
    <x v="1022"/>
    <x v="2483"/>
    <n v="10"/>
    <n v="0"/>
    <n v="15.120000000000001"/>
  </r>
  <r>
    <n v="3059"/>
    <x v="1521"/>
    <x v="3"/>
    <x v="15"/>
    <d v="2014-10-25T00:00:00"/>
    <s v="Second Class"/>
    <s v="HH-15010"/>
    <s v="Hilary Holden"/>
    <x v="1"/>
    <s v="United States"/>
    <s v="San Francisco"/>
    <x v="1"/>
    <n v="94110"/>
    <x v="1"/>
    <x v="677"/>
    <x v="0"/>
    <x v="5"/>
    <x v="671"/>
    <x v="2484"/>
    <n v="2"/>
    <n v="0"/>
    <n v="10.3904"/>
  </r>
  <r>
    <n v="3060"/>
    <x v="1521"/>
    <x v="3"/>
    <x v="15"/>
    <d v="2014-10-25T00:00:00"/>
    <s v="Second Class"/>
    <s v="HH-15010"/>
    <s v="Hilary Holden"/>
    <x v="1"/>
    <s v="United States"/>
    <s v="San Francisco"/>
    <x v="1"/>
    <n v="94110"/>
    <x v="1"/>
    <x v="1479"/>
    <x v="0"/>
    <x v="3"/>
    <x v="1457"/>
    <x v="2485"/>
    <n v="2"/>
    <n v="0.2"/>
    <n v="-3.3506000000000018"/>
  </r>
  <r>
    <n v="3061"/>
    <x v="1522"/>
    <x v="0"/>
    <x v="77"/>
    <d v="2013-11-13T00:00:00"/>
    <s v="Standard Class"/>
    <s v="DM-13345"/>
    <s v="Denise Monton"/>
    <x v="1"/>
    <s v="United States"/>
    <s v="Newark"/>
    <x v="24"/>
    <n v="43055"/>
    <x v="3"/>
    <x v="1233"/>
    <x v="2"/>
    <x v="11"/>
    <x v="1207"/>
    <x v="2486"/>
    <n v="3"/>
    <n v="0.2"/>
    <n v="22.495499999999989"/>
  </r>
  <r>
    <n v="3062"/>
    <x v="1523"/>
    <x v="3"/>
    <x v="448"/>
    <d v="2014-03-08T00:00:00"/>
    <s v="Standard Class"/>
    <s v="RE-19450"/>
    <s v="Richard Eichhorn"/>
    <x v="0"/>
    <s v="United States"/>
    <s v="Dallas"/>
    <x v="5"/>
    <n v="75081"/>
    <x v="2"/>
    <x v="794"/>
    <x v="1"/>
    <x v="10"/>
    <x v="784"/>
    <x v="2051"/>
    <n v="8"/>
    <n v="0.2"/>
    <n v="9.743999999999998"/>
  </r>
  <r>
    <n v="3063"/>
    <x v="1524"/>
    <x v="1"/>
    <x v="154"/>
    <d v="2012-11-29T00:00:00"/>
    <s v="First Class"/>
    <s v="JD-16150"/>
    <s v="Justin Deggeller"/>
    <x v="1"/>
    <s v="United States"/>
    <s v="Newark"/>
    <x v="13"/>
    <n v="19711"/>
    <x v="3"/>
    <x v="1480"/>
    <x v="2"/>
    <x v="7"/>
    <x v="1458"/>
    <x v="2487"/>
    <n v="3"/>
    <n v="0"/>
    <n v="23.511599999999998"/>
  </r>
  <r>
    <n v="3064"/>
    <x v="1524"/>
    <x v="1"/>
    <x v="154"/>
    <d v="2012-11-29T00:00:00"/>
    <s v="First Class"/>
    <s v="JD-16150"/>
    <s v="Justin Deggeller"/>
    <x v="1"/>
    <s v="United States"/>
    <s v="Newark"/>
    <x v="13"/>
    <n v="19711"/>
    <x v="3"/>
    <x v="1481"/>
    <x v="2"/>
    <x v="11"/>
    <x v="1459"/>
    <x v="2488"/>
    <n v="3"/>
    <n v="0"/>
    <n v="7.3479000000000028"/>
  </r>
  <r>
    <n v="3065"/>
    <x v="1525"/>
    <x v="3"/>
    <x v="677"/>
    <d v="2014-03-19T00:00:00"/>
    <s v="Second Class"/>
    <s v="BF-11215"/>
    <s v="Benjamin Farhat"/>
    <x v="2"/>
    <s v="United States"/>
    <s v="Albuquerque"/>
    <x v="27"/>
    <n v="87105"/>
    <x v="1"/>
    <x v="75"/>
    <x v="1"/>
    <x v="4"/>
    <x v="75"/>
    <x v="2489"/>
    <n v="8"/>
    <n v="0"/>
    <n v="25.424000000000007"/>
  </r>
  <r>
    <n v="3066"/>
    <x v="1525"/>
    <x v="3"/>
    <x v="677"/>
    <d v="2014-03-19T00:00:00"/>
    <s v="Second Class"/>
    <s v="BF-11215"/>
    <s v="Benjamin Farhat"/>
    <x v="2"/>
    <s v="United States"/>
    <s v="Albuquerque"/>
    <x v="27"/>
    <n v="87105"/>
    <x v="1"/>
    <x v="722"/>
    <x v="2"/>
    <x v="7"/>
    <x v="714"/>
    <x v="1196"/>
    <n v="8"/>
    <n v="0.2"/>
    <n v="49.257599999999996"/>
  </r>
  <r>
    <n v="3067"/>
    <x v="1525"/>
    <x v="3"/>
    <x v="677"/>
    <d v="2014-03-19T00:00:00"/>
    <s v="Second Class"/>
    <s v="BF-11215"/>
    <s v="Benjamin Farhat"/>
    <x v="2"/>
    <s v="United States"/>
    <s v="Albuquerque"/>
    <x v="27"/>
    <n v="87105"/>
    <x v="1"/>
    <x v="1482"/>
    <x v="2"/>
    <x v="11"/>
    <x v="1460"/>
    <x v="2490"/>
    <n v="5"/>
    <n v="0"/>
    <n v="88.129500000000007"/>
  </r>
  <r>
    <n v="3068"/>
    <x v="1525"/>
    <x v="3"/>
    <x v="677"/>
    <d v="2014-03-19T00:00:00"/>
    <s v="Second Class"/>
    <s v="BF-11215"/>
    <s v="Benjamin Farhat"/>
    <x v="2"/>
    <s v="United States"/>
    <s v="Albuquerque"/>
    <x v="27"/>
    <n v="87105"/>
    <x v="1"/>
    <x v="1483"/>
    <x v="1"/>
    <x v="10"/>
    <x v="1461"/>
    <x v="1568"/>
    <n v="7"/>
    <n v="0"/>
    <n v="21.772800000000004"/>
  </r>
  <r>
    <n v="3069"/>
    <x v="1525"/>
    <x v="3"/>
    <x v="677"/>
    <d v="2014-03-19T00:00:00"/>
    <s v="Second Class"/>
    <s v="BF-11215"/>
    <s v="Benjamin Farhat"/>
    <x v="2"/>
    <s v="United States"/>
    <s v="Albuquerque"/>
    <x v="27"/>
    <n v="87105"/>
    <x v="1"/>
    <x v="1415"/>
    <x v="1"/>
    <x v="10"/>
    <x v="1393"/>
    <x v="2491"/>
    <n v="6"/>
    <n v="0"/>
    <n v="138.35519999999997"/>
  </r>
  <r>
    <n v="3070"/>
    <x v="1526"/>
    <x v="3"/>
    <x v="329"/>
    <d v="2014-12-01T00:00:00"/>
    <s v="Same Day"/>
    <s v="ML-17755"/>
    <s v="Max Ludwig"/>
    <x v="2"/>
    <s v="United States"/>
    <s v="Toledo"/>
    <x v="24"/>
    <n v="43615"/>
    <x v="3"/>
    <x v="1470"/>
    <x v="1"/>
    <x v="9"/>
    <x v="1448"/>
    <x v="2492"/>
    <n v="4"/>
    <n v="0.2"/>
    <n v="82.991999999999877"/>
  </r>
  <r>
    <n v="3071"/>
    <x v="1527"/>
    <x v="2"/>
    <x v="664"/>
    <d v="2011-11-22T00:00:00"/>
    <s v="Standard Class"/>
    <s v="YC-21895"/>
    <s v="Yoseph Carroll"/>
    <x v="1"/>
    <s v="United States"/>
    <s v="Newark"/>
    <x v="13"/>
    <n v="19711"/>
    <x v="3"/>
    <x v="1074"/>
    <x v="1"/>
    <x v="4"/>
    <x v="1055"/>
    <x v="2493"/>
    <n v="7"/>
    <n v="0"/>
    <n v="792.26910000000021"/>
  </r>
  <r>
    <n v="3072"/>
    <x v="1527"/>
    <x v="2"/>
    <x v="664"/>
    <d v="2011-11-22T00:00:00"/>
    <s v="Standard Class"/>
    <s v="YC-21895"/>
    <s v="Yoseph Carroll"/>
    <x v="1"/>
    <s v="United States"/>
    <s v="Newark"/>
    <x v="13"/>
    <n v="19711"/>
    <x v="3"/>
    <x v="1484"/>
    <x v="0"/>
    <x v="5"/>
    <x v="1462"/>
    <x v="2494"/>
    <n v="3"/>
    <n v="0"/>
    <n v="14.929199999999994"/>
  </r>
  <r>
    <n v="3073"/>
    <x v="1527"/>
    <x v="2"/>
    <x v="664"/>
    <d v="2011-11-22T00:00:00"/>
    <s v="Standard Class"/>
    <s v="YC-21895"/>
    <s v="Yoseph Carroll"/>
    <x v="1"/>
    <s v="United States"/>
    <s v="Newark"/>
    <x v="13"/>
    <n v="19711"/>
    <x v="3"/>
    <x v="684"/>
    <x v="1"/>
    <x v="6"/>
    <x v="677"/>
    <x v="2495"/>
    <n v="5"/>
    <n v="0"/>
    <n v="26.564999999999998"/>
  </r>
  <r>
    <n v="3074"/>
    <x v="1528"/>
    <x v="0"/>
    <x v="835"/>
    <d v="2013-01-05T00:00:00"/>
    <s v="First Class"/>
    <s v="LR-16915"/>
    <s v="Lena Radford"/>
    <x v="0"/>
    <s v="United States"/>
    <s v="Los Angeles"/>
    <x v="1"/>
    <n v="90045"/>
    <x v="1"/>
    <x v="1277"/>
    <x v="1"/>
    <x v="4"/>
    <x v="1253"/>
    <x v="2496"/>
    <n v="2"/>
    <n v="0"/>
    <n v="28.614999999999995"/>
  </r>
  <r>
    <n v="3075"/>
    <x v="1529"/>
    <x v="1"/>
    <x v="292"/>
    <d v="2012-10-08T00:00:00"/>
    <s v="Standard Class"/>
    <s v="BS-11755"/>
    <s v="Bruce Stewart"/>
    <x v="0"/>
    <s v="United States"/>
    <s v="Los Angeles"/>
    <x v="1"/>
    <n v="90032"/>
    <x v="1"/>
    <x v="631"/>
    <x v="0"/>
    <x v="0"/>
    <x v="625"/>
    <x v="2497"/>
    <n v="2"/>
    <n v="0.15"/>
    <n v="18.454800000000002"/>
  </r>
  <r>
    <n v="3076"/>
    <x v="1530"/>
    <x v="2"/>
    <x v="836"/>
    <d v="2011-07-24T00:00:00"/>
    <s v="Standard Class"/>
    <s v="KM-16375"/>
    <s v="Katherine Murray"/>
    <x v="2"/>
    <s v="United States"/>
    <s v="Dallas"/>
    <x v="5"/>
    <n v="75217"/>
    <x v="2"/>
    <x v="384"/>
    <x v="1"/>
    <x v="4"/>
    <x v="380"/>
    <x v="2498"/>
    <n v="3"/>
    <n v="0.2"/>
    <n v="38.572199999999953"/>
  </r>
  <r>
    <n v="3077"/>
    <x v="1530"/>
    <x v="2"/>
    <x v="836"/>
    <d v="2011-07-24T00:00:00"/>
    <s v="Standard Class"/>
    <s v="KM-16375"/>
    <s v="Katherine Murray"/>
    <x v="2"/>
    <s v="United States"/>
    <s v="Dallas"/>
    <x v="5"/>
    <n v="75217"/>
    <x v="2"/>
    <x v="904"/>
    <x v="0"/>
    <x v="5"/>
    <x v="887"/>
    <x v="2499"/>
    <n v="5"/>
    <n v="0.6"/>
    <n v="-14.228999999999997"/>
  </r>
  <r>
    <n v="3078"/>
    <x v="1530"/>
    <x v="2"/>
    <x v="836"/>
    <d v="2011-07-24T00:00:00"/>
    <s v="Standard Class"/>
    <s v="KM-16375"/>
    <s v="Katherine Murray"/>
    <x v="2"/>
    <s v="United States"/>
    <s v="Dallas"/>
    <x v="5"/>
    <n v="75217"/>
    <x v="2"/>
    <x v="483"/>
    <x v="0"/>
    <x v="1"/>
    <x v="478"/>
    <x v="2500"/>
    <n v="2"/>
    <n v="0.3"/>
    <n v="-140.19599999999997"/>
  </r>
  <r>
    <n v="3079"/>
    <x v="1531"/>
    <x v="2"/>
    <x v="371"/>
    <d v="2011-05-25T00:00:00"/>
    <s v="Standard Class"/>
    <s v="BT-11530"/>
    <s v="Bradley Talbott"/>
    <x v="2"/>
    <s v="United States"/>
    <s v="San Diego"/>
    <x v="1"/>
    <n v="92037"/>
    <x v="1"/>
    <x v="181"/>
    <x v="1"/>
    <x v="6"/>
    <x v="180"/>
    <x v="2501"/>
    <n v="8"/>
    <n v="0"/>
    <n v="10.507199999999997"/>
  </r>
  <r>
    <n v="3080"/>
    <x v="1532"/>
    <x v="3"/>
    <x v="507"/>
    <d v="2014-09-06T00:00:00"/>
    <s v="First Class"/>
    <s v="KB-16405"/>
    <s v="Katrina Bavinger"/>
    <x v="2"/>
    <s v="United States"/>
    <s v="Apple Valley"/>
    <x v="1"/>
    <n v="92307"/>
    <x v="1"/>
    <x v="585"/>
    <x v="1"/>
    <x v="10"/>
    <x v="580"/>
    <x v="91"/>
    <n v="2"/>
    <n v="0"/>
    <n v="6.2208000000000006"/>
  </r>
  <r>
    <n v="3081"/>
    <x v="1532"/>
    <x v="3"/>
    <x v="507"/>
    <d v="2014-09-06T00:00:00"/>
    <s v="First Class"/>
    <s v="KB-16405"/>
    <s v="Katrina Bavinger"/>
    <x v="2"/>
    <s v="United States"/>
    <s v="Apple Valley"/>
    <x v="1"/>
    <n v="92307"/>
    <x v="1"/>
    <x v="831"/>
    <x v="2"/>
    <x v="7"/>
    <x v="818"/>
    <x v="752"/>
    <n v="3"/>
    <n v="0.2"/>
    <n v="15.111599999999999"/>
  </r>
  <r>
    <n v="3082"/>
    <x v="1533"/>
    <x v="3"/>
    <x v="837"/>
    <d v="2014-06-03T00:00:00"/>
    <s v="Standard Class"/>
    <s v="DW-13480"/>
    <s v="Dianna Wilson"/>
    <x v="2"/>
    <s v="United States"/>
    <s v="Louisville"/>
    <x v="0"/>
    <n v="40214"/>
    <x v="0"/>
    <x v="705"/>
    <x v="1"/>
    <x v="8"/>
    <x v="698"/>
    <x v="2502"/>
    <n v="2"/>
    <n v="0"/>
    <n v="28.0032"/>
  </r>
  <r>
    <n v="3083"/>
    <x v="1533"/>
    <x v="3"/>
    <x v="837"/>
    <d v="2014-06-03T00:00:00"/>
    <s v="Standard Class"/>
    <s v="DW-13480"/>
    <s v="Dianna Wilson"/>
    <x v="2"/>
    <s v="United States"/>
    <s v="Louisville"/>
    <x v="0"/>
    <n v="40214"/>
    <x v="0"/>
    <x v="1400"/>
    <x v="2"/>
    <x v="7"/>
    <x v="1378"/>
    <x v="2503"/>
    <n v="3"/>
    <n v="0"/>
    <n v="134.99250000000001"/>
  </r>
  <r>
    <n v="3084"/>
    <x v="1534"/>
    <x v="2"/>
    <x v="838"/>
    <d v="2011-02-04T00:00:00"/>
    <s v="Standard Class"/>
    <s v="JC-15340"/>
    <s v="Jasper Cacioppo"/>
    <x v="0"/>
    <s v="United States"/>
    <s v="New York City"/>
    <x v="15"/>
    <n v="10024"/>
    <x v="3"/>
    <x v="185"/>
    <x v="1"/>
    <x v="8"/>
    <x v="184"/>
    <x v="2504"/>
    <n v="1"/>
    <n v="0.2"/>
    <n v="1.3256999999999999"/>
  </r>
  <r>
    <n v="3085"/>
    <x v="1535"/>
    <x v="3"/>
    <x v="839"/>
    <d v="2014-02-15T00:00:00"/>
    <s v="Standard Class"/>
    <s v="TP-21415"/>
    <s v="Tom Prescott"/>
    <x v="0"/>
    <s v="United States"/>
    <s v="Houston"/>
    <x v="5"/>
    <n v="77070"/>
    <x v="2"/>
    <x v="382"/>
    <x v="1"/>
    <x v="8"/>
    <x v="378"/>
    <x v="2505"/>
    <n v="4"/>
    <n v="0.8"/>
    <n v="-417.09360000000004"/>
  </r>
  <r>
    <n v="3086"/>
    <x v="1535"/>
    <x v="3"/>
    <x v="839"/>
    <d v="2014-02-15T00:00:00"/>
    <s v="Standard Class"/>
    <s v="TP-21415"/>
    <s v="Tom Prescott"/>
    <x v="0"/>
    <s v="United States"/>
    <s v="Houston"/>
    <x v="5"/>
    <n v="77070"/>
    <x v="2"/>
    <x v="657"/>
    <x v="2"/>
    <x v="11"/>
    <x v="651"/>
    <x v="2506"/>
    <n v="2"/>
    <n v="0.2"/>
    <n v="15.997999999999987"/>
  </r>
  <r>
    <n v="3087"/>
    <x v="1535"/>
    <x v="3"/>
    <x v="839"/>
    <d v="2014-02-15T00:00:00"/>
    <s v="Standard Class"/>
    <s v="TP-21415"/>
    <s v="Tom Prescott"/>
    <x v="0"/>
    <s v="United States"/>
    <s v="Houston"/>
    <x v="5"/>
    <n v="77070"/>
    <x v="2"/>
    <x v="1467"/>
    <x v="0"/>
    <x v="5"/>
    <x v="1445"/>
    <x v="2217"/>
    <n v="2"/>
    <n v="0.6"/>
    <n v="-2.6892000000000005"/>
  </r>
  <r>
    <n v="3088"/>
    <x v="1535"/>
    <x v="3"/>
    <x v="839"/>
    <d v="2014-02-15T00:00:00"/>
    <s v="Standard Class"/>
    <s v="TP-21415"/>
    <s v="Tom Prescott"/>
    <x v="0"/>
    <s v="United States"/>
    <s v="Houston"/>
    <x v="5"/>
    <n v="77070"/>
    <x v="2"/>
    <x v="791"/>
    <x v="1"/>
    <x v="9"/>
    <x v="781"/>
    <x v="2507"/>
    <n v="2"/>
    <n v="0.8"/>
    <n v="-32.480000000000004"/>
  </r>
  <r>
    <n v="3089"/>
    <x v="1536"/>
    <x v="3"/>
    <x v="185"/>
    <d v="2014-04-03T00:00:00"/>
    <s v="Second Class"/>
    <s v="DB-12910"/>
    <s v="Daniel Byrd"/>
    <x v="2"/>
    <s v="United States"/>
    <s v="Henderson"/>
    <x v="0"/>
    <n v="42420"/>
    <x v="0"/>
    <x v="1122"/>
    <x v="0"/>
    <x v="5"/>
    <x v="1101"/>
    <x v="2508"/>
    <n v="5"/>
    <n v="0"/>
    <n v="25.620000000000005"/>
  </r>
  <r>
    <n v="3090"/>
    <x v="1536"/>
    <x v="3"/>
    <x v="185"/>
    <d v="2014-04-03T00:00:00"/>
    <s v="Second Class"/>
    <s v="DB-12910"/>
    <s v="Daniel Byrd"/>
    <x v="2"/>
    <s v="United States"/>
    <s v="Henderson"/>
    <x v="0"/>
    <n v="42420"/>
    <x v="0"/>
    <x v="1485"/>
    <x v="2"/>
    <x v="7"/>
    <x v="1463"/>
    <x v="142"/>
    <n v="7"/>
    <n v="0"/>
    <n v="188.1404"/>
  </r>
  <r>
    <n v="3091"/>
    <x v="1537"/>
    <x v="0"/>
    <x v="840"/>
    <d v="2013-03-09T00:00:00"/>
    <s v="Standard Class"/>
    <s v="BH-11710"/>
    <s v="Brosina Hoffman"/>
    <x v="0"/>
    <s v="United States"/>
    <s v="Newark"/>
    <x v="13"/>
    <n v="19711"/>
    <x v="3"/>
    <x v="669"/>
    <x v="1"/>
    <x v="8"/>
    <x v="663"/>
    <x v="2509"/>
    <n v="7"/>
    <n v="0"/>
    <n v="219.45140000000001"/>
  </r>
  <r>
    <n v="3092"/>
    <x v="1537"/>
    <x v="0"/>
    <x v="840"/>
    <d v="2013-03-09T00:00:00"/>
    <s v="Standard Class"/>
    <s v="BH-11710"/>
    <s v="Brosina Hoffman"/>
    <x v="0"/>
    <s v="United States"/>
    <s v="Newark"/>
    <x v="13"/>
    <n v="19711"/>
    <x v="3"/>
    <x v="664"/>
    <x v="2"/>
    <x v="7"/>
    <x v="658"/>
    <x v="2510"/>
    <n v="5"/>
    <n v="0"/>
    <n v="129.5865"/>
  </r>
  <r>
    <n v="3093"/>
    <x v="1537"/>
    <x v="0"/>
    <x v="840"/>
    <d v="2013-03-09T00:00:00"/>
    <s v="Standard Class"/>
    <s v="BH-11710"/>
    <s v="Brosina Hoffman"/>
    <x v="0"/>
    <s v="United States"/>
    <s v="Newark"/>
    <x v="13"/>
    <n v="19711"/>
    <x v="3"/>
    <x v="1486"/>
    <x v="1"/>
    <x v="10"/>
    <x v="1464"/>
    <x v="1696"/>
    <n v="3"/>
    <n v="0"/>
    <n v="79.891199999999998"/>
  </r>
  <r>
    <n v="3094"/>
    <x v="1538"/>
    <x v="1"/>
    <x v="841"/>
    <d v="2012-08-23T00:00:00"/>
    <s v="Same Day"/>
    <s v="TD-20995"/>
    <s v="Tamara Dahlen"/>
    <x v="0"/>
    <s v="United States"/>
    <s v="Bolingbrook"/>
    <x v="10"/>
    <n v="60440"/>
    <x v="2"/>
    <x v="558"/>
    <x v="1"/>
    <x v="14"/>
    <x v="552"/>
    <x v="2511"/>
    <n v="4"/>
    <n v="0.2"/>
    <n v="2.7719999999999994"/>
  </r>
  <r>
    <n v="3095"/>
    <x v="1538"/>
    <x v="1"/>
    <x v="841"/>
    <d v="2012-08-23T00:00:00"/>
    <s v="Same Day"/>
    <s v="TD-20995"/>
    <s v="Tamara Dahlen"/>
    <x v="0"/>
    <s v="United States"/>
    <s v="Bolingbrook"/>
    <x v="10"/>
    <n v="60440"/>
    <x v="2"/>
    <x v="1145"/>
    <x v="1"/>
    <x v="10"/>
    <x v="1124"/>
    <x v="563"/>
    <n v="2"/>
    <n v="0.2"/>
    <n v="3.6288"/>
  </r>
  <r>
    <n v="3096"/>
    <x v="1538"/>
    <x v="1"/>
    <x v="841"/>
    <d v="2012-08-23T00:00:00"/>
    <s v="Same Day"/>
    <s v="TD-20995"/>
    <s v="Tamara Dahlen"/>
    <x v="0"/>
    <s v="United States"/>
    <s v="Bolingbrook"/>
    <x v="10"/>
    <n v="60440"/>
    <x v="2"/>
    <x v="1014"/>
    <x v="1"/>
    <x v="13"/>
    <x v="33"/>
    <x v="2512"/>
    <n v="8"/>
    <n v="0.2"/>
    <n v="2.2559999999999993"/>
  </r>
  <r>
    <n v="3097"/>
    <x v="1538"/>
    <x v="1"/>
    <x v="841"/>
    <d v="2012-08-23T00:00:00"/>
    <s v="Same Day"/>
    <s v="TD-20995"/>
    <s v="Tamara Dahlen"/>
    <x v="0"/>
    <s v="United States"/>
    <s v="Bolingbrook"/>
    <x v="10"/>
    <n v="60440"/>
    <x v="2"/>
    <x v="336"/>
    <x v="1"/>
    <x v="9"/>
    <x v="332"/>
    <x v="2513"/>
    <n v="2"/>
    <n v="0.8"/>
    <n v="-13.554800000000004"/>
  </r>
  <r>
    <n v="3098"/>
    <x v="1539"/>
    <x v="3"/>
    <x v="842"/>
    <d v="2014-05-02T00:00:00"/>
    <s v="Standard Class"/>
    <s v="CV-12805"/>
    <s v="Cynthia Voltz"/>
    <x v="1"/>
    <s v="United States"/>
    <s v="Fort Worth"/>
    <x v="5"/>
    <n v="76106"/>
    <x v="2"/>
    <x v="322"/>
    <x v="1"/>
    <x v="2"/>
    <x v="319"/>
    <x v="2514"/>
    <n v="4"/>
    <n v="0.2"/>
    <n v="11.592000000000001"/>
  </r>
  <r>
    <n v="3099"/>
    <x v="1539"/>
    <x v="3"/>
    <x v="842"/>
    <d v="2014-05-02T00:00:00"/>
    <s v="Standard Class"/>
    <s v="CV-12805"/>
    <s v="Cynthia Voltz"/>
    <x v="1"/>
    <s v="United States"/>
    <s v="Fort Worth"/>
    <x v="5"/>
    <n v="76106"/>
    <x v="2"/>
    <x v="317"/>
    <x v="0"/>
    <x v="0"/>
    <x v="314"/>
    <x v="2515"/>
    <n v="4"/>
    <n v="0.32"/>
    <n v="-42.1096"/>
  </r>
  <r>
    <n v="3100"/>
    <x v="1540"/>
    <x v="3"/>
    <x v="349"/>
    <d v="2014-04-20T00:00:00"/>
    <s v="Standard Class"/>
    <s v="CS-12355"/>
    <s v="Christine Sundaresam"/>
    <x v="0"/>
    <s v="United States"/>
    <s v="New York City"/>
    <x v="15"/>
    <n v="10024"/>
    <x v="3"/>
    <x v="1366"/>
    <x v="1"/>
    <x v="8"/>
    <x v="304"/>
    <x v="2209"/>
    <n v="3"/>
    <n v="0.2"/>
    <n v="3.5021999999999989"/>
  </r>
  <r>
    <n v="3101"/>
    <x v="1540"/>
    <x v="3"/>
    <x v="349"/>
    <d v="2014-04-20T00:00:00"/>
    <s v="Standard Class"/>
    <s v="CS-12355"/>
    <s v="Christine Sundaresam"/>
    <x v="0"/>
    <s v="United States"/>
    <s v="New York City"/>
    <x v="15"/>
    <n v="10024"/>
    <x v="3"/>
    <x v="713"/>
    <x v="0"/>
    <x v="0"/>
    <x v="705"/>
    <x v="2516"/>
    <n v="3"/>
    <n v="0.2"/>
    <n v="9.0881999999999721"/>
  </r>
  <r>
    <n v="3102"/>
    <x v="1541"/>
    <x v="3"/>
    <x v="66"/>
    <d v="2014-12-28T00:00:00"/>
    <s v="Second Class"/>
    <s v="JG-15310"/>
    <s v="Jason Gross"/>
    <x v="1"/>
    <s v="United States"/>
    <s v="Providence"/>
    <x v="34"/>
    <n v="2908"/>
    <x v="3"/>
    <x v="413"/>
    <x v="1"/>
    <x v="14"/>
    <x v="408"/>
    <x v="2517"/>
    <n v="6"/>
    <n v="0"/>
    <n v="34.757999999999953"/>
  </r>
  <r>
    <n v="3103"/>
    <x v="1541"/>
    <x v="3"/>
    <x v="66"/>
    <d v="2014-12-28T00:00:00"/>
    <s v="Second Class"/>
    <s v="JG-15310"/>
    <s v="Jason Gross"/>
    <x v="1"/>
    <s v="United States"/>
    <s v="Providence"/>
    <x v="34"/>
    <n v="2908"/>
    <x v="3"/>
    <x v="1487"/>
    <x v="0"/>
    <x v="0"/>
    <x v="1465"/>
    <x v="2518"/>
    <n v="1"/>
    <n v="0"/>
    <n v="50.825400000000002"/>
  </r>
  <r>
    <n v="3104"/>
    <x v="1542"/>
    <x v="0"/>
    <x v="16"/>
    <d v="2013-12-13T00:00:00"/>
    <s v="Standard Class"/>
    <s v="JP-16135"/>
    <s v="Julie Prescott"/>
    <x v="2"/>
    <s v="United States"/>
    <s v="Columbus"/>
    <x v="24"/>
    <n v="43229"/>
    <x v="3"/>
    <x v="1488"/>
    <x v="1"/>
    <x v="8"/>
    <x v="1466"/>
    <x v="2519"/>
    <n v="7"/>
    <n v="0.7"/>
    <n v="-9.5018000000000029"/>
  </r>
  <r>
    <n v="3105"/>
    <x v="1543"/>
    <x v="3"/>
    <x v="721"/>
    <d v="2014-03-30T00:00:00"/>
    <s v="Standard Class"/>
    <s v="EC-14050"/>
    <s v="Erin Creighton"/>
    <x v="0"/>
    <s v="United States"/>
    <s v="New York City"/>
    <x v="15"/>
    <n v="10024"/>
    <x v="3"/>
    <x v="1489"/>
    <x v="1"/>
    <x v="10"/>
    <x v="1467"/>
    <x v="2318"/>
    <n v="6"/>
    <n v="0"/>
    <n v="11.555999999999997"/>
  </r>
  <r>
    <n v="3106"/>
    <x v="1544"/>
    <x v="0"/>
    <x v="197"/>
    <d v="2013-07-30T00:00:00"/>
    <s v="Standard Class"/>
    <s v="KH-16630"/>
    <s v="Ken Heidel"/>
    <x v="1"/>
    <s v="United States"/>
    <s v="Houston"/>
    <x v="5"/>
    <n v="77070"/>
    <x v="2"/>
    <x v="522"/>
    <x v="1"/>
    <x v="2"/>
    <x v="517"/>
    <x v="581"/>
    <n v="4"/>
    <n v="0.2"/>
    <n v="5.6955999999999989"/>
  </r>
  <r>
    <n v="3107"/>
    <x v="1545"/>
    <x v="3"/>
    <x v="815"/>
    <d v="2014-07-15T00:00:00"/>
    <s v="Standard Class"/>
    <s v="FG-14260"/>
    <s v="Frank Gastineau"/>
    <x v="2"/>
    <s v="United States"/>
    <s v="Aurora"/>
    <x v="10"/>
    <n v="60505"/>
    <x v="2"/>
    <x v="821"/>
    <x v="1"/>
    <x v="4"/>
    <x v="809"/>
    <x v="2520"/>
    <n v="6"/>
    <n v="0.2"/>
    <n v="26.115600000000015"/>
  </r>
  <r>
    <n v="3108"/>
    <x v="1546"/>
    <x v="0"/>
    <x v="19"/>
    <d v="2013-07-23T00:00:00"/>
    <s v="Standard Class"/>
    <s v="AA-10480"/>
    <s v="Andrew Allen"/>
    <x v="0"/>
    <s v="United States"/>
    <s v="Springfield"/>
    <x v="25"/>
    <n v="65807"/>
    <x v="2"/>
    <x v="1490"/>
    <x v="1"/>
    <x v="10"/>
    <x v="1468"/>
    <x v="2521"/>
    <n v="3"/>
    <n v="0"/>
    <n v="10.087799999999998"/>
  </r>
  <r>
    <n v="3109"/>
    <x v="1546"/>
    <x v="0"/>
    <x v="19"/>
    <d v="2013-07-23T00:00:00"/>
    <s v="Standard Class"/>
    <s v="AA-10480"/>
    <s v="Andrew Allen"/>
    <x v="0"/>
    <s v="United States"/>
    <s v="Springfield"/>
    <x v="25"/>
    <n v="65807"/>
    <x v="2"/>
    <x v="871"/>
    <x v="1"/>
    <x v="4"/>
    <x v="856"/>
    <x v="423"/>
    <n v="3"/>
    <n v="0"/>
    <n v="4.8588000000000164"/>
  </r>
  <r>
    <n v="3110"/>
    <x v="1546"/>
    <x v="0"/>
    <x v="19"/>
    <d v="2013-07-23T00:00:00"/>
    <s v="Standard Class"/>
    <s v="AA-10480"/>
    <s v="Andrew Allen"/>
    <x v="0"/>
    <s v="United States"/>
    <s v="Springfield"/>
    <x v="25"/>
    <n v="65807"/>
    <x v="2"/>
    <x v="827"/>
    <x v="1"/>
    <x v="10"/>
    <x v="815"/>
    <x v="2522"/>
    <n v="1"/>
    <n v="0"/>
    <n v="3.7435999999999998"/>
  </r>
  <r>
    <n v="3111"/>
    <x v="1546"/>
    <x v="0"/>
    <x v="19"/>
    <d v="2013-07-23T00:00:00"/>
    <s v="Standard Class"/>
    <s v="AA-10480"/>
    <s v="Andrew Allen"/>
    <x v="0"/>
    <s v="United States"/>
    <s v="Springfield"/>
    <x v="25"/>
    <n v="65807"/>
    <x v="2"/>
    <x v="548"/>
    <x v="1"/>
    <x v="10"/>
    <x v="543"/>
    <x v="187"/>
    <n v="8"/>
    <n v="0"/>
    <n v="25.401600000000002"/>
  </r>
  <r>
    <n v="3112"/>
    <x v="1546"/>
    <x v="0"/>
    <x v="19"/>
    <d v="2013-07-23T00:00:00"/>
    <s v="Standard Class"/>
    <s v="AA-10480"/>
    <s v="Andrew Allen"/>
    <x v="0"/>
    <s v="United States"/>
    <s v="Springfield"/>
    <x v="25"/>
    <n v="65807"/>
    <x v="2"/>
    <x v="1244"/>
    <x v="1"/>
    <x v="4"/>
    <x v="1218"/>
    <x v="2523"/>
    <n v="1"/>
    <n v="0"/>
    <n v="47.730599999999981"/>
  </r>
  <r>
    <n v="3113"/>
    <x v="1547"/>
    <x v="0"/>
    <x v="828"/>
    <d v="2013-08-31T00:00:00"/>
    <s v="Standard Class"/>
    <s v="MS-17770"/>
    <s v="Maxwell Schwartz"/>
    <x v="0"/>
    <s v="United States"/>
    <s v="Seattle"/>
    <x v="4"/>
    <n v="98105"/>
    <x v="1"/>
    <x v="1491"/>
    <x v="2"/>
    <x v="15"/>
    <x v="1469"/>
    <x v="2524"/>
    <n v="3"/>
    <n v="0.2"/>
    <n v="62.82000000000005"/>
  </r>
  <r>
    <n v="3114"/>
    <x v="1547"/>
    <x v="0"/>
    <x v="828"/>
    <d v="2013-08-31T00:00:00"/>
    <s v="Standard Class"/>
    <s v="MS-17770"/>
    <s v="Maxwell Schwartz"/>
    <x v="0"/>
    <s v="United States"/>
    <s v="Seattle"/>
    <x v="4"/>
    <n v="98105"/>
    <x v="1"/>
    <x v="113"/>
    <x v="1"/>
    <x v="12"/>
    <x v="113"/>
    <x v="2525"/>
    <n v="5"/>
    <n v="0"/>
    <n v="63.872999999999998"/>
  </r>
  <r>
    <n v="3115"/>
    <x v="1547"/>
    <x v="0"/>
    <x v="828"/>
    <d v="2013-08-31T00:00:00"/>
    <s v="Standard Class"/>
    <s v="MS-17770"/>
    <s v="Maxwell Schwartz"/>
    <x v="0"/>
    <s v="United States"/>
    <s v="Seattle"/>
    <x v="4"/>
    <n v="98105"/>
    <x v="1"/>
    <x v="1215"/>
    <x v="1"/>
    <x v="10"/>
    <x v="1190"/>
    <x v="819"/>
    <n v="6"/>
    <n v="0"/>
    <n v="16.993200000000002"/>
  </r>
  <r>
    <n v="3116"/>
    <x v="1547"/>
    <x v="0"/>
    <x v="828"/>
    <d v="2013-08-31T00:00:00"/>
    <s v="Standard Class"/>
    <s v="MS-17770"/>
    <s v="Maxwell Schwartz"/>
    <x v="0"/>
    <s v="United States"/>
    <s v="Seattle"/>
    <x v="4"/>
    <n v="98105"/>
    <x v="1"/>
    <x v="913"/>
    <x v="0"/>
    <x v="1"/>
    <x v="896"/>
    <x v="1988"/>
    <n v="6"/>
    <n v="0.2"/>
    <n v="-39.952800000000025"/>
  </r>
  <r>
    <n v="3117"/>
    <x v="1547"/>
    <x v="0"/>
    <x v="828"/>
    <d v="2013-08-31T00:00:00"/>
    <s v="Standard Class"/>
    <s v="MS-17770"/>
    <s v="Maxwell Schwartz"/>
    <x v="0"/>
    <s v="United States"/>
    <s v="Seattle"/>
    <x v="4"/>
    <n v="98105"/>
    <x v="1"/>
    <x v="22"/>
    <x v="1"/>
    <x v="9"/>
    <x v="22"/>
    <x v="2526"/>
    <n v="5"/>
    <n v="0"/>
    <n v="11.206"/>
  </r>
  <r>
    <n v="3118"/>
    <x v="1547"/>
    <x v="0"/>
    <x v="828"/>
    <d v="2013-08-31T00:00:00"/>
    <s v="Standard Class"/>
    <s v="MS-17770"/>
    <s v="Maxwell Schwartz"/>
    <x v="0"/>
    <s v="United States"/>
    <s v="Seattle"/>
    <x v="4"/>
    <n v="98105"/>
    <x v="1"/>
    <x v="168"/>
    <x v="1"/>
    <x v="14"/>
    <x v="167"/>
    <x v="174"/>
    <n v="4"/>
    <n v="0"/>
    <n v="0.15879999999999939"/>
  </r>
  <r>
    <n v="3119"/>
    <x v="1548"/>
    <x v="1"/>
    <x v="832"/>
    <d v="2012-06-12T00:00:00"/>
    <s v="First Class"/>
    <s v="JE-15610"/>
    <s v="Jim Epp"/>
    <x v="1"/>
    <s v="United States"/>
    <s v="Lakeland"/>
    <x v="2"/>
    <n v="33801"/>
    <x v="0"/>
    <x v="299"/>
    <x v="0"/>
    <x v="1"/>
    <x v="296"/>
    <x v="2527"/>
    <n v="5"/>
    <n v="0.2"/>
    <n v="-182.63700000000017"/>
  </r>
  <r>
    <n v="3120"/>
    <x v="1548"/>
    <x v="1"/>
    <x v="832"/>
    <d v="2012-06-12T00:00:00"/>
    <s v="First Class"/>
    <s v="JE-15610"/>
    <s v="Jim Epp"/>
    <x v="1"/>
    <s v="United States"/>
    <s v="Lakeland"/>
    <x v="2"/>
    <n v="33801"/>
    <x v="0"/>
    <x v="495"/>
    <x v="2"/>
    <x v="7"/>
    <x v="490"/>
    <x v="2528"/>
    <n v="2"/>
    <n v="0.2"/>
    <n v="31.197999999999986"/>
  </r>
  <r>
    <n v="3121"/>
    <x v="1548"/>
    <x v="1"/>
    <x v="832"/>
    <d v="2012-06-12T00:00:00"/>
    <s v="First Class"/>
    <s v="JE-15610"/>
    <s v="Jim Epp"/>
    <x v="1"/>
    <s v="United States"/>
    <s v="Lakeland"/>
    <x v="2"/>
    <n v="33801"/>
    <x v="0"/>
    <x v="1492"/>
    <x v="0"/>
    <x v="5"/>
    <x v="1470"/>
    <x v="2529"/>
    <n v="3"/>
    <n v="0.2"/>
    <n v="7.3007999999999988"/>
  </r>
  <r>
    <n v="3122"/>
    <x v="1548"/>
    <x v="1"/>
    <x v="832"/>
    <d v="2012-06-12T00:00:00"/>
    <s v="First Class"/>
    <s v="JE-15610"/>
    <s v="Jim Epp"/>
    <x v="1"/>
    <s v="United States"/>
    <s v="Lakeland"/>
    <x v="2"/>
    <n v="33801"/>
    <x v="0"/>
    <x v="108"/>
    <x v="1"/>
    <x v="6"/>
    <x v="108"/>
    <x v="2530"/>
    <n v="2"/>
    <n v="0.2"/>
    <n v="7.5959999999999894"/>
  </r>
  <r>
    <n v="3123"/>
    <x v="1548"/>
    <x v="1"/>
    <x v="832"/>
    <d v="2012-06-12T00:00:00"/>
    <s v="First Class"/>
    <s v="JE-15610"/>
    <s v="Jim Epp"/>
    <x v="1"/>
    <s v="United States"/>
    <s v="Lakeland"/>
    <x v="2"/>
    <n v="33801"/>
    <x v="0"/>
    <x v="270"/>
    <x v="1"/>
    <x v="8"/>
    <x v="267"/>
    <x v="288"/>
    <n v="5"/>
    <n v="0.7"/>
    <n v="-62.88000000000001"/>
  </r>
  <r>
    <n v="3124"/>
    <x v="1548"/>
    <x v="1"/>
    <x v="832"/>
    <d v="2012-06-12T00:00:00"/>
    <s v="First Class"/>
    <s v="JE-15610"/>
    <s v="Jim Epp"/>
    <x v="1"/>
    <s v="United States"/>
    <s v="Lakeland"/>
    <x v="2"/>
    <n v="33801"/>
    <x v="0"/>
    <x v="1375"/>
    <x v="1"/>
    <x v="8"/>
    <x v="1351"/>
    <x v="2531"/>
    <n v="2"/>
    <n v="0.7"/>
    <n v="-3.1400000000000006"/>
  </r>
  <r>
    <n v="3125"/>
    <x v="1548"/>
    <x v="1"/>
    <x v="832"/>
    <d v="2012-06-12T00:00:00"/>
    <s v="First Class"/>
    <s v="JE-15610"/>
    <s v="Jim Epp"/>
    <x v="1"/>
    <s v="United States"/>
    <s v="Lakeland"/>
    <x v="2"/>
    <n v="33801"/>
    <x v="0"/>
    <x v="486"/>
    <x v="1"/>
    <x v="4"/>
    <x v="481"/>
    <x v="2532"/>
    <n v="2"/>
    <n v="0.2"/>
    <n v="51.831200000000024"/>
  </r>
  <r>
    <n v="3126"/>
    <x v="1548"/>
    <x v="1"/>
    <x v="832"/>
    <d v="2012-06-12T00:00:00"/>
    <s v="First Class"/>
    <s v="JE-15610"/>
    <s v="Jim Epp"/>
    <x v="1"/>
    <s v="United States"/>
    <s v="Lakeland"/>
    <x v="2"/>
    <n v="33801"/>
    <x v="0"/>
    <x v="718"/>
    <x v="1"/>
    <x v="4"/>
    <x v="710"/>
    <x v="2533"/>
    <n v="4"/>
    <n v="0.2"/>
    <n v="21.142799999999966"/>
  </r>
  <r>
    <n v="3127"/>
    <x v="1549"/>
    <x v="3"/>
    <x v="565"/>
    <d v="2014-09-13T00:00:00"/>
    <s v="Standard Class"/>
    <s v="EB-14110"/>
    <s v="Eugene Barchas"/>
    <x v="0"/>
    <s v="United States"/>
    <s v="Philadelphia"/>
    <x v="9"/>
    <n v="19134"/>
    <x v="3"/>
    <x v="883"/>
    <x v="2"/>
    <x v="7"/>
    <x v="1471"/>
    <x v="2534"/>
    <n v="2"/>
    <n v="0.4"/>
    <n v="-47.396800000000013"/>
  </r>
  <r>
    <n v="3128"/>
    <x v="1550"/>
    <x v="3"/>
    <x v="280"/>
    <d v="2014-10-07T00:00:00"/>
    <s v="Standard Class"/>
    <s v="BP-11155"/>
    <s v="Becky Pak"/>
    <x v="0"/>
    <s v="United States"/>
    <s v="New York City"/>
    <x v="15"/>
    <n v="10011"/>
    <x v="3"/>
    <x v="1493"/>
    <x v="1"/>
    <x v="10"/>
    <x v="1472"/>
    <x v="338"/>
    <n v="4"/>
    <n v="0"/>
    <n v="23.086399999999998"/>
  </r>
  <r>
    <n v="3129"/>
    <x v="1551"/>
    <x v="2"/>
    <x v="757"/>
    <d v="2011-12-17T00:00:00"/>
    <s v="First Class"/>
    <s v="CC-12100"/>
    <s v="Chad Cunningham"/>
    <x v="2"/>
    <s v="United States"/>
    <s v="Los Angeles"/>
    <x v="1"/>
    <n v="90049"/>
    <x v="1"/>
    <x v="642"/>
    <x v="0"/>
    <x v="5"/>
    <x v="636"/>
    <x v="791"/>
    <n v="2"/>
    <n v="0"/>
    <n v="14.671799999999998"/>
  </r>
  <r>
    <n v="3130"/>
    <x v="1551"/>
    <x v="2"/>
    <x v="757"/>
    <d v="2011-12-17T00:00:00"/>
    <s v="First Class"/>
    <s v="CC-12100"/>
    <s v="Chad Cunningham"/>
    <x v="2"/>
    <s v="United States"/>
    <s v="Los Angeles"/>
    <x v="1"/>
    <n v="90049"/>
    <x v="1"/>
    <x v="291"/>
    <x v="0"/>
    <x v="1"/>
    <x v="288"/>
    <x v="475"/>
    <n v="2"/>
    <n v="0.2"/>
    <n v="18.11760000000001"/>
  </r>
  <r>
    <n v="3131"/>
    <x v="1551"/>
    <x v="2"/>
    <x v="757"/>
    <d v="2011-12-17T00:00:00"/>
    <s v="First Class"/>
    <s v="CC-12100"/>
    <s v="Chad Cunningham"/>
    <x v="2"/>
    <s v="United States"/>
    <s v="Los Angeles"/>
    <x v="1"/>
    <n v="90049"/>
    <x v="1"/>
    <x v="552"/>
    <x v="2"/>
    <x v="11"/>
    <x v="546"/>
    <x v="2535"/>
    <n v="5"/>
    <n v="0"/>
    <n v="39.499999999999957"/>
  </r>
  <r>
    <n v="3132"/>
    <x v="1551"/>
    <x v="2"/>
    <x v="757"/>
    <d v="2011-12-17T00:00:00"/>
    <s v="First Class"/>
    <s v="CC-12100"/>
    <s v="Chad Cunningham"/>
    <x v="2"/>
    <s v="United States"/>
    <s v="Los Angeles"/>
    <x v="1"/>
    <n v="90049"/>
    <x v="1"/>
    <x v="34"/>
    <x v="2"/>
    <x v="7"/>
    <x v="34"/>
    <x v="2536"/>
    <n v="4"/>
    <n v="0.2"/>
    <n v="70.55639999999994"/>
  </r>
  <r>
    <n v="3133"/>
    <x v="1552"/>
    <x v="2"/>
    <x v="829"/>
    <d v="2011-08-26T00:00:00"/>
    <s v="First Class"/>
    <s v="JP-15460"/>
    <s v="Jennifer Patt"/>
    <x v="1"/>
    <s v="United States"/>
    <s v="Oceanside"/>
    <x v="15"/>
    <n v="11572"/>
    <x v="3"/>
    <x v="1494"/>
    <x v="0"/>
    <x v="5"/>
    <x v="1473"/>
    <x v="2537"/>
    <n v="2"/>
    <n v="0"/>
    <n v="6.3743999999999996"/>
  </r>
  <r>
    <n v="3134"/>
    <x v="1552"/>
    <x v="2"/>
    <x v="829"/>
    <d v="2011-08-26T00:00:00"/>
    <s v="First Class"/>
    <s v="JP-15460"/>
    <s v="Jennifer Patt"/>
    <x v="1"/>
    <s v="United States"/>
    <s v="Oceanside"/>
    <x v="15"/>
    <n v="11572"/>
    <x v="3"/>
    <x v="1085"/>
    <x v="1"/>
    <x v="8"/>
    <x v="1066"/>
    <x v="2538"/>
    <n v="3"/>
    <n v="0.2"/>
    <n v="4.4352000000000009"/>
  </r>
  <r>
    <n v="3135"/>
    <x v="1553"/>
    <x v="3"/>
    <x v="105"/>
    <d v="2014-11-19T00:00:00"/>
    <s v="Standard Class"/>
    <s v="LS-16975"/>
    <s v="Lindsay Shagiari"/>
    <x v="2"/>
    <s v="United States"/>
    <s v="Dallas"/>
    <x v="5"/>
    <n v="75081"/>
    <x v="2"/>
    <x v="997"/>
    <x v="1"/>
    <x v="8"/>
    <x v="980"/>
    <x v="2539"/>
    <n v="5"/>
    <n v="0.8"/>
    <n v="-45.840000000000018"/>
  </r>
  <r>
    <n v="3136"/>
    <x v="1553"/>
    <x v="3"/>
    <x v="105"/>
    <d v="2014-11-19T00:00:00"/>
    <s v="Standard Class"/>
    <s v="LS-16975"/>
    <s v="Lindsay Shagiari"/>
    <x v="2"/>
    <s v="United States"/>
    <s v="Dallas"/>
    <x v="5"/>
    <n v="75081"/>
    <x v="2"/>
    <x v="571"/>
    <x v="1"/>
    <x v="4"/>
    <x v="566"/>
    <x v="2540"/>
    <n v="3"/>
    <n v="0.2"/>
    <n v="-15.590400000000002"/>
  </r>
  <r>
    <n v="3137"/>
    <x v="1553"/>
    <x v="3"/>
    <x v="105"/>
    <d v="2014-11-19T00:00:00"/>
    <s v="Standard Class"/>
    <s v="LS-16975"/>
    <s v="Lindsay Shagiari"/>
    <x v="2"/>
    <s v="United States"/>
    <s v="Dallas"/>
    <x v="5"/>
    <n v="75081"/>
    <x v="2"/>
    <x v="1495"/>
    <x v="2"/>
    <x v="7"/>
    <x v="1474"/>
    <x v="2541"/>
    <n v="1"/>
    <n v="0.2"/>
    <n v="8.4989999999999917"/>
  </r>
  <r>
    <n v="3138"/>
    <x v="1553"/>
    <x v="3"/>
    <x v="105"/>
    <d v="2014-11-19T00:00:00"/>
    <s v="Standard Class"/>
    <s v="LS-16975"/>
    <s v="Lindsay Shagiari"/>
    <x v="2"/>
    <s v="United States"/>
    <s v="Dallas"/>
    <x v="5"/>
    <n v="75081"/>
    <x v="2"/>
    <x v="588"/>
    <x v="1"/>
    <x v="12"/>
    <x v="583"/>
    <x v="2096"/>
    <n v="2"/>
    <n v="0.2"/>
    <n v="4.4311999999999996"/>
  </r>
  <r>
    <n v="3139"/>
    <x v="1553"/>
    <x v="3"/>
    <x v="105"/>
    <d v="2014-11-19T00:00:00"/>
    <s v="Standard Class"/>
    <s v="LS-16975"/>
    <s v="Lindsay Shagiari"/>
    <x v="2"/>
    <s v="United States"/>
    <s v="Dallas"/>
    <x v="5"/>
    <n v="75081"/>
    <x v="2"/>
    <x v="1130"/>
    <x v="2"/>
    <x v="11"/>
    <x v="1109"/>
    <x v="2542"/>
    <n v="2"/>
    <n v="0.2"/>
    <n v="-0.55980000000000452"/>
  </r>
  <r>
    <n v="3140"/>
    <x v="1553"/>
    <x v="3"/>
    <x v="105"/>
    <d v="2014-11-19T00:00:00"/>
    <s v="Standard Class"/>
    <s v="LS-16975"/>
    <s v="Lindsay Shagiari"/>
    <x v="2"/>
    <s v="United States"/>
    <s v="Dallas"/>
    <x v="5"/>
    <n v="75081"/>
    <x v="2"/>
    <x v="285"/>
    <x v="0"/>
    <x v="5"/>
    <x v="282"/>
    <x v="2543"/>
    <n v="3"/>
    <n v="0.6"/>
    <n v="-17.707200000000007"/>
  </r>
  <r>
    <n v="3141"/>
    <x v="1554"/>
    <x v="1"/>
    <x v="334"/>
    <d v="2012-04-28T00:00:00"/>
    <s v="First Class"/>
    <s v="JL-15850"/>
    <s v="John Lucas"/>
    <x v="0"/>
    <s v="United States"/>
    <s v="New York City"/>
    <x v="15"/>
    <n v="10035"/>
    <x v="3"/>
    <x v="14"/>
    <x v="1"/>
    <x v="9"/>
    <x v="14"/>
    <x v="2544"/>
    <n v="3"/>
    <n v="0"/>
    <n v="90.829200000000014"/>
  </r>
  <r>
    <n v="3142"/>
    <x v="1555"/>
    <x v="2"/>
    <x v="432"/>
    <d v="2011-12-12T00:00:00"/>
    <s v="Same Day"/>
    <s v="CY-12745"/>
    <s v="Craig Yedwab"/>
    <x v="1"/>
    <s v="United States"/>
    <s v="San Antonio"/>
    <x v="5"/>
    <n v="78207"/>
    <x v="2"/>
    <x v="115"/>
    <x v="1"/>
    <x v="8"/>
    <x v="115"/>
    <x v="2545"/>
    <n v="2"/>
    <n v="0.8"/>
    <n v="-336.62720000000013"/>
  </r>
  <r>
    <n v="3143"/>
    <x v="1556"/>
    <x v="3"/>
    <x v="145"/>
    <d v="2014-09-28T00:00:00"/>
    <s v="Second Class"/>
    <s v="RB-19360"/>
    <s v="Raymond Buch"/>
    <x v="0"/>
    <s v="United States"/>
    <s v="Cincinnati"/>
    <x v="24"/>
    <n v="45231"/>
    <x v="3"/>
    <x v="246"/>
    <x v="2"/>
    <x v="11"/>
    <x v="244"/>
    <x v="2546"/>
    <n v="5"/>
    <n v="0.2"/>
    <n v="35.988000000000007"/>
  </r>
  <r>
    <n v="3144"/>
    <x v="1556"/>
    <x v="3"/>
    <x v="145"/>
    <d v="2014-09-28T00:00:00"/>
    <s v="Second Class"/>
    <s v="RB-19360"/>
    <s v="Raymond Buch"/>
    <x v="0"/>
    <s v="United States"/>
    <s v="Cincinnati"/>
    <x v="24"/>
    <n v="45231"/>
    <x v="3"/>
    <x v="147"/>
    <x v="1"/>
    <x v="6"/>
    <x v="147"/>
    <x v="2547"/>
    <n v="6"/>
    <n v="0.2"/>
    <n v="0.92819999999999991"/>
  </r>
  <r>
    <n v="3145"/>
    <x v="1557"/>
    <x v="0"/>
    <x v="64"/>
    <d v="2013-09-12T00:00:00"/>
    <s v="Standard Class"/>
    <s v="AR-10825"/>
    <s v="Anthony Rawles"/>
    <x v="1"/>
    <s v="United States"/>
    <s v="Austin"/>
    <x v="5"/>
    <n v="78745"/>
    <x v="2"/>
    <x v="474"/>
    <x v="0"/>
    <x v="1"/>
    <x v="470"/>
    <x v="2548"/>
    <n v="7"/>
    <n v="0.3"/>
    <n v="-24.842999999999961"/>
  </r>
  <r>
    <n v="3146"/>
    <x v="1558"/>
    <x v="3"/>
    <x v="512"/>
    <d v="2014-02-14T00:00:00"/>
    <s v="Second Class"/>
    <s v="CS-11845"/>
    <s v="Cari Sayre"/>
    <x v="1"/>
    <s v="United States"/>
    <s v="Seattle"/>
    <x v="4"/>
    <n v="98105"/>
    <x v="1"/>
    <x v="1496"/>
    <x v="0"/>
    <x v="1"/>
    <x v="1475"/>
    <x v="2549"/>
    <n v="4"/>
    <n v="0.2"/>
    <n v="108.35279999999986"/>
  </r>
  <r>
    <n v="3147"/>
    <x v="1558"/>
    <x v="3"/>
    <x v="512"/>
    <d v="2014-02-14T00:00:00"/>
    <s v="Second Class"/>
    <s v="CS-11845"/>
    <s v="Cari Sayre"/>
    <x v="1"/>
    <s v="United States"/>
    <s v="Seattle"/>
    <x v="4"/>
    <n v="98105"/>
    <x v="1"/>
    <x v="687"/>
    <x v="2"/>
    <x v="7"/>
    <x v="680"/>
    <x v="2550"/>
    <n v="3"/>
    <n v="0.2"/>
    <n v="7.7679000000000009"/>
  </r>
  <r>
    <n v="3148"/>
    <x v="1559"/>
    <x v="2"/>
    <x v="479"/>
    <d v="2011-07-03T00:00:00"/>
    <s v="Second Class"/>
    <s v="AR-10825"/>
    <s v="Anthony Rawles"/>
    <x v="1"/>
    <s v="United States"/>
    <s v="Los Angeles"/>
    <x v="1"/>
    <n v="90004"/>
    <x v="1"/>
    <x v="313"/>
    <x v="1"/>
    <x v="6"/>
    <x v="310"/>
    <x v="56"/>
    <n v="5"/>
    <n v="0"/>
    <n v="10.367999999999999"/>
  </r>
  <r>
    <n v="3149"/>
    <x v="1560"/>
    <x v="0"/>
    <x v="843"/>
    <d v="2013-06-11T00:00:00"/>
    <s v="First Class"/>
    <s v="RD-19810"/>
    <s v="Ross DeVincentis"/>
    <x v="2"/>
    <s v="United States"/>
    <s v="New York City"/>
    <x v="15"/>
    <n v="10035"/>
    <x v="3"/>
    <x v="490"/>
    <x v="1"/>
    <x v="10"/>
    <x v="485"/>
    <x v="56"/>
    <n v="5"/>
    <n v="0"/>
    <n v="15.552000000000001"/>
  </r>
  <r>
    <n v="3150"/>
    <x v="1561"/>
    <x v="2"/>
    <x v="414"/>
    <d v="2011-12-25T00:00:00"/>
    <s v="Standard Class"/>
    <s v="KH-16510"/>
    <s v="Keith Herrera"/>
    <x v="0"/>
    <s v="United States"/>
    <s v="Seattle"/>
    <x v="4"/>
    <n v="98103"/>
    <x v="1"/>
    <x v="254"/>
    <x v="1"/>
    <x v="2"/>
    <x v="252"/>
    <x v="2551"/>
    <n v="3"/>
    <n v="0"/>
    <n v="14.904"/>
  </r>
  <r>
    <n v="3151"/>
    <x v="1562"/>
    <x v="1"/>
    <x v="83"/>
    <d v="2012-12-18T00:00:00"/>
    <s v="First Class"/>
    <s v="NF-18385"/>
    <s v="Natalie Fritzler"/>
    <x v="0"/>
    <s v="United States"/>
    <s v="Newark"/>
    <x v="24"/>
    <n v="43055"/>
    <x v="3"/>
    <x v="695"/>
    <x v="2"/>
    <x v="11"/>
    <x v="1053"/>
    <x v="2552"/>
    <n v="6"/>
    <n v="0.2"/>
    <n v="607.60800000000006"/>
  </r>
  <r>
    <n v="3152"/>
    <x v="1562"/>
    <x v="1"/>
    <x v="83"/>
    <d v="2012-12-18T00:00:00"/>
    <s v="First Class"/>
    <s v="NF-18385"/>
    <s v="Natalie Fritzler"/>
    <x v="0"/>
    <s v="United States"/>
    <s v="Newark"/>
    <x v="24"/>
    <n v="43055"/>
    <x v="3"/>
    <x v="1497"/>
    <x v="2"/>
    <x v="15"/>
    <x v="1476"/>
    <x v="2553"/>
    <n v="2"/>
    <n v="0.7"/>
    <n v="-2639.9912000000004"/>
  </r>
  <r>
    <n v="3153"/>
    <x v="1562"/>
    <x v="1"/>
    <x v="83"/>
    <d v="2012-12-18T00:00:00"/>
    <s v="First Class"/>
    <s v="NF-18385"/>
    <s v="Natalie Fritzler"/>
    <x v="0"/>
    <s v="United States"/>
    <s v="Newark"/>
    <x v="24"/>
    <n v="43055"/>
    <x v="3"/>
    <x v="1495"/>
    <x v="2"/>
    <x v="7"/>
    <x v="1474"/>
    <x v="2554"/>
    <n v="2"/>
    <n v="0.4"/>
    <n v="-16.998000000000019"/>
  </r>
  <r>
    <n v="3154"/>
    <x v="1562"/>
    <x v="1"/>
    <x v="83"/>
    <d v="2012-12-18T00:00:00"/>
    <s v="First Class"/>
    <s v="NF-18385"/>
    <s v="Natalie Fritzler"/>
    <x v="0"/>
    <s v="United States"/>
    <s v="Newark"/>
    <x v="24"/>
    <n v="43055"/>
    <x v="3"/>
    <x v="267"/>
    <x v="0"/>
    <x v="5"/>
    <x v="264"/>
    <x v="2555"/>
    <n v="7"/>
    <n v="0.2"/>
    <n v="69.001800000000017"/>
  </r>
  <r>
    <n v="3155"/>
    <x v="1563"/>
    <x v="3"/>
    <x v="228"/>
    <d v="2014-07-25T00:00:00"/>
    <s v="Standard Class"/>
    <s v="SM-20950"/>
    <s v="Suzanne McNair"/>
    <x v="1"/>
    <s v="United States"/>
    <s v="Maple Grove"/>
    <x v="11"/>
    <n v="55369"/>
    <x v="2"/>
    <x v="1498"/>
    <x v="1"/>
    <x v="8"/>
    <x v="1477"/>
    <x v="2556"/>
    <n v="2"/>
    <n v="0"/>
    <n v="331.19099999999997"/>
  </r>
  <r>
    <n v="3156"/>
    <x v="1564"/>
    <x v="2"/>
    <x v="93"/>
    <d v="2011-08-05T00:00:00"/>
    <s v="Second Class"/>
    <s v="GH-14410"/>
    <s v="Gary Hansen"/>
    <x v="2"/>
    <s v="United States"/>
    <s v="Glendale"/>
    <x v="16"/>
    <n v="85301"/>
    <x v="1"/>
    <x v="968"/>
    <x v="1"/>
    <x v="10"/>
    <x v="952"/>
    <x v="2557"/>
    <n v="3"/>
    <n v="0.2"/>
    <n v="33.721199999999996"/>
  </r>
  <r>
    <n v="3157"/>
    <x v="1565"/>
    <x v="1"/>
    <x v="252"/>
    <d v="2012-08-28T00:00:00"/>
    <s v="Standard Class"/>
    <s v="EM-13810"/>
    <s v="Eleni McCrary"/>
    <x v="1"/>
    <s v="United States"/>
    <s v="New York City"/>
    <x v="15"/>
    <n v="10009"/>
    <x v="3"/>
    <x v="10"/>
    <x v="0"/>
    <x v="3"/>
    <x v="10"/>
    <x v="431"/>
    <n v="2"/>
    <n v="0.4"/>
    <n v="-75.830400000000054"/>
  </r>
  <r>
    <n v="3158"/>
    <x v="1565"/>
    <x v="1"/>
    <x v="252"/>
    <d v="2012-08-28T00:00:00"/>
    <s v="Standard Class"/>
    <s v="EM-13810"/>
    <s v="Eleni McCrary"/>
    <x v="1"/>
    <s v="United States"/>
    <s v="New York City"/>
    <x v="15"/>
    <n v="10009"/>
    <x v="3"/>
    <x v="197"/>
    <x v="2"/>
    <x v="11"/>
    <x v="196"/>
    <x v="1795"/>
    <n v="2"/>
    <n v="0"/>
    <n v="11.7"/>
  </r>
  <r>
    <n v="3159"/>
    <x v="1566"/>
    <x v="0"/>
    <x v="253"/>
    <d v="2013-03-28T00:00:00"/>
    <s v="First Class"/>
    <s v="DB-13210"/>
    <s v="Dean Braden"/>
    <x v="0"/>
    <s v="United States"/>
    <s v="Jacksonville"/>
    <x v="3"/>
    <n v="28540"/>
    <x v="0"/>
    <x v="1036"/>
    <x v="1"/>
    <x v="4"/>
    <x v="1017"/>
    <x v="2558"/>
    <n v="5"/>
    <n v="0.2"/>
    <n v="5.9184999999999981"/>
  </r>
  <r>
    <n v="3160"/>
    <x v="1566"/>
    <x v="0"/>
    <x v="253"/>
    <d v="2013-03-28T00:00:00"/>
    <s v="First Class"/>
    <s v="DB-13210"/>
    <s v="Dean Braden"/>
    <x v="0"/>
    <s v="United States"/>
    <s v="Jacksonville"/>
    <x v="3"/>
    <n v="28540"/>
    <x v="0"/>
    <x v="959"/>
    <x v="2"/>
    <x v="11"/>
    <x v="943"/>
    <x v="2486"/>
    <n v="3"/>
    <n v="0.2"/>
    <n v="-17.996400000000019"/>
  </r>
  <r>
    <n v="3161"/>
    <x v="1567"/>
    <x v="2"/>
    <x v="171"/>
    <d v="2011-09-16T00:00:00"/>
    <s v="Second Class"/>
    <s v="PT-19090"/>
    <s v="Pete Takahito"/>
    <x v="0"/>
    <s v="United States"/>
    <s v="Houston"/>
    <x v="5"/>
    <n v="77070"/>
    <x v="2"/>
    <x v="1499"/>
    <x v="1"/>
    <x v="8"/>
    <x v="1478"/>
    <x v="2559"/>
    <n v="5"/>
    <n v="0.8"/>
    <n v="-8.0289999999999999"/>
  </r>
  <r>
    <n v="3162"/>
    <x v="1568"/>
    <x v="2"/>
    <x v="158"/>
    <d v="2011-09-25T00:00:00"/>
    <s v="Standard Class"/>
    <s v="HF-14995"/>
    <s v="Herbert Flentye"/>
    <x v="0"/>
    <s v="United States"/>
    <s v="San Francisco"/>
    <x v="1"/>
    <n v="94109"/>
    <x v="1"/>
    <x v="837"/>
    <x v="1"/>
    <x v="12"/>
    <x v="33"/>
    <x v="2560"/>
    <n v="2"/>
    <n v="0"/>
    <n v="7.3132000000000001"/>
  </r>
  <r>
    <n v="3163"/>
    <x v="1568"/>
    <x v="2"/>
    <x v="158"/>
    <d v="2011-09-25T00:00:00"/>
    <s v="Standard Class"/>
    <s v="HF-14995"/>
    <s v="Herbert Flentye"/>
    <x v="0"/>
    <s v="United States"/>
    <s v="San Francisco"/>
    <x v="1"/>
    <n v="94109"/>
    <x v="1"/>
    <x v="1358"/>
    <x v="1"/>
    <x v="12"/>
    <x v="1335"/>
    <x v="2561"/>
    <n v="5"/>
    <n v="0"/>
    <n v="36.824499999999993"/>
  </r>
  <r>
    <n v="3164"/>
    <x v="1568"/>
    <x v="2"/>
    <x v="158"/>
    <d v="2011-09-25T00:00:00"/>
    <s v="Standard Class"/>
    <s v="HF-14995"/>
    <s v="Herbert Flentye"/>
    <x v="0"/>
    <s v="United States"/>
    <s v="San Francisco"/>
    <x v="1"/>
    <n v="94109"/>
    <x v="1"/>
    <x v="1500"/>
    <x v="1"/>
    <x v="6"/>
    <x v="1479"/>
    <x v="426"/>
    <n v="3"/>
    <n v="0"/>
    <n v="15.475200000000001"/>
  </r>
  <r>
    <n v="3165"/>
    <x v="1568"/>
    <x v="2"/>
    <x v="158"/>
    <d v="2011-09-25T00:00:00"/>
    <s v="Standard Class"/>
    <s v="HF-14995"/>
    <s v="Herbert Flentye"/>
    <x v="0"/>
    <s v="United States"/>
    <s v="San Francisco"/>
    <x v="1"/>
    <n v="94109"/>
    <x v="1"/>
    <x v="1450"/>
    <x v="1"/>
    <x v="10"/>
    <x v="1428"/>
    <x v="1811"/>
    <n v="9"/>
    <n v="0"/>
    <n v="17.333999999999996"/>
  </r>
  <r>
    <n v="3166"/>
    <x v="1568"/>
    <x v="2"/>
    <x v="158"/>
    <d v="2011-09-25T00:00:00"/>
    <s v="Standard Class"/>
    <s v="HF-14995"/>
    <s v="Herbert Flentye"/>
    <x v="0"/>
    <s v="United States"/>
    <s v="San Francisco"/>
    <x v="1"/>
    <n v="94109"/>
    <x v="1"/>
    <x v="1501"/>
    <x v="2"/>
    <x v="7"/>
    <x v="1480"/>
    <x v="2562"/>
    <n v="2"/>
    <n v="0.2"/>
    <n v="23.998400000000004"/>
  </r>
  <r>
    <n v="3167"/>
    <x v="1568"/>
    <x v="2"/>
    <x v="158"/>
    <d v="2011-09-25T00:00:00"/>
    <s v="Standard Class"/>
    <s v="HF-14995"/>
    <s v="Herbert Flentye"/>
    <x v="0"/>
    <s v="United States"/>
    <s v="San Francisco"/>
    <x v="1"/>
    <n v="94109"/>
    <x v="1"/>
    <x v="1408"/>
    <x v="1"/>
    <x v="10"/>
    <x v="1386"/>
    <x v="2563"/>
    <n v="3"/>
    <n v="0"/>
    <n v="9.4815000000000005"/>
  </r>
  <r>
    <n v="3168"/>
    <x v="1569"/>
    <x v="0"/>
    <x v="517"/>
    <d v="2013-11-01T00:00:00"/>
    <s v="First Class"/>
    <s v="KW-16435"/>
    <s v="Katrina Willman"/>
    <x v="0"/>
    <s v="United States"/>
    <s v="Lansing"/>
    <x v="12"/>
    <n v="48911"/>
    <x v="2"/>
    <x v="278"/>
    <x v="0"/>
    <x v="5"/>
    <x v="275"/>
    <x v="2564"/>
    <n v="5"/>
    <n v="0"/>
    <n v="32.159999999999997"/>
  </r>
  <r>
    <n v="3169"/>
    <x v="1570"/>
    <x v="0"/>
    <x v="316"/>
    <d v="2013-06-04T00:00:00"/>
    <s v="Standard Class"/>
    <s v="KC-16675"/>
    <s v="Kimberly Carter"/>
    <x v="1"/>
    <s v="United States"/>
    <s v="Tallahassee"/>
    <x v="2"/>
    <n v="32303"/>
    <x v="0"/>
    <x v="1225"/>
    <x v="0"/>
    <x v="1"/>
    <x v="1200"/>
    <x v="2565"/>
    <n v="8"/>
    <n v="0.2"/>
    <n v="-24.39200000000001"/>
  </r>
  <r>
    <n v="3170"/>
    <x v="1570"/>
    <x v="0"/>
    <x v="316"/>
    <d v="2013-06-04T00:00:00"/>
    <s v="Standard Class"/>
    <s v="KC-16675"/>
    <s v="Kimberly Carter"/>
    <x v="1"/>
    <s v="United States"/>
    <s v="Tallahassee"/>
    <x v="2"/>
    <n v="32303"/>
    <x v="0"/>
    <x v="457"/>
    <x v="1"/>
    <x v="10"/>
    <x v="453"/>
    <x v="2566"/>
    <n v="13"/>
    <n v="0.2"/>
    <n v="19.434999999999995"/>
  </r>
  <r>
    <n v="3171"/>
    <x v="1571"/>
    <x v="3"/>
    <x v="202"/>
    <d v="2014-12-27T00:00:00"/>
    <s v="Second Class"/>
    <s v="PK-19075"/>
    <s v="Pete Kriz"/>
    <x v="0"/>
    <s v="United States"/>
    <s v="Columbia"/>
    <x v="20"/>
    <n v="29203"/>
    <x v="0"/>
    <x v="1406"/>
    <x v="1"/>
    <x v="8"/>
    <x v="1384"/>
    <x v="1708"/>
    <n v="6"/>
    <n v="0"/>
    <n v="11.223600000000001"/>
  </r>
  <r>
    <n v="3172"/>
    <x v="1572"/>
    <x v="0"/>
    <x v="844"/>
    <d v="2013-03-29T00:00:00"/>
    <s v="Standard Class"/>
    <s v="KT-16465"/>
    <s v="Kean Takahito"/>
    <x v="0"/>
    <s v="United States"/>
    <s v="Chicago"/>
    <x v="10"/>
    <n v="60623"/>
    <x v="2"/>
    <x v="741"/>
    <x v="1"/>
    <x v="8"/>
    <x v="732"/>
    <x v="2567"/>
    <n v="2"/>
    <n v="0.8"/>
    <n v="-4.7520000000000007"/>
  </r>
  <r>
    <n v="3173"/>
    <x v="1572"/>
    <x v="0"/>
    <x v="844"/>
    <d v="2013-03-29T00:00:00"/>
    <s v="Standard Class"/>
    <s v="KT-16465"/>
    <s v="Kean Takahito"/>
    <x v="0"/>
    <s v="United States"/>
    <s v="Chicago"/>
    <x v="10"/>
    <n v="60623"/>
    <x v="2"/>
    <x v="662"/>
    <x v="0"/>
    <x v="1"/>
    <x v="656"/>
    <x v="2568"/>
    <n v="5"/>
    <n v="0.3"/>
    <n v="0"/>
  </r>
  <r>
    <n v="3174"/>
    <x v="1572"/>
    <x v="0"/>
    <x v="844"/>
    <d v="2013-03-29T00:00:00"/>
    <s v="Standard Class"/>
    <s v="KT-16465"/>
    <s v="Kean Takahito"/>
    <x v="0"/>
    <s v="United States"/>
    <s v="Chicago"/>
    <x v="10"/>
    <n v="60623"/>
    <x v="2"/>
    <x v="1260"/>
    <x v="1"/>
    <x v="6"/>
    <x v="1235"/>
    <x v="2569"/>
    <n v="3"/>
    <n v="0.2"/>
    <n v="1.5065999999999975"/>
  </r>
  <r>
    <n v="3175"/>
    <x v="1573"/>
    <x v="3"/>
    <x v="343"/>
    <d v="2014-11-19T00:00:00"/>
    <s v="Standard Class"/>
    <s v="EP-13915"/>
    <s v="Emily Phan"/>
    <x v="0"/>
    <s v="United States"/>
    <s v="Detroit"/>
    <x v="12"/>
    <n v="48227"/>
    <x v="2"/>
    <x v="1502"/>
    <x v="1"/>
    <x v="6"/>
    <x v="1481"/>
    <x v="2570"/>
    <n v="7"/>
    <n v="0"/>
    <n v="50.9208"/>
  </r>
  <r>
    <n v="3176"/>
    <x v="1574"/>
    <x v="3"/>
    <x v="397"/>
    <d v="2014-09-30T00:00:00"/>
    <s v="Standard Class"/>
    <s v="AP-10915"/>
    <s v="Arthur Prichep"/>
    <x v="0"/>
    <s v="United States"/>
    <s v="Fort Collins"/>
    <x v="22"/>
    <n v="80525"/>
    <x v="1"/>
    <x v="789"/>
    <x v="0"/>
    <x v="0"/>
    <x v="779"/>
    <x v="2571"/>
    <n v="2"/>
    <n v="0.7"/>
    <n v="-240.78400000000005"/>
  </r>
  <r>
    <n v="3177"/>
    <x v="1574"/>
    <x v="3"/>
    <x v="397"/>
    <d v="2014-09-30T00:00:00"/>
    <s v="Standard Class"/>
    <s v="AP-10915"/>
    <s v="Arthur Prichep"/>
    <x v="0"/>
    <s v="United States"/>
    <s v="Fort Collins"/>
    <x v="22"/>
    <n v="80525"/>
    <x v="1"/>
    <x v="1048"/>
    <x v="2"/>
    <x v="11"/>
    <x v="1028"/>
    <x v="736"/>
    <n v="2"/>
    <n v="0.2"/>
    <n v="0.59979999999999656"/>
  </r>
  <r>
    <n v="3178"/>
    <x v="1575"/>
    <x v="3"/>
    <x v="18"/>
    <d v="2014-09-11T00:00:00"/>
    <s v="Same Day"/>
    <s v="SH-20395"/>
    <s v="Shahid Hopkins"/>
    <x v="0"/>
    <s v="United States"/>
    <s v="New York City"/>
    <x v="15"/>
    <n v="10024"/>
    <x v="3"/>
    <x v="945"/>
    <x v="1"/>
    <x v="10"/>
    <x v="929"/>
    <x v="2572"/>
    <n v="2"/>
    <n v="0"/>
    <n v="9.0048000000000012"/>
  </r>
  <r>
    <n v="3179"/>
    <x v="1576"/>
    <x v="3"/>
    <x v="256"/>
    <d v="2014-12-12T00:00:00"/>
    <s v="Standard Class"/>
    <s v="SM-20950"/>
    <s v="Suzanne McNair"/>
    <x v="1"/>
    <s v="United States"/>
    <s v="New York City"/>
    <x v="15"/>
    <n v="10011"/>
    <x v="3"/>
    <x v="5"/>
    <x v="0"/>
    <x v="5"/>
    <x v="5"/>
    <x v="167"/>
    <n v="3"/>
    <n v="0"/>
    <n v="6.0725999999999987"/>
  </r>
  <r>
    <n v="3180"/>
    <x v="1576"/>
    <x v="3"/>
    <x v="256"/>
    <d v="2014-12-12T00:00:00"/>
    <s v="Standard Class"/>
    <s v="SM-20950"/>
    <s v="Suzanne McNair"/>
    <x v="1"/>
    <s v="United States"/>
    <s v="New York City"/>
    <x v="15"/>
    <n v="10011"/>
    <x v="3"/>
    <x v="138"/>
    <x v="0"/>
    <x v="5"/>
    <x v="138"/>
    <x v="2573"/>
    <n v="2"/>
    <n v="0"/>
    <n v="18.190799999999996"/>
  </r>
  <r>
    <n v="3181"/>
    <x v="1576"/>
    <x v="3"/>
    <x v="256"/>
    <d v="2014-12-12T00:00:00"/>
    <s v="Standard Class"/>
    <s v="SM-20950"/>
    <s v="Suzanne McNair"/>
    <x v="1"/>
    <s v="United States"/>
    <s v="New York City"/>
    <x v="15"/>
    <n v="10011"/>
    <x v="3"/>
    <x v="473"/>
    <x v="1"/>
    <x v="9"/>
    <x v="469"/>
    <x v="2574"/>
    <n v="5"/>
    <n v="0"/>
    <n v="68.823000000000008"/>
  </r>
  <r>
    <n v="3182"/>
    <x v="1577"/>
    <x v="3"/>
    <x v="45"/>
    <d v="2014-11-13T00:00:00"/>
    <s v="Second Class"/>
    <s v="BM-11650"/>
    <s v="Brian Moss"/>
    <x v="1"/>
    <s v="United States"/>
    <s v="Columbia"/>
    <x v="39"/>
    <n v="21044"/>
    <x v="3"/>
    <x v="544"/>
    <x v="1"/>
    <x v="8"/>
    <x v="539"/>
    <x v="1328"/>
    <n v="2"/>
    <n v="0"/>
    <n v="4.4344000000000001"/>
  </r>
  <r>
    <n v="3183"/>
    <x v="1577"/>
    <x v="3"/>
    <x v="45"/>
    <d v="2014-11-13T00:00:00"/>
    <s v="Second Class"/>
    <s v="BM-11650"/>
    <s v="Brian Moss"/>
    <x v="1"/>
    <s v="United States"/>
    <s v="Columbia"/>
    <x v="39"/>
    <n v="21044"/>
    <x v="3"/>
    <x v="717"/>
    <x v="2"/>
    <x v="11"/>
    <x v="709"/>
    <x v="2575"/>
    <n v="3"/>
    <n v="0"/>
    <n v="355.4466000000001"/>
  </r>
  <r>
    <n v="3184"/>
    <x v="1577"/>
    <x v="3"/>
    <x v="45"/>
    <d v="2014-11-13T00:00:00"/>
    <s v="Second Class"/>
    <s v="BM-11650"/>
    <s v="Brian Moss"/>
    <x v="1"/>
    <s v="United States"/>
    <s v="Columbia"/>
    <x v="39"/>
    <n v="21044"/>
    <x v="3"/>
    <x v="245"/>
    <x v="1"/>
    <x v="4"/>
    <x v="243"/>
    <x v="2576"/>
    <n v="9"/>
    <n v="0"/>
    <n v="473.61059999999975"/>
  </r>
  <r>
    <n v="3185"/>
    <x v="1577"/>
    <x v="3"/>
    <x v="45"/>
    <d v="2014-11-13T00:00:00"/>
    <s v="Second Class"/>
    <s v="BM-11650"/>
    <s v="Brian Moss"/>
    <x v="1"/>
    <s v="United States"/>
    <s v="Columbia"/>
    <x v="39"/>
    <n v="21044"/>
    <x v="3"/>
    <x v="245"/>
    <x v="1"/>
    <x v="4"/>
    <x v="243"/>
    <x v="2577"/>
    <n v="3"/>
    <n v="0"/>
    <n v="157.87019999999993"/>
  </r>
  <r>
    <n v="3186"/>
    <x v="1578"/>
    <x v="2"/>
    <x v="845"/>
    <d v="2011-11-09T00:00:00"/>
    <s v="First Class"/>
    <s v="TC-20980"/>
    <s v="Tamara Chand"/>
    <x v="1"/>
    <s v="United States"/>
    <s v="Houston"/>
    <x v="5"/>
    <n v="77041"/>
    <x v="2"/>
    <x v="1311"/>
    <x v="1"/>
    <x v="8"/>
    <x v="1288"/>
    <x v="2578"/>
    <n v="3"/>
    <n v="0.8"/>
    <n v="-44.278199999999998"/>
  </r>
  <r>
    <n v="3187"/>
    <x v="1578"/>
    <x v="2"/>
    <x v="845"/>
    <d v="2011-11-09T00:00:00"/>
    <s v="First Class"/>
    <s v="TC-20980"/>
    <s v="Tamara Chand"/>
    <x v="1"/>
    <s v="United States"/>
    <s v="Houston"/>
    <x v="5"/>
    <n v="77041"/>
    <x v="2"/>
    <x v="1503"/>
    <x v="1"/>
    <x v="12"/>
    <x v="33"/>
    <x v="1355"/>
    <n v="3"/>
    <n v="0.2"/>
    <n v="26.952599999999997"/>
  </r>
  <r>
    <n v="3188"/>
    <x v="1579"/>
    <x v="3"/>
    <x v="846"/>
    <d v="2014-03-18T00:00:00"/>
    <s v="Standard Class"/>
    <s v="KB-16585"/>
    <s v="Ken Black"/>
    <x v="1"/>
    <s v="United States"/>
    <s v="Lowell"/>
    <x v="31"/>
    <n v="1852"/>
    <x v="3"/>
    <x v="857"/>
    <x v="2"/>
    <x v="7"/>
    <x v="843"/>
    <x v="1570"/>
    <n v="7"/>
    <n v="0"/>
    <n v="32.1678"/>
  </r>
  <r>
    <n v="3189"/>
    <x v="1580"/>
    <x v="3"/>
    <x v="179"/>
    <d v="2014-10-23T00:00:00"/>
    <s v="Second Class"/>
    <s v="JE-16165"/>
    <s v="Justin Ellison"/>
    <x v="1"/>
    <s v="United States"/>
    <s v="Woodland"/>
    <x v="1"/>
    <n v="95695"/>
    <x v="1"/>
    <x v="1171"/>
    <x v="1"/>
    <x v="2"/>
    <x v="1148"/>
    <x v="1416"/>
    <n v="1"/>
    <n v="0"/>
    <n v="1.7999999999999998"/>
  </r>
  <r>
    <n v="3190"/>
    <x v="1580"/>
    <x v="3"/>
    <x v="179"/>
    <d v="2014-10-23T00:00:00"/>
    <s v="Second Class"/>
    <s v="JE-16165"/>
    <s v="Justin Ellison"/>
    <x v="1"/>
    <s v="United States"/>
    <s v="Woodland"/>
    <x v="1"/>
    <n v="95695"/>
    <x v="1"/>
    <x v="1504"/>
    <x v="1"/>
    <x v="8"/>
    <x v="1482"/>
    <x v="2579"/>
    <n v="4"/>
    <n v="0.2"/>
    <n v="7.5864000000000003"/>
  </r>
  <r>
    <n v="3191"/>
    <x v="1581"/>
    <x v="1"/>
    <x v="17"/>
    <d v="2013-01-01T00:00:00"/>
    <s v="Standard Class"/>
    <s v="DR-12940"/>
    <s v="Daniel Raglin"/>
    <x v="2"/>
    <s v="United States"/>
    <s v="Chicago"/>
    <x v="10"/>
    <n v="60610"/>
    <x v="2"/>
    <x v="1505"/>
    <x v="1"/>
    <x v="4"/>
    <x v="1483"/>
    <x v="2538"/>
    <n v="3"/>
    <n v="0.2"/>
    <n v="-3.1680000000000001"/>
  </r>
  <r>
    <n v="3192"/>
    <x v="1582"/>
    <x v="3"/>
    <x v="280"/>
    <d v="2014-10-09T00:00:00"/>
    <s v="Standard Class"/>
    <s v="RW-19630"/>
    <s v="Rob Williams"/>
    <x v="1"/>
    <s v="United States"/>
    <s v="New York City"/>
    <x v="15"/>
    <n v="10035"/>
    <x v="3"/>
    <x v="803"/>
    <x v="2"/>
    <x v="7"/>
    <x v="793"/>
    <x v="773"/>
    <n v="1"/>
    <n v="0"/>
    <n v="17.157400000000003"/>
  </r>
  <r>
    <n v="3193"/>
    <x v="1583"/>
    <x v="3"/>
    <x v="400"/>
    <d v="2014-06-09T00:00:00"/>
    <s v="Standard Class"/>
    <s v="ML-18040"/>
    <s v="Michelle Lonsdale"/>
    <x v="1"/>
    <s v="United States"/>
    <s v="Missouri City"/>
    <x v="5"/>
    <n v="77489"/>
    <x v="2"/>
    <x v="248"/>
    <x v="1"/>
    <x v="8"/>
    <x v="246"/>
    <x v="2580"/>
    <n v="7"/>
    <n v="0.8"/>
    <n v="-9.5550000000000015"/>
  </r>
  <r>
    <n v="3194"/>
    <x v="1584"/>
    <x v="2"/>
    <x v="416"/>
    <d v="2011-09-04T00:00:00"/>
    <s v="First Class"/>
    <s v="JL-15130"/>
    <s v="Jack Lebron"/>
    <x v="0"/>
    <s v="United States"/>
    <s v="Houston"/>
    <x v="5"/>
    <n v="77036"/>
    <x v="2"/>
    <x v="525"/>
    <x v="1"/>
    <x v="8"/>
    <x v="520"/>
    <x v="2581"/>
    <n v="3"/>
    <n v="0.8"/>
    <n v="-6.0192000000000032"/>
  </r>
  <r>
    <n v="3195"/>
    <x v="1584"/>
    <x v="2"/>
    <x v="416"/>
    <d v="2011-09-04T00:00:00"/>
    <s v="First Class"/>
    <s v="JL-15130"/>
    <s v="Jack Lebron"/>
    <x v="0"/>
    <s v="United States"/>
    <s v="Houston"/>
    <x v="5"/>
    <n v="77036"/>
    <x v="2"/>
    <x v="260"/>
    <x v="1"/>
    <x v="10"/>
    <x v="257"/>
    <x v="277"/>
    <n v="6"/>
    <n v="0.2"/>
    <n v="10.8864"/>
  </r>
  <r>
    <n v="3196"/>
    <x v="1585"/>
    <x v="0"/>
    <x v="590"/>
    <d v="2013-08-14T00:00:00"/>
    <s v="Standard Class"/>
    <s v="CM-12655"/>
    <s v="Corinna Mitchell"/>
    <x v="2"/>
    <s v="United States"/>
    <s v="Jackson"/>
    <x v="35"/>
    <n v="39212"/>
    <x v="0"/>
    <x v="1506"/>
    <x v="1"/>
    <x v="13"/>
    <x v="1484"/>
    <x v="1013"/>
    <n v="3"/>
    <n v="0"/>
    <n v="0.23339999999999961"/>
  </r>
  <r>
    <n v="3197"/>
    <x v="1586"/>
    <x v="3"/>
    <x v="847"/>
    <d v="2014-07-29T00:00:00"/>
    <s v="Standard Class"/>
    <s v="FH-14365"/>
    <s v="Fred Hopkins"/>
    <x v="1"/>
    <s v="United States"/>
    <s v="New York City"/>
    <x v="15"/>
    <n v="10009"/>
    <x v="3"/>
    <x v="312"/>
    <x v="2"/>
    <x v="7"/>
    <x v="309"/>
    <x v="2065"/>
    <n v="3"/>
    <n v="0"/>
    <n v="14.085899999999999"/>
  </r>
  <r>
    <n v="3198"/>
    <x v="1587"/>
    <x v="1"/>
    <x v="848"/>
    <d v="2012-07-10T00:00:00"/>
    <s v="Same Day"/>
    <s v="EH-13945"/>
    <s v="Eric Hoffmann"/>
    <x v="0"/>
    <s v="United States"/>
    <s v="Tempe"/>
    <x v="16"/>
    <n v="85281"/>
    <x v="1"/>
    <x v="1390"/>
    <x v="1"/>
    <x v="8"/>
    <x v="1367"/>
    <x v="2582"/>
    <n v="3"/>
    <n v="0.7"/>
    <n v="-2.2439999999999989"/>
  </r>
  <r>
    <n v="3199"/>
    <x v="1588"/>
    <x v="2"/>
    <x v="588"/>
    <d v="2011-12-07T00:00:00"/>
    <s v="Standard Class"/>
    <s v="TB-21280"/>
    <s v="Toby Braunhardt"/>
    <x v="0"/>
    <s v="United States"/>
    <s v="Jacksonville"/>
    <x v="3"/>
    <n v="28540"/>
    <x v="0"/>
    <x v="1507"/>
    <x v="2"/>
    <x v="7"/>
    <x v="1485"/>
    <x v="1679"/>
    <n v="4"/>
    <n v="0.2"/>
    <n v="9.5968000000000053"/>
  </r>
  <r>
    <n v="3200"/>
    <x v="1589"/>
    <x v="3"/>
    <x v="404"/>
    <d v="2014-12-23T00:00:00"/>
    <s v="Standard Class"/>
    <s v="AH-10030"/>
    <s v="Aaron Hawkins"/>
    <x v="1"/>
    <s v="United States"/>
    <s v="Philadelphia"/>
    <x v="9"/>
    <n v="19134"/>
    <x v="3"/>
    <x v="1412"/>
    <x v="1"/>
    <x v="6"/>
    <x v="1390"/>
    <x v="2583"/>
    <n v="7"/>
    <n v="0.2"/>
    <n v="2.3379999999999983"/>
  </r>
  <r>
    <n v="3201"/>
    <x v="1590"/>
    <x v="2"/>
    <x v="598"/>
    <d v="2011-05-20T00:00:00"/>
    <s v="Second Class"/>
    <s v="TT-21070"/>
    <s v="Ted Trevino"/>
    <x v="0"/>
    <s v="United States"/>
    <s v="Akron"/>
    <x v="24"/>
    <n v="44312"/>
    <x v="3"/>
    <x v="1292"/>
    <x v="0"/>
    <x v="5"/>
    <x v="1269"/>
    <x v="2584"/>
    <n v="3"/>
    <n v="0.2"/>
    <n v="3.7308000000000021"/>
  </r>
  <r>
    <n v="3202"/>
    <x v="1590"/>
    <x v="2"/>
    <x v="598"/>
    <d v="2011-05-20T00:00:00"/>
    <s v="Second Class"/>
    <s v="TT-21070"/>
    <s v="Ted Trevino"/>
    <x v="0"/>
    <s v="United States"/>
    <s v="Akron"/>
    <x v="24"/>
    <n v="44312"/>
    <x v="3"/>
    <x v="1050"/>
    <x v="1"/>
    <x v="10"/>
    <x v="1030"/>
    <x v="801"/>
    <n v="4"/>
    <n v="0.2"/>
    <n v="5.7768000000000015"/>
  </r>
  <r>
    <n v="3203"/>
    <x v="1591"/>
    <x v="2"/>
    <x v="849"/>
    <d v="2011-11-16T00:00:00"/>
    <s v="Standard Class"/>
    <s v="RD-19900"/>
    <s v="Ruben Dartt"/>
    <x v="0"/>
    <s v="United States"/>
    <s v="San Diego"/>
    <x v="1"/>
    <n v="92037"/>
    <x v="1"/>
    <x v="539"/>
    <x v="2"/>
    <x v="7"/>
    <x v="534"/>
    <x v="2306"/>
    <n v="8"/>
    <n v="0.2"/>
    <n v="60.153600000000012"/>
  </r>
  <r>
    <n v="3204"/>
    <x v="1591"/>
    <x v="2"/>
    <x v="849"/>
    <d v="2011-11-16T00:00:00"/>
    <s v="Standard Class"/>
    <s v="RD-19900"/>
    <s v="Ruben Dartt"/>
    <x v="0"/>
    <s v="United States"/>
    <s v="San Diego"/>
    <x v="1"/>
    <n v="92037"/>
    <x v="1"/>
    <x v="916"/>
    <x v="2"/>
    <x v="11"/>
    <x v="899"/>
    <x v="2585"/>
    <n v="1"/>
    <n v="0"/>
    <n v="4.2861000000000002"/>
  </r>
  <r>
    <n v="3205"/>
    <x v="1591"/>
    <x v="2"/>
    <x v="849"/>
    <d v="2011-11-16T00:00:00"/>
    <s v="Standard Class"/>
    <s v="RD-19900"/>
    <s v="Ruben Dartt"/>
    <x v="0"/>
    <s v="United States"/>
    <s v="San Diego"/>
    <x v="1"/>
    <n v="92037"/>
    <x v="1"/>
    <x v="63"/>
    <x v="0"/>
    <x v="5"/>
    <x v="63"/>
    <x v="1155"/>
    <n v="2"/>
    <n v="0"/>
    <n v="11.166400000000003"/>
  </r>
  <r>
    <n v="3206"/>
    <x v="1591"/>
    <x v="2"/>
    <x v="849"/>
    <d v="2011-11-16T00:00:00"/>
    <s v="Standard Class"/>
    <s v="RD-19900"/>
    <s v="Ruben Dartt"/>
    <x v="0"/>
    <s v="United States"/>
    <s v="San Diego"/>
    <x v="1"/>
    <n v="92037"/>
    <x v="1"/>
    <x v="565"/>
    <x v="1"/>
    <x v="10"/>
    <x v="560"/>
    <x v="2586"/>
    <n v="8"/>
    <n v="0"/>
    <n v="28.007999999999996"/>
  </r>
  <r>
    <n v="3207"/>
    <x v="1591"/>
    <x v="2"/>
    <x v="849"/>
    <d v="2011-11-16T00:00:00"/>
    <s v="Standard Class"/>
    <s v="RD-19900"/>
    <s v="Ruben Dartt"/>
    <x v="0"/>
    <s v="United States"/>
    <s v="San Diego"/>
    <x v="1"/>
    <n v="92037"/>
    <x v="1"/>
    <x v="882"/>
    <x v="0"/>
    <x v="5"/>
    <x v="867"/>
    <x v="2587"/>
    <n v="5"/>
    <n v="0"/>
    <n v="14.896000000000003"/>
  </r>
  <r>
    <n v="3208"/>
    <x v="1591"/>
    <x v="2"/>
    <x v="849"/>
    <d v="2011-11-16T00:00:00"/>
    <s v="Standard Class"/>
    <s v="RD-19900"/>
    <s v="Ruben Dartt"/>
    <x v="0"/>
    <s v="United States"/>
    <s v="San Diego"/>
    <x v="1"/>
    <n v="92037"/>
    <x v="1"/>
    <x v="1508"/>
    <x v="1"/>
    <x v="2"/>
    <x v="1486"/>
    <x v="2588"/>
    <n v="8"/>
    <n v="0"/>
    <n v="18.3264"/>
  </r>
  <r>
    <n v="3209"/>
    <x v="1592"/>
    <x v="0"/>
    <x v="850"/>
    <d v="2013-01-15T00:00:00"/>
    <s v="Standard Class"/>
    <s v="LA-16780"/>
    <s v="Laura Armstrong"/>
    <x v="1"/>
    <s v="United States"/>
    <s v="Fresno"/>
    <x v="1"/>
    <n v="93727"/>
    <x v="1"/>
    <x v="1509"/>
    <x v="2"/>
    <x v="11"/>
    <x v="1487"/>
    <x v="2589"/>
    <n v="5"/>
    <n v="0"/>
    <n v="118.98299999999999"/>
  </r>
  <r>
    <n v="3210"/>
    <x v="1592"/>
    <x v="0"/>
    <x v="850"/>
    <d v="2013-01-15T00:00:00"/>
    <s v="Standard Class"/>
    <s v="LA-16780"/>
    <s v="Laura Armstrong"/>
    <x v="1"/>
    <s v="United States"/>
    <s v="Fresno"/>
    <x v="1"/>
    <n v="93727"/>
    <x v="1"/>
    <x v="66"/>
    <x v="2"/>
    <x v="7"/>
    <x v="66"/>
    <x v="2590"/>
    <n v="9"/>
    <n v="0.2"/>
    <n v="141.72300000000001"/>
  </r>
  <r>
    <n v="3211"/>
    <x v="1593"/>
    <x v="3"/>
    <x v="585"/>
    <d v="2014-09-28T00:00:00"/>
    <s v="Standard Class"/>
    <s v="SH-19975"/>
    <s v="Sally Hughsby"/>
    <x v="1"/>
    <s v="United States"/>
    <s v="Pearland"/>
    <x v="5"/>
    <n v="77581"/>
    <x v="2"/>
    <x v="407"/>
    <x v="1"/>
    <x v="12"/>
    <x v="33"/>
    <x v="2569"/>
    <n v="3"/>
    <n v="0.2"/>
    <n v="5.0220000000000002"/>
  </r>
  <r>
    <n v="3212"/>
    <x v="1593"/>
    <x v="3"/>
    <x v="585"/>
    <d v="2014-09-28T00:00:00"/>
    <s v="Standard Class"/>
    <s v="SH-19975"/>
    <s v="Sally Hughsby"/>
    <x v="1"/>
    <s v="United States"/>
    <s v="Pearland"/>
    <x v="5"/>
    <n v="77581"/>
    <x v="2"/>
    <x v="385"/>
    <x v="1"/>
    <x v="8"/>
    <x v="381"/>
    <x v="2591"/>
    <n v="7"/>
    <n v="0.8"/>
    <n v="-18.52620000000001"/>
  </r>
  <r>
    <n v="3213"/>
    <x v="1594"/>
    <x v="2"/>
    <x v="851"/>
    <d v="2011-12-28T00:00:00"/>
    <s v="Standard Class"/>
    <s v="SF-20200"/>
    <s v="Sarah Foster"/>
    <x v="0"/>
    <s v="United States"/>
    <s v="Richmond"/>
    <x v="14"/>
    <n v="47374"/>
    <x v="2"/>
    <x v="551"/>
    <x v="1"/>
    <x v="9"/>
    <x v="545"/>
    <x v="2592"/>
    <n v="11"/>
    <n v="0"/>
    <n v="58.027200000000001"/>
  </r>
  <r>
    <n v="3214"/>
    <x v="1595"/>
    <x v="0"/>
    <x v="439"/>
    <d v="2013-06-02T00:00:00"/>
    <s v="Standard Class"/>
    <s v="TH-21235"/>
    <s v="Tiffany House"/>
    <x v="1"/>
    <s v="United States"/>
    <s v="Philadelphia"/>
    <x v="9"/>
    <n v="19134"/>
    <x v="3"/>
    <x v="868"/>
    <x v="1"/>
    <x v="6"/>
    <x v="853"/>
    <x v="2593"/>
    <n v="1"/>
    <n v="0.2"/>
    <n v="0.16919999999999991"/>
  </r>
  <r>
    <n v="3215"/>
    <x v="1595"/>
    <x v="0"/>
    <x v="439"/>
    <d v="2013-06-02T00:00:00"/>
    <s v="Standard Class"/>
    <s v="TH-21235"/>
    <s v="Tiffany House"/>
    <x v="1"/>
    <s v="United States"/>
    <s v="Philadelphia"/>
    <x v="9"/>
    <n v="19134"/>
    <x v="3"/>
    <x v="1112"/>
    <x v="1"/>
    <x v="9"/>
    <x v="1092"/>
    <x v="1510"/>
    <n v="2"/>
    <n v="0.2"/>
    <n v="6.5339999999999971"/>
  </r>
  <r>
    <n v="3216"/>
    <x v="1596"/>
    <x v="3"/>
    <x v="141"/>
    <d v="2014-07-11T00:00:00"/>
    <s v="First Class"/>
    <s v="VG-21790"/>
    <s v="Vivek Gonzalez"/>
    <x v="0"/>
    <s v="United States"/>
    <s v="San Mateo"/>
    <x v="1"/>
    <n v="94403"/>
    <x v="1"/>
    <x v="49"/>
    <x v="1"/>
    <x v="2"/>
    <x v="49"/>
    <x v="50"/>
    <n v="6"/>
    <n v="0"/>
    <n v="35.334599999999995"/>
  </r>
  <r>
    <n v="3217"/>
    <x v="1597"/>
    <x v="2"/>
    <x v="8"/>
    <d v="2011-05-17T00:00:00"/>
    <s v="Standard Class"/>
    <s v="NP-18325"/>
    <s v="Naresj Patel"/>
    <x v="0"/>
    <s v="United States"/>
    <s v="Oakland"/>
    <x v="1"/>
    <n v="94601"/>
    <x v="1"/>
    <x v="1233"/>
    <x v="2"/>
    <x v="11"/>
    <x v="1207"/>
    <x v="145"/>
    <n v="3"/>
    <n v="0"/>
    <n v="52.489499999999992"/>
  </r>
  <r>
    <n v="3218"/>
    <x v="1598"/>
    <x v="3"/>
    <x v="468"/>
    <d v="2014-11-17T00:00:00"/>
    <s v="Standard Class"/>
    <s v="FH-14275"/>
    <s v="Frank Hawley"/>
    <x v="1"/>
    <s v="United States"/>
    <s v="New York City"/>
    <x v="15"/>
    <n v="10024"/>
    <x v="3"/>
    <x v="760"/>
    <x v="1"/>
    <x v="8"/>
    <x v="751"/>
    <x v="2594"/>
    <n v="3"/>
    <n v="0.2"/>
    <n v="314.27190000000002"/>
  </r>
  <r>
    <n v="3219"/>
    <x v="1598"/>
    <x v="3"/>
    <x v="468"/>
    <d v="2014-11-17T00:00:00"/>
    <s v="Standard Class"/>
    <s v="FH-14275"/>
    <s v="Frank Hawley"/>
    <x v="1"/>
    <s v="United States"/>
    <s v="New York City"/>
    <x v="15"/>
    <n v="10024"/>
    <x v="3"/>
    <x v="883"/>
    <x v="2"/>
    <x v="7"/>
    <x v="1471"/>
    <x v="2595"/>
    <n v="2"/>
    <n v="0"/>
    <n v="124.95519999999999"/>
  </r>
  <r>
    <n v="3220"/>
    <x v="1599"/>
    <x v="1"/>
    <x v="653"/>
    <d v="2012-10-08T00:00:00"/>
    <s v="Standard Class"/>
    <s v="JP-15460"/>
    <s v="Jennifer Patt"/>
    <x v="1"/>
    <s v="United States"/>
    <s v="Lakewood"/>
    <x v="30"/>
    <n v="8701"/>
    <x v="3"/>
    <x v="1237"/>
    <x v="1"/>
    <x v="10"/>
    <x v="1211"/>
    <x v="453"/>
    <n v="5"/>
    <n v="0"/>
    <n v="45.527999999999992"/>
  </r>
  <r>
    <n v="3221"/>
    <x v="1599"/>
    <x v="1"/>
    <x v="653"/>
    <d v="2012-10-08T00:00:00"/>
    <s v="Standard Class"/>
    <s v="JP-15460"/>
    <s v="Jennifer Patt"/>
    <x v="1"/>
    <s v="United States"/>
    <s v="Lakewood"/>
    <x v="30"/>
    <n v="8701"/>
    <x v="3"/>
    <x v="118"/>
    <x v="1"/>
    <x v="12"/>
    <x v="118"/>
    <x v="2596"/>
    <n v="4"/>
    <n v="0"/>
    <n v="23.003999999999998"/>
  </r>
  <r>
    <n v="3222"/>
    <x v="1599"/>
    <x v="1"/>
    <x v="653"/>
    <d v="2012-10-08T00:00:00"/>
    <s v="Standard Class"/>
    <s v="JP-15460"/>
    <s v="Jennifer Patt"/>
    <x v="1"/>
    <s v="United States"/>
    <s v="Lakewood"/>
    <x v="30"/>
    <n v="8701"/>
    <x v="3"/>
    <x v="293"/>
    <x v="2"/>
    <x v="11"/>
    <x v="290"/>
    <x v="2597"/>
    <n v="1"/>
    <n v="0"/>
    <n v="32.4"/>
  </r>
  <r>
    <n v="3223"/>
    <x v="1600"/>
    <x v="2"/>
    <x v="852"/>
    <d v="2011-10-05T00:00:00"/>
    <s v="First Class"/>
    <s v="ES-14080"/>
    <s v="Erin Smith"/>
    <x v="1"/>
    <s v="United States"/>
    <s v="Tempe"/>
    <x v="16"/>
    <n v="85281"/>
    <x v="1"/>
    <x v="1017"/>
    <x v="1"/>
    <x v="10"/>
    <x v="999"/>
    <x v="2598"/>
    <n v="2"/>
    <n v="0.2"/>
    <n v="3.4103999999999997"/>
  </r>
  <r>
    <n v="3224"/>
    <x v="1600"/>
    <x v="2"/>
    <x v="852"/>
    <d v="2011-10-05T00:00:00"/>
    <s v="First Class"/>
    <s v="ES-14080"/>
    <s v="Erin Smith"/>
    <x v="1"/>
    <s v="United States"/>
    <s v="Tempe"/>
    <x v="16"/>
    <n v="85281"/>
    <x v="1"/>
    <x v="848"/>
    <x v="1"/>
    <x v="13"/>
    <x v="33"/>
    <x v="1091"/>
    <n v="2"/>
    <n v="0.2"/>
    <n v="1.4599999999999997"/>
  </r>
  <r>
    <n v="3225"/>
    <x v="1600"/>
    <x v="2"/>
    <x v="852"/>
    <d v="2011-10-05T00:00:00"/>
    <s v="First Class"/>
    <s v="ES-14080"/>
    <s v="Erin Smith"/>
    <x v="1"/>
    <s v="United States"/>
    <s v="Tempe"/>
    <x v="16"/>
    <n v="85281"/>
    <x v="1"/>
    <x v="256"/>
    <x v="2"/>
    <x v="7"/>
    <x v="254"/>
    <x v="2599"/>
    <n v="2"/>
    <n v="0.2"/>
    <n v="107.46"/>
  </r>
  <r>
    <n v="3226"/>
    <x v="1600"/>
    <x v="2"/>
    <x v="852"/>
    <d v="2011-10-05T00:00:00"/>
    <s v="First Class"/>
    <s v="ES-14080"/>
    <s v="Erin Smith"/>
    <x v="1"/>
    <s v="United States"/>
    <s v="Tempe"/>
    <x v="16"/>
    <n v="85281"/>
    <x v="1"/>
    <x v="1510"/>
    <x v="1"/>
    <x v="12"/>
    <x v="1488"/>
    <x v="2600"/>
    <n v="6"/>
    <n v="0.2"/>
    <n v="4.628400000000001"/>
  </r>
  <r>
    <n v="3227"/>
    <x v="1600"/>
    <x v="2"/>
    <x v="852"/>
    <d v="2011-10-05T00:00:00"/>
    <s v="First Class"/>
    <s v="ES-14080"/>
    <s v="Erin Smith"/>
    <x v="1"/>
    <s v="United States"/>
    <s v="Tempe"/>
    <x v="16"/>
    <n v="85281"/>
    <x v="1"/>
    <x v="1511"/>
    <x v="1"/>
    <x v="14"/>
    <x v="1489"/>
    <x v="2601"/>
    <n v="2"/>
    <n v="0.2"/>
    <n v="-3.2639999999999993"/>
  </r>
  <r>
    <n v="3228"/>
    <x v="1600"/>
    <x v="2"/>
    <x v="852"/>
    <d v="2011-10-05T00:00:00"/>
    <s v="First Class"/>
    <s v="ES-14080"/>
    <s v="Erin Smith"/>
    <x v="1"/>
    <s v="United States"/>
    <s v="Tempe"/>
    <x v="16"/>
    <n v="85281"/>
    <x v="1"/>
    <x v="664"/>
    <x v="2"/>
    <x v="7"/>
    <x v="658"/>
    <x v="84"/>
    <n v="3"/>
    <n v="0.2"/>
    <n v="20.157899999999991"/>
  </r>
  <r>
    <n v="3229"/>
    <x v="1600"/>
    <x v="2"/>
    <x v="852"/>
    <d v="2011-10-05T00:00:00"/>
    <s v="First Class"/>
    <s v="ES-14080"/>
    <s v="Erin Smith"/>
    <x v="1"/>
    <s v="United States"/>
    <s v="Tempe"/>
    <x v="16"/>
    <n v="85281"/>
    <x v="1"/>
    <x v="1044"/>
    <x v="2"/>
    <x v="11"/>
    <x v="1024"/>
    <x v="181"/>
    <n v="1"/>
    <n v="0.2"/>
    <n v="-8.9500000000001023E-2"/>
  </r>
  <r>
    <n v="3230"/>
    <x v="1601"/>
    <x v="2"/>
    <x v="430"/>
    <d v="2011-08-16T00:00:00"/>
    <s v="Standard Class"/>
    <s v="KL-16645"/>
    <s v="Ken Lonsdale"/>
    <x v="0"/>
    <s v="United States"/>
    <s v="New York City"/>
    <x v="15"/>
    <n v="10035"/>
    <x v="3"/>
    <x v="458"/>
    <x v="1"/>
    <x v="4"/>
    <x v="454"/>
    <x v="2602"/>
    <n v="1"/>
    <n v="0"/>
    <n v="18.766999999999996"/>
  </r>
  <r>
    <n v="3231"/>
    <x v="1602"/>
    <x v="3"/>
    <x v="853"/>
    <d v="2014-09-06T00:00:00"/>
    <s v="Second Class"/>
    <s v="BN-11515"/>
    <s v="Bradley Nguyen"/>
    <x v="0"/>
    <s v="United States"/>
    <s v="New York City"/>
    <x v="15"/>
    <n v="10009"/>
    <x v="3"/>
    <x v="935"/>
    <x v="0"/>
    <x v="5"/>
    <x v="919"/>
    <x v="9"/>
    <n v="5"/>
    <n v="0"/>
    <n v="39.066000000000003"/>
  </r>
  <r>
    <n v="3232"/>
    <x v="1603"/>
    <x v="3"/>
    <x v="513"/>
    <d v="2014-04-23T00:00:00"/>
    <s v="Standard Class"/>
    <s v="ND-18370"/>
    <s v="Natalie DeCherney"/>
    <x v="0"/>
    <s v="United States"/>
    <s v="Houston"/>
    <x v="5"/>
    <n v="77095"/>
    <x v="2"/>
    <x v="1311"/>
    <x v="1"/>
    <x v="8"/>
    <x v="1288"/>
    <x v="2578"/>
    <n v="3"/>
    <n v="0.8"/>
    <n v="-44.278199999999998"/>
  </r>
  <r>
    <n v="3233"/>
    <x v="1603"/>
    <x v="3"/>
    <x v="513"/>
    <d v="2014-04-23T00:00:00"/>
    <s v="Standard Class"/>
    <s v="ND-18370"/>
    <s v="Natalie DeCherney"/>
    <x v="0"/>
    <s v="United States"/>
    <s v="Houston"/>
    <x v="5"/>
    <n v="77095"/>
    <x v="2"/>
    <x v="497"/>
    <x v="1"/>
    <x v="8"/>
    <x v="492"/>
    <x v="2603"/>
    <n v="1"/>
    <n v="0.8"/>
    <n v="-4.7784000000000013"/>
  </r>
  <r>
    <n v="3234"/>
    <x v="1603"/>
    <x v="3"/>
    <x v="513"/>
    <d v="2014-04-23T00:00:00"/>
    <s v="Standard Class"/>
    <s v="ND-18370"/>
    <s v="Natalie DeCherney"/>
    <x v="0"/>
    <s v="United States"/>
    <s v="Houston"/>
    <x v="5"/>
    <n v="77095"/>
    <x v="2"/>
    <x v="1512"/>
    <x v="1"/>
    <x v="4"/>
    <x v="1490"/>
    <x v="2604"/>
    <n v="2"/>
    <n v="0.2"/>
    <n v="-7.7292000000000041"/>
  </r>
  <r>
    <n v="3235"/>
    <x v="1604"/>
    <x v="0"/>
    <x v="423"/>
    <d v="2013-04-28T00:00:00"/>
    <s v="First Class"/>
    <s v="JL-15130"/>
    <s v="Jack Lebron"/>
    <x v="0"/>
    <s v="United States"/>
    <s v="Riverside"/>
    <x v="1"/>
    <n v="92503"/>
    <x v="1"/>
    <x v="591"/>
    <x v="1"/>
    <x v="8"/>
    <x v="586"/>
    <x v="2217"/>
    <n v="1"/>
    <n v="0.2"/>
    <n v="1.3944000000000001"/>
  </r>
  <r>
    <n v="3236"/>
    <x v="1605"/>
    <x v="0"/>
    <x v="804"/>
    <d v="2013-01-15T00:00:00"/>
    <s v="Same Day"/>
    <s v="RC-19825"/>
    <s v="Roy Collins"/>
    <x v="0"/>
    <s v="United States"/>
    <s v="Fairfield"/>
    <x v="29"/>
    <n v="6824"/>
    <x v="3"/>
    <x v="257"/>
    <x v="0"/>
    <x v="3"/>
    <x v="255"/>
    <x v="2605"/>
    <n v="1"/>
    <n v="0.3"/>
    <n v="-15.582599999999999"/>
  </r>
  <r>
    <n v="3237"/>
    <x v="1606"/>
    <x v="0"/>
    <x v="440"/>
    <d v="2013-05-03T00:00:00"/>
    <s v="Same Day"/>
    <s v="CC-12475"/>
    <s v="Cindy Chapman"/>
    <x v="0"/>
    <s v="United States"/>
    <s v="New York City"/>
    <x v="15"/>
    <n v="10024"/>
    <x v="3"/>
    <x v="355"/>
    <x v="1"/>
    <x v="4"/>
    <x v="351"/>
    <x v="2606"/>
    <n v="3"/>
    <n v="0"/>
    <n v="12.5832"/>
  </r>
  <r>
    <n v="3238"/>
    <x v="1606"/>
    <x v="0"/>
    <x v="440"/>
    <d v="2013-05-03T00:00:00"/>
    <s v="Same Day"/>
    <s v="CC-12475"/>
    <s v="Cindy Chapman"/>
    <x v="0"/>
    <s v="United States"/>
    <s v="New York City"/>
    <x v="15"/>
    <n v="10024"/>
    <x v="3"/>
    <x v="412"/>
    <x v="1"/>
    <x v="8"/>
    <x v="407"/>
    <x v="2607"/>
    <n v="3"/>
    <n v="0.2"/>
    <n v="15.951599999999997"/>
  </r>
  <r>
    <n v="3239"/>
    <x v="1607"/>
    <x v="0"/>
    <x v="73"/>
    <d v="2013-11-28T00:00:00"/>
    <s v="Standard Class"/>
    <s v="DW-13195"/>
    <s v="David Wiener"/>
    <x v="1"/>
    <s v="United States"/>
    <s v="Houston"/>
    <x v="5"/>
    <n v="77095"/>
    <x v="2"/>
    <x v="1209"/>
    <x v="0"/>
    <x v="1"/>
    <x v="1185"/>
    <x v="2608"/>
    <n v="5"/>
    <n v="0.3"/>
    <n v="-77.333000000000013"/>
  </r>
  <r>
    <n v="3240"/>
    <x v="1607"/>
    <x v="0"/>
    <x v="73"/>
    <d v="2013-11-28T00:00:00"/>
    <s v="Standard Class"/>
    <s v="DW-13195"/>
    <s v="David Wiener"/>
    <x v="1"/>
    <s v="United States"/>
    <s v="Houston"/>
    <x v="5"/>
    <n v="77095"/>
    <x v="2"/>
    <x v="1513"/>
    <x v="2"/>
    <x v="7"/>
    <x v="1491"/>
    <x v="2609"/>
    <n v="7"/>
    <n v="0.2"/>
    <n v="46.095000000000006"/>
  </r>
  <r>
    <n v="3241"/>
    <x v="1607"/>
    <x v="0"/>
    <x v="73"/>
    <d v="2013-11-28T00:00:00"/>
    <s v="Standard Class"/>
    <s v="DW-13195"/>
    <s v="David Wiener"/>
    <x v="1"/>
    <s v="United States"/>
    <s v="Houston"/>
    <x v="5"/>
    <n v="77095"/>
    <x v="2"/>
    <x v="325"/>
    <x v="0"/>
    <x v="5"/>
    <x v="322"/>
    <x v="2610"/>
    <n v="3"/>
    <n v="0.6"/>
    <n v="-2.8271999999999995"/>
  </r>
  <r>
    <n v="3242"/>
    <x v="1608"/>
    <x v="0"/>
    <x v="854"/>
    <d v="2013-02-03T00:00:00"/>
    <s v="First Class"/>
    <s v="CK-12760"/>
    <s v="Cyma Kinney"/>
    <x v="1"/>
    <s v="United States"/>
    <s v="Arlington"/>
    <x v="17"/>
    <n v="22204"/>
    <x v="0"/>
    <x v="1011"/>
    <x v="1"/>
    <x v="4"/>
    <x v="994"/>
    <x v="2015"/>
    <n v="5"/>
    <n v="0"/>
    <n v="14.676999999999998"/>
  </r>
  <r>
    <n v="3243"/>
    <x v="1609"/>
    <x v="3"/>
    <x v="185"/>
    <d v="2014-04-06T00:00:00"/>
    <s v="Second Class"/>
    <s v="EG-13900"/>
    <s v="Emily Grady"/>
    <x v="0"/>
    <s v="United States"/>
    <s v="Chicago"/>
    <x v="10"/>
    <n v="60623"/>
    <x v="2"/>
    <x v="1472"/>
    <x v="1"/>
    <x v="8"/>
    <x v="1450"/>
    <x v="2611"/>
    <n v="13"/>
    <n v="0.8"/>
    <n v="-22.895600000000005"/>
  </r>
  <r>
    <n v="3244"/>
    <x v="1610"/>
    <x v="3"/>
    <x v="96"/>
    <d v="2014-12-06T00:00:00"/>
    <s v="Standard Class"/>
    <s v="SJ-20215"/>
    <s v="Sarah Jordon"/>
    <x v="0"/>
    <s v="United States"/>
    <s v="Grand Prairie"/>
    <x v="5"/>
    <n v="75051"/>
    <x v="2"/>
    <x v="1514"/>
    <x v="2"/>
    <x v="7"/>
    <x v="1492"/>
    <x v="2612"/>
    <n v="5"/>
    <n v="0.2"/>
    <n v="24.727499999999971"/>
  </r>
  <r>
    <n v="3245"/>
    <x v="1610"/>
    <x v="3"/>
    <x v="96"/>
    <d v="2014-12-06T00:00:00"/>
    <s v="Standard Class"/>
    <s v="SJ-20215"/>
    <s v="Sarah Jordon"/>
    <x v="0"/>
    <s v="United States"/>
    <s v="Grand Prairie"/>
    <x v="5"/>
    <n v="75051"/>
    <x v="2"/>
    <x v="291"/>
    <x v="0"/>
    <x v="1"/>
    <x v="288"/>
    <x v="2613"/>
    <n v="3"/>
    <n v="0.3"/>
    <n v="-18.117599999999996"/>
  </r>
  <r>
    <n v="3246"/>
    <x v="1611"/>
    <x v="3"/>
    <x v="389"/>
    <d v="2014-12-13T00:00:00"/>
    <s v="Second Class"/>
    <s v="BP-11185"/>
    <s v="Ben Peterman"/>
    <x v="1"/>
    <s v="United States"/>
    <s v="Seattle"/>
    <x v="4"/>
    <n v="98103"/>
    <x v="1"/>
    <x v="960"/>
    <x v="2"/>
    <x v="11"/>
    <x v="944"/>
    <x v="1231"/>
    <n v="3"/>
    <n v="0"/>
    <n v="4.9079999999999977"/>
  </r>
  <r>
    <n v="3247"/>
    <x v="1611"/>
    <x v="3"/>
    <x v="389"/>
    <d v="2014-12-13T00:00:00"/>
    <s v="Second Class"/>
    <s v="BP-11185"/>
    <s v="Ben Peterman"/>
    <x v="1"/>
    <s v="United States"/>
    <s v="Seattle"/>
    <x v="4"/>
    <n v="98103"/>
    <x v="1"/>
    <x v="391"/>
    <x v="1"/>
    <x v="4"/>
    <x v="387"/>
    <x v="1783"/>
    <n v="5"/>
    <n v="0"/>
    <n v="38.988000000000014"/>
  </r>
  <r>
    <n v="3248"/>
    <x v="1611"/>
    <x v="3"/>
    <x v="389"/>
    <d v="2014-12-13T00:00:00"/>
    <s v="Second Class"/>
    <s v="BP-11185"/>
    <s v="Ben Peterman"/>
    <x v="1"/>
    <s v="United States"/>
    <s v="Seattle"/>
    <x v="4"/>
    <n v="98103"/>
    <x v="1"/>
    <x v="1515"/>
    <x v="1"/>
    <x v="6"/>
    <x v="1493"/>
    <x v="2614"/>
    <n v="3"/>
    <n v="0"/>
    <n v="5.2895999999999983"/>
  </r>
  <r>
    <n v="3249"/>
    <x v="1612"/>
    <x v="0"/>
    <x v="42"/>
    <d v="2013-09-22T00:00:00"/>
    <s v="Standard Class"/>
    <s v="SJ-20125"/>
    <s v="Sanjit Jacobs"/>
    <x v="2"/>
    <s v="United States"/>
    <s v="Seattle"/>
    <x v="4"/>
    <n v="98103"/>
    <x v="1"/>
    <x v="1459"/>
    <x v="0"/>
    <x v="1"/>
    <x v="1436"/>
    <x v="2417"/>
    <n v="2"/>
    <n v="0.2"/>
    <n v="9.9651999999999994"/>
  </r>
  <r>
    <n v="3250"/>
    <x v="1612"/>
    <x v="0"/>
    <x v="42"/>
    <d v="2013-09-22T00:00:00"/>
    <s v="Standard Class"/>
    <s v="SJ-20125"/>
    <s v="Sanjit Jacobs"/>
    <x v="2"/>
    <s v="United States"/>
    <s v="Seattle"/>
    <x v="4"/>
    <n v="98103"/>
    <x v="1"/>
    <x v="665"/>
    <x v="2"/>
    <x v="7"/>
    <x v="659"/>
    <x v="554"/>
    <n v="2"/>
    <n v="0.2"/>
    <n v="7.9188000000000045"/>
  </r>
  <r>
    <n v="3251"/>
    <x v="1613"/>
    <x v="0"/>
    <x v="443"/>
    <d v="2013-12-30T00:00:00"/>
    <s v="Standard Class"/>
    <s v="MC-17590"/>
    <s v="Matt Collister"/>
    <x v="1"/>
    <s v="United States"/>
    <s v="Grand Rapids"/>
    <x v="12"/>
    <n v="49505"/>
    <x v="2"/>
    <x v="1053"/>
    <x v="1"/>
    <x v="13"/>
    <x v="1033"/>
    <x v="2615"/>
    <n v="7"/>
    <n v="0"/>
    <n v="11.679499999999999"/>
  </r>
  <r>
    <n v="3252"/>
    <x v="1614"/>
    <x v="3"/>
    <x v="827"/>
    <d v="2014-04-20T00:00:00"/>
    <s v="First Class"/>
    <s v="BG-11740"/>
    <s v="Bruce Geld"/>
    <x v="0"/>
    <s v="United States"/>
    <s v="Philadelphia"/>
    <x v="9"/>
    <n v="19120"/>
    <x v="3"/>
    <x v="1001"/>
    <x v="0"/>
    <x v="5"/>
    <x v="1244"/>
    <x v="2616"/>
    <n v="3"/>
    <n v="0.2"/>
    <n v="5.2773000000000003"/>
  </r>
  <r>
    <n v="3253"/>
    <x v="1615"/>
    <x v="3"/>
    <x v="855"/>
    <d v="2014-10-31T00:00:00"/>
    <s v="Second Class"/>
    <s v="MA-17560"/>
    <s v="Matt Abelman"/>
    <x v="2"/>
    <s v="United States"/>
    <s v="Chicago"/>
    <x v="10"/>
    <n v="60610"/>
    <x v="2"/>
    <x v="425"/>
    <x v="1"/>
    <x v="6"/>
    <x v="420"/>
    <x v="2617"/>
    <n v="3"/>
    <n v="0.2"/>
    <n v="2.2050000000000001"/>
  </r>
  <r>
    <n v="3254"/>
    <x v="1615"/>
    <x v="3"/>
    <x v="855"/>
    <d v="2014-10-31T00:00:00"/>
    <s v="Second Class"/>
    <s v="MA-17560"/>
    <s v="Matt Abelman"/>
    <x v="2"/>
    <s v="United States"/>
    <s v="Chicago"/>
    <x v="10"/>
    <n v="60610"/>
    <x v="2"/>
    <x v="1259"/>
    <x v="2"/>
    <x v="7"/>
    <x v="1234"/>
    <x v="2618"/>
    <n v="2"/>
    <n v="0.2"/>
    <n v="2.0387999999999984"/>
  </r>
  <r>
    <n v="3255"/>
    <x v="1616"/>
    <x v="0"/>
    <x v="630"/>
    <d v="2013-07-15T00:00:00"/>
    <s v="Standard Class"/>
    <s v="CC-12220"/>
    <s v="Chris Cortes"/>
    <x v="0"/>
    <s v="United States"/>
    <s v="Seattle"/>
    <x v="4"/>
    <n v="98105"/>
    <x v="1"/>
    <x v="233"/>
    <x v="2"/>
    <x v="7"/>
    <x v="231"/>
    <x v="2619"/>
    <n v="1"/>
    <n v="0.2"/>
    <n v="9.4485999999999954"/>
  </r>
  <r>
    <n v="3256"/>
    <x v="1616"/>
    <x v="0"/>
    <x v="630"/>
    <d v="2013-07-15T00:00:00"/>
    <s v="Standard Class"/>
    <s v="CC-12220"/>
    <s v="Chris Cortes"/>
    <x v="0"/>
    <s v="United States"/>
    <s v="Seattle"/>
    <x v="4"/>
    <n v="98105"/>
    <x v="1"/>
    <x v="1232"/>
    <x v="1"/>
    <x v="8"/>
    <x v="1206"/>
    <x v="1768"/>
    <n v="3"/>
    <n v="0.2"/>
    <n v="6.0299999999999994"/>
  </r>
  <r>
    <n v="3257"/>
    <x v="1617"/>
    <x v="1"/>
    <x v="101"/>
    <d v="2012-08-14T00:00:00"/>
    <s v="Standard Class"/>
    <s v="RA-19885"/>
    <s v="Ruben Ausman"/>
    <x v="1"/>
    <s v="United States"/>
    <s v="Jacksonville"/>
    <x v="2"/>
    <n v="32216"/>
    <x v="0"/>
    <x v="745"/>
    <x v="1"/>
    <x v="2"/>
    <x v="736"/>
    <x v="877"/>
    <n v="2"/>
    <n v="0.2"/>
    <n v="1.6704000000000001"/>
  </r>
  <r>
    <n v="3258"/>
    <x v="1618"/>
    <x v="0"/>
    <x v="10"/>
    <d v="2013-12-15T00:00:00"/>
    <s v="Second Class"/>
    <s v="DK-12835"/>
    <s v="Damala Kotsonis"/>
    <x v="1"/>
    <s v="United States"/>
    <s v="Franklin"/>
    <x v="18"/>
    <n v="37064"/>
    <x v="0"/>
    <x v="972"/>
    <x v="0"/>
    <x v="3"/>
    <x v="957"/>
    <x v="2620"/>
    <n v="3"/>
    <n v="0.4"/>
    <n v="-29.323800000000006"/>
  </r>
  <r>
    <n v="3259"/>
    <x v="1618"/>
    <x v="0"/>
    <x v="10"/>
    <d v="2013-12-15T00:00:00"/>
    <s v="Second Class"/>
    <s v="DK-12835"/>
    <s v="Damala Kotsonis"/>
    <x v="1"/>
    <s v="United States"/>
    <s v="Franklin"/>
    <x v="18"/>
    <n v="37064"/>
    <x v="0"/>
    <x v="696"/>
    <x v="1"/>
    <x v="8"/>
    <x v="689"/>
    <x v="194"/>
    <n v="2"/>
    <n v="0.7"/>
    <n v="-2.0621999999999998"/>
  </r>
  <r>
    <n v="3260"/>
    <x v="1619"/>
    <x v="0"/>
    <x v="373"/>
    <d v="2013-11-18T00:00:00"/>
    <s v="Standard Class"/>
    <s v="LB-16795"/>
    <s v="Laurel Beltran"/>
    <x v="2"/>
    <s v="United States"/>
    <s v="Highland Park"/>
    <x v="10"/>
    <n v="60035"/>
    <x v="2"/>
    <x v="460"/>
    <x v="1"/>
    <x v="8"/>
    <x v="456"/>
    <x v="2621"/>
    <n v="2"/>
    <n v="0.8"/>
    <n v="-4.7040000000000006"/>
  </r>
  <r>
    <n v="3261"/>
    <x v="1620"/>
    <x v="2"/>
    <x v="687"/>
    <d v="2011-11-15T00:00:00"/>
    <s v="First Class"/>
    <s v="CM-11815"/>
    <s v="Candace McMahon"/>
    <x v="1"/>
    <s v="United States"/>
    <s v="Pasadena"/>
    <x v="5"/>
    <n v="77506"/>
    <x v="2"/>
    <x v="1516"/>
    <x v="1"/>
    <x v="10"/>
    <x v="1494"/>
    <x v="561"/>
    <n v="4"/>
    <n v="0.2"/>
    <n v="7.2576000000000001"/>
  </r>
  <r>
    <n v="3262"/>
    <x v="1621"/>
    <x v="2"/>
    <x v="664"/>
    <d v="2011-11-19T00:00:00"/>
    <s v="First Class"/>
    <s v="TS-21205"/>
    <s v="Thomas Seio"/>
    <x v="1"/>
    <s v="United States"/>
    <s v="San Francisco"/>
    <x v="1"/>
    <n v="94109"/>
    <x v="1"/>
    <x v="959"/>
    <x v="2"/>
    <x v="11"/>
    <x v="943"/>
    <x v="2622"/>
    <n v="2"/>
    <n v="0"/>
    <n v="7.9983999999999895"/>
  </r>
  <r>
    <n v="3263"/>
    <x v="1621"/>
    <x v="2"/>
    <x v="664"/>
    <d v="2011-11-19T00:00:00"/>
    <s v="First Class"/>
    <s v="TS-21205"/>
    <s v="Thomas Seio"/>
    <x v="1"/>
    <s v="United States"/>
    <s v="San Francisco"/>
    <x v="1"/>
    <n v="94109"/>
    <x v="1"/>
    <x v="656"/>
    <x v="1"/>
    <x v="10"/>
    <x v="650"/>
    <x v="2623"/>
    <n v="7"/>
    <n v="0"/>
    <n v="352.29599999999999"/>
  </r>
  <r>
    <n v="3264"/>
    <x v="1621"/>
    <x v="2"/>
    <x v="664"/>
    <d v="2011-11-19T00:00:00"/>
    <s v="First Class"/>
    <s v="TS-21205"/>
    <s v="Thomas Seio"/>
    <x v="1"/>
    <s v="United States"/>
    <s v="San Francisco"/>
    <x v="1"/>
    <n v="94109"/>
    <x v="1"/>
    <x v="1429"/>
    <x v="1"/>
    <x v="9"/>
    <x v="1408"/>
    <x v="2624"/>
    <n v="3"/>
    <n v="0"/>
    <n v="72.431999999999988"/>
  </r>
  <r>
    <n v="3265"/>
    <x v="1622"/>
    <x v="0"/>
    <x v="758"/>
    <d v="2013-03-09T00:00:00"/>
    <s v="Second Class"/>
    <s v="RF-19345"/>
    <s v="Randy Ferguson"/>
    <x v="1"/>
    <s v="United States"/>
    <s v="Miami"/>
    <x v="2"/>
    <n v="33180"/>
    <x v="0"/>
    <x v="1042"/>
    <x v="1"/>
    <x v="2"/>
    <x v="1022"/>
    <x v="1973"/>
    <n v="4"/>
    <n v="0.2"/>
    <n v="3.528"/>
  </r>
  <r>
    <n v="3266"/>
    <x v="1623"/>
    <x v="2"/>
    <x v="856"/>
    <d v="2011-10-15T00:00:00"/>
    <s v="Standard Class"/>
    <s v="JF-15565"/>
    <s v="Jill Fjeld"/>
    <x v="0"/>
    <s v="United States"/>
    <s v="Philadelphia"/>
    <x v="9"/>
    <n v="19120"/>
    <x v="3"/>
    <x v="718"/>
    <x v="1"/>
    <x v="4"/>
    <x v="710"/>
    <x v="2625"/>
    <n v="2"/>
    <n v="0.2"/>
    <n v="10.571399999999983"/>
  </r>
  <r>
    <n v="3267"/>
    <x v="1623"/>
    <x v="2"/>
    <x v="856"/>
    <d v="2011-10-15T00:00:00"/>
    <s v="Standard Class"/>
    <s v="JF-15565"/>
    <s v="Jill Fjeld"/>
    <x v="0"/>
    <s v="United States"/>
    <s v="Philadelphia"/>
    <x v="9"/>
    <n v="19120"/>
    <x v="3"/>
    <x v="556"/>
    <x v="1"/>
    <x v="12"/>
    <x v="550"/>
    <x v="2626"/>
    <n v="3"/>
    <n v="0.2"/>
    <n v="67.983299999999986"/>
  </r>
  <r>
    <n v="3268"/>
    <x v="1624"/>
    <x v="2"/>
    <x v="857"/>
    <d v="2011-05-29T00:00:00"/>
    <s v="Standard Class"/>
    <s v="EH-14185"/>
    <s v="Evan Henry"/>
    <x v="0"/>
    <s v="United States"/>
    <s v="Decatur"/>
    <x v="19"/>
    <n v="35601"/>
    <x v="0"/>
    <x v="704"/>
    <x v="2"/>
    <x v="7"/>
    <x v="697"/>
    <x v="2627"/>
    <n v="2"/>
    <n v="0"/>
    <n v="33.995000000000005"/>
  </r>
  <r>
    <n v="3269"/>
    <x v="1624"/>
    <x v="2"/>
    <x v="857"/>
    <d v="2011-05-29T00:00:00"/>
    <s v="Standard Class"/>
    <s v="EH-14185"/>
    <s v="Evan Henry"/>
    <x v="0"/>
    <s v="United States"/>
    <s v="Decatur"/>
    <x v="19"/>
    <n v="35601"/>
    <x v="0"/>
    <x v="1517"/>
    <x v="2"/>
    <x v="7"/>
    <x v="1495"/>
    <x v="2628"/>
    <n v="1"/>
    <n v="0"/>
    <n v="12.585999999999999"/>
  </r>
  <r>
    <n v="3270"/>
    <x v="1625"/>
    <x v="2"/>
    <x v="858"/>
    <d v="2011-07-19T00:00:00"/>
    <s v="Standard Class"/>
    <s v="VW-21775"/>
    <s v="Victoria Wilson"/>
    <x v="1"/>
    <s v="United States"/>
    <s v="Sioux Falls"/>
    <x v="44"/>
    <n v="57103"/>
    <x v="2"/>
    <x v="1425"/>
    <x v="2"/>
    <x v="11"/>
    <x v="1404"/>
    <x v="2629"/>
    <n v="3"/>
    <n v="0"/>
    <n v="1.3068000000000004"/>
  </r>
  <r>
    <n v="3271"/>
    <x v="1625"/>
    <x v="2"/>
    <x v="858"/>
    <d v="2011-07-19T00:00:00"/>
    <s v="Standard Class"/>
    <s v="VW-21775"/>
    <s v="Victoria Wilson"/>
    <x v="1"/>
    <s v="United States"/>
    <s v="Sioux Falls"/>
    <x v="44"/>
    <n v="57103"/>
    <x v="2"/>
    <x v="52"/>
    <x v="1"/>
    <x v="13"/>
    <x v="52"/>
    <x v="2630"/>
    <n v="3"/>
    <n v="0"/>
    <n v="2.6814000000000004"/>
  </r>
  <r>
    <n v="3272"/>
    <x v="1626"/>
    <x v="1"/>
    <x v="17"/>
    <d v="2012-12-29T00:00:00"/>
    <s v="Second Class"/>
    <s v="KN-16450"/>
    <s v="Kean Nguyen"/>
    <x v="1"/>
    <s v="United States"/>
    <s v="Visalia"/>
    <x v="1"/>
    <n v="93277"/>
    <x v="1"/>
    <x v="1425"/>
    <x v="2"/>
    <x v="11"/>
    <x v="1404"/>
    <x v="1063"/>
    <n v="8"/>
    <n v="0"/>
    <n v="3.4848000000000008"/>
  </r>
  <r>
    <n v="3273"/>
    <x v="1627"/>
    <x v="1"/>
    <x v="97"/>
    <d v="2012-02-16T00:00:00"/>
    <s v="Standard Class"/>
    <s v="SJ-20215"/>
    <s v="Sarah Jordon"/>
    <x v="0"/>
    <s v="United States"/>
    <s v="Los Angeles"/>
    <x v="1"/>
    <n v="90049"/>
    <x v="1"/>
    <x v="23"/>
    <x v="0"/>
    <x v="1"/>
    <x v="23"/>
    <x v="2631"/>
    <n v="5"/>
    <n v="0.2"/>
    <n v="22.940999999999995"/>
  </r>
  <r>
    <n v="3274"/>
    <x v="1628"/>
    <x v="3"/>
    <x v="540"/>
    <d v="2014-05-13T00:00:00"/>
    <s v="Standard Class"/>
    <s v="PS-19045"/>
    <s v="Penelope Sewall"/>
    <x v="2"/>
    <s v="United States"/>
    <s v="Los Angeles"/>
    <x v="1"/>
    <n v="90032"/>
    <x v="1"/>
    <x v="890"/>
    <x v="2"/>
    <x v="16"/>
    <x v="874"/>
    <x v="2632"/>
    <n v="6"/>
    <n v="0.2"/>
    <n v="1049.9849999999999"/>
  </r>
  <r>
    <n v="3275"/>
    <x v="1629"/>
    <x v="3"/>
    <x v="808"/>
    <d v="2014-11-07T00:00:00"/>
    <s v="Standard Class"/>
    <s v="KM-16225"/>
    <s v="Kalyca Meade"/>
    <x v="1"/>
    <s v="United States"/>
    <s v="Overland Park"/>
    <x v="41"/>
    <n v="66212"/>
    <x v="2"/>
    <x v="829"/>
    <x v="1"/>
    <x v="13"/>
    <x v="33"/>
    <x v="2614"/>
    <n v="3"/>
    <n v="0"/>
    <n v="9.120000000000001"/>
  </r>
  <r>
    <n v="3276"/>
    <x v="1629"/>
    <x v="3"/>
    <x v="808"/>
    <d v="2014-11-07T00:00:00"/>
    <s v="Standard Class"/>
    <s v="KM-16225"/>
    <s v="Kalyca Meade"/>
    <x v="1"/>
    <s v="United States"/>
    <s v="Overland Park"/>
    <x v="41"/>
    <n v="66212"/>
    <x v="2"/>
    <x v="182"/>
    <x v="1"/>
    <x v="6"/>
    <x v="181"/>
    <x v="2633"/>
    <n v="6"/>
    <n v="0"/>
    <n v="9.1673999999999989"/>
  </r>
  <r>
    <n v="3277"/>
    <x v="1630"/>
    <x v="2"/>
    <x v="267"/>
    <d v="2011-04-09T00:00:00"/>
    <s v="Second Class"/>
    <s v="GM-14695"/>
    <s v="Greg Maxwell"/>
    <x v="1"/>
    <s v="United States"/>
    <s v="Alexandria"/>
    <x v="17"/>
    <n v="22304"/>
    <x v="0"/>
    <x v="346"/>
    <x v="1"/>
    <x v="6"/>
    <x v="342"/>
    <x v="1011"/>
    <n v="7"/>
    <n v="0"/>
    <n v="7.5767999999999986"/>
  </r>
  <r>
    <n v="3278"/>
    <x v="1630"/>
    <x v="2"/>
    <x v="267"/>
    <d v="2011-04-09T00:00:00"/>
    <s v="Second Class"/>
    <s v="GM-14695"/>
    <s v="Greg Maxwell"/>
    <x v="1"/>
    <s v="United States"/>
    <s v="Alexandria"/>
    <x v="17"/>
    <n v="22304"/>
    <x v="0"/>
    <x v="1129"/>
    <x v="2"/>
    <x v="7"/>
    <x v="1108"/>
    <x v="2634"/>
    <n v="1"/>
    <n v="0"/>
    <n v="8.4070999999999962"/>
  </r>
  <r>
    <n v="3279"/>
    <x v="1630"/>
    <x v="2"/>
    <x v="267"/>
    <d v="2011-04-09T00:00:00"/>
    <s v="Second Class"/>
    <s v="GM-14695"/>
    <s v="Greg Maxwell"/>
    <x v="1"/>
    <s v="United States"/>
    <s v="Alexandria"/>
    <x v="17"/>
    <n v="22304"/>
    <x v="0"/>
    <x v="219"/>
    <x v="1"/>
    <x v="10"/>
    <x v="218"/>
    <x v="91"/>
    <n v="2"/>
    <n v="0"/>
    <n v="6.3504000000000005"/>
  </r>
  <r>
    <n v="3280"/>
    <x v="1630"/>
    <x v="2"/>
    <x v="267"/>
    <d v="2011-04-09T00:00:00"/>
    <s v="Second Class"/>
    <s v="GM-14695"/>
    <s v="Greg Maxwell"/>
    <x v="1"/>
    <s v="United States"/>
    <s v="Alexandria"/>
    <x v="17"/>
    <n v="22304"/>
    <x v="0"/>
    <x v="1210"/>
    <x v="1"/>
    <x v="6"/>
    <x v="1186"/>
    <x v="1011"/>
    <n v="7"/>
    <n v="0"/>
    <n v="6.6583999999999968"/>
  </r>
  <r>
    <n v="3281"/>
    <x v="1630"/>
    <x v="2"/>
    <x v="267"/>
    <d v="2011-04-09T00:00:00"/>
    <s v="Second Class"/>
    <s v="GM-14695"/>
    <s v="Greg Maxwell"/>
    <x v="1"/>
    <s v="United States"/>
    <s v="Alexandria"/>
    <x v="17"/>
    <n v="22304"/>
    <x v="0"/>
    <x v="465"/>
    <x v="1"/>
    <x v="14"/>
    <x v="461"/>
    <x v="2635"/>
    <n v="5"/>
    <n v="0"/>
    <n v="83.281000000000063"/>
  </r>
  <r>
    <n v="3282"/>
    <x v="1631"/>
    <x v="2"/>
    <x v="328"/>
    <d v="2011-09-24T00:00:00"/>
    <s v="Standard Class"/>
    <s v="KT-16465"/>
    <s v="Kean Takahito"/>
    <x v="0"/>
    <s v="United States"/>
    <s v="Raleigh"/>
    <x v="3"/>
    <n v="27604"/>
    <x v="0"/>
    <x v="1016"/>
    <x v="2"/>
    <x v="11"/>
    <x v="998"/>
    <x v="736"/>
    <n v="2"/>
    <n v="0.2"/>
    <n v="13.195600000000001"/>
  </r>
  <r>
    <n v="3283"/>
    <x v="1631"/>
    <x v="2"/>
    <x v="328"/>
    <d v="2011-09-24T00:00:00"/>
    <s v="Standard Class"/>
    <s v="KT-16465"/>
    <s v="Kean Takahito"/>
    <x v="0"/>
    <s v="United States"/>
    <s v="Raleigh"/>
    <x v="3"/>
    <n v="27604"/>
    <x v="0"/>
    <x v="874"/>
    <x v="1"/>
    <x v="10"/>
    <x v="859"/>
    <x v="701"/>
    <n v="1"/>
    <n v="0.2"/>
    <n v="1.6762000000000001"/>
  </r>
  <r>
    <n v="3284"/>
    <x v="1632"/>
    <x v="2"/>
    <x v="587"/>
    <d v="2011-10-06T00:00:00"/>
    <s v="Standard Class"/>
    <s v="MH-17785"/>
    <s v="Maya Herman"/>
    <x v="1"/>
    <s v="United States"/>
    <s v="New York City"/>
    <x v="15"/>
    <n v="10035"/>
    <x v="3"/>
    <x v="534"/>
    <x v="0"/>
    <x v="5"/>
    <x v="529"/>
    <x v="597"/>
    <n v="3"/>
    <n v="0"/>
    <n v="5.1815999999999995"/>
  </r>
  <r>
    <n v="3285"/>
    <x v="1633"/>
    <x v="2"/>
    <x v="171"/>
    <d v="2011-09-17T00:00:00"/>
    <s v="Standard Class"/>
    <s v="AF-10885"/>
    <s v="Art Foster"/>
    <x v="0"/>
    <s v="United States"/>
    <s v="Fairfield"/>
    <x v="24"/>
    <n v="45014"/>
    <x v="3"/>
    <x v="471"/>
    <x v="1"/>
    <x v="8"/>
    <x v="467"/>
    <x v="2636"/>
    <n v="7"/>
    <n v="0.7"/>
    <n v="-46.877600000000001"/>
  </r>
  <r>
    <n v="3286"/>
    <x v="1634"/>
    <x v="3"/>
    <x v="297"/>
    <d v="2014-02-26T00:00:00"/>
    <s v="Standard Class"/>
    <s v="JP-16135"/>
    <s v="Julie Prescott"/>
    <x v="2"/>
    <s v="United States"/>
    <s v="Muskogee"/>
    <x v="26"/>
    <n v="74403"/>
    <x v="2"/>
    <x v="836"/>
    <x v="1"/>
    <x v="6"/>
    <x v="823"/>
    <x v="2637"/>
    <n v="2"/>
    <n v="0"/>
    <n v="1.9023999999999992"/>
  </r>
  <r>
    <n v="3287"/>
    <x v="1634"/>
    <x v="3"/>
    <x v="297"/>
    <d v="2014-02-26T00:00:00"/>
    <s v="Standard Class"/>
    <s v="JP-16135"/>
    <s v="Julie Prescott"/>
    <x v="2"/>
    <s v="United States"/>
    <s v="Muskogee"/>
    <x v="26"/>
    <n v="74403"/>
    <x v="2"/>
    <x v="1518"/>
    <x v="1"/>
    <x v="9"/>
    <x v="1496"/>
    <x v="2638"/>
    <n v="3"/>
    <n v="0"/>
    <n v="3.4086000000000003"/>
  </r>
  <r>
    <n v="3288"/>
    <x v="1635"/>
    <x v="1"/>
    <x v="350"/>
    <d v="2012-12-15T00:00:00"/>
    <s v="First Class"/>
    <s v="RD-19585"/>
    <s v="Rob Dowd"/>
    <x v="0"/>
    <s v="United States"/>
    <s v="Temecula"/>
    <x v="1"/>
    <n v="92592"/>
    <x v="1"/>
    <x v="638"/>
    <x v="2"/>
    <x v="7"/>
    <x v="752"/>
    <x v="2639"/>
    <n v="3"/>
    <n v="0.2"/>
    <n v="49.437599999999975"/>
  </r>
  <r>
    <n v="3289"/>
    <x v="1635"/>
    <x v="1"/>
    <x v="350"/>
    <d v="2012-12-15T00:00:00"/>
    <s v="First Class"/>
    <s v="RD-19585"/>
    <s v="Rob Dowd"/>
    <x v="0"/>
    <s v="United States"/>
    <s v="Temecula"/>
    <x v="1"/>
    <n v="92592"/>
    <x v="1"/>
    <x v="347"/>
    <x v="1"/>
    <x v="8"/>
    <x v="343"/>
    <x v="2640"/>
    <n v="5"/>
    <n v="0.2"/>
    <n v="9.8549999999999969"/>
  </r>
  <r>
    <n v="3290"/>
    <x v="1635"/>
    <x v="1"/>
    <x v="350"/>
    <d v="2012-12-15T00:00:00"/>
    <s v="First Class"/>
    <s v="RD-19585"/>
    <s v="Rob Dowd"/>
    <x v="0"/>
    <s v="United States"/>
    <s v="Temecula"/>
    <x v="1"/>
    <n v="92592"/>
    <x v="1"/>
    <x v="100"/>
    <x v="2"/>
    <x v="11"/>
    <x v="100"/>
    <x v="2641"/>
    <n v="5"/>
    <n v="0"/>
    <n v="27.373499999999993"/>
  </r>
  <r>
    <n v="3291"/>
    <x v="1635"/>
    <x v="1"/>
    <x v="350"/>
    <d v="2012-12-15T00:00:00"/>
    <s v="First Class"/>
    <s v="RD-19585"/>
    <s v="Rob Dowd"/>
    <x v="0"/>
    <s v="United States"/>
    <s v="Temecula"/>
    <x v="1"/>
    <n v="92592"/>
    <x v="1"/>
    <x v="1519"/>
    <x v="2"/>
    <x v="11"/>
    <x v="1497"/>
    <x v="2642"/>
    <n v="1"/>
    <n v="0"/>
    <n v="15.220800000000001"/>
  </r>
  <r>
    <n v="3292"/>
    <x v="1636"/>
    <x v="0"/>
    <x v="859"/>
    <d v="2013-11-05T00:00:00"/>
    <s v="Standard Class"/>
    <s v="JF-15295"/>
    <s v="Jason Fortune-"/>
    <x v="0"/>
    <s v="United States"/>
    <s v="Sterling Heights"/>
    <x v="12"/>
    <n v="48310"/>
    <x v="2"/>
    <x v="512"/>
    <x v="1"/>
    <x v="6"/>
    <x v="507"/>
    <x v="2643"/>
    <n v="2"/>
    <n v="0"/>
    <n v="3.5039999999999996"/>
  </r>
  <r>
    <n v="3293"/>
    <x v="1637"/>
    <x v="2"/>
    <x v="58"/>
    <d v="2011-12-30T00:00:00"/>
    <s v="Standard Class"/>
    <s v="CK-12595"/>
    <s v="Clytie Kelty"/>
    <x v="0"/>
    <s v="United States"/>
    <s v="San Diego"/>
    <x v="1"/>
    <n v="92024"/>
    <x v="1"/>
    <x v="168"/>
    <x v="1"/>
    <x v="14"/>
    <x v="167"/>
    <x v="2644"/>
    <n v="3"/>
    <n v="0"/>
    <n v="0.11909999999999954"/>
  </r>
  <r>
    <n v="3294"/>
    <x v="1637"/>
    <x v="2"/>
    <x v="58"/>
    <d v="2011-12-30T00:00:00"/>
    <s v="Standard Class"/>
    <s v="CK-12595"/>
    <s v="Clytie Kelty"/>
    <x v="0"/>
    <s v="United States"/>
    <s v="San Diego"/>
    <x v="1"/>
    <n v="92024"/>
    <x v="1"/>
    <x v="852"/>
    <x v="0"/>
    <x v="5"/>
    <x v="837"/>
    <x v="2645"/>
    <n v="2"/>
    <n v="0"/>
    <n v="1.1135999999999999"/>
  </r>
  <r>
    <n v="3295"/>
    <x v="1638"/>
    <x v="2"/>
    <x v="860"/>
    <d v="2011-08-18T00:00:00"/>
    <s v="First Class"/>
    <s v="KH-16510"/>
    <s v="Keith Herrera"/>
    <x v="0"/>
    <s v="United States"/>
    <s v="Dallas"/>
    <x v="5"/>
    <n v="75081"/>
    <x v="2"/>
    <x v="612"/>
    <x v="1"/>
    <x v="8"/>
    <x v="607"/>
    <x v="2646"/>
    <n v="8"/>
    <n v="0.8"/>
    <n v="-52.632000000000019"/>
  </r>
  <r>
    <n v="3296"/>
    <x v="1639"/>
    <x v="3"/>
    <x v="172"/>
    <d v="2014-10-04T00:00:00"/>
    <s v="First Class"/>
    <s v="CM-12655"/>
    <s v="Corinna Mitchell"/>
    <x v="2"/>
    <s v="United States"/>
    <s v="New York City"/>
    <x v="15"/>
    <n v="10035"/>
    <x v="3"/>
    <x v="1520"/>
    <x v="2"/>
    <x v="15"/>
    <x v="1498"/>
    <x v="2647"/>
    <n v="11"/>
    <n v="0"/>
    <n v="767.20049999999992"/>
  </r>
  <r>
    <n v="3297"/>
    <x v="1640"/>
    <x v="1"/>
    <x v="293"/>
    <d v="2012-05-30T00:00:00"/>
    <s v="Standard Class"/>
    <s v="EB-13870"/>
    <s v="Emily Burns"/>
    <x v="0"/>
    <s v="United States"/>
    <s v="Phoenix"/>
    <x v="16"/>
    <n v="85023"/>
    <x v="1"/>
    <x v="624"/>
    <x v="1"/>
    <x v="8"/>
    <x v="618"/>
    <x v="2648"/>
    <n v="7"/>
    <n v="0.7"/>
    <n v="-12.795999999999999"/>
  </r>
  <r>
    <n v="3298"/>
    <x v="1640"/>
    <x v="1"/>
    <x v="293"/>
    <d v="2012-05-30T00:00:00"/>
    <s v="Standard Class"/>
    <s v="EB-13870"/>
    <s v="Emily Burns"/>
    <x v="0"/>
    <s v="United States"/>
    <s v="Phoenix"/>
    <x v="16"/>
    <n v="85023"/>
    <x v="1"/>
    <x v="513"/>
    <x v="1"/>
    <x v="9"/>
    <x v="508"/>
    <x v="1632"/>
    <n v="4"/>
    <n v="0.2"/>
    <n v="13.701599999999988"/>
  </r>
  <r>
    <n v="3299"/>
    <x v="1641"/>
    <x v="3"/>
    <x v="673"/>
    <d v="2014-11-17T00:00:00"/>
    <s v="Same Day"/>
    <s v="MW-18235"/>
    <s v="Mitch Willingham"/>
    <x v="1"/>
    <s v="United States"/>
    <s v="San Francisco"/>
    <x v="1"/>
    <n v="94122"/>
    <x v="1"/>
    <x v="1150"/>
    <x v="2"/>
    <x v="15"/>
    <x v="1129"/>
    <x v="2252"/>
    <n v="3"/>
    <n v="0.2"/>
    <n v="215.99729999999977"/>
  </r>
  <r>
    <n v="3300"/>
    <x v="1642"/>
    <x v="2"/>
    <x v="728"/>
    <d v="2011-11-22T00:00:00"/>
    <s v="Standard Class"/>
    <s v="CS-11950"/>
    <s v="Carlos Soltero"/>
    <x v="0"/>
    <s v="United States"/>
    <s v="Philadelphia"/>
    <x v="9"/>
    <n v="19140"/>
    <x v="3"/>
    <x v="13"/>
    <x v="1"/>
    <x v="8"/>
    <x v="13"/>
    <x v="2649"/>
    <n v="1"/>
    <n v="0.7"/>
    <n v="-40.797600000000003"/>
  </r>
  <r>
    <n v="3301"/>
    <x v="1642"/>
    <x v="2"/>
    <x v="728"/>
    <d v="2011-11-22T00:00:00"/>
    <s v="Standard Class"/>
    <s v="CS-11950"/>
    <s v="Carlos Soltero"/>
    <x v="0"/>
    <s v="United States"/>
    <s v="Philadelphia"/>
    <x v="9"/>
    <n v="19140"/>
    <x v="3"/>
    <x v="82"/>
    <x v="1"/>
    <x v="4"/>
    <x v="82"/>
    <x v="2650"/>
    <n v="1"/>
    <n v="0.2"/>
    <n v="-16.318300000000001"/>
  </r>
  <r>
    <n v="3302"/>
    <x v="1642"/>
    <x v="2"/>
    <x v="728"/>
    <d v="2011-11-22T00:00:00"/>
    <s v="Standard Class"/>
    <s v="CS-11950"/>
    <s v="Carlos Soltero"/>
    <x v="0"/>
    <s v="United States"/>
    <s v="Philadelphia"/>
    <x v="9"/>
    <n v="19140"/>
    <x v="3"/>
    <x v="1521"/>
    <x v="2"/>
    <x v="7"/>
    <x v="1499"/>
    <x v="2651"/>
    <n v="6"/>
    <n v="0.4"/>
    <n v="-107.99280000000002"/>
  </r>
  <r>
    <n v="3303"/>
    <x v="1642"/>
    <x v="2"/>
    <x v="728"/>
    <d v="2011-11-22T00:00:00"/>
    <s v="Standard Class"/>
    <s v="CS-11950"/>
    <s v="Carlos Soltero"/>
    <x v="0"/>
    <s v="United States"/>
    <s v="Philadelphia"/>
    <x v="9"/>
    <n v="19140"/>
    <x v="3"/>
    <x v="1001"/>
    <x v="0"/>
    <x v="5"/>
    <x v="1244"/>
    <x v="2616"/>
    <n v="3"/>
    <n v="0.2"/>
    <n v="5.2773000000000003"/>
  </r>
  <r>
    <n v="3304"/>
    <x v="1642"/>
    <x v="2"/>
    <x v="728"/>
    <d v="2011-11-22T00:00:00"/>
    <s v="Standard Class"/>
    <s v="CS-11950"/>
    <s v="Carlos Soltero"/>
    <x v="0"/>
    <s v="United States"/>
    <s v="Philadelphia"/>
    <x v="9"/>
    <n v="19140"/>
    <x v="3"/>
    <x v="870"/>
    <x v="1"/>
    <x v="8"/>
    <x v="855"/>
    <x v="2652"/>
    <n v="3"/>
    <n v="0.7"/>
    <n v="-1.4255999999999998"/>
  </r>
  <r>
    <n v="3305"/>
    <x v="1643"/>
    <x v="2"/>
    <x v="125"/>
    <d v="2012-01-01T00:00:00"/>
    <s v="Second Class"/>
    <s v="SP-20620"/>
    <s v="Stefania Perrino"/>
    <x v="1"/>
    <s v="United States"/>
    <s v="Laredo"/>
    <x v="5"/>
    <n v="78041"/>
    <x v="2"/>
    <x v="897"/>
    <x v="1"/>
    <x v="12"/>
    <x v="881"/>
    <x v="2653"/>
    <n v="3"/>
    <n v="0.2"/>
    <n v="4.7066999999999997"/>
  </r>
  <r>
    <n v="3306"/>
    <x v="1643"/>
    <x v="2"/>
    <x v="125"/>
    <d v="2012-01-01T00:00:00"/>
    <s v="Second Class"/>
    <s v="SP-20620"/>
    <s v="Stefania Perrino"/>
    <x v="1"/>
    <s v="United States"/>
    <s v="Laredo"/>
    <x v="5"/>
    <n v="78041"/>
    <x v="2"/>
    <x v="1236"/>
    <x v="2"/>
    <x v="7"/>
    <x v="1210"/>
    <x v="2075"/>
    <n v="2"/>
    <n v="0.2"/>
    <n v="19.03860000000001"/>
  </r>
  <r>
    <n v="3307"/>
    <x v="1643"/>
    <x v="2"/>
    <x v="125"/>
    <d v="2012-01-01T00:00:00"/>
    <s v="Second Class"/>
    <s v="SP-20620"/>
    <s v="Stefania Perrino"/>
    <x v="1"/>
    <s v="United States"/>
    <s v="Laredo"/>
    <x v="5"/>
    <n v="78041"/>
    <x v="2"/>
    <x v="819"/>
    <x v="2"/>
    <x v="7"/>
    <x v="807"/>
    <x v="2654"/>
    <n v="3"/>
    <n v="0.2"/>
    <n v="28.767899999999997"/>
  </r>
  <r>
    <n v="3308"/>
    <x v="1643"/>
    <x v="2"/>
    <x v="125"/>
    <d v="2012-01-01T00:00:00"/>
    <s v="Second Class"/>
    <s v="SP-20620"/>
    <s v="Stefania Perrino"/>
    <x v="1"/>
    <s v="United States"/>
    <s v="Laredo"/>
    <x v="5"/>
    <n v="78041"/>
    <x v="2"/>
    <x v="315"/>
    <x v="1"/>
    <x v="8"/>
    <x v="312"/>
    <x v="2655"/>
    <n v="3"/>
    <n v="0.8"/>
    <n v="-3.6576000000000004"/>
  </r>
  <r>
    <n v="3309"/>
    <x v="1643"/>
    <x v="2"/>
    <x v="125"/>
    <d v="2012-01-01T00:00:00"/>
    <s v="Second Class"/>
    <s v="SP-20620"/>
    <s v="Stefania Perrino"/>
    <x v="1"/>
    <s v="United States"/>
    <s v="Laredo"/>
    <x v="5"/>
    <n v="78041"/>
    <x v="2"/>
    <x v="246"/>
    <x v="2"/>
    <x v="11"/>
    <x v="244"/>
    <x v="736"/>
    <n v="2"/>
    <n v="0.2"/>
    <n v="14.395200000000004"/>
  </r>
  <r>
    <n v="3310"/>
    <x v="1644"/>
    <x v="1"/>
    <x v="599"/>
    <d v="2012-11-11T00:00:00"/>
    <s v="Standard Class"/>
    <s v="GT-14635"/>
    <s v="Grant Thornton"/>
    <x v="1"/>
    <s v="United States"/>
    <s v="New York City"/>
    <x v="15"/>
    <n v="10009"/>
    <x v="3"/>
    <x v="1085"/>
    <x v="1"/>
    <x v="8"/>
    <x v="1066"/>
    <x v="869"/>
    <n v="6"/>
    <n v="0.2"/>
    <n v="8.8704000000000018"/>
  </r>
  <r>
    <n v="3311"/>
    <x v="1645"/>
    <x v="0"/>
    <x v="42"/>
    <d v="2013-09-23T00:00:00"/>
    <s v="Standard Class"/>
    <s v="LW-17215"/>
    <s v="Luke Weiss"/>
    <x v="0"/>
    <s v="United States"/>
    <s v="New York City"/>
    <x v="15"/>
    <n v="10035"/>
    <x v="3"/>
    <x v="920"/>
    <x v="1"/>
    <x v="8"/>
    <x v="903"/>
    <x v="2656"/>
    <n v="5"/>
    <n v="0.2"/>
    <n v="78.434999999999988"/>
  </r>
  <r>
    <n v="3312"/>
    <x v="1646"/>
    <x v="0"/>
    <x v="231"/>
    <d v="2013-03-26T00:00:00"/>
    <s v="Second Class"/>
    <s v="AH-10030"/>
    <s v="Aaron Hawkins"/>
    <x v="1"/>
    <s v="United States"/>
    <s v="Gulfport"/>
    <x v="35"/>
    <n v="39503"/>
    <x v="0"/>
    <x v="893"/>
    <x v="0"/>
    <x v="5"/>
    <x v="877"/>
    <x v="2657"/>
    <n v="7"/>
    <n v="0"/>
    <n v="38.038000000000004"/>
  </r>
  <r>
    <n v="3313"/>
    <x v="1647"/>
    <x v="2"/>
    <x v="127"/>
    <d v="2011-10-01T00:00:00"/>
    <s v="Standard Class"/>
    <s v="TH-21100"/>
    <s v="Thea Hendricks"/>
    <x v="0"/>
    <s v="United States"/>
    <s v="San Diego"/>
    <x v="1"/>
    <n v="92037"/>
    <x v="1"/>
    <x v="291"/>
    <x v="0"/>
    <x v="1"/>
    <x v="288"/>
    <x v="891"/>
    <n v="5"/>
    <n v="0.2"/>
    <n v="45.294000000000011"/>
  </r>
  <r>
    <n v="3314"/>
    <x v="1647"/>
    <x v="2"/>
    <x v="127"/>
    <d v="2011-10-01T00:00:00"/>
    <s v="Standard Class"/>
    <s v="TH-21100"/>
    <s v="Thea Hendricks"/>
    <x v="0"/>
    <s v="United States"/>
    <s v="San Diego"/>
    <x v="1"/>
    <n v="92037"/>
    <x v="1"/>
    <x v="1127"/>
    <x v="1"/>
    <x v="10"/>
    <x v="1106"/>
    <x v="2658"/>
    <n v="2"/>
    <n v="0"/>
    <n v="40.170200000000001"/>
  </r>
  <r>
    <n v="3315"/>
    <x v="1648"/>
    <x v="3"/>
    <x v="165"/>
    <d v="2014-12-29T00:00:00"/>
    <s v="Standard Class"/>
    <s v="HG-15025"/>
    <s v="Hunter Glantz"/>
    <x v="0"/>
    <s v="United States"/>
    <s v="Oceanside"/>
    <x v="15"/>
    <n v="11572"/>
    <x v="3"/>
    <x v="291"/>
    <x v="0"/>
    <x v="1"/>
    <x v="288"/>
    <x v="2659"/>
    <n v="2"/>
    <n v="0.1"/>
    <n v="48.313600000000008"/>
  </r>
  <r>
    <n v="3316"/>
    <x v="1648"/>
    <x v="3"/>
    <x v="165"/>
    <d v="2014-12-29T00:00:00"/>
    <s v="Standard Class"/>
    <s v="HG-15025"/>
    <s v="Hunter Glantz"/>
    <x v="0"/>
    <s v="United States"/>
    <s v="Oceanside"/>
    <x v="15"/>
    <n v="11572"/>
    <x v="3"/>
    <x v="1120"/>
    <x v="1"/>
    <x v="8"/>
    <x v="1099"/>
    <x v="2660"/>
    <n v="3"/>
    <n v="0.2"/>
    <n v="4.8518999999999997"/>
  </r>
  <r>
    <n v="3317"/>
    <x v="1649"/>
    <x v="3"/>
    <x v="468"/>
    <d v="2014-11-16T00:00:00"/>
    <s v="Second Class"/>
    <s v="EB-13750"/>
    <s v="Edward Becker"/>
    <x v="1"/>
    <s v="United States"/>
    <s v="Round Rock"/>
    <x v="5"/>
    <n v="78664"/>
    <x v="2"/>
    <x v="1304"/>
    <x v="0"/>
    <x v="5"/>
    <x v="1280"/>
    <x v="2661"/>
    <n v="5"/>
    <n v="0.6"/>
    <n v="-427.45000000000005"/>
  </r>
  <r>
    <n v="3318"/>
    <x v="1650"/>
    <x v="1"/>
    <x v="861"/>
    <d v="2012-09-15T00:00:00"/>
    <s v="Standard Class"/>
    <s v="SC-20725"/>
    <s v="Steven Cartwright"/>
    <x v="0"/>
    <s v="United States"/>
    <s v="Redlands"/>
    <x v="1"/>
    <n v="92374"/>
    <x v="1"/>
    <x v="626"/>
    <x v="1"/>
    <x v="6"/>
    <x v="620"/>
    <x v="2662"/>
    <n v="9"/>
    <n v="0"/>
    <n v="48.964500000000001"/>
  </r>
  <r>
    <n v="3319"/>
    <x v="1650"/>
    <x v="1"/>
    <x v="861"/>
    <d v="2012-09-15T00:00:00"/>
    <s v="Standard Class"/>
    <s v="SC-20725"/>
    <s v="Steven Cartwright"/>
    <x v="0"/>
    <s v="United States"/>
    <s v="Redlands"/>
    <x v="1"/>
    <n v="92374"/>
    <x v="1"/>
    <x v="1186"/>
    <x v="1"/>
    <x v="2"/>
    <x v="1163"/>
    <x v="880"/>
    <n v="3"/>
    <n v="0"/>
    <n v="4.2336"/>
  </r>
  <r>
    <n v="3320"/>
    <x v="1651"/>
    <x v="2"/>
    <x v="414"/>
    <d v="2011-12-25T00:00:00"/>
    <s v="Standard Class"/>
    <s v="TS-21505"/>
    <s v="Tony Sayre"/>
    <x v="0"/>
    <s v="United States"/>
    <s v="Columbia"/>
    <x v="18"/>
    <n v="38401"/>
    <x v="0"/>
    <x v="1037"/>
    <x v="1"/>
    <x v="9"/>
    <x v="1018"/>
    <x v="2663"/>
    <n v="7"/>
    <n v="0.2"/>
    <n v="3.8073000000000015"/>
  </r>
  <r>
    <n v="3321"/>
    <x v="1651"/>
    <x v="2"/>
    <x v="414"/>
    <d v="2011-12-25T00:00:00"/>
    <s v="Standard Class"/>
    <s v="TS-21505"/>
    <s v="Tony Sayre"/>
    <x v="0"/>
    <s v="United States"/>
    <s v="Columbia"/>
    <x v="18"/>
    <n v="38401"/>
    <x v="0"/>
    <x v="157"/>
    <x v="0"/>
    <x v="1"/>
    <x v="156"/>
    <x v="1677"/>
    <n v="3"/>
    <n v="0.2"/>
    <n v="74.573999999999955"/>
  </r>
  <r>
    <n v="3322"/>
    <x v="1651"/>
    <x v="2"/>
    <x v="414"/>
    <d v="2011-12-25T00:00:00"/>
    <s v="Standard Class"/>
    <s v="TS-21505"/>
    <s v="Tony Sayre"/>
    <x v="0"/>
    <s v="United States"/>
    <s v="Columbia"/>
    <x v="18"/>
    <n v="38401"/>
    <x v="0"/>
    <x v="1076"/>
    <x v="1"/>
    <x v="10"/>
    <x v="1057"/>
    <x v="233"/>
    <n v="5"/>
    <n v="0.2"/>
    <n v="9.0719999999999992"/>
  </r>
  <r>
    <n v="3323"/>
    <x v="1652"/>
    <x v="1"/>
    <x v="862"/>
    <d v="2012-07-27T00:00:00"/>
    <s v="Standard Class"/>
    <s v="TH-21550"/>
    <s v="Tracy Hopkins"/>
    <x v="2"/>
    <s v="United States"/>
    <s v="New York City"/>
    <x v="15"/>
    <n v="10009"/>
    <x v="3"/>
    <x v="9"/>
    <x v="1"/>
    <x v="9"/>
    <x v="9"/>
    <x v="2664"/>
    <n v="3"/>
    <n v="0"/>
    <n v="20.681999999999995"/>
  </r>
  <r>
    <n v="3324"/>
    <x v="1652"/>
    <x v="1"/>
    <x v="862"/>
    <d v="2012-07-27T00:00:00"/>
    <s v="Standard Class"/>
    <s v="TH-21550"/>
    <s v="Tracy Hopkins"/>
    <x v="2"/>
    <s v="United States"/>
    <s v="New York City"/>
    <x v="15"/>
    <n v="10009"/>
    <x v="3"/>
    <x v="592"/>
    <x v="0"/>
    <x v="5"/>
    <x v="587"/>
    <x v="2665"/>
    <n v="3"/>
    <n v="0"/>
    <n v="50.239800000000002"/>
  </r>
  <r>
    <n v="3325"/>
    <x v="1653"/>
    <x v="2"/>
    <x v="7"/>
    <d v="2011-11-15T00:00:00"/>
    <s v="Standard Class"/>
    <s v="KD-16270"/>
    <s v="Karen Daniels"/>
    <x v="0"/>
    <s v="United States"/>
    <s v="Houston"/>
    <x v="5"/>
    <n v="77095"/>
    <x v="2"/>
    <x v="1176"/>
    <x v="1"/>
    <x v="8"/>
    <x v="1153"/>
    <x v="2666"/>
    <n v="5"/>
    <n v="0.8"/>
    <n v="-1480.0335000000009"/>
  </r>
  <r>
    <n v="3326"/>
    <x v="1653"/>
    <x v="2"/>
    <x v="7"/>
    <d v="2011-11-15T00:00:00"/>
    <s v="Standard Class"/>
    <s v="KD-16270"/>
    <s v="Karen Daniels"/>
    <x v="0"/>
    <s v="United States"/>
    <s v="Houston"/>
    <x v="5"/>
    <n v="77095"/>
    <x v="2"/>
    <x v="1488"/>
    <x v="1"/>
    <x v="8"/>
    <x v="1466"/>
    <x v="2667"/>
    <n v="1"/>
    <n v="0.8"/>
    <n v="-1.9744000000000002"/>
  </r>
  <r>
    <n v="3327"/>
    <x v="1653"/>
    <x v="2"/>
    <x v="7"/>
    <d v="2011-11-15T00:00:00"/>
    <s v="Standard Class"/>
    <s v="KD-16270"/>
    <s v="Karen Daniels"/>
    <x v="0"/>
    <s v="United States"/>
    <s v="Houston"/>
    <x v="5"/>
    <n v="77095"/>
    <x v="2"/>
    <x v="1473"/>
    <x v="1"/>
    <x v="6"/>
    <x v="1451"/>
    <x v="1870"/>
    <n v="3"/>
    <n v="0.2"/>
    <n v="6.7560000000000038"/>
  </r>
  <r>
    <n v="3328"/>
    <x v="1653"/>
    <x v="2"/>
    <x v="7"/>
    <d v="2011-11-15T00:00:00"/>
    <s v="Standard Class"/>
    <s v="KD-16270"/>
    <s v="Karen Daniels"/>
    <x v="0"/>
    <s v="United States"/>
    <s v="Houston"/>
    <x v="5"/>
    <n v="77095"/>
    <x v="2"/>
    <x v="362"/>
    <x v="1"/>
    <x v="10"/>
    <x v="357"/>
    <x v="2668"/>
    <n v="5"/>
    <n v="0.2"/>
    <n v="7.8734999999999991"/>
  </r>
  <r>
    <n v="3329"/>
    <x v="1653"/>
    <x v="2"/>
    <x v="7"/>
    <d v="2011-11-15T00:00:00"/>
    <s v="Standard Class"/>
    <s v="KD-16270"/>
    <s v="Karen Daniels"/>
    <x v="0"/>
    <s v="United States"/>
    <s v="Houston"/>
    <x v="5"/>
    <n v="77095"/>
    <x v="2"/>
    <x v="1522"/>
    <x v="1"/>
    <x v="10"/>
    <x v="1500"/>
    <x v="2669"/>
    <n v="8"/>
    <n v="0.2"/>
    <n v="95.096800000000002"/>
  </r>
  <r>
    <n v="3330"/>
    <x v="1653"/>
    <x v="2"/>
    <x v="7"/>
    <d v="2011-11-15T00:00:00"/>
    <s v="Standard Class"/>
    <s v="KD-16270"/>
    <s v="Karen Daniels"/>
    <x v="0"/>
    <s v="United States"/>
    <s v="Houston"/>
    <x v="5"/>
    <n v="77095"/>
    <x v="2"/>
    <x v="918"/>
    <x v="2"/>
    <x v="7"/>
    <x v="901"/>
    <x v="1490"/>
    <n v="2"/>
    <n v="0.2"/>
    <n v="16.703999999999986"/>
  </r>
  <r>
    <n v="3331"/>
    <x v="1653"/>
    <x v="2"/>
    <x v="7"/>
    <d v="2011-11-15T00:00:00"/>
    <s v="Standard Class"/>
    <s v="KD-16270"/>
    <s v="Karen Daniels"/>
    <x v="0"/>
    <s v="United States"/>
    <s v="Houston"/>
    <x v="5"/>
    <n v="77095"/>
    <x v="2"/>
    <x v="1161"/>
    <x v="2"/>
    <x v="7"/>
    <x v="1139"/>
    <x v="2670"/>
    <n v="3"/>
    <n v="0.2"/>
    <n v="15.07350000000001"/>
  </r>
  <r>
    <n v="3332"/>
    <x v="1654"/>
    <x v="3"/>
    <x v="817"/>
    <d v="2014-12-21T00:00:00"/>
    <s v="Standard Class"/>
    <s v="GM-14455"/>
    <s v="Gary Mitchum"/>
    <x v="2"/>
    <s v="United States"/>
    <s v="Chicago"/>
    <x v="10"/>
    <n v="60653"/>
    <x v="2"/>
    <x v="1523"/>
    <x v="2"/>
    <x v="11"/>
    <x v="1501"/>
    <x v="2671"/>
    <n v="3"/>
    <n v="0.2"/>
    <n v="28.496999999999957"/>
  </r>
  <r>
    <n v="3333"/>
    <x v="1654"/>
    <x v="3"/>
    <x v="817"/>
    <d v="2014-12-21T00:00:00"/>
    <s v="Standard Class"/>
    <s v="GM-14455"/>
    <s v="Gary Mitchum"/>
    <x v="2"/>
    <s v="United States"/>
    <s v="Chicago"/>
    <x v="10"/>
    <n v="60653"/>
    <x v="2"/>
    <x v="1513"/>
    <x v="2"/>
    <x v="7"/>
    <x v="1491"/>
    <x v="2672"/>
    <n v="3"/>
    <n v="0.2"/>
    <n v="19.754999999999999"/>
  </r>
  <r>
    <n v="3334"/>
    <x v="1654"/>
    <x v="3"/>
    <x v="817"/>
    <d v="2014-12-21T00:00:00"/>
    <s v="Standard Class"/>
    <s v="GM-14455"/>
    <s v="Gary Mitchum"/>
    <x v="2"/>
    <s v="United States"/>
    <s v="Chicago"/>
    <x v="10"/>
    <n v="60653"/>
    <x v="2"/>
    <x v="1524"/>
    <x v="0"/>
    <x v="5"/>
    <x v="1502"/>
    <x v="2673"/>
    <n v="1"/>
    <n v="0.6"/>
    <n v="-1.3208000000000002"/>
  </r>
  <r>
    <n v="3335"/>
    <x v="1655"/>
    <x v="3"/>
    <x v="170"/>
    <d v="2014-08-23T00:00:00"/>
    <s v="First Class"/>
    <s v="PR-18880"/>
    <s v="Patrick Ryan"/>
    <x v="0"/>
    <s v="United States"/>
    <s v="Oakland"/>
    <x v="1"/>
    <n v="94601"/>
    <x v="1"/>
    <x v="786"/>
    <x v="1"/>
    <x v="6"/>
    <x v="777"/>
    <x v="860"/>
    <n v="4"/>
    <n v="0"/>
    <n v="4.9647999999999985"/>
  </r>
  <r>
    <n v="3336"/>
    <x v="1655"/>
    <x v="3"/>
    <x v="170"/>
    <d v="2014-08-23T00:00:00"/>
    <s v="First Class"/>
    <s v="PR-18880"/>
    <s v="Patrick Ryan"/>
    <x v="0"/>
    <s v="United States"/>
    <s v="Oakland"/>
    <x v="1"/>
    <n v="94601"/>
    <x v="1"/>
    <x v="524"/>
    <x v="2"/>
    <x v="7"/>
    <x v="519"/>
    <x v="2674"/>
    <n v="4"/>
    <n v="0.2"/>
    <n v="37.797199999999975"/>
  </r>
  <r>
    <n v="3337"/>
    <x v="1655"/>
    <x v="3"/>
    <x v="170"/>
    <d v="2014-08-23T00:00:00"/>
    <s v="First Class"/>
    <s v="PR-18880"/>
    <s v="Patrick Ryan"/>
    <x v="0"/>
    <s v="United States"/>
    <s v="Oakland"/>
    <x v="1"/>
    <n v="94601"/>
    <x v="1"/>
    <x v="1525"/>
    <x v="0"/>
    <x v="5"/>
    <x v="1503"/>
    <x v="681"/>
    <n v="4"/>
    <n v="0"/>
    <n v="10.393599999999992"/>
  </r>
  <r>
    <n v="3338"/>
    <x v="1655"/>
    <x v="3"/>
    <x v="170"/>
    <d v="2014-08-23T00:00:00"/>
    <s v="First Class"/>
    <s v="PR-18880"/>
    <s v="Patrick Ryan"/>
    <x v="0"/>
    <s v="United States"/>
    <s v="Oakland"/>
    <x v="1"/>
    <n v="94601"/>
    <x v="1"/>
    <x v="10"/>
    <x v="0"/>
    <x v="3"/>
    <x v="10"/>
    <x v="2675"/>
    <n v="3"/>
    <n v="0.2"/>
    <n v="28.436399999999935"/>
  </r>
  <r>
    <n v="3339"/>
    <x v="1655"/>
    <x v="3"/>
    <x v="170"/>
    <d v="2014-08-23T00:00:00"/>
    <s v="First Class"/>
    <s v="PR-18880"/>
    <s v="Patrick Ryan"/>
    <x v="0"/>
    <s v="United States"/>
    <s v="Oakland"/>
    <x v="1"/>
    <n v="94601"/>
    <x v="1"/>
    <x v="1526"/>
    <x v="1"/>
    <x v="8"/>
    <x v="1504"/>
    <x v="2676"/>
    <n v="9"/>
    <n v="0.2"/>
    <n v="42.464699999999993"/>
  </r>
  <r>
    <n v="3340"/>
    <x v="1655"/>
    <x v="3"/>
    <x v="170"/>
    <d v="2014-08-23T00:00:00"/>
    <s v="First Class"/>
    <s v="PR-18880"/>
    <s v="Patrick Ryan"/>
    <x v="0"/>
    <s v="United States"/>
    <s v="Oakland"/>
    <x v="1"/>
    <n v="94601"/>
    <x v="1"/>
    <x v="1527"/>
    <x v="1"/>
    <x v="9"/>
    <x v="1505"/>
    <x v="2677"/>
    <n v="3"/>
    <n v="0"/>
    <n v="54.950400000000002"/>
  </r>
  <r>
    <n v="3341"/>
    <x v="1655"/>
    <x v="3"/>
    <x v="170"/>
    <d v="2014-08-23T00:00:00"/>
    <s v="First Class"/>
    <s v="PR-18880"/>
    <s v="Patrick Ryan"/>
    <x v="0"/>
    <s v="United States"/>
    <s v="Oakland"/>
    <x v="1"/>
    <n v="94601"/>
    <x v="1"/>
    <x v="322"/>
    <x v="1"/>
    <x v="2"/>
    <x v="319"/>
    <x v="2678"/>
    <n v="5"/>
    <n v="0"/>
    <n v="24.84"/>
  </r>
  <r>
    <n v="3342"/>
    <x v="1656"/>
    <x v="0"/>
    <x v="278"/>
    <d v="2013-09-02T00:00:00"/>
    <s v="Second Class"/>
    <s v="TB-21055"/>
    <s v="Ted Butterfield"/>
    <x v="0"/>
    <s v="United States"/>
    <s v="Quincy"/>
    <x v="31"/>
    <n v="2169"/>
    <x v="3"/>
    <x v="1127"/>
    <x v="1"/>
    <x v="10"/>
    <x v="1106"/>
    <x v="1247"/>
    <n v="3"/>
    <n v="0"/>
    <n v="60.255300000000005"/>
  </r>
  <r>
    <n v="3343"/>
    <x v="1656"/>
    <x v="0"/>
    <x v="278"/>
    <d v="2013-09-02T00:00:00"/>
    <s v="Second Class"/>
    <s v="TB-21055"/>
    <s v="Ted Butterfield"/>
    <x v="0"/>
    <s v="United States"/>
    <s v="Quincy"/>
    <x v="31"/>
    <n v="2169"/>
    <x v="3"/>
    <x v="1110"/>
    <x v="0"/>
    <x v="3"/>
    <x v="1090"/>
    <x v="2679"/>
    <n v="1"/>
    <n v="0.3"/>
    <n v="20.966999999999999"/>
  </r>
  <r>
    <n v="3344"/>
    <x v="1656"/>
    <x v="0"/>
    <x v="278"/>
    <d v="2013-09-02T00:00:00"/>
    <s v="Second Class"/>
    <s v="TB-21055"/>
    <s v="Ted Butterfield"/>
    <x v="0"/>
    <s v="United States"/>
    <s v="Quincy"/>
    <x v="31"/>
    <n v="2169"/>
    <x v="3"/>
    <x v="222"/>
    <x v="2"/>
    <x v="7"/>
    <x v="220"/>
    <x v="1543"/>
    <n v="3"/>
    <n v="0"/>
    <n v="28.785599999999995"/>
  </r>
  <r>
    <n v="3345"/>
    <x v="1656"/>
    <x v="0"/>
    <x v="278"/>
    <d v="2013-09-02T00:00:00"/>
    <s v="Second Class"/>
    <s v="TB-21055"/>
    <s v="Ted Butterfield"/>
    <x v="0"/>
    <s v="United States"/>
    <s v="Quincy"/>
    <x v="31"/>
    <n v="2169"/>
    <x v="3"/>
    <x v="187"/>
    <x v="1"/>
    <x v="10"/>
    <x v="186"/>
    <x v="2680"/>
    <n v="9"/>
    <n v="0"/>
    <n v="36.692999999999998"/>
  </r>
  <r>
    <n v="3346"/>
    <x v="1656"/>
    <x v="0"/>
    <x v="278"/>
    <d v="2013-09-02T00:00:00"/>
    <s v="Second Class"/>
    <s v="TB-21055"/>
    <s v="Ted Butterfield"/>
    <x v="0"/>
    <s v="United States"/>
    <s v="Quincy"/>
    <x v="31"/>
    <n v="2169"/>
    <x v="3"/>
    <x v="848"/>
    <x v="1"/>
    <x v="13"/>
    <x v="33"/>
    <x v="2643"/>
    <n v="4"/>
    <n v="0"/>
    <n v="5.2559999999999993"/>
  </r>
  <r>
    <n v="3347"/>
    <x v="1656"/>
    <x v="0"/>
    <x v="278"/>
    <d v="2013-09-02T00:00:00"/>
    <s v="Second Class"/>
    <s v="TB-21055"/>
    <s v="Ted Butterfield"/>
    <x v="0"/>
    <s v="United States"/>
    <s v="Quincy"/>
    <x v="31"/>
    <n v="2169"/>
    <x v="3"/>
    <x v="1458"/>
    <x v="1"/>
    <x v="8"/>
    <x v="1435"/>
    <x v="180"/>
    <n v="5"/>
    <n v="0"/>
    <n v="13.919999999999998"/>
  </r>
  <r>
    <n v="3348"/>
    <x v="1657"/>
    <x v="1"/>
    <x v="863"/>
    <d v="2012-08-20T00:00:00"/>
    <s v="Standard Class"/>
    <s v="ON-18715"/>
    <s v="Odella Nelson"/>
    <x v="1"/>
    <s v="United States"/>
    <s v="Yucaipa"/>
    <x v="1"/>
    <n v="92399"/>
    <x v="1"/>
    <x v="400"/>
    <x v="1"/>
    <x v="6"/>
    <x v="396"/>
    <x v="2681"/>
    <n v="5"/>
    <n v="0"/>
    <n v="13.208000000000002"/>
  </r>
  <r>
    <n v="3349"/>
    <x v="1658"/>
    <x v="3"/>
    <x v="60"/>
    <d v="2014-11-08T00:00:00"/>
    <s v="First Class"/>
    <s v="AH-10195"/>
    <s v="Alan Haines"/>
    <x v="1"/>
    <s v="United States"/>
    <s v="Chicago"/>
    <x v="10"/>
    <n v="60623"/>
    <x v="2"/>
    <x v="27"/>
    <x v="1"/>
    <x v="8"/>
    <x v="27"/>
    <x v="2682"/>
    <n v="5"/>
    <n v="0.8"/>
    <n v="-25.648000000000003"/>
  </r>
  <r>
    <n v="3350"/>
    <x v="1659"/>
    <x v="0"/>
    <x v="864"/>
    <d v="2013-08-22T00:00:00"/>
    <s v="Standard Class"/>
    <s v="NM-18520"/>
    <s v="Neoma Murray"/>
    <x v="0"/>
    <s v="United States"/>
    <s v="Seattle"/>
    <x v="4"/>
    <n v="98105"/>
    <x v="1"/>
    <x v="696"/>
    <x v="1"/>
    <x v="8"/>
    <x v="689"/>
    <x v="581"/>
    <n v="4"/>
    <n v="0.2"/>
    <n v="5.6955999999999989"/>
  </r>
  <r>
    <n v="3351"/>
    <x v="1660"/>
    <x v="0"/>
    <x v="482"/>
    <d v="2014-01-01T00:00:00"/>
    <s v="Standard Class"/>
    <s v="AR-10510"/>
    <s v="Andrew Roberts"/>
    <x v="0"/>
    <s v="United States"/>
    <s v="New York City"/>
    <x v="15"/>
    <n v="10024"/>
    <x v="3"/>
    <x v="1048"/>
    <x v="2"/>
    <x v="11"/>
    <x v="1028"/>
    <x v="1324"/>
    <n v="3"/>
    <n v="0"/>
    <n v="18.893699999999995"/>
  </r>
  <r>
    <n v="3352"/>
    <x v="1661"/>
    <x v="2"/>
    <x v="865"/>
    <d v="2011-09-28T00:00:00"/>
    <s v="Standard Class"/>
    <s v="BM-11650"/>
    <s v="Brian Moss"/>
    <x v="1"/>
    <s v="United States"/>
    <s v="San Diego"/>
    <x v="1"/>
    <n v="92037"/>
    <x v="1"/>
    <x v="1528"/>
    <x v="0"/>
    <x v="0"/>
    <x v="1506"/>
    <x v="2683"/>
    <n v="3"/>
    <n v="0.15"/>
    <n v="20.517599999999987"/>
  </r>
  <r>
    <n v="3353"/>
    <x v="1661"/>
    <x v="2"/>
    <x v="865"/>
    <d v="2011-09-28T00:00:00"/>
    <s v="Standard Class"/>
    <s v="BM-11650"/>
    <s v="Brian Moss"/>
    <x v="1"/>
    <s v="United States"/>
    <s v="San Diego"/>
    <x v="1"/>
    <n v="92037"/>
    <x v="1"/>
    <x v="66"/>
    <x v="2"/>
    <x v="7"/>
    <x v="66"/>
    <x v="1414"/>
    <n v="2"/>
    <n v="0.2"/>
    <n v="31.494"/>
  </r>
  <r>
    <n v="3354"/>
    <x v="1662"/>
    <x v="2"/>
    <x v="866"/>
    <d v="2011-07-24T00:00:00"/>
    <s v="Standard Class"/>
    <s v="CA-12310"/>
    <s v="Christine Abelman"/>
    <x v="1"/>
    <s v="United States"/>
    <s v="Bristol"/>
    <x v="29"/>
    <n v="6010"/>
    <x v="3"/>
    <x v="1149"/>
    <x v="2"/>
    <x v="7"/>
    <x v="1128"/>
    <x v="2684"/>
    <n v="2"/>
    <n v="0"/>
    <n v="93.594800000000021"/>
  </r>
  <r>
    <n v="3355"/>
    <x v="1662"/>
    <x v="2"/>
    <x v="866"/>
    <d v="2011-07-24T00:00:00"/>
    <s v="Standard Class"/>
    <s v="CA-12310"/>
    <s v="Christine Abelman"/>
    <x v="1"/>
    <s v="United States"/>
    <s v="Bristol"/>
    <x v="29"/>
    <n v="6010"/>
    <x v="3"/>
    <x v="1529"/>
    <x v="0"/>
    <x v="3"/>
    <x v="1507"/>
    <x v="2685"/>
    <n v="1"/>
    <n v="0.3"/>
    <n v="-4.032"/>
  </r>
  <r>
    <n v="3356"/>
    <x v="1662"/>
    <x v="2"/>
    <x v="866"/>
    <d v="2011-07-24T00:00:00"/>
    <s v="Standard Class"/>
    <s v="CA-12310"/>
    <s v="Christine Abelman"/>
    <x v="1"/>
    <s v="United States"/>
    <s v="Bristol"/>
    <x v="29"/>
    <n v="6010"/>
    <x v="3"/>
    <x v="864"/>
    <x v="1"/>
    <x v="8"/>
    <x v="850"/>
    <x v="1513"/>
    <n v="2"/>
    <n v="0"/>
    <n v="9.6047999999999991"/>
  </r>
  <r>
    <n v="3357"/>
    <x v="1662"/>
    <x v="2"/>
    <x v="866"/>
    <d v="2011-07-24T00:00:00"/>
    <s v="Standard Class"/>
    <s v="CA-12310"/>
    <s v="Christine Abelman"/>
    <x v="1"/>
    <s v="United States"/>
    <s v="Bristol"/>
    <x v="29"/>
    <n v="6010"/>
    <x v="3"/>
    <x v="315"/>
    <x v="1"/>
    <x v="8"/>
    <x v="312"/>
    <x v="2686"/>
    <n v="1"/>
    <n v="0"/>
    <n v="1.8288"/>
  </r>
  <r>
    <n v="3358"/>
    <x v="1663"/>
    <x v="3"/>
    <x v="210"/>
    <d v="2014-09-14T00:00:00"/>
    <s v="Standard Class"/>
    <s v="NF-18595"/>
    <s v="Nicole Fjeld"/>
    <x v="2"/>
    <s v="United States"/>
    <s v="Chicago"/>
    <x v="10"/>
    <n v="60610"/>
    <x v="2"/>
    <x v="885"/>
    <x v="1"/>
    <x v="10"/>
    <x v="33"/>
    <x v="2687"/>
    <n v="9"/>
    <n v="0.2"/>
    <n v="26.465400000000006"/>
  </r>
  <r>
    <n v="3359"/>
    <x v="1664"/>
    <x v="0"/>
    <x v="715"/>
    <d v="2013-05-11T00:00:00"/>
    <s v="Standard Class"/>
    <s v="AF-10870"/>
    <s v="Art Ferguson"/>
    <x v="0"/>
    <s v="United States"/>
    <s v="Chicago"/>
    <x v="10"/>
    <n v="60610"/>
    <x v="2"/>
    <x v="385"/>
    <x v="1"/>
    <x v="8"/>
    <x v="381"/>
    <x v="2688"/>
    <n v="2"/>
    <n v="0.8"/>
    <n v="-5.2932000000000023"/>
  </r>
  <r>
    <n v="3360"/>
    <x v="1664"/>
    <x v="0"/>
    <x v="715"/>
    <d v="2013-05-11T00:00:00"/>
    <s v="Standard Class"/>
    <s v="AF-10870"/>
    <s v="Art Ferguson"/>
    <x v="0"/>
    <s v="United States"/>
    <s v="Chicago"/>
    <x v="10"/>
    <n v="60610"/>
    <x v="2"/>
    <x v="960"/>
    <x v="2"/>
    <x v="11"/>
    <x v="944"/>
    <x v="2689"/>
    <n v="2"/>
    <n v="0.2"/>
    <n v="-3.272000000000002"/>
  </r>
  <r>
    <n v="3361"/>
    <x v="1665"/>
    <x v="1"/>
    <x v="593"/>
    <d v="2012-06-08T00:00:00"/>
    <s v="Second Class"/>
    <s v="TC-21535"/>
    <s v="Tracy Collins"/>
    <x v="2"/>
    <s v="United States"/>
    <s v="New York City"/>
    <x v="15"/>
    <n v="10024"/>
    <x v="3"/>
    <x v="229"/>
    <x v="1"/>
    <x v="10"/>
    <x v="227"/>
    <x v="2690"/>
    <n v="4"/>
    <n v="0"/>
    <n v="14.306799999999999"/>
  </r>
  <r>
    <n v="3362"/>
    <x v="1665"/>
    <x v="1"/>
    <x v="593"/>
    <d v="2012-06-08T00:00:00"/>
    <s v="Second Class"/>
    <s v="TC-21535"/>
    <s v="Tracy Collins"/>
    <x v="2"/>
    <s v="United States"/>
    <s v="New York City"/>
    <x v="15"/>
    <n v="10024"/>
    <x v="3"/>
    <x v="1530"/>
    <x v="0"/>
    <x v="5"/>
    <x v="1508"/>
    <x v="2691"/>
    <n v="3"/>
    <n v="0"/>
    <n v="11.995199999999997"/>
  </r>
  <r>
    <n v="3363"/>
    <x v="1666"/>
    <x v="1"/>
    <x v="350"/>
    <d v="2012-12-20T00:00:00"/>
    <s v="Standard Class"/>
    <s v="Dp-13240"/>
    <s v="Dean percer"/>
    <x v="2"/>
    <s v="United States"/>
    <s v="Revere"/>
    <x v="31"/>
    <n v="2151"/>
    <x v="3"/>
    <x v="498"/>
    <x v="1"/>
    <x v="10"/>
    <x v="493"/>
    <x v="541"/>
    <n v="3"/>
    <n v="0"/>
    <n v="9.3312000000000008"/>
  </r>
  <r>
    <n v="3364"/>
    <x v="1666"/>
    <x v="1"/>
    <x v="350"/>
    <d v="2012-12-20T00:00:00"/>
    <s v="Standard Class"/>
    <s v="Dp-13240"/>
    <s v="Dean percer"/>
    <x v="2"/>
    <s v="United States"/>
    <s v="Revere"/>
    <x v="31"/>
    <n v="2151"/>
    <x v="3"/>
    <x v="92"/>
    <x v="1"/>
    <x v="8"/>
    <x v="92"/>
    <x v="2692"/>
    <n v="2"/>
    <n v="0"/>
    <n v="18.940000000000001"/>
  </r>
  <r>
    <n v="3365"/>
    <x v="1667"/>
    <x v="0"/>
    <x v="87"/>
    <d v="2013-07-19T00:00:00"/>
    <s v="Second Class"/>
    <s v="MC-17425"/>
    <s v="Mark Cousins"/>
    <x v="1"/>
    <s v="United States"/>
    <s v="Houston"/>
    <x v="5"/>
    <n v="77036"/>
    <x v="2"/>
    <x v="740"/>
    <x v="0"/>
    <x v="5"/>
    <x v="33"/>
    <x v="1250"/>
    <n v="3"/>
    <n v="0.6"/>
    <n v="-3.8207999999999984"/>
  </r>
  <r>
    <n v="3366"/>
    <x v="1668"/>
    <x v="2"/>
    <x v="867"/>
    <d v="2011-02-03T00:00:00"/>
    <s v="First Class"/>
    <s v="LC-17050"/>
    <s v="Liz Carlisle"/>
    <x v="0"/>
    <s v="United States"/>
    <s v="Mission Viejo"/>
    <x v="1"/>
    <n v="92691"/>
    <x v="1"/>
    <x v="1106"/>
    <x v="0"/>
    <x v="0"/>
    <x v="1086"/>
    <x v="1413"/>
    <n v="2"/>
    <n v="0.15"/>
    <n v="3.4195999999999884"/>
  </r>
  <r>
    <n v="3367"/>
    <x v="1669"/>
    <x v="2"/>
    <x v="868"/>
    <d v="2011-07-15T00:00:00"/>
    <s v="Standard Class"/>
    <s v="BM-11650"/>
    <s v="Brian Moss"/>
    <x v="1"/>
    <s v="United States"/>
    <s v="Dallas"/>
    <x v="5"/>
    <n v="75217"/>
    <x v="2"/>
    <x v="934"/>
    <x v="1"/>
    <x v="10"/>
    <x v="918"/>
    <x v="563"/>
    <n v="2"/>
    <n v="0.2"/>
    <n v="3.6288"/>
  </r>
  <r>
    <n v="3368"/>
    <x v="1669"/>
    <x v="2"/>
    <x v="868"/>
    <d v="2011-07-15T00:00:00"/>
    <s v="Standard Class"/>
    <s v="BM-11650"/>
    <s v="Brian Moss"/>
    <x v="1"/>
    <s v="United States"/>
    <s v="Dallas"/>
    <x v="5"/>
    <n v="75217"/>
    <x v="2"/>
    <x v="1357"/>
    <x v="1"/>
    <x v="10"/>
    <x v="1334"/>
    <x v="646"/>
    <n v="3"/>
    <n v="0.2"/>
    <n v="4.4849999999999994"/>
  </r>
  <r>
    <n v="3369"/>
    <x v="1670"/>
    <x v="1"/>
    <x v="82"/>
    <d v="2012-11-25T00:00:00"/>
    <s v="Standard Class"/>
    <s v="NW-18400"/>
    <s v="Natalie Webber"/>
    <x v="0"/>
    <s v="United States"/>
    <s v="Las Vegas"/>
    <x v="33"/>
    <n v="89115"/>
    <x v="1"/>
    <x v="1531"/>
    <x v="0"/>
    <x v="0"/>
    <x v="1509"/>
    <x v="1741"/>
    <n v="2"/>
    <n v="0"/>
    <n v="41.168399999999991"/>
  </r>
  <r>
    <n v="3370"/>
    <x v="1670"/>
    <x v="1"/>
    <x v="82"/>
    <d v="2012-11-25T00:00:00"/>
    <s v="Standard Class"/>
    <s v="NW-18400"/>
    <s v="Natalie Webber"/>
    <x v="0"/>
    <s v="United States"/>
    <s v="Las Vegas"/>
    <x v="33"/>
    <n v="89115"/>
    <x v="1"/>
    <x v="340"/>
    <x v="1"/>
    <x v="8"/>
    <x v="336"/>
    <x v="2693"/>
    <n v="4"/>
    <n v="0.2"/>
    <n v="23.116799999999998"/>
  </r>
  <r>
    <n v="3371"/>
    <x v="1671"/>
    <x v="0"/>
    <x v="869"/>
    <d v="2013-03-26T00:00:00"/>
    <s v="Same Day"/>
    <s v="TB-21280"/>
    <s v="Toby Braunhardt"/>
    <x v="0"/>
    <s v="United States"/>
    <s v="Norman"/>
    <x v="26"/>
    <n v="73071"/>
    <x v="2"/>
    <x v="217"/>
    <x v="2"/>
    <x v="11"/>
    <x v="216"/>
    <x v="2694"/>
    <n v="5"/>
    <n v="0"/>
    <n v="244.61549999999988"/>
  </r>
  <r>
    <n v="3372"/>
    <x v="1672"/>
    <x v="3"/>
    <x v="397"/>
    <d v="2014-10-01T00:00:00"/>
    <s v="Standard Class"/>
    <s v="BS-11755"/>
    <s v="Bruce Stewart"/>
    <x v="0"/>
    <s v="United States"/>
    <s v="San Francisco"/>
    <x v="1"/>
    <n v="94122"/>
    <x v="1"/>
    <x v="973"/>
    <x v="1"/>
    <x v="8"/>
    <x v="958"/>
    <x v="63"/>
    <n v="6"/>
    <n v="0.2"/>
    <n v="9.0383999999999993"/>
  </r>
  <r>
    <n v="3373"/>
    <x v="1672"/>
    <x v="3"/>
    <x v="397"/>
    <d v="2014-10-01T00:00:00"/>
    <s v="Standard Class"/>
    <s v="BS-11755"/>
    <s v="Bruce Stewart"/>
    <x v="0"/>
    <s v="United States"/>
    <s v="San Francisco"/>
    <x v="1"/>
    <n v="94122"/>
    <x v="1"/>
    <x v="1429"/>
    <x v="1"/>
    <x v="9"/>
    <x v="1408"/>
    <x v="2695"/>
    <n v="2"/>
    <n v="0"/>
    <n v="48.287999999999997"/>
  </r>
  <r>
    <n v="3374"/>
    <x v="1673"/>
    <x v="1"/>
    <x v="784"/>
    <d v="2012-12-10T00:00:00"/>
    <s v="Standard Class"/>
    <s v="SO-20335"/>
    <s v="Sean O'Donnell"/>
    <x v="0"/>
    <s v="United States"/>
    <s v="Hempstead"/>
    <x v="15"/>
    <n v="11550"/>
    <x v="3"/>
    <x v="1462"/>
    <x v="0"/>
    <x v="5"/>
    <x v="1439"/>
    <x v="2696"/>
    <n v="3"/>
    <n v="0"/>
    <n v="11.376000000000001"/>
  </r>
  <r>
    <n v="3375"/>
    <x v="1673"/>
    <x v="1"/>
    <x v="784"/>
    <d v="2012-12-10T00:00:00"/>
    <s v="Standard Class"/>
    <s v="SO-20335"/>
    <s v="Sean O'Donnell"/>
    <x v="0"/>
    <s v="United States"/>
    <s v="Hempstead"/>
    <x v="15"/>
    <n v="11550"/>
    <x v="3"/>
    <x v="394"/>
    <x v="0"/>
    <x v="1"/>
    <x v="390"/>
    <x v="2697"/>
    <n v="5"/>
    <n v="0.1"/>
    <n v="8.0980000000000203"/>
  </r>
  <r>
    <n v="3376"/>
    <x v="1673"/>
    <x v="1"/>
    <x v="784"/>
    <d v="2012-12-10T00:00:00"/>
    <s v="Standard Class"/>
    <s v="SO-20335"/>
    <s v="Sean O'Donnell"/>
    <x v="0"/>
    <s v="United States"/>
    <s v="Hempstead"/>
    <x v="15"/>
    <n v="11550"/>
    <x v="3"/>
    <x v="433"/>
    <x v="2"/>
    <x v="7"/>
    <x v="428"/>
    <x v="792"/>
    <n v="4"/>
    <n v="0"/>
    <n v="10.389600000000002"/>
  </r>
  <r>
    <n v="3377"/>
    <x v="1673"/>
    <x v="1"/>
    <x v="784"/>
    <d v="2012-12-10T00:00:00"/>
    <s v="Standard Class"/>
    <s v="SO-20335"/>
    <s v="Sean O'Donnell"/>
    <x v="0"/>
    <s v="United States"/>
    <s v="Hempstead"/>
    <x v="15"/>
    <n v="11550"/>
    <x v="3"/>
    <x v="228"/>
    <x v="0"/>
    <x v="1"/>
    <x v="226"/>
    <x v="2698"/>
    <n v="2"/>
    <n v="0.1"/>
    <n v="68.333200000000005"/>
  </r>
  <r>
    <n v="3378"/>
    <x v="1674"/>
    <x v="0"/>
    <x v="474"/>
    <d v="2013-11-05T00:00:00"/>
    <s v="First Class"/>
    <s v="CS-12490"/>
    <s v="Cindy Schnelling"/>
    <x v="1"/>
    <s v="United States"/>
    <s v="Conroe"/>
    <x v="5"/>
    <n v="77301"/>
    <x v="2"/>
    <x v="1018"/>
    <x v="1"/>
    <x v="4"/>
    <x v="1510"/>
    <x v="2699"/>
    <n v="9"/>
    <n v="0.2"/>
    <n v="6.9794999999999909"/>
  </r>
  <r>
    <n v="3379"/>
    <x v="1675"/>
    <x v="3"/>
    <x v="294"/>
    <d v="2014-03-22T00:00:00"/>
    <s v="Standard Class"/>
    <s v="PO-19180"/>
    <s v="Philisse Overcash"/>
    <x v="2"/>
    <s v="United States"/>
    <s v="Houston"/>
    <x v="5"/>
    <n v="77095"/>
    <x v="2"/>
    <x v="1426"/>
    <x v="1"/>
    <x v="8"/>
    <x v="1405"/>
    <x v="2700"/>
    <n v="6"/>
    <n v="0.8"/>
    <n v="-22.04160000000001"/>
  </r>
  <r>
    <n v="3380"/>
    <x v="1675"/>
    <x v="3"/>
    <x v="294"/>
    <d v="2014-03-22T00:00:00"/>
    <s v="Standard Class"/>
    <s v="PO-19180"/>
    <s v="Philisse Overcash"/>
    <x v="2"/>
    <s v="United States"/>
    <s v="Houston"/>
    <x v="5"/>
    <n v="77095"/>
    <x v="2"/>
    <x v="1532"/>
    <x v="1"/>
    <x v="10"/>
    <x v="1511"/>
    <x v="1518"/>
    <n v="3"/>
    <n v="0.2"/>
    <n v="3.2099999999999982"/>
  </r>
  <r>
    <n v="3381"/>
    <x v="1676"/>
    <x v="3"/>
    <x v="51"/>
    <d v="2014-11-25T00:00:00"/>
    <s v="First Class"/>
    <s v="TD-20995"/>
    <s v="Tamara Dahlen"/>
    <x v="0"/>
    <s v="United States"/>
    <s v="Philadelphia"/>
    <x v="9"/>
    <n v="19120"/>
    <x v="3"/>
    <x v="1533"/>
    <x v="0"/>
    <x v="5"/>
    <x v="1512"/>
    <x v="2701"/>
    <n v="9"/>
    <n v="0.2"/>
    <n v="7.2144000000000013"/>
  </r>
  <r>
    <n v="3382"/>
    <x v="1677"/>
    <x v="3"/>
    <x v="151"/>
    <d v="2014-08-31T00:00:00"/>
    <s v="First Class"/>
    <s v="SP-20620"/>
    <s v="Stefania Perrino"/>
    <x v="1"/>
    <s v="United States"/>
    <s v="Tampa"/>
    <x v="2"/>
    <n v="33614"/>
    <x v="0"/>
    <x v="135"/>
    <x v="1"/>
    <x v="12"/>
    <x v="135"/>
    <x v="1699"/>
    <n v="1"/>
    <n v="0.2"/>
    <n v="0.97739999999999994"/>
  </r>
  <r>
    <n v="3383"/>
    <x v="1678"/>
    <x v="1"/>
    <x v="784"/>
    <d v="2012-12-09T00:00:00"/>
    <s v="Second Class"/>
    <s v="MS-17365"/>
    <s v="Maribeth Schnelling"/>
    <x v="0"/>
    <s v="United States"/>
    <s v="New York City"/>
    <x v="15"/>
    <n v="10035"/>
    <x v="3"/>
    <x v="1303"/>
    <x v="1"/>
    <x v="12"/>
    <x v="1279"/>
    <x v="1465"/>
    <n v="3"/>
    <n v="0"/>
    <n v="8.7906000000000013"/>
  </r>
  <r>
    <n v="3384"/>
    <x v="1678"/>
    <x v="1"/>
    <x v="784"/>
    <d v="2012-12-09T00:00:00"/>
    <s v="Second Class"/>
    <s v="MS-17365"/>
    <s v="Maribeth Schnelling"/>
    <x v="0"/>
    <s v="United States"/>
    <s v="New York City"/>
    <x v="15"/>
    <n v="10035"/>
    <x v="3"/>
    <x v="1534"/>
    <x v="0"/>
    <x v="1"/>
    <x v="1513"/>
    <x v="2702"/>
    <n v="7"/>
    <n v="0.1"/>
    <n v="29.880199999999981"/>
  </r>
  <r>
    <n v="3385"/>
    <x v="1678"/>
    <x v="1"/>
    <x v="784"/>
    <d v="2012-12-09T00:00:00"/>
    <s v="Second Class"/>
    <s v="MS-17365"/>
    <s v="Maribeth Schnelling"/>
    <x v="0"/>
    <s v="United States"/>
    <s v="New York City"/>
    <x v="15"/>
    <n v="10035"/>
    <x v="3"/>
    <x v="907"/>
    <x v="2"/>
    <x v="7"/>
    <x v="890"/>
    <x v="2703"/>
    <n v="5"/>
    <n v="0"/>
    <n v="539.92499999999995"/>
  </r>
  <r>
    <n v="3386"/>
    <x v="1679"/>
    <x v="3"/>
    <x v="566"/>
    <d v="2014-10-12T00:00:00"/>
    <s v="Standard Class"/>
    <s v="Dp-13240"/>
    <s v="Dean percer"/>
    <x v="2"/>
    <s v="United States"/>
    <s v="Charlotte"/>
    <x v="3"/>
    <n v="28205"/>
    <x v="0"/>
    <x v="245"/>
    <x v="1"/>
    <x v="4"/>
    <x v="243"/>
    <x v="2704"/>
    <n v="4"/>
    <n v="0.2"/>
    <n v="65.325599999999895"/>
  </r>
  <r>
    <n v="3387"/>
    <x v="1679"/>
    <x v="3"/>
    <x v="566"/>
    <d v="2014-10-12T00:00:00"/>
    <s v="Standard Class"/>
    <s v="Dp-13240"/>
    <s v="Dean percer"/>
    <x v="2"/>
    <s v="United States"/>
    <s v="Charlotte"/>
    <x v="3"/>
    <n v="28205"/>
    <x v="0"/>
    <x v="550"/>
    <x v="1"/>
    <x v="13"/>
    <x v="33"/>
    <x v="2247"/>
    <n v="3"/>
    <n v="0.2"/>
    <n v="5.9174999999999986"/>
  </r>
  <r>
    <n v="3388"/>
    <x v="1679"/>
    <x v="3"/>
    <x v="566"/>
    <d v="2014-10-12T00:00:00"/>
    <s v="Standard Class"/>
    <s v="Dp-13240"/>
    <s v="Dean percer"/>
    <x v="2"/>
    <s v="United States"/>
    <s v="Charlotte"/>
    <x v="3"/>
    <n v="28205"/>
    <x v="0"/>
    <x v="872"/>
    <x v="2"/>
    <x v="7"/>
    <x v="857"/>
    <x v="2705"/>
    <n v="2"/>
    <n v="0.2"/>
    <n v="16.678799999999995"/>
  </r>
  <r>
    <n v="3389"/>
    <x v="1679"/>
    <x v="3"/>
    <x v="566"/>
    <d v="2014-10-12T00:00:00"/>
    <s v="Standard Class"/>
    <s v="Dp-13240"/>
    <s v="Dean percer"/>
    <x v="2"/>
    <s v="United States"/>
    <s v="Charlotte"/>
    <x v="3"/>
    <n v="28205"/>
    <x v="0"/>
    <x v="912"/>
    <x v="1"/>
    <x v="8"/>
    <x v="895"/>
    <x v="2706"/>
    <n v="6"/>
    <n v="0.7"/>
    <n v="-33.635999999999996"/>
  </r>
  <r>
    <n v="3390"/>
    <x v="1679"/>
    <x v="3"/>
    <x v="566"/>
    <d v="2014-10-12T00:00:00"/>
    <s v="Standard Class"/>
    <s v="Dp-13240"/>
    <s v="Dean percer"/>
    <x v="2"/>
    <s v="United States"/>
    <s v="Charlotte"/>
    <x v="3"/>
    <n v="28205"/>
    <x v="0"/>
    <x v="977"/>
    <x v="0"/>
    <x v="3"/>
    <x v="824"/>
    <x v="1259"/>
    <n v="3"/>
    <n v="0.4"/>
    <n v="-36.11160000000001"/>
  </r>
  <r>
    <n v="3391"/>
    <x v="1680"/>
    <x v="3"/>
    <x v="613"/>
    <d v="2014-03-31T00:00:00"/>
    <s v="Second Class"/>
    <s v="DB-13660"/>
    <s v="Duane Benoit"/>
    <x v="0"/>
    <s v="United States"/>
    <s v="Dallas"/>
    <x v="5"/>
    <n v="75081"/>
    <x v="2"/>
    <x v="1433"/>
    <x v="1"/>
    <x v="10"/>
    <x v="1412"/>
    <x v="1312"/>
    <n v="2"/>
    <n v="0.2"/>
    <n v="2.1399999999999992"/>
  </r>
  <r>
    <n v="3392"/>
    <x v="1681"/>
    <x v="2"/>
    <x v="128"/>
    <d v="2011-08-13T00:00:00"/>
    <s v="Standard Class"/>
    <s v="MG-17650"/>
    <s v="Matthew Grinstein"/>
    <x v="2"/>
    <s v="United States"/>
    <s v="Seattle"/>
    <x v="4"/>
    <n v="98103"/>
    <x v="1"/>
    <x v="638"/>
    <x v="2"/>
    <x v="7"/>
    <x v="632"/>
    <x v="2707"/>
    <n v="4"/>
    <n v="0.2"/>
    <n v="68.197999999999979"/>
  </r>
  <r>
    <n v="3393"/>
    <x v="1681"/>
    <x v="2"/>
    <x v="128"/>
    <d v="2011-08-13T00:00:00"/>
    <s v="Standard Class"/>
    <s v="MG-17650"/>
    <s v="Matthew Grinstein"/>
    <x v="2"/>
    <s v="United States"/>
    <s v="Seattle"/>
    <x v="4"/>
    <n v="98103"/>
    <x v="1"/>
    <x v="1075"/>
    <x v="2"/>
    <x v="7"/>
    <x v="1056"/>
    <x v="2708"/>
    <n v="2"/>
    <n v="0.2"/>
    <n v="-43.833600000000018"/>
  </r>
  <r>
    <n v="3394"/>
    <x v="1682"/>
    <x v="2"/>
    <x v="754"/>
    <d v="2011-11-25T00:00:00"/>
    <s v="First Class"/>
    <s v="EH-14185"/>
    <s v="Evan Henry"/>
    <x v="0"/>
    <s v="United States"/>
    <s v="Pasadena"/>
    <x v="5"/>
    <n v="77506"/>
    <x v="2"/>
    <x v="1002"/>
    <x v="1"/>
    <x v="8"/>
    <x v="985"/>
    <x v="2709"/>
    <n v="1"/>
    <n v="0.8"/>
    <n v="-11.084800000000005"/>
  </r>
  <r>
    <n v="3395"/>
    <x v="1683"/>
    <x v="3"/>
    <x v="193"/>
    <d v="2014-06-11T00:00:00"/>
    <s v="Same Day"/>
    <s v="CL-11890"/>
    <s v="Carl Ludwig"/>
    <x v="0"/>
    <s v="United States"/>
    <s v="Philadelphia"/>
    <x v="9"/>
    <n v="19143"/>
    <x v="3"/>
    <x v="1305"/>
    <x v="1"/>
    <x v="10"/>
    <x v="1281"/>
    <x v="2710"/>
    <n v="6"/>
    <n v="0.2"/>
    <n v="15.011999999999999"/>
  </r>
  <r>
    <n v="3396"/>
    <x v="1684"/>
    <x v="3"/>
    <x v="870"/>
    <d v="2014-07-09T00:00:00"/>
    <s v="Standard Class"/>
    <s v="KF-16285"/>
    <s v="Karen Ferguson"/>
    <x v="2"/>
    <s v="United States"/>
    <s v="Indianapolis"/>
    <x v="14"/>
    <n v="46203"/>
    <x v="2"/>
    <x v="1439"/>
    <x v="1"/>
    <x v="4"/>
    <x v="1418"/>
    <x v="2337"/>
    <n v="4"/>
    <n v="0"/>
    <n v="13.317600000000027"/>
  </r>
  <r>
    <n v="3397"/>
    <x v="1684"/>
    <x v="3"/>
    <x v="870"/>
    <d v="2014-07-09T00:00:00"/>
    <s v="Standard Class"/>
    <s v="KF-16285"/>
    <s v="Karen Ferguson"/>
    <x v="2"/>
    <s v="United States"/>
    <s v="Indianapolis"/>
    <x v="14"/>
    <n v="46203"/>
    <x v="2"/>
    <x v="13"/>
    <x v="1"/>
    <x v="8"/>
    <x v="13"/>
    <x v="2711"/>
    <n v="1"/>
    <n v="0"/>
    <n v="78.195399999999992"/>
  </r>
  <r>
    <n v="3398"/>
    <x v="1684"/>
    <x v="3"/>
    <x v="870"/>
    <d v="2014-07-09T00:00:00"/>
    <s v="Standard Class"/>
    <s v="KF-16285"/>
    <s v="Karen Ferguson"/>
    <x v="2"/>
    <s v="United States"/>
    <s v="Indianapolis"/>
    <x v="14"/>
    <n v="46203"/>
    <x v="2"/>
    <x v="490"/>
    <x v="1"/>
    <x v="10"/>
    <x v="485"/>
    <x v="243"/>
    <n v="4"/>
    <n v="0"/>
    <n v="12.441600000000001"/>
  </r>
  <r>
    <n v="3399"/>
    <x v="1685"/>
    <x v="2"/>
    <x v="871"/>
    <d v="2011-11-26T00:00:00"/>
    <s v="Standard Class"/>
    <s v="DH-13075"/>
    <s v="Dave Hallsten"/>
    <x v="1"/>
    <s v="United States"/>
    <s v="Richmond"/>
    <x v="0"/>
    <n v="40475"/>
    <x v="0"/>
    <x v="687"/>
    <x v="2"/>
    <x v="7"/>
    <x v="680"/>
    <x v="2712"/>
    <n v="1"/>
    <n v="0"/>
    <n v="9.9873000000000012"/>
  </r>
  <r>
    <n v="3400"/>
    <x v="1685"/>
    <x v="2"/>
    <x v="871"/>
    <d v="2011-11-26T00:00:00"/>
    <s v="Standard Class"/>
    <s v="DH-13075"/>
    <s v="Dave Hallsten"/>
    <x v="1"/>
    <s v="United States"/>
    <s v="Richmond"/>
    <x v="0"/>
    <n v="40475"/>
    <x v="0"/>
    <x v="1078"/>
    <x v="1"/>
    <x v="10"/>
    <x v="1059"/>
    <x v="2713"/>
    <n v="6"/>
    <n v="0"/>
    <n v="301.96799999999996"/>
  </r>
  <r>
    <n v="3401"/>
    <x v="1685"/>
    <x v="2"/>
    <x v="871"/>
    <d v="2011-11-26T00:00:00"/>
    <s v="Standard Class"/>
    <s v="DH-13075"/>
    <s v="Dave Hallsten"/>
    <x v="1"/>
    <s v="United States"/>
    <s v="Richmond"/>
    <x v="0"/>
    <n v="40475"/>
    <x v="0"/>
    <x v="557"/>
    <x v="1"/>
    <x v="4"/>
    <x v="551"/>
    <x v="2714"/>
    <n v="3"/>
    <n v="0"/>
    <n v="9.6974999999999838"/>
  </r>
  <r>
    <n v="3402"/>
    <x v="1685"/>
    <x v="2"/>
    <x v="871"/>
    <d v="2011-11-26T00:00:00"/>
    <s v="Standard Class"/>
    <s v="DH-13075"/>
    <s v="Dave Hallsten"/>
    <x v="1"/>
    <s v="United States"/>
    <s v="Richmond"/>
    <x v="0"/>
    <n v="40475"/>
    <x v="0"/>
    <x v="6"/>
    <x v="1"/>
    <x v="6"/>
    <x v="6"/>
    <x v="1410"/>
    <n v="3"/>
    <n v="0"/>
    <n v="1.4742000000000002"/>
  </r>
  <r>
    <n v="3403"/>
    <x v="1686"/>
    <x v="1"/>
    <x v="124"/>
    <d v="2012-05-05T00:00:00"/>
    <s v="First Class"/>
    <s v="LA-16780"/>
    <s v="Laura Armstrong"/>
    <x v="1"/>
    <s v="United States"/>
    <s v="Tinley Park"/>
    <x v="10"/>
    <n v="60477"/>
    <x v="2"/>
    <x v="740"/>
    <x v="0"/>
    <x v="5"/>
    <x v="33"/>
    <x v="2715"/>
    <n v="7"/>
    <n v="0.6"/>
    <n v="-8.9151999999999987"/>
  </r>
  <r>
    <n v="3404"/>
    <x v="1687"/>
    <x v="3"/>
    <x v="148"/>
    <d v="2014-06-06T00:00:00"/>
    <s v="Standard Class"/>
    <s v="HZ-14950"/>
    <s v="Henia Zydlo"/>
    <x v="0"/>
    <s v="United States"/>
    <s v="Houston"/>
    <x v="5"/>
    <n v="77095"/>
    <x v="2"/>
    <x v="1535"/>
    <x v="0"/>
    <x v="5"/>
    <x v="1514"/>
    <x v="2716"/>
    <n v="4"/>
    <n v="0.6"/>
    <n v="-52.339199999999991"/>
  </r>
  <r>
    <n v="3405"/>
    <x v="1688"/>
    <x v="1"/>
    <x v="872"/>
    <d v="2012-10-17T00:00:00"/>
    <s v="Same Day"/>
    <s v="CM-12190"/>
    <s v="Charlotte Melton"/>
    <x v="0"/>
    <s v="United States"/>
    <s v="Los Angeles"/>
    <x v="1"/>
    <n v="90004"/>
    <x v="1"/>
    <x v="41"/>
    <x v="1"/>
    <x v="4"/>
    <x v="41"/>
    <x v="42"/>
    <n v="2"/>
    <n v="0"/>
    <n v="3.8939999999999912"/>
  </r>
  <r>
    <n v="3406"/>
    <x v="1689"/>
    <x v="2"/>
    <x v="488"/>
    <d v="2011-04-27T00:00:00"/>
    <s v="Standard Class"/>
    <s v="LB-16795"/>
    <s v="Laurel Beltran"/>
    <x v="2"/>
    <s v="United States"/>
    <s v="Columbus"/>
    <x v="24"/>
    <n v="43229"/>
    <x v="3"/>
    <x v="228"/>
    <x v="0"/>
    <x v="1"/>
    <x v="226"/>
    <x v="2717"/>
    <n v="2"/>
    <n v="0.3"/>
    <n v="-12.058799999999991"/>
  </r>
  <r>
    <n v="3407"/>
    <x v="1689"/>
    <x v="2"/>
    <x v="488"/>
    <d v="2011-04-27T00:00:00"/>
    <s v="Standard Class"/>
    <s v="LB-16795"/>
    <s v="Laurel Beltran"/>
    <x v="2"/>
    <s v="United States"/>
    <s v="Columbus"/>
    <x v="24"/>
    <n v="43229"/>
    <x v="3"/>
    <x v="228"/>
    <x v="0"/>
    <x v="1"/>
    <x v="226"/>
    <x v="2717"/>
    <n v="2"/>
    <n v="0.3"/>
    <n v="-12.058799999999991"/>
  </r>
  <r>
    <n v="3408"/>
    <x v="1689"/>
    <x v="2"/>
    <x v="488"/>
    <d v="2011-04-27T00:00:00"/>
    <s v="Standard Class"/>
    <s v="LB-16795"/>
    <s v="Laurel Beltran"/>
    <x v="2"/>
    <s v="United States"/>
    <s v="Columbus"/>
    <x v="24"/>
    <n v="43229"/>
    <x v="3"/>
    <x v="744"/>
    <x v="1"/>
    <x v="8"/>
    <x v="735"/>
    <x v="2718"/>
    <n v="8"/>
    <n v="0.7"/>
    <n v="-5.2415999999999983"/>
  </r>
  <r>
    <n v="3409"/>
    <x v="1689"/>
    <x v="2"/>
    <x v="488"/>
    <d v="2011-04-27T00:00:00"/>
    <s v="Standard Class"/>
    <s v="LB-16795"/>
    <s v="Laurel Beltran"/>
    <x v="2"/>
    <s v="United States"/>
    <s v="Columbus"/>
    <x v="24"/>
    <n v="43229"/>
    <x v="3"/>
    <x v="770"/>
    <x v="0"/>
    <x v="5"/>
    <x v="762"/>
    <x v="2719"/>
    <n v="4"/>
    <n v="0.2"/>
    <n v="7.8175999999999997"/>
  </r>
  <r>
    <n v="3410"/>
    <x v="1690"/>
    <x v="3"/>
    <x v="504"/>
    <d v="2014-05-07T00:00:00"/>
    <s v="Standard Class"/>
    <s v="JF-15490"/>
    <s v="Jeremy Farry"/>
    <x v="0"/>
    <s v="United States"/>
    <s v="Columbus"/>
    <x v="24"/>
    <n v="43229"/>
    <x v="3"/>
    <x v="498"/>
    <x v="1"/>
    <x v="10"/>
    <x v="493"/>
    <x v="563"/>
    <n v="2"/>
    <n v="0.2"/>
    <n v="3.6288"/>
  </r>
  <r>
    <n v="3411"/>
    <x v="1691"/>
    <x v="0"/>
    <x v="873"/>
    <d v="2013-09-25T00:00:00"/>
    <s v="Standard Class"/>
    <s v="GM-14695"/>
    <s v="Greg Maxwell"/>
    <x v="1"/>
    <s v="United States"/>
    <s v="San Francisco"/>
    <x v="1"/>
    <n v="94122"/>
    <x v="1"/>
    <x v="1490"/>
    <x v="1"/>
    <x v="10"/>
    <x v="1468"/>
    <x v="2720"/>
    <n v="9"/>
    <n v="0"/>
    <n v="30.263399999999997"/>
  </r>
  <r>
    <n v="3412"/>
    <x v="1691"/>
    <x v="0"/>
    <x v="873"/>
    <d v="2013-09-25T00:00:00"/>
    <s v="Standard Class"/>
    <s v="GM-14695"/>
    <s v="Greg Maxwell"/>
    <x v="1"/>
    <s v="United States"/>
    <s v="San Francisco"/>
    <x v="1"/>
    <n v="94122"/>
    <x v="1"/>
    <x v="13"/>
    <x v="1"/>
    <x v="8"/>
    <x v="13"/>
    <x v="2721"/>
    <n v="2"/>
    <n v="0.2"/>
    <n v="88.394799999999975"/>
  </r>
  <r>
    <n v="3413"/>
    <x v="1691"/>
    <x v="0"/>
    <x v="873"/>
    <d v="2013-09-25T00:00:00"/>
    <s v="Standard Class"/>
    <s v="GM-14695"/>
    <s v="Greg Maxwell"/>
    <x v="1"/>
    <s v="United States"/>
    <s v="San Francisco"/>
    <x v="1"/>
    <n v="94122"/>
    <x v="1"/>
    <x v="134"/>
    <x v="1"/>
    <x v="6"/>
    <x v="134"/>
    <x v="2722"/>
    <n v="4"/>
    <n v="0"/>
    <n v="3.1752000000000002"/>
  </r>
  <r>
    <n v="3414"/>
    <x v="1691"/>
    <x v="0"/>
    <x v="873"/>
    <d v="2013-09-25T00:00:00"/>
    <s v="Standard Class"/>
    <s v="GM-14695"/>
    <s v="Greg Maxwell"/>
    <x v="1"/>
    <s v="United States"/>
    <s v="San Francisco"/>
    <x v="1"/>
    <n v="94122"/>
    <x v="1"/>
    <x v="1413"/>
    <x v="1"/>
    <x v="10"/>
    <x v="1391"/>
    <x v="2723"/>
    <n v="2"/>
    <n v="0"/>
    <n v="37.9848"/>
  </r>
  <r>
    <n v="3415"/>
    <x v="1691"/>
    <x v="0"/>
    <x v="873"/>
    <d v="2013-09-25T00:00:00"/>
    <s v="Standard Class"/>
    <s v="GM-14695"/>
    <s v="Greg Maxwell"/>
    <x v="1"/>
    <s v="United States"/>
    <s v="San Francisco"/>
    <x v="1"/>
    <n v="94122"/>
    <x v="1"/>
    <x v="999"/>
    <x v="1"/>
    <x v="8"/>
    <x v="982"/>
    <x v="2724"/>
    <n v="2"/>
    <n v="0.2"/>
    <n v="15.807999999999996"/>
  </r>
  <r>
    <n v="3416"/>
    <x v="1692"/>
    <x v="0"/>
    <x v="476"/>
    <d v="2013-09-03T00:00:00"/>
    <s v="Same Day"/>
    <s v="SS-20590"/>
    <s v="Sonia Sunley"/>
    <x v="0"/>
    <s v="United States"/>
    <s v="Madison"/>
    <x v="6"/>
    <n v="53711"/>
    <x v="2"/>
    <x v="1088"/>
    <x v="1"/>
    <x v="13"/>
    <x v="1069"/>
    <x v="2725"/>
    <n v="1"/>
    <n v="0"/>
    <n v="0.65159999999999996"/>
  </r>
  <r>
    <n v="3417"/>
    <x v="1692"/>
    <x v="0"/>
    <x v="476"/>
    <d v="2013-09-03T00:00:00"/>
    <s v="Same Day"/>
    <s v="SS-20590"/>
    <s v="Sonia Sunley"/>
    <x v="0"/>
    <s v="United States"/>
    <s v="Madison"/>
    <x v="6"/>
    <n v="53711"/>
    <x v="2"/>
    <x v="925"/>
    <x v="1"/>
    <x v="8"/>
    <x v="908"/>
    <x v="341"/>
    <n v="2"/>
    <n v="0"/>
    <n v="3.8822000000000001"/>
  </r>
  <r>
    <n v="3418"/>
    <x v="1693"/>
    <x v="1"/>
    <x v="381"/>
    <d v="2012-05-02T00:00:00"/>
    <s v="Standard Class"/>
    <s v="TC-21475"/>
    <s v="Tony Chapman"/>
    <x v="2"/>
    <s v="United States"/>
    <s v="Aurora"/>
    <x v="22"/>
    <n v="80013"/>
    <x v="1"/>
    <x v="930"/>
    <x v="1"/>
    <x v="9"/>
    <x v="914"/>
    <x v="2726"/>
    <n v="5"/>
    <n v="0.2"/>
    <n v="3.2669999999999995"/>
  </r>
  <r>
    <n v="3419"/>
    <x v="1693"/>
    <x v="1"/>
    <x v="381"/>
    <d v="2012-05-02T00:00:00"/>
    <s v="Standard Class"/>
    <s v="TC-21475"/>
    <s v="Tony Chapman"/>
    <x v="2"/>
    <s v="United States"/>
    <s v="Aurora"/>
    <x v="22"/>
    <n v="80013"/>
    <x v="1"/>
    <x v="503"/>
    <x v="1"/>
    <x v="14"/>
    <x v="498"/>
    <x v="572"/>
    <n v="2"/>
    <n v="0.2"/>
    <n v="0.72999999999999954"/>
  </r>
  <r>
    <n v="3420"/>
    <x v="1694"/>
    <x v="1"/>
    <x v="684"/>
    <d v="2012-09-13T00:00:00"/>
    <s v="Standard Class"/>
    <s v="CC-12430"/>
    <s v="Chuck Clark"/>
    <x v="2"/>
    <s v="United States"/>
    <s v="New York City"/>
    <x v="15"/>
    <n v="10024"/>
    <x v="3"/>
    <x v="662"/>
    <x v="0"/>
    <x v="1"/>
    <x v="656"/>
    <x v="2659"/>
    <n v="2"/>
    <n v="0.1"/>
    <n v="60.391999999999967"/>
  </r>
  <r>
    <n v="3421"/>
    <x v="1695"/>
    <x v="0"/>
    <x v="316"/>
    <d v="2013-06-04T00:00:00"/>
    <s v="Standard Class"/>
    <s v="CL-12565"/>
    <s v="Clay Ludtke"/>
    <x v="0"/>
    <s v="United States"/>
    <s v="Los Angeles"/>
    <x v="1"/>
    <n v="90004"/>
    <x v="1"/>
    <x v="164"/>
    <x v="1"/>
    <x v="9"/>
    <x v="163"/>
    <x v="2727"/>
    <n v="2"/>
    <n v="0"/>
    <n v="78.671999999999997"/>
  </r>
  <r>
    <n v="3422"/>
    <x v="1695"/>
    <x v="0"/>
    <x v="316"/>
    <d v="2013-06-04T00:00:00"/>
    <s v="Standard Class"/>
    <s v="CL-12565"/>
    <s v="Clay Ludtke"/>
    <x v="0"/>
    <s v="United States"/>
    <s v="Los Angeles"/>
    <x v="1"/>
    <n v="90004"/>
    <x v="1"/>
    <x v="1274"/>
    <x v="1"/>
    <x v="10"/>
    <x v="1250"/>
    <x v="685"/>
    <n v="8"/>
    <n v="0"/>
    <n v="84.051199999999994"/>
  </r>
  <r>
    <n v="3423"/>
    <x v="1695"/>
    <x v="0"/>
    <x v="316"/>
    <d v="2013-06-04T00:00:00"/>
    <s v="Standard Class"/>
    <s v="CL-12565"/>
    <s v="Clay Ludtke"/>
    <x v="0"/>
    <s v="United States"/>
    <s v="Los Angeles"/>
    <x v="1"/>
    <n v="90004"/>
    <x v="1"/>
    <x v="1202"/>
    <x v="2"/>
    <x v="11"/>
    <x v="1178"/>
    <x v="2728"/>
    <n v="7"/>
    <n v="0"/>
    <n v="7.8960000000000008"/>
  </r>
  <r>
    <n v="3424"/>
    <x v="1695"/>
    <x v="0"/>
    <x v="316"/>
    <d v="2013-06-04T00:00:00"/>
    <s v="Standard Class"/>
    <s v="CL-12565"/>
    <s v="Clay Ludtke"/>
    <x v="0"/>
    <s v="United States"/>
    <s v="Los Angeles"/>
    <x v="1"/>
    <n v="90004"/>
    <x v="1"/>
    <x v="20"/>
    <x v="1"/>
    <x v="8"/>
    <x v="20"/>
    <x v="20"/>
    <n v="4"/>
    <n v="0.2"/>
    <n v="7.3839999999999986"/>
  </r>
  <r>
    <n v="3425"/>
    <x v="1695"/>
    <x v="0"/>
    <x v="316"/>
    <d v="2013-06-04T00:00:00"/>
    <s v="Standard Class"/>
    <s v="CL-12565"/>
    <s v="Clay Ludtke"/>
    <x v="0"/>
    <s v="United States"/>
    <s v="Los Angeles"/>
    <x v="1"/>
    <n v="90004"/>
    <x v="1"/>
    <x v="1491"/>
    <x v="2"/>
    <x v="15"/>
    <x v="1469"/>
    <x v="2729"/>
    <n v="2"/>
    <n v="0.2"/>
    <n v="41.880000000000024"/>
  </r>
  <r>
    <n v="3426"/>
    <x v="1696"/>
    <x v="1"/>
    <x v="496"/>
    <d v="2012-09-28T00:00:00"/>
    <s v="Standard Class"/>
    <s v="DE-13255"/>
    <s v="Deanra Eno"/>
    <x v="2"/>
    <s v="United States"/>
    <s v="Dubuque"/>
    <x v="23"/>
    <n v="52001"/>
    <x v="2"/>
    <x v="31"/>
    <x v="1"/>
    <x v="8"/>
    <x v="31"/>
    <x v="597"/>
    <n v="4"/>
    <n v="0"/>
    <n v="6.8579999999999988"/>
  </r>
  <r>
    <n v="3427"/>
    <x v="1696"/>
    <x v="1"/>
    <x v="496"/>
    <d v="2012-09-28T00:00:00"/>
    <s v="Standard Class"/>
    <s v="DE-13255"/>
    <s v="Deanra Eno"/>
    <x v="2"/>
    <s v="United States"/>
    <s v="Dubuque"/>
    <x v="23"/>
    <n v="52001"/>
    <x v="2"/>
    <x v="1153"/>
    <x v="0"/>
    <x v="1"/>
    <x v="1132"/>
    <x v="2730"/>
    <n v="10"/>
    <n v="0"/>
    <n v="394.26800000000003"/>
  </r>
  <r>
    <n v="3428"/>
    <x v="1697"/>
    <x v="3"/>
    <x v="445"/>
    <d v="2014-07-07T00:00:00"/>
    <s v="Second Class"/>
    <s v="SZ-20035"/>
    <s v="Sam Zeldin"/>
    <x v="2"/>
    <s v="United States"/>
    <s v="Lancaster"/>
    <x v="24"/>
    <n v="43130"/>
    <x v="3"/>
    <x v="1536"/>
    <x v="1"/>
    <x v="10"/>
    <x v="1515"/>
    <x v="2731"/>
    <n v="4"/>
    <n v="0.2"/>
    <n v="11.102399999999996"/>
  </r>
  <r>
    <n v="3429"/>
    <x v="1697"/>
    <x v="3"/>
    <x v="445"/>
    <d v="2014-07-07T00:00:00"/>
    <s v="Second Class"/>
    <s v="SZ-20035"/>
    <s v="Sam Zeldin"/>
    <x v="2"/>
    <s v="United States"/>
    <s v="Lancaster"/>
    <x v="24"/>
    <n v="43130"/>
    <x v="3"/>
    <x v="363"/>
    <x v="0"/>
    <x v="3"/>
    <x v="358"/>
    <x v="2732"/>
    <n v="2"/>
    <n v="0.4"/>
    <n v="-103.98819999999998"/>
  </r>
  <r>
    <n v="3430"/>
    <x v="1697"/>
    <x v="3"/>
    <x v="445"/>
    <d v="2014-07-07T00:00:00"/>
    <s v="Second Class"/>
    <s v="SZ-20035"/>
    <s v="Sam Zeldin"/>
    <x v="2"/>
    <s v="United States"/>
    <s v="Lancaster"/>
    <x v="24"/>
    <n v="43130"/>
    <x v="3"/>
    <x v="1408"/>
    <x v="1"/>
    <x v="10"/>
    <x v="1386"/>
    <x v="2733"/>
    <n v="6"/>
    <n v="0.2"/>
    <n v="11.223000000000001"/>
  </r>
  <r>
    <n v="3431"/>
    <x v="1698"/>
    <x v="3"/>
    <x v="166"/>
    <d v="2014-12-10T00:00:00"/>
    <s v="First Class"/>
    <s v="LF-17185"/>
    <s v="Luke Foster"/>
    <x v="0"/>
    <s v="United States"/>
    <s v="Inglewood"/>
    <x v="1"/>
    <n v="90301"/>
    <x v="1"/>
    <x v="337"/>
    <x v="1"/>
    <x v="4"/>
    <x v="333"/>
    <x v="1418"/>
    <n v="3"/>
    <n v="0"/>
    <n v="8.6390999999999956"/>
  </r>
  <r>
    <n v="3432"/>
    <x v="1698"/>
    <x v="3"/>
    <x v="166"/>
    <d v="2014-12-10T00:00:00"/>
    <s v="First Class"/>
    <s v="LF-17185"/>
    <s v="Luke Foster"/>
    <x v="0"/>
    <s v="United States"/>
    <s v="Inglewood"/>
    <x v="1"/>
    <n v="90301"/>
    <x v="1"/>
    <x v="1537"/>
    <x v="0"/>
    <x v="5"/>
    <x v="1516"/>
    <x v="2734"/>
    <n v="2"/>
    <n v="0"/>
    <n v="15.468000000000004"/>
  </r>
  <r>
    <n v="3433"/>
    <x v="1698"/>
    <x v="3"/>
    <x v="166"/>
    <d v="2014-12-10T00:00:00"/>
    <s v="First Class"/>
    <s v="LF-17185"/>
    <s v="Luke Foster"/>
    <x v="0"/>
    <s v="United States"/>
    <s v="Inglewood"/>
    <x v="1"/>
    <n v="90301"/>
    <x v="1"/>
    <x v="652"/>
    <x v="1"/>
    <x v="10"/>
    <x v="646"/>
    <x v="1847"/>
    <n v="9"/>
    <n v="0"/>
    <n v="28.857599999999998"/>
  </r>
  <r>
    <n v="3434"/>
    <x v="1699"/>
    <x v="3"/>
    <x v="256"/>
    <d v="2014-12-10T00:00:00"/>
    <s v="Standard Class"/>
    <s v="AB-10165"/>
    <s v="Alan Barnes"/>
    <x v="0"/>
    <s v="United States"/>
    <s v="Bellevue"/>
    <x v="4"/>
    <n v="98006"/>
    <x v="1"/>
    <x v="1339"/>
    <x v="1"/>
    <x v="8"/>
    <x v="1315"/>
    <x v="176"/>
    <n v="3"/>
    <n v="0.2"/>
    <n v="8.3753999999999991"/>
  </r>
  <r>
    <n v="3435"/>
    <x v="1699"/>
    <x v="3"/>
    <x v="256"/>
    <d v="2014-12-10T00:00:00"/>
    <s v="Standard Class"/>
    <s v="AB-10165"/>
    <s v="Alan Barnes"/>
    <x v="0"/>
    <s v="United States"/>
    <s v="Bellevue"/>
    <x v="4"/>
    <n v="98006"/>
    <x v="1"/>
    <x v="744"/>
    <x v="1"/>
    <x v="8"/>
    <x v="735"/>
    <x v="2735"/>
    <n v="6"/>
    <n v="0.2"/>
    <n v="5.4287999999999981"/>
  </r>
  <r>
    <n v="3436"/>
    <x v="1700"/>
    <x v="1"/>
    <x v="874"/>
    <d v="2012-09-29T00:00:00"/>
    <s v="First Class"/>
    <s v="NM-18520"/>
    <s v="Neoma Murray"/>
    <x v="0"/>
    <s v="United States"/>
    <s v="Chicago"/>
    <x v="10"/>
    <n v="60610"/>
    <x v="2"/>
    <x v="443"/>
    <x v="1"/>
    <x v="8"/>
    <x v="438"/>
    <x v="2736"/>
    <n v="2"/>
    <n v="0.8"/>
    <n v="-22.620000000000005"/>
  </r>
  <r>
    <n v="3437"/>
    <x v="1700"/>
    <x v="1"/>
    <x v="874"/>
    <d v="2012-09-29T00:00:00"/>
    <s v="First Class"/>
    <s v="NM-18520"/>
    <s v="Neoma Murray"/>
    <x v="0"/>
    <s v="United States"/>
    <s v="Chicago"/>
    <x v="10"/>
    <n v="60610"/>
    <x v="2"/>
    <x v="526"/>
    <x v="0"/>
    <x v="5"/>
    <x v="521"/>
    <x v="2737"/>
    <n v="3"/>
    <n v="0.6"/>
    <n v="-12.751199999999997"/>
  </r>
  <r>
    <n v="3438"/>
    <x v="1701"/>
    <x v="3"/>
    <x v="505"/>
    <d v="2014-10-31T00:00:00"/>
    <s v="Same Day"/>
    <s v="RA-19945"/>
    <s v="Ryan Akin"/>
    <x v="0"/>
    <s v="United States"/>
    <s v="Dallas"/>
    <x v="5"/>
    <n v="75217"/>
    <x v="2"/>
    <x v="526"/>
    <x v="0"/>
    <x v="5"/>
    <x v="521"/>
    <x v="2738"/>
    <n v="2"/>
    <n v="0.6"/>
    <n v="-8.5007999999999981"/>
  </r>
  <r>
    <n v="3439"/>
    <x v="1701"/>
    <x v="3"/>
    <x v="505"/>
    <d v="2014-10-31T00:00:00"/>
    <s v="Same Day"/>
    <s v="RA-19945"/>
    <s v="Ryan Akin"/>
    <x v="0"/>
    <s v="United States"/>
    <s v="Dallas"/>
    <x v="5"/>
    <n v="75217"/>
    <x v="2"/>
    <x v="363"/>
    <x v="0"/>
    <x v="3"/>
    <x v="358"/>
    <x v="2739"/>
    <n v="2"/>
    <n v="0.3"/>
    <n v="-68.130199999999988"/>
  </r>
  <r>
    <n v="3440"/>
    <x v="1701"/>
    <x v="3"/>
    <x v="505"/>
    <d v="2014-10-31T00:00:00"/>
    <s v="Same Day"/>
    <s v="RA-19945"/>
    <s v="Ryan Akin"/>
    <x v="0"/>
    <s v="United States"/>
    <s v="Dallas"/>
    <x v="5"/>
    <n v="75217"/>
    <x v="2"/>
    <x v="1011"/>
    <x v="1"/>
    <x v="4"/>
    <x v="994"/>
    <x v="2740"/>
    <n v="6"/>
    <n v="0.2"/>
    <n v="4.0643999999999973"/>
  </r>
  <r>
    <n v="3441"/>
    <x v="1702"/>
    <x v="1"/>
    <x v="239"/>
    <d v="2012-11-30T00:00:00"/>
    <s v="Same Day"/>
    <s v="PO-19195"/>
    <s v="Phillina Ober"/>
    <x v="2"/>
    <s v="United States"/>
    <s v="San Francisco"/>
    <x v="1"/>
    <n v="94122"/>
    <x v="1"/>
    <x v="61"/>
    <x v="1"/>
    <x v="8"/>
    <x v="61"/>
    <x v="2741"/>
    <n v="1"/>
    <n v="0.2"/>
    <n v="1.5602"/>
  </r>
  <r>
    <n v="3442"/>
    <x v="1703"/>
    <x v="2"/>
    <x v="518"/>
    <d v="2011-03-14T00:00:00"/>
    <s v="Second Class"/>
    <s v="KA-16525"/>
    <s v="Kelly Andreada"/>
    <x v="0"/>
    <s v="United States"/>
    <s v="New York City"/>
    <x v="15"/>
    <n v="10024"/>
    <x v="3"/>
    <x v="565"/>
    <x v="1"/>
    <x v="10"/>
    <x v="560"/>
    <x v="2742"/>
    <n v="14"/>
    <n v="0"/>
    <n v="49.013999999999996"/>
  </r>
  <r>
    <n v="3443"/>
    <x v="1704"/>
    <x v="3"/>
    <x v="123"/>
    <d v="2014-11-24T00:00:00"/>
    <s v="Standard Class"/>
    <s v="JD-16150"/>
    <s v="Justin Deggeller"/>
    <x v="1"/>
    <s v="United States"/>
    <s v="New York City"/>
    <x v="15"/>
    <n v="10011"/>
    <x v="3"/>
    <x v="407"/>
    <x v="1"/>
    <x v="12"/>
    <x v="33"/>
    <x v="80"/>
    <n v="3"/>
    <n v="0"/>
    <n v="8.370000000000001"/>
  </r>
  <r>
    <n v="3444"/>
    <x v="1704"/>
    <x v="3"/>
    <x v="123"/>
    <d v="2014-11-24T00:00:00"/>
    <s v="Standard Class"/>
    <s v="JD-16150"/>
    <s v="Justin Deggeller"/>
    <x v="1"/>
    <s v="United States"/>
    <s v="New York City"/>
    <x v="15"/>
    <n v="10011"/>
    <x v="3"/>
    <x v="847"/>
    <x v="1"/>
    <x v="9"/>
    <x v="833"/>
    <x v="2743"/>
    <n v="7"/>
    <n v="0"/>
    <n v="626.18499999999995"/>
  </r>
  <r>
    <n v="3445"/>
    <x v="1705"/>
    <x v="0"/>
    <x v="875"/>
    <d v="2013-08-03T00:00:00"/>
    <s v="Standard Class"/>
    <s v="JO-15145"/>
    <s v="Jack O'Briant"/>
    <x v="1"/>
    <s v="United States"/>
    <s v="Philadelphia"/>
    <x v="9"/>
    <n v="19140"/>
    <x v="3"/>
    <x v="45"/>
    <x v="1"/>
    <x v="4"/>
    <x v="45"/>
    <x v="560"/>
    <n v="2"/>
    <n v="0.2"/>
    <n v="-16.956800000000005"/>
  </r>
  <r>
    <n v="3446"/>
    <x v="1706"/>
    <x v="1"/>
    <x v="821"/>
    <d v="2012-06-17T00:00:00"/>
    <s v="Standard Class"/>
    <s v="LE-16810"/>
    <s v="Laurel Elliston"/>
    <x v="0"/>
    <s v="United States"/>
    <s v="Newark"/>
    <x v="13"/>
    <n v="19711"/>
    <x v="3"/>
    <x v="1198"/>
    <x v="1"/>
    <x v="4"/>
    <x v="1174"/>
    <x v="2744"/>
    <n v="5"/>
    <n v="0"/>
    <n v="5.0829999999999975"/>
  </r>
  <r>
    <n v="3447"/>
    <x v="1707"/>
    <x v="0"/>
    <x v="876"/>
    <d v="2013-08-08T00:00:00"/>
    <s v="First Class"/>
    <s v="AH-10690"/>
    <s v="Anna Häberlin"/>
    <x v="1"/>
    <s v="United States"/>
    <s v="New York City"/>
    <x v="15"/>
    <n v="10024"/>
    <x v="3"/>
    <x v="258"/>
    <x v="1"/>
    <x v="10"/>
    <x v="33"/>
    <x v="2745"/>
    <n v="2"/>
    <n v="0"/>
    <n v="33.313599999999994"/>
  </r>
  <r>
    <n v="3448"/>
    <x v="1708"/>
    <x v="3"/>
    <x v="532"/>
    <d v="2014-06-16T00:00:00"/>
    <s v="Standard Class"/>
    <s v="KN-16705"/>
    <s v="Kristina Nunn"/>
    <x v="2"/>
    <s v="United States"/>
    <s v="Auburn"/>
    <x v="19"/>
    <n v="36830"/>
    <x v="0"/>
    <x v="868"/>
    <x v="1"/>
    <x v="6"/>
    <x v="853"/>
    <x v="1061"/>
    <n v="2"/>
    <n v="0"/>
    <n v="1.0903999999999998"/>
  </r>
  <r>
    <n v="3449"/>
    <x v="1709"/>
    <x v="0"/>
    <x v="877"/>
    <d v="2013-10-14T00:00:00"/>
    <s v="Standard Class"/>
    <s v="TB-21250"/>
    <s v="Tim Brockman"/>
    <x v="0"/>
    <s v="United States"/>
    <s v="Los Angeles"/>
    <x v="1"/>
    <n v="90049"/>
    <x v="1"/>
    <x v="822"/>
    <x v="1"/>
    <x v="8"/>
    <x v="810"/>
    <x v="2746"/>
    <n v="2"/>
    <n v="0.2"/>
    <n v="8.8607999999999976"/>
  </r>
  <r>
    <n v="3450"/>
    <x v="1710"/>
    <x v="2"/>
    <x v="78"/>
    <d v="2011-09-14T00:00:00"/>
    <s v="Standard Class"/>
    <s v="DP-13390"/>
    <s v="Dennis Pardue"/>
    <x v="2"/>
    <s v="United States"/>
    <s v="San Francisco"/>
    <x v="1"/>
    <n v="94110"/>
    <x v="1"/>
    <x v="1201"/>
    <x v="1"/>
    <x v="9"/>
    <x v="1177"/>
    <x v="2747"/>
    <n v="5"/>
    <n v="0"/>
    <n v="24.359500000000004"/>
  </r>
  <r>
    <n v="3451"/>
    <x v="1710"/>
    <x v="2"/>
    <x v="78"/>
    <d v="2011-09-14T00:00:00"/>
    <s v="Standard Class"/>
    <s v="DP-13390"/>
    <s v="Dennis Pardue"/>
    <x v="2"/>
    <s v="United States"/>
    <s v="San Francisco"/>
    <x v="1"/>
    <n v="94110"/>
    <x v="1"/>
    <x v="328"/>
    <x v="1"/>
    <x v="4"/>
    <x v="324"/>
    <x v="2748"/>
    <n v="1"/>
    <n v="0"/>
    <n v="4.1916000000000011"/>
  </r>
  <r>
    <n v="3452"/>
    <x v="1710"/>
    <x v="2"/>
    <x v="78"/>
    <d v="2011-09-14T00:00:00"/>
    <s v="Standard Class"/>
    <s v="DP-13390"/>
    <s v="Dennis Pardue"/>
    <x v="2"/>
    <s v="United States"/>
    <s v="San Francisco"/>
    <x v="1"/>
    <n v="94110"/>
    <x v="1"/>
    <x v="131"/>
    <x v="1"/>
    <x v="13"/>
    <x v="131"/>
    <x v="133"/>
    <n v="2"/>
    <n v="0"/>
    <n v="1.9697999999999998"/>
  </r>
  <r>
    <n v="3453"/>
    <x v="1711"/>
    <x v="2"/>
    <x v="878"/>
    <d v="2011-03-21T00:00:00"/>
    <s v="Second Class"/>
    <s v="KN-16705"/>
    <s v="Kristina Nunn"/>
    <x v="2"/>
    <s v="United States"/>
    <s v="Raleigh"/>
    <x v="3"/>
    <n v="27604"/>
    <x v="0"/>
    <x v="1538"/>
    <x v="2"/>
    <x v="7"/>
    <x v="1517"/>
    <x v="2749"/>
    <n v="2"/>
    <n v="0.2"/>
    <n v="29.495000000000019"/>
  </r>
  <r>
    <n v="3454"/>
    <x v="1712"/>
    <x v="1"/>
    <x v="879"/>
    <d v="2012-03-02T00:00:00"/>
    <s v="Second Class"/>
    <s v="ST-20530"/>
    <s v="Shui Tom"/>
    <x v="0"/>
    <s v="United States"/>
    <s v="Macon"/>
    <x v="32"/>
    <n v="31204"/>
    <x v="0"/>
    <x v="908"/>
    <x v="1"/>
    <x v="8"/>
    <x v="891"/>
    <x v="2750"/>
    <n v="4"/>
    <n v="0"/>
    <n v="27.011199999999999"/>
  </r>
  <r>
    <n v="3455"/>
    <x v="1713"/>
    <x v="1"/>
    <x v="584"/>
    <d v="2012-07-14T00:00:00"/>
    <s v="Standard Class"/>
    <s v="EB-13870"/>
    <s v="Emily Burns"/>
    <x v="0"/>
    <s v="United States"/>
    <s v="Nashville"/>
    <x v="18"/>
    <n v="37211"/>
    <x v="0"/>
    <x v="1539"/>
    <x v="1"/>
    <x v="6"/>
    <x v="1518"/>
    <x v="788"/>
    <n v="3"/>
    <n v="0.2"/>
    <n v="0.83849999999999936"/>
  </r>
  <r>
    <n v="3456"/>
    <x v="1714"/>
    <x v="0"/>
    <x v="880"/>
    <d v="2013-02-27T00:00:00"/>
    <s v="Standard Class"/>
    <s v="AH-10210"/>
    <s v="Alan Hwang"/>
    <x v="0"/>
    <s v="United States"/>
    <s v="Nashville"/>
    <x v="18"/>
    <n v="37211"/>
    <x v="0"/>
    <x v="1540"/>
    <x v="1"/>
    <x v="10"/>
    <x v="1519"/>
    <x v="2751"/>
    <n v="2"/>
    <n v="0.2"/>
    <n v="5.5673999999999992"/>
  </r>
  <r>
    <n v="3457"/>
    <x v="1715"/>
    <x v="3"/>
    <x v="118"/>
    <d v="2014-09-19T00:00:00"/>
    <s v="First Class"/>
    <s v="AS-10090"/>
    <s v="Adam Shillingsburg"/>
    <x v="0"/>
    <s v="United States"/>
    <s v="Philadelphia"/>
    <x v="9"/>
    <n v="19143"/>
    <x v="3"/>
    <x v="1016"/>
    <x v="2"/>
    <x v="11"/>
    <x v="998"/>
    <x v="981"/>
    <n v="3"/>
    <n v="0.2"/>
    <n v="19.793400000000005"/>
  </r>
  <r>
    <n v="3458"/>
    <x v="1715"/>
    <x v="3"/>
    <x v="118"/>
    <d v="2014-09-19T00:00:00"/>
    <s v="First Class"/>
    <s v="AS-10090"/>
    <s v="Adam Shillingsburg"/>
    <x v="0"/>
    <s v="United States"/>
    <s v="Philadelphia"/>
    <x v="9"/>
    <n v="19143"/>
    <x v="3"/>
    <x v="1441"/>
    <x v="0"/>
    <x v="5"/>
    <x v="1420"/>
    <x v="2752"/>
    <n v="3"/>
    <n v="0.2"/>
    <n v="2.2511999999999999"/>
  </r>
  <r>
    <n v="3459"/>
    <x v="1715"/>
    <x v="3"/>
    <x v="118"/>
    <d v="2014-09-19T00:00:00"/>
    <s v="First Class"/>
    <s v="AS-10090"/>
    <s v="Adam Shillingsburg"/>
    <x v="0"/>
    <s v="United States"/>
    <s v="Philadelphia"/>
    <x v="9"/>
    <n v="19143"/>
    <x v="3"/>
    <x v="1212"/>
    <x v="1"/>
    <x v="8"/>
    <x v="1188"/>
    <x v="2753"/>
    <n v="2"/>
    <n v="0.7"/>
    <n v="-2.7551999999999994"/>
  </r>
  <r>
    <n v="3460"/>
    <x v="1715"/>
    <x v="3"/>
    <x v="118"/>
    <d v="2014-09-19T00:00:00"/>
    <s v="First Class"/>
    <s v="AS-10090"/>
    <s v="Adam Shillingsburg"/>
    <x v="0"/>
    <s v="United States"/>
    <s v="Philadelphia"/>
    <x v="9"/>
    <n v="19143"/>
    <x v="3"/>
    <x v="1176"/>
    <x v="1"/>
    <x v="8"/>
    <x v="1153"/>
    <x v="2754"/>
    <n v="2"/>
    <n v="0.7"/>
    <n v="-412.61539999999991"/>
  </r>
  <r>
    <n v="3461"/>
    <x v="1715"/>
    <x v="3"/>
    <x v="118"/>
    <d v="2014-09-19T00:00:00"/>
    <s v="First Class"/>
    <s v="AS-10090"/>
    <s v="Adam Shillingsburg"/>
    <x v="0"/>
    <s v="United States"/>
    <s v="Philadelphia"/>
    <x v="9"/>
    <n v="19143"/>
    <x v="3"/>
    <x v="246"/>
    <x v="2"/>
    <x v="11"/>
    <x v="244"/>
    <x v="736"/>
    <n v="2"/>
    <n v="0.2"/>
    <n v="14.395200000000004"/>
  </r>
  <r>
    <n v="3462"/>
    <x v="1716"/>
    <x v="3"/>
    <x v="60"/>
    <d v="2014-11-11T00:00:00"/>
    <s v="Second Class"/>
    <s v="EM-13825"/>
    <s v="Elizabeth Moffitt"/>
    <x v="1"/>
    <s v="United States"/>
    <s v="Dallas"/>
    <x v="5"/>
    <n v="75081"/>
    <x v="2"/>
    <x v="348"/>
    <x v="2"/>
    <x v="7"/>
    <x v="344"/>
    <x v="2755"/>
    <n v="4"/>
    <n v="0.2"/>
    <n v="55.436399999999935"/>
  </r>
  <r>
    <n v="3463"/>
    <x v="1717"/>
    <x v="1"/>
    <x v="763"/>
    <d v="2012-02-23T00:00:00"/>
    <s v="Second Class"/>
    <s v="KA-16525"/>
    <s v="Kelly Andreada"/>
    <x v="0"/>
    <s v="United States"/>
    <s v="Perth Amboy"/>
    <x v="30"/>
    <n v="8861"/>
    <x v="3"/>
    <x v="894"/>
    <x v="1"/>
    <x v="6"/>
    <x v="878"/>
    <x v="2756"/>
    <n v="7"/>
    <n v="0"/>
    <n v="74.565400000000011"/>
  </r>
  <r>
    <n v="3464"/>
    <x v="1718"/>
    <x v="0"/>
    <x v="881"/>
    <d v="2013-12-01T00:00:00"/>
    <s v="Standard Class"/>
    <s v="HJ-14875"/>
    <s v="Heather Jas"/>
    <x v="2"/>
    <s v="United States"/>
    <s v="Jacksonville"/>
    <x v="2"/>
    <n v="32216"/>
    <x v="0"/>
    <x v="69"/>
    <x v="1"/>
    <x v="10"/>
    <x v="69"/>
    <x v="2757"/>
    <n v="1"/>
    <n v="0.2"/>
    <n v="1.6509999999999998"/>
  </r>
  <r>
    <n v="3465"/>
    <x v="1719"/>
    <x v="3"/>
    <x v="734"/>
    <d v="2014-12-06T00:00:00"/>
    <s v="Second Class"/>
    <s v="ND-18370"/>
    <s v="Natalie DeCherney"/>
    <x v="0"/>
    <s v="United States"/>
    <s v="Jacksonville"/>
    <x v="2"/>
    <n v="32216"/>
    <x v="0"/>
    <x v="876"/>
    <x v="2"/>
    <x v="11"/>
    <x v="861"/>
    <x v="2758"/>
    <n v="1"/>
    <n v="0.2"/>
    <n v="7.198799999999995"/>
  </r>
  <r>
    <n v="3466"/>
    <x v="1720"/>
    <x v="1"/>
    <x v="229"/>
    <d v="2012-09-14T00:00:00"/>
    <s v="Standard Class"/>
    <s v="EH-13765"/>
    <s v="Edward Hooks"/>
    <x v="1"/>
    <s v="United States"/>
    <s v="Revere"/>
    <x v="31"/>
    <n v="2151"/>
    <x v="3"/>
    <x v="1271"/>
    <x v="1"/>
    <x v="9"/>
    <x v="1247"/>
    <x v="1168"/>
    <n v="2"/>
    <n v="0"/>
    <n v="16.1096"/>
  </r>
  <r>
    <n v="3467"/>
    <x v="1720"/>
    <x v="1"/>
    <x v="229"/>
    <d v="2012-09-14T00:00:00"/>
    <s v="Standard Class"/>
    <s v="EH-13765"/>
    <s v="Edward Hooks"/>
    <x v="1"/>
    <s v="United States"/>
    <s v="Revere"/>
    <x v="31"/>
    <n v="2151"/>
    <x v="3"/>
    <x v="199"/>
    <x v="0"/>
    <x v="0"/>
    <x v="198"/>
    <x v="2759"/>
    <n v="2"/>
    <n v="0"/>
    <n v="83.25079999999997"/>
  </r>
  <r>
    <n v="3468"/>
    <x v="1720"/>
    <x v="1"/>
    <x v="229"/>
    <d v="2012-09-14T00:00:00"/>
    <s v="Standard Class"/>
    <s v="EH-13765"/>
    <s v="Edward Hooks"/>
    <x v="1"/>
    <s v="United States"/>
    <s v="Revere"/>
    <x v="31"/>
    <n v="2151"/>
    <x v="3"/>
    <x v="334"/>
    <x v="1"/>
    <x v="10"/>
    <x v="330"/>
    <x v="2760"/>
    <n v="9"/>
    <n v="0"/>
    <n v="125.46899999999999"/>
  </r>
  <r>
    <n v="3469"/>
    <x v="1721"/>
    <x v="0"/>
    <x v="882"/>
    <d v="2013-12-20T00:00:00"/>
    <s v="Standard Class"/>
    <s v="MC-17845"/>
    <s v="Michael Chen"/>
    <x v="0"/>
    <s v="United States"/>
    <s v="Jackson"/>
    <x v="35"/>
    <n v="39212"/>
    <x v="0"/>
    <x v="1380"/>
    <x v="0"/>
    <x v="5"/>
    <x v="1356"/>
    <x v="2761"/>
    <n v="6"/>
    <n v="0"/>
    <n v="58.687200000000011"/>
  </r>
  <r>
    <n v="3470"/>
    <x v="1722"/>
    <x v="1"/>
    <x v="744"/>
    <d v="2012-04-10T00:00:00"/>
    <s v="Standard Class"/>
    <s v="MH-17455"/>
    <s v="Mark Hamilton"/>
    <x v="0"/>
    <s v="United States"/>
    <s v="Jacksonville"/>
    <x v="3"/>
    <n v="28540"/>
    <x v="0"/>
    <x v="681"/>
    <x v="1"/>
    <x v="10"/>
    <x v="675"/>
    <x v="1107"/>
    <n v="3"/>
    <n v="0.2"/>
    <n v="16.183799999999998"/>
  </r>
  <r>
    <n v="3471"/>
    <x v="1723"/>
    <x v="0"/>
    <x v="49"/>
    <d v="2013-12-06T00:00:00"/>
    <s v="Standard Class"/>
    <s v="CL-11890"/>
    <s v="Carl Ludwig"/>
    <x v="0"/>
    <s v="United States"/>
    <s v="San Francisco"/>
    <x v="1"/>
    <n v="94122"/>
    <x v="1"/>
    <x v="904"/>
    <x v="0"/>
    <x v="5"/>
    <x v="887"/>
    <x v="2499"/>
    <n v="2"/>
    <n v="0"/>
    <n v="4.3523999999999994"/>
  </r>
  <r>
    <n v="3472"/>
    <x v="1724"/>
    <x v="3"/>
    <x v="105"/>
    <d v="2014-11-18T00:00:00"/>
    <s v="Standard Class"/>
    <s v="SF-20965"/>
    <s v="Sylvia Foulston"/>
    <x v="1"/>
    <s v="United States"/>
    <s v="Columbus"/>
    <x v="24"/>
    <n v="43229"/>
    <x v="3"/>
    <x v="987"/>
    <x v="1"/>
    <x v="10"/>
    <x v="971"/>
    <x v="2762"/>
    <n v="2"/>
    <n v="0.2"/>
    <n v="3.5255999999999994"/>
  </r>
  <r>
    <n v="3473"/>
    <x v="1724"/>
    <x v="3"/>
    <x v="105"/>
    <d v="2014-11-18T00:00:00"/>
    <s v="Standard Class"/>
    <s v="SF-20965"/>
    <s v="Sylvia Foulston"/>
    <x v="1"/>
    <s v="United States"/>
    <s v="Columbus"/>
    <x v="24"/>
    <n v="43229"/>
    <x v="3"/>
    <x v="567"/>
    <x v="2"/>
    <x v="11"/>
    <x v="562"/>
    <x v="2763"/>
    <n v="2"/>
    <n v="0.2"/>
    <n v="3.0133999999999981"/>
  </r>
  <r>
    <n v="3474"/>
    <x v="1725"/>
    <x v="3"/>
    <x v="448"/>
    <d v="2014-03-11T00:00:00"/>
    <s v="Standard Class"/>
    <s v="EP-13915"/>
    <s v="Emily Phan"/>
    <x v="0"/>
    <s v="United States"/>
    <s v="Dearborn Heights"/>
    <x v="12"/>
    <n v="48127"/>
    <x v="2"/>
    <x v="323"/>
    <x v="0"/>
    <x v="1"/>
    <x v="320"/>
    <x v="2764"/>
    <n v="1"/>
    <n v="0"/>
    <n v="47.0548"/>
  </r>
  <r>
    <n v="3475"/>
    <x v="1725"/>
    <x v="3"/>
    <x v="448"/>
    <d v="2014-03-11T00:00:00"/>
    <s v="Standard Class"/>
    <s v="EP-13915"/>
    <s v="Emily Phan"/>
    <x v="0"/>
    <s v="United States"/>
    <s v="Dearborn Heights"/>
    <x v="12"/>
    <n v="48127"/>
    <x v="2"/>
    <x v="1135"/>
    <x v="2"/>
    <x v="11"/>
    <x v="1114"/>
    <x v="2622"/>
    <n v="2"/>
    <n v="0"/>
    <n v="42.991400000000006"/>
  </r>
  <r>
    <n v="3476"/>
    <x v="1726"/>
    <x v="0"/>
    <x v="581"/>
    <d v="2013-12-01T00:00:00"/>
    <s v="First Class"/>
    <s v="RW-19630"/>
    <s v="Rob Williams"/>
    <x v="1"/>
    <s v="United States"/>
    <s v="Overland Park"/>
    <x v="41"/>
    <n v="66212"/>
    <x v="2"/>
    <x v="60"/>
    <x v="2"/>
    <x v="11"/>
    <x v="60"/>
    <x v="2765"/>
    <n v="5"/>
    <n v="0"/>
    <n v="15.378000000000004"/>
  </r>
  <r>
    <n v="3477"/>
    <x v="1726"/>
    <x v="0"/>
    <x v="581"/>
    <d v="2013-12-01T00:00:00"/>
    <s v="First Class"/>
    <s v="RW-19630"/>
    <s v="Rob Williams"/>
    <x v="1"/>
    <s v="United States"/>
    <s v="Overland Park"/>
    <x v="41"/>
    <n v="66212"/>
    <x v="2"/>
    <x v="999"/>
    <x v="1"/>
    <x v="8"/>
    <x v="982"/>
    <x v="2766"/>
    <n v="5"/>
    <n v="0"/>
    <n v="69.919999999999987"/>
  </r>
  <r>
    <n v="3478"/>
    <x v="1727"/>
    <x v="2"/>
    <x v="883"/>
    <d v="2011-09-05T00:00:00"/>
    <s v="Standard Class"/>
    <s v="SJ-20500"/>
    <s v="Shirley Jackson"/>
    <x v="0"/>
    <s v="United States"/>
    <s v="Santa Fe"/>
    <x v="27"/>
    <n v="87505"/>
    <x v="1"/>
    <x v="1386"/>
    <x v="2"/>
    <x v="11"/>
    <x v="1363"/>
    <x v="451"/>
    <n v="9"/>
    <n v="0"/>
    <n v="18.503999999999991"/>
  </r>
  <r>
    <n v="3479"/>
    <x v="1728"/>
    <x v="0"/>
    <x v="16"/>
    <d v="2013-12-15T00:00:00"/>
    <s v="Standard Class"/>
    <s v="SP-20620"/>
    <s v="Stefania Perrino"/>
    <x v="1"/>
    <s v="United States"/>
    <s v="San Francisco"/>
    <x v="1"/>
    <n v="94110"/>
    <x v="1"/>
    <x v="18"/>
    <x v="1"/>
    <x v="6"/>
    <x v="18"/>
    <x v="18"/>
    <n v="2"/>
    <n v="0"/>
    <n v="2.4823999999999993"/>
  </r>
  <r>
    <n v="3480"/>
    <x v="1728"/>
    <x v="0"/>
    <x v="16"/>
    <d v="2013-12-15T00:00:00"/>
    <s v="Standard Class"/>
    <s v="SP-20620"/>
    <s v="Stefania Perrino"/>
    <x v="1"/>
    <s v="United States"/>
    <s v="San Francisco"/>
    <x v="1"/>
    <n v="94110"/>
    <x v="1"/>
    <x v="1541"/>
    <x v="1"/>
    <x v="10"/>
    <x v="1520"/>
    <x v="1568"/>
    <n v="7"/>
    <n v="0"/>
    <n v="21.772800000000004"/>
  </r>
  <r>
    <n v="3481"/>
    <x v="1728"/>
    <x v="0"/>
    <x v="16"/>
    <d v="2013-12-15T00:00:00"/>
    <s v="Standard Class"/>
    <s v="SP-20620"/>
    <s v="Stefania Perrino"/>
    <x v="1"/>
    <s v="United States"/>
    <s v="San Francisco"/>
    <x v="1"/>
    <n v="94110"/>
    <x v="1"/>
    <x v="1234"/>
    <x v="0"/>
    <x v="3"/>
    <x v="1208"/>
    <x v="2767"/>
    <n v="6"/>
    <n v="0.2"/>
    <n v="-195.47879999999998"/>
  </r>
  <r>
    <n v="3482"/>
    <x v="1729"/>
    <x v="2"/>
    <x v="884"/>
    <d v="2011-04-10T00:00:00"/>
    <s v="First Class"/>
    <s v="PJ-19015"/>
    <s v="Pauline Johnson"/>
    <x v="0"/>
    <s v="United States"/>
    <s v="Mobile"/>
    <x v="19"/>
    <n v="36608"/>
    <x v="0"/>
    <x v="1073"/>
    <x v="0"/>
    <x v="5"/>
    <x v="1054"/>
    <x v="2482"/>
    <n v="2"/>
    <n v="0"/>
    <n v="2.7775999999999996"/>
  </r>
  <r>
    <n v="3483"/>
    <x v="1730"/>
    <x v="2"/>
    <x v="9"/>
    <d v="2011-08-29T00:00:00"/>
    <s v="First Class"/>
    <s v="CC-12610"/>
    <s v="Corey Catlett"/>
    <x v="1"/>
    <s v="United States"/>
    <s v="Springfield"/>
    <x v="17"/>
    <n v="22153"/>
    <x v="0"/>
    <x v="1133"/>
    <x v="2"/>
    <x v="7"/>
    <x v="1112"/>
    <x v="2768"/>
    <n v="5"/>
    <n v="0"/>
    <n v="168.18549999999993"/>
  </r>
  <r>
    <n v="3484"/>
    <x v="1730"/>
    <x v="2"/>
    <x v="9"/>
    <d v="2011-08-29T00:00:00"/>
    <s v="First Class"/>
    <s v="CC-12610"/>
    <s v="Corey Catlett"/>
    <x v="1"/>
    <s v="United States"/>
    <s v="Springfield"/>
    <x v="17"/>
    <n v="22153"/>
    <x v="0"/>
    <x v="1027"/>
    <x v="0"/>
    <x v="5"/>
    <x v="1009"/>
    <x v="2769"/>
    <n v="4"/>
    <n v="0"/>
    <n v="12.521600000000003"/>
  </r>
  <r>
    <n v="3485"/>
    <x v="1730"/>
    <x v="2"/>
    <x v="9"/>
    <d v="2011-08-29T00:00:00"/>
    <s v="First Class"/>
    <s v="CC-12610"/>
    <s v="Corey Catlett"/>
    <x v="1"/>
    <s v="United States"/>
    <s v="Springfield"/>
    <x v="17"/>
    <n v="22153"/>
    <x v="0"/>
    <x v="1382"/>
    <x v="0"/>
    <x v="3"/>
    <x v="1358"/>
    <x v="2770"/>
    <n v="3"/>
    <n v="0"/>
    <n v="300.73500000000001"/>
  </r>
  <r>
    <n v="3486"/>
    <x v="1731"/>
    <x v="0"/>
    <x v="147"/>
    <d v="2013-10-27T00:00:00"/>
    <s v="Standard Class"/>
    <s v="MY-18295"/>
    <s v="Muhammed Yedwab"/>
    <x v="1"/>
    <s v="United States"/>
    <s v="Newark"/>
    <x v="13"/>
    <n v="19711"/>
    <x v="3"/>
    <x v="922"/>
    <x v="1"/>
    <x v="8"/>
    <x v="905"/>
    <x v="1063"/>
    <n v="4"/>
    <n v="0"/>
    <n v="3.5640000000000001"/>
  </r>
  <r>
    <n v="3487"/>
    <x v="1732"/>
    <x v="0"/>
    <x v="885"/>
    <d v="2013-12-01T00:00:00"/>
    <s v="Same Day"/>
    <s v="DB-13210"/>
    <s v="Dean Braden"/>
    <x v="0"/>
    <s v="United States"/>
    <s v="Hickory"/>
    <x v="3"/>
    <n v="28601"/>
    <x v="0"/>
    <x v="1409"/>
    <x v="2"/>
    <x v="7"/>
    <x v="1387"/>
    <x v="2771"/>
    <n v="1"/>
    <n v="0.2"/>
    <n v="2.7143999999999995"/>
  </r>
  <r>
    <n v="3488"/>
    <x v="1733"/>
    <x v="3"/>
    <x v="528"/>
    <d v="2014-09-12T00:00:00"/>
    <s v="Standard Class"/>
    <s v="MG-17875"/>
    <s v="Michael Grace"/>
    <x v="2"/>
    <s v="United States"/>
    <s v="Fort Lauderdale"/>
    <x v="2"/>
    <n v="33311"/>
    <x v="0"/>
    <x v="196"/>
    <x v="1"/>
    <x v="4"/>
    <x v="195"/>
    <x v="2772"/>
    <n v="2"/>
    <n v="0.2"/>
    <n v="-29.436800000000012"/>
  </r>
  <r>
    <n v="3489"/>
    <x v="1734"/>
    <x v="1"/>
    <x v="740"/>
    <d v="2012-07-06T00:00:00"/>
    <s v="Standard Class"/>
    <s v="RH-19600"/>
    <s v="Rob Haberlin"/>
    <x v="0"/>
    <s v="United States"/>
    <s v="Carol Stream"/>
    <x v="10"/>
    <n v="60188"/>
    <x v="2"/>
    <x v="284"/>
    <x v="0"/>
    <x v="1"/>
    <x v="281"/>
    <x v="2379"/>
    <n v="2"/>
    <n v="0.3"/>
    <n v="-5.8346000000000231"/>
  </r>
  <r>
    <n v="3490"/>
    <x v="1734"/>
    <x v="1"/>
    <x v="740"/>
    <d v="2012-07-06T00:00:00"/>
    <s v="Standard Class"/>
    <s v="RH-19600"/>
    <s v="Rob Haberlin"/>
    <x v="0"/>
    <s v="United States"/>
    <s v="Carol Stream"/>
    <x v="10"/>
    <n v="60188"/>
    <x v="2"/>
    <x v="1209"/>
    <x v="0"/>
    <x v="1"/>
    <x v="1185"/>
    <x v="2773"/>
    <n v="6"/>
    <n v="0.3"/>
    <n v="-92.799600000000027"/>
  </r>
  <r>
    <n v="3491"/>
    <x v="1734"/>
    <x v="1"/>
    <x v="740"/>
    <d v="2012-07-06T00:00:00"/>
    <s v="Standard Class"/>
    <s v="RH-19600"/>
    <s v="Rob Haberlin"/>
    <x v="0"/>
    <s v="United States"/>
    <s v="Carol Stream"/>
    <x v="10"/>
    <n v="60188"/>
    <x v="2"/>
    <x v="456"/>
    <x v="1"/>
    <x v="4"/>
    <x v="452"/>
    <x v="648"/>
    <n v="5"/>
    <n v="0.2"/>
    <n v="6.0024999999999977"/>
  </r>
  <r>
    <n v="3492"/>
    <x v="1734"/>
    <x v="1"/>
    <x v="740"/>
    <d v="2012-07-06T00:00:00"/>
    <s v="Standard Class"/>
    <s v="RH-19600"/>
    <s v="Rob Haberlin"/>
    <x v="0"/>
    <s v="United States"/>
    <s v="Carol Stream"/>
    <x v="10"/>
    <n v="60188"/>
    <x v="2"/>
    <x v="245"/>
    <x v="1"/>
    <x v="4"/>
    <x v="243"/>
    <x v="2774"/>
    <n v="3"/>
    <n v="0.2"/>
    <n v="48.994199999999921"/>
  </r>
  <r>
    <n v="3493"/>
    <x v="1734"/>
    <x v="1"/>
    <x v="740"/>
    <d v="2012-07-06T00:00:00"/>
    <s v="Standard Class"/>
    <s v="RH-19600"/>
    <s v="Rob Haberlin"/>
    <x v="0"/>
    <s v="United States"/>
    <s v="Carol Stream"/>
    <x v="10"/>
    <n v="60188"/>
    <x v="2"/>
    <x v="161"/>
    <x v="1"/>
    <x v="10"/>
    <x v="160"/>
    <x v="1515"/>
    <n v="2"/>
    <n v="0.2"/>
    <n v="3.7692000000000001"/>
  </r>
  <r>
    <n v="3494"/>
    <x v="1735"/>
    <x v="3"/>
    <x v="241"/>
    <d v="2014-09-29T00:00:00"/>
    <s v="Standard Class"/>
    <s v="KB-16240"/>
    <s v="Karen Bern"/>
    <x v="1"/>
    <s v="United States"/>
    <s v="Saint Cloud"/>
    <x v="11"/>
    <n v="56301"/>
    <x v="2"/>
    <x v="1542"/>
    <x v="2"/>
    <x v="11"/>
    <x v="1521"/>
    <x v="2775"/>
    <n v="4"/>
    <n v="0"/>
    <n v="12.959999999999994"/>
  </r>
  <r>
    <n v="3495"/>
    <x v="1735"/>
    <x v="3"/>
    <x v="241"/>
    <d v="2014-09-29T00:00:00"/>
    <s v="Standard Class"/>
    <s v="KB-16240"/>
    <s v="Karen Bern"/>
    <x v="1"/>
    <s v="United States"/>
    <s v="Saint Cloud"/>
    <x v="11"/>
    <n v="56301"/>
    <x v="2"/>
    <x v="1543"/>
    <x v="2"/>
    <x v="11"/>
    <x v="1522"/>
    <x v="2776"/>
    <n v="5"/>
    <n v="0"/>
    <n v="275.47800000000001"/>
  </r>
  <r>
    <n v="3496"/>
    <x v="1735"/>
    <x v="3"/>
    <x v="241"/>
    <d v="2014-09-29T00:00:00"/>
    <s v="Standard Class"/>
    <s v="KB-16240"/>
    <s v="Karen Bern"/>
    <x v="1"/>
    <s v="United States"/>
    <s v="Saint Cloud"/>
    <x v="11"/>
    <n v="56301"/>
    <x v="2"/>
    <x v="662"/>
    <x v="0"/>
    <x v="1"/>
    <x v="656"/>
    <x v="891"/>
    <n v="4"/>
    <n v="0"/>
    <n v="181.17599999999993"/>
  </r>
  <r>
    <n v="3497"/>
    <x v="1736"/>
    <x v="0"/>
    <x v="590"/>
    <d v="2013-08-16T00:00:00"/>
    <s v="Standard Class"/>
    <s v="CA-12055"/>
    <s v="Cathy Armstrong"/>
    <x v="2"/>
    <s v="United States"/>
    <s v="Los Angeles"/>
    <x v="1"/>
    <n v="90036"/>
    <x v="1"/>
    <x v="855"/>
    <x v="0"/>
    <x v="3"/>
    <x v="840"/>
    <x v="2777"/>
    <n v="2"/>
    <n v="0.2"/>
    <n v="12.82559999999998"/>
  </r>
  <r>
    <n v="3498"/>
    <x v="1736"/>
    <x v="0"/>
    <x v="590"/>
    <d v="2013-08-16T00:00:00"/>
    <s v="Standard Class"/>
    <s v="CA-12055"/>
    <s v="Cathy Armstrong"/>
    <x v="2"/>
    <s v="United States"/>
    <s v="Los Angeles"/>
    <x v="1"/>
    <n v="90036"/>
    <x v="1"/>
    <x v="723"/>
    <x v="1"/>
    <x v="9"/>
    <x v="715"/>
    <x v="2778"/>
    <n v="6"/>
    <n v="0"/>
    <n v="136.61759999999998"/>
  </r>
  <r>
    <n v="3499"/>
    <x v="1736"/>
    <x v="0"/>
    <x v="590"/>
    <d v="2013-08-16T00:00:00"/>
    <s v="Standard Class"/>
    <s v="CA-12055"/>
    <s v="Cathy Armstrong"/>
    <x v="2"/>
    <s v="United States"/>
    <s v="Los Angeles"/>
    <x v="1"/>
    <n v="90036"/>
    <x v="1"/>
    <x v="315"/>
    <x v="1"/>
    <x v="8"/>
    <x v="312"/>
    <x v="597"/>
    <n v="5"/>
    <n v="0.2"/>
    <n v="5.3339999999999996"/>
  </r>
  <r>
    <n v="3500"/>
    <x v="1737"/>
    <x v="0"/>
    <x v="321"/>
    <d v="2013-10-04T00:00:00"/>
    <s v="Standard Class"/>
    <s v="JK-15730"/>
    <s v="Joe Kamberova"/>
    <x v="0"/>
    <s v="United States"/>
    <s v="Mobile"/>
    <x v="19"/>
    <n v="36608"/>
    <x v="0"/>
    <x v="1509"/>
    <x v="2"/>
    <x v="11"/>
    <x v="1487"/>
    <x v="2779"/>
    <n v="3"/>
    <n v="0"/>
    <n v="71.389799999999994"/>
  </r>
  <r>
    <n v="3501"/>
    <x v="1737"/>
    <x v="0"/>
    <x v="321"/>
    <d v="2013-10-04T00:00:00"/>
    <s v="Standard Class"/>
    <s v="JK-15730"/>
    <s v="Joe Kamberova"/>
    <x v="0"/>
    <s v="United States"/>
    <s v="Mobile"/>
    <x v="19"/>
    <n v="36608"/>
    <x v="0"/>
    <x v="542"/>
    <x v="1"/>
    <x v="8"/>
    <x v="537"/>
    <x v="2780"/>
    <n v="3"/>
    <n v="0"/>
    <n v="30.211199999999998"/>
  </r>
  <r>
    <n v="3502"/>
    <x v="1737"/>
    <x v="0"/>
    <x v="321"/>
    <d v="2013-10-04T00:00:00"/>
    <s v="Standard Class"/>
    <s v="JK-15730"/>
    <s v="Joe Kamberova"/>
    <x v="0"/>
    <s v="United States"/>
    <s v="Mobile"/>
    <x v="19"/>
    <n v="36608"/>
    <x v="0"/>
    <x v="130"/>
    <x v="1"/>
    <x v="6"/>
    <x v="130"/>
    <x v="2781"/>
    <n v="9"/>
    <n v="0"/>
    <n v="7.7759999999999989"/>
  </r>
  <r>
    <n v="3503"/>
    <x v="1738"/>
    <x v="3"/>
    <x v="318"/>
    <d v="2014-04-11T00:00:00"/>
    <s v="Same Day"/>
    <s v="RD-19930"/>
    <s v="Russell D'Ascenzo"/>
    <x v="0"/>
    <s v="United States"/>
    <s v="Austin"/>
    <x v="5"/>
    <n v="78745"/>
    <x v="2"/>
    <x v="511"/>
    <x v="1"/>
    <x v="10"/>
    <x v="506"/>
    <x v="563"/>
    <n v="2"/>
    <n v="0.2"/>
    <n v="3.6288"/>
  </r>
  <r>
    <n v="3504"/>
    <x v="1738"/>
    <x v="3"/>
    <x v="318"/>
    <d v="2014-04-11T00:00:00"/>
    <s v="Same Day"/>
    <s v="RD-19930"/>
    <s v="Russell D'Ascenzo"/>
    <x v="0"/>
    <s v="United States"/>
    <s v="Austin"/>
    <x v="5"/>
    <n v="78745"/>
    <x v="2"/>
    <x v="685"/>
    <x v="2"/>
    <x v="11"/>
    <x v="678"/>
    <x v="2782"/>
    <n v="3"/>
    <n v="0.2"/>
    <n v="20.343900000000001"/>
  </r>
  <r>
    <n v="3505"/>
    <x v="1739"/>
    <x v="0"/>
    <x v="122"/>
    <d v="2013-12-21T00:00:00"/>
    <s v="Second Class"/>
    <s v="JK-16120"/>
    <s v="Julie Kriz"/>
    <x v="2"/>
    <s v="United States"/>
    <s v="New York City"/>
    <x v="15"/>
    <n v="10009"/>
    <x v="3"/>
    <x v="906"/>
    <x v="1"/>
    <x v="4"/>
    <x v="889"/>
    <x v="1734"/>
    <n v="4"/>
    <n v="0"/>
    <n v="117.0104"/>
  </r>
  <r>
    <n v="3506"/>
    <x v="1740"/>
    <x v="2"/>
    <x v="886"/>
    <d v="2011-06-24T00:00:00"/>
    <s v="Standard Class"/>
    <s v="SC-20020"/>
    <s v="Sam Craven"/>
    <x v="0"/>
    <s v="United States"/>
    <s v="Plano"/>
    <x v="5"/>
    <n v="75023"/>
    <x v="2"/>
    <x v="1370"/>
    <x v="2"/>
    <x v="7"/>
    <x v="1346"/>
    <x v="1227"/>
    <n v="2"/>
    <n v="0.2"/>
    <n v="20.158400000000015"/>
  </r>
  <r>
    <n v="3507"/>
    <x v="1740"/>
    <x v="2"/>
    <x v="886"/>
    <d v="2011-06-24T00:00:00"/>
    <s v="Standard Class"/>
    <s v="SC-20020"/>
    <s v="Sam Craven"/>
    <x v="0"/>
    <s v="United States"/>
    <s v="Plano"/>
    <x v="5"/>
    <n v="75023"/>
    <x v="2"/>
    <x v="15"/>
    <x v="1"/>
    <x v="8"/>
    <x v="15"/>
    <x v="2783"/>
    <n v="4"/>
    <n v="0.8"/>
    <n v="-5.088000000000001"/>
  </r>
  <r>
    <n v="3508"/>
    <x v="1740"/>
    <x v="2"/>
    <x v="886"/>
    <d v="2011-06-24T00:00:00"/>
    <s v="Standard Class"/>
    <s v="SC-20020"/>
    <s v="Sam Craven"/>
    <x v="0"/>
    <s v="United States"/>
    <s v="Plano"/>
    <x v="5"/>
    <n v="75023"/>
    <x v="2"/>
    <x v="1544"/>
    <x v="0"/>
    <x v="0"/>
    <x v="1523"/>
    <x v="2784"/>
    <n v="4"/>
    <n v="0.32"/>
    <n v="-19.874399999999994"/>
  </r>
  <r>
    <n v="3509"/>
    <x v="1740"/>
    <x v="2"/>
    <x v="886"/>
    <d v="2011-06-24T00:00:00"/>
    <s v="Standard Class"/>
    <s v="SC-20020"/>
    <s v="Sam Craven"/>
    <x v="0"/>
    <s v="United States"/>
    <s v="Plano"/>
    <x v="5"/>
    <n v="75023"/>
    <x v="2"/>
    <x v="778"/>
    <x v="1"/>
    <x v="10"/>
    <x v="769"/>
    <x v="12"/>
    <n v="3"/>
    <n v="0.2"/>
    <n v="5.4432"/>
  </r>
  <r>
    <n v="3510"/>
    <x v="1740"/>
    <x v="2"/>
    <x v="886"/>
    <d v="2011-06-24T00:00:00"/>
    <s v="Standard Class"/>
    <s v="SC-20020"/>
    <s v="Sam Craven"/>
    <x v="0"/>
    <s v="United States"/>
    <s v="Plano"/>
    <x v="5"/>
    <n v="75023"/>
    <x v="2"/>
    <x v="57"/>
    <x v="1"/>
    <x v="10"/>
    <x v="57"/>
    <x v="25"/>
    <n v="2"/>
    <n v="0.2"/>
    <n v="4.0768000000000004"/>
  </r>
  <r>
    <n v="3511"/>
    <x v="1740"/>
    <x v="2"/>
    <x v="886"/>
    <d v="2011-06-24T00:00:00"/>
    <s v="Standard Class"/>
    <s v="SC-20020"/>
    <s v="Sam Craven"/>
    <x v="0"/>
    <s v="United States"/>
    <s v="Plano"/>
    <x v="5"/>
    <n v="75023"/>
    <x v="2"/>
    <x v="1491"/>
    <x v="2"/>
    <x v="15"/>
    <x v="1469"/>
    <x v="2785"/>
    <n v="2"/>
    <n v="0.4"/>
    <n v="-97.71999999999997"/>
  </r>
  <r>
    <n v="3512"/>
    <x v="1740"/>
    <x v="2"/>
    <x v="886"/>
    <d v="2011-06-24T00:00:00"/>
    <s v="Standard Class"/>
    <s v="SC-20020"/>
    <s v="Sam Craven"/>
    <x v="0"/>
    <s v="United States"/>
    <s v="Plano"/>
    <x v="5"/>
    <n v="75023"/>
    <x v="2"/>
    <x v="72"/>
    <x v="1"/>
    <x v="4"/>
    <x v="72"/>
    <x v="2786"/>
    <n v="7"/>
    <n v="0.2"/>
    <n v="-127.37200000000001"/>
  </r>
  <r>
    <n v="3513"/>
    <x v="1741"/>
    <x v="3"/>
    <x v="507"/>
    <d v="2014-09-07T00:00:00"/>
    <s v="First Class"/>
    <s v="HW-14935"/>
    <s v="Helen Wasserman"/>
    <x v="1"/>
    <s v="United States"/>
    <s v="Chicago"/>
    <x v="10"/>
    <n v="60653"/>
    <x v="2"/>
    <x v="1545"/>
    <x v="0"/>
    <x v="0"/>
    <x v="1524"/>
    <x v="2787"/>
    <n v="9"/>
    <n v="0.3"/>
    <n v="-117.88199999999998"/>
  </r>
  <r>
    <n v="3514"/>
    <x v="1741"/>
    <x v="3"/>
    <x v="507"/>
    <d v="2014-09-07T00:00:00"/>
    <s v="First Class"/>
    <s v="HW-14935"/>
    <s v="Helen Wasserman"/>
    <x v="1"/>
    <s v="United States"/>
    <s v="Chicago"/>
    <x v="10"/>
    <n v="60653"/>
    <x v="2"/>
    <x v="956"/>
    <x v="1"/>
    <x v="10"/>
    <x v="940"/>
    <x v="2788"/>
    <n v="3"/>
    <n v="0.2"/>
    <n v="5.55"/>
  </r>
  <r>
    <n v="3515"/>
    <x v="1741"/>
    <x v="3"/>
    <x v="507"/>
    <d v="2014-09-07T00:00:00"/>
    <s v="First Class"/>
    <s v="HW-14935"/>
    <s v="Helen Wasserman"/>
    <x v="1"/>
    <s v="United States"/>
    <s v="Chicago"/>
    <x v="10"/>
    <n v="60653"/>
    <x v="2"/>
    <x v="130"/>
    <x v="1"/>
    <x v="6"/>
    <x v="130"/>
    <x v="2789"/>
    <n v="3"/>
    <n v="0.2"/>
    <n v="0.86399999999999988"/>
  </r>
  <r>
    <n v="3516"/>
    <x v="1742"/>
    <x v="0"/>
    <x v="887"/>
    <d v="2013-12-25T00:00:00"/>
    <s v="Standard Class"/>
    <s v="SC-20800"/>
    <s v="Stuart Calhoun"/>
    <x v="0"/>
    <s v="United States"/>
    <s v="Jackson"/>
    <x v="35"/>
    <n v="39212"/>
    <x v="0"/>
    <x v="176"/>
    <x v="2"/>
    <x v="11"/>
    <x v="175"/>
    <x v="2790"/>
    <n v="3"/>
    <n v="0"/>
    <n v="8.6190000000000033"/>
  </r>
  <r>
    <n v="3517"/>
    <x v="1743"/>
    <x v="0"/>
    <x v="888"/>
    <d v="2013-08-13T00:00:00"/>
    <s v="First Class"/>
    <s v="HA-14920"/>
    <s v="Helen Andreada"/>
    <x v="0"/>
    <s v="United States"/>
    <s v="Fayetteville"/>
    <x v="3"/>
    <n v="28314"/>
    <x v="0"/>
    <x v="1012"/>
    <x v="1"/>
    <x v="10"/>
    <x v="995"/>
    <x v="2791"/>
    <n v="9"/>
    <n v="0.2"/>
    <n v="9.6299999999999955"/>
  </r>
  <r>
    <n v="3518"/>
    <x v="1743"/>
    <x v="0"/>
    <x v="888"/>
    <d v="2013-08-13T00:00:00"/>
    <s v="First Class"/>
    <s v="HA-14920"/>
    <s v="Helen Andreada"/>
    <x v="0"/>
    <s v="United States"/>
    <s v="Fayetteville"/>
    <x v="3"/>
    <n v="28314"/>
    <x v="0"/>
    <x v="1480"/>
    <x v="2"/>
    <x v="7"/>
    <x v="1458"/>
    <x v="2542"/>
    <n v="2"/>
    <n v="0.2"/>
    <n v="4.4783999999999988"/>
  </r>
  <r>
    <n v="3519"/>
    <x v="1743"/>
    <x v="0"/>
    <x v="888"/>
    <d v="2013-08-13T00:00:00"/>
    <s v="First Class"/>
    <s v="HA-14920"/>
    <s v="Helen Andreada"/>
    <x v="0"/>
    <s v="United States"/>
    <s v="Fayetteville"/>
    <x v="3"/>
    <n v="28314"/>
    <x v="0"/>
    <x v="159"/>
    <x v="1"/>
    <x v="9"/>
    <x v="158"/>
    <x v="2792"/>
    <n v="4"/>
    <n v="0.2"/>
    <n v="64.072799999999944"/>
  </r>
  <r>
    <n v="3520"/>
    <x v="1744"/>
    <x v="1"/>
    <x v="137"/>
    <d v="2012-06-25T00:00:00"/>
    <s v="First Class"/>
    <s v="MG-17875"/>
    <s v="Michael Grace"/>
    <x v="2"/>
    <s v="United States"/>
    <s v="Aurora"/>
    <x v="10"/>
    <n v="60505"/>
    <x v="2"/>
    <x v="1337"/>
    <x v="0"/>
    <x v="3"/>
    <x v="1313"/>
    <x v="2793"/>
    <n v="7"/>
    <n v="0.5"/>
    <n v="-525.6405000000002"/>
  </r>
  <r>
    <n v="3521"/>
    <x v="1745"/>
    <x v="1"/>
    <x v="889"/>
    <d v="2012-04-15T00:00:00"/>
    <s v="Standard Class"/>
    <s v="DM-12955"/>
    <s v="Dario Medina"/>
    <x v="1"/>
    <s v="United States"/>
    <s v="Sacramento"/>
    <x v="1"/>
    <n v="95823"/>
    <x v="1"/>
    <x v="385"/>
    <x v="1"/>
    <x v="8"/>
    <x v="381"/>
    <x v="2794"/>
    <n v="2"/>
    <n v="0.2"/>
    <n v="4.3307999999999982"/>
  </r>
  <r>
    <n v="3522"/>
    <x v="1746"/>
    <x v="0"/>
    <x v="831"/>
    <d v="2013-11-26T00:00:00"/>
    <s v="Second Class"/>
    <s v="DM-13345"/>
    <s v="Denise Monton"/>
    <x v="1"/>
    <s v="United States"/>
    <s v="Des Moines"/>
    <x v="23"/>
    <n v="50315"/>
    <x v="2"/>
    <x v="371"/>
    <x v="1"/>
    <x v="10"/>
    <x v="367"/>
    <x v="1319"/>
    <n v="7"/>
    <n v="0"/>
    <n v="19.825400000000002"/>
  </r>
  <r>
    <n v="3523"/>
    <x v="1746"/>
    <x v="0"/>
    <x v="831"/>
    <d v="2013-11-26T00:00:00"/>
    <s v="Second Class"/>
    <s v="DM-13345"/>
    <s v="Denise Monton"/>
    <x v="1"/>
    <s v="United States"/>
    <s v="Des Moines"/>
    <x v="23"/>
    <n v="50315"/>
    <x v="2"/>
    <x v="233"/>
    <x v="2"/>
    <x v="7"/>
    <x v="231"/>
    <x v="2795"/>
    <n v="3"/>
    <n v="0"/>
    <n v="109.33379999999998"/>
  </r>
  <r>
    <n v="3524"/>
    <x v="1747"/>
    <x v="0"/>
    <x v="64"/>
    <d v="2013-09-11T00:00:00"/>
    <s v="Standard Class"/>
    <s v="ML-17395"/>
    <s v="Marina Lichtenstein"/>
    <x v="1"/>
    <s v="United States"/>
    <s v="San Diego"/>
    <x v="1"/>
    <n v="92105"/>
    <x v="1"/>
    <x v="174"/>
    <x v="2"/>
    <x v="11"/>
    <x v="173"/>
    <x v="2796"/>
    <n v="8"/>
    <n v="0"/>
    <n v="29"/>
  </r>
  <r>
    <n v="3525"/>
    <x v="1748"/>
    <x v="0"/>
    <x v="390"/>
    <d v="2013-11-29T00:00:00"/>
    <s v="Standard Class"/>
    <s v="GA-14515"/>
    <s v="George Ashbrook"/>
    <x v="0"/>
    <s v="United States"/>
    <s v="Dallas"/>
    <x v="5"/>
    <n v="75081"/>
    <x v="2"/>
    <x v="1546"/>
    <x v="2"/>
    <x v="7"/>
    <x v="1525"/>
    <x v="2797"/>
    <n v="6"/>
    <n v="0.2"/>
    <n v="49.316399999999987"/>
  </r>
  <r>
    <n v="3526"/>
    <x v="1749"/>
    <x v="3"/>
    <x v="389"/>
    <d v="2014-12-16T00:00:00"/>
    <s v="Second Class"/>
    <s v="SU-20665"/>
    <s v="Stephanie Ulpright"/>
    <x v="2"/>
    <s v="United States"/>
    <s v="Jackson"/>
    <x v="35"/>
    <n v="39212"/>
    <x v="0"/>
    <x v="651"/>
    <x v="2"/>
    <x v="11"/>
    <x v="645"/>
    <x v="2798"/>
    <n v="3"/>
    <n v="0"/>
    <n v="257.98710000000005"/>
  </r>
  <r>
    <n v="3527"/>
    <x v="1749"/>
    <x v="3"/>
    <x v="389"/>
    <d v="2014-12-16T00:00:00"/>
    <s v="Second Class"/>
    <s v="SU-20665"/>
    <s v="Stephanie Ulpright"/>
    <x v="2"/>
    <s v="United States"/>
    <s v="Jackson"/>
    <x v="35"/>
    <n v="39212"/>
    <x v="0"/>
    <x v="780"/>
    <x v="2"/>
    <x v="7"/>
    <x v="771"/>
    <x v="2799"/>
    <n v="3"/>
    <n v="0"/>
    <n v="0.77940000000000076"/>
  </r>
  <r>
    <n v="3528"/>
    <x v="1749"/>
    <x v="3"/>
    <x v="389"/>
    <d v="2014-12-16T00:00:00"/>
    <s v="Second Class"/>
    <s v="SU-20665"/>
    <s v="Stephanie Ulpright"/>
    <x v="2"/>
    <s v="United States"/>
    <s v="Jackson"/>
    <x v="35"/>
    <n v="39212"/>
    <x v="0"/>
    <x v="1547"/>
    <x v="1"/>
    <x v="8"/>
    <x v="1526"/>
    <x v="2800"/>
    <n v="8"/>
    <n v="0"/>
    <n v="22.0032"/>
  </r>
  <r>
    <n v="3529"/>
    <x v="1750"/>
    <x v="0"/>
    <x v="890"/>
    <d v="2013-06-30T00:00:00"/>
    <s v="Standard Class"/>
    <s v="BD-11320"/>
    <s v="Bill Donatelli"/>
    <x v="0"/>
    <s v="United States"/>
    <s v="San Diego"/>
    <x v="1"/>
    <n v="92024"/>
    <x v="1"/>
    <x v="1378"/>
    <x v="2"/>
    <x v="7"/>
    <x v="1354"/>
    <x v="2801"/>
    <n v="4"/>
    <n v="0.2"/>
    <n v="-9.56"/>
  </r>
  <r>
    <n v="3530"/>
    <x v="1751"/>
    <x v="1"/>
    <x v="14"/>
    <d v="2012-09-23T00:00:00"/>
    <s v="Standard Class"/>
    <s v="DB-13405"/>
    <s v="Denny Blanton"/>
    <x v="0"/>
    <s v="United States"/>
    <s v="Orlando"/>
    <x v="2"/>
    <n v="32839"/>
    <x v="0"/>
    <x v="477"/>
    <x v="2"/>
    <x v="11"/>
    <x v="473"/>
    <x v="2802"/>
    <n v="3"/>
    <n v="0.2"/>
    <n v="10.895999999999987"/>
  </r>
  <r>
    <n v="3531"/>
    <x v="1752"/>
    <x v="0"/>
    <x v="288"/>
    <d v="2013-05-24T00:00:00"/>
    <s v="Standard Class"/>
    <s v="RP-19855"/>
    <s v="Roy Phan"/>
    <x v="1"/>
    <s v="United States"/>
    <s v="Lafayette"/>
    <x v="14"/>
    <n v="47905"/>
    <x v="2"/>
    <x v="18"/>
    <x v="1"/>
    <x v="6"/>
    <x v="18"/>
    <x v="1591"/>
    <n v="5"/>
    <n v="0"/>
    <n v="6.2059999999999977"/>
  </r>
  <r>
    <n v="3532"/>
    <x v="1753"/>
    <x v="0"/>
    <x v="316"/>
    <d v="2013-05-29T00:00:00"/>
    <s v="Same Day"/>
    <s v="EH-13765"/>
    <s v="Edward Hooks"/>
    <x v="1"/>
    <s v="United States"/>
    <s v="New York City"/>
    <x v="15"/>
    <n v="10035"/>
    <x v="3"/>
    <x v="133"/>
    <x v="1"/>
    <x v="14"/>
    <x v="133"/>
    <x v="2803"/>
    <n v="5"/>
    <n v="0"/>
    <n v="15.372000000000003"/>
  </r>
  <r>
    <n v="3533"/>
    <x v="1754"/>
    <x v="2"/>
    <x v="891"/>
    <d v="2011-04-23T00:00:00"/>
    <s v="Standard Class"/>
    <s v="JL-15835"/>
    <s v="John Lee"/>
    <x v="0"/>
    <s v="United States"/>
    <s v="Los Angeles"/>
    <x v="1"/>
    <n v="90049"/>
    <x v="1"/>
    <x v="1548"/>
    <x v="2"/>
    <x v="15"/>
    <x v="1527"/>
    <x v="2804"/>
    <n v="4"/>
    <n v="0.2"/>
    <n v="97.189199999999985"/>
  </r>
  <r>
    <n v="3534"/>
    <x v="1754"/>
    <x v="2"/>
    <x v="891"/>
    <d v="2011-04-23T00:00:00"/>
    <s v="Standard Class"/>
    <s v="JL-15835"/>
    <s v="John Lee"/>
    <x v="0"/>
    <s v="United States"/>
    <s v="Los Angeles"/>
    <x v="1"/>
    <n v="90049"/>
    <x v="1"/>
    <x v="836"/>
    <x v="1"/>
    <x v="6"/>
    <x v="823"/>
    <x v="2805"/>
    <n v="4"/>
    <n v="0"/>
    <n v="3.8047999999999984"/>
  </r>
  <r>
    <n v="3535"/>
    <x v="1754"/>
    <x v="2"/>
    <x v="891"/>
    <d v="2011-04-23T00:00:00"/>
    <s v="Standard Class"/>
    <s v="JL-15835"/>
    <s v="John Lee"/>
    <x v="0"/>
    <s v="United States"/>
    <s v="Los Angeles"/>
    <x v="1"/>
    <n v="90049"/>
    <x v="1"/>
    <x v="1539"/>
    <x v="1"/>
    <x v="6"/>
    <x v="1518"/>
    <x v="2806"/>
    <n v="5"/>
    <n v="0"/>
    <n v="3.547499999999999"/>
  </r>
  <r>
    <n v="3536"/>
    <x v="1754"/>
    <x v="2"/>
    <x v="891"/>
    <d v="2011-04-23T00:00:00"/>
    <s v="Standard Class"/>
    <s v="JL-15835"/>
    <s v="John Lee"/>
    <x v="0"/>
    <s v="United States"/>
    <s v="Los Angeles"/>
    <x v="1"/>
    <n v="90049"/>
    <x v="1"/>
    <x v="195"/>
    <x v="1"/>
    <x v="13"/>
    <x v="194"/>
    <x v="2807"/>
    <n v="2"/>
    <n v="0"/>
    <n v="3.6021999999999998"/>
  </r>
  <r>
    <n v="3537"/>
    <x v="1755"/>
    <x v="0"/>
    <x v="26"/>
    <d v="2013-06-21T00:00:00"/>
    <s v="Second Class"/>
    <s v="FM-14380"/>
    <s v="Fred McMath"/>
    <x v="0"/>
    <s v="United States"/>
    <s v="New York City"/>
    <x v="15"/>
    <n v="10024"/>
    <x v="3"/>
    <x v="1033"/>
    <x v="1"/>
    <x v="4"/>
    <x v="1015"/>
    <x v="1360"/>
    <n v="3"/>
    <n v="0"/>
    <n v="0.4073999999999991"/>
  </r>
  <r>
    <n v="3538"/>
    <x v="1756"/>
    <x v="2"/>
    <x v="309"/>
    <d v="2011-05-09T00:00:00"/>
    <s v="Same Day"/>
    <s v="SB-20290"/>
    <s v="Sean Braxton"/>
    <x v="1"/>
    <s v="United States"/>
    <s v="Henderson"/>
    <x v="0"/>
    <n v="42420"/>
    <x v="0"/>
    <x v="17"/>
    <x v="1"/>
    <x v="4"/>
    <x v="17"/>
    <x v="2808"/>
    <n v="3"/>
    <n v="0"/>
    <n v="14.984999999999992"/>
  </r>
  <r>
    <n v="3539"/>
    <x v="1756"/>
    <x v="2"/>
    <x v="309"/>
    <d v="2011-05-09T00:00:00"/>
    <s v="Same Day"/>
    <s v="SB-20290"/>
    <s v="Sean Braxton"/>
    <x v="1"/>
    <s v="United States"/>
    <s v="Henderson"/>
    <x v="0"/>
    <n v="42420"/>
    <x v="0"/>
    <x v="1042"/>
    <x v="1"/>
    <x v="2"/>
    <x v="1022"/>
    <x v="1242"/>
    <n v="3"/>
    <n v="0"/>
    <n v="4.5359999999999996"/>
  </r>
  <r>
    <n v="3540"/>
    <x v="1756"/>
    <x v="2"/>
    <x v="309"/>
    <d v="2011-05-09T00:00:00"/>
    <s v="Same Day"/>
    <s v="SB-20290"/>
    <s v="Sean Braxton"/>
    <x v="1"/>
    <s v="United States"/>
    <s v="Henderson"/>
    <x v="0"/>
    <n v="42420"/>
    <x v="0"/>
    <x v="1008"/>
    <x v="1"/>
    <x v="2"/>
    <x v="991"/>
    <x v="2809"/>
    <n v="5"/>
    <n v="0"/>
    <n v="9.4989999999999988"/>
  </r>
  <r>
    <n v="3541"/>
    <x v="1756"/>
    <x v="2"/>
    <x v="309"/>
    <d v="2011-05-09T00:00:00"/>
    <s v="Same Day"/>
    <s v="SB-20290"/>
    <s v="Sean Braxton"/>
    <x v="1"/>
    <s v="United States"/>
    <s v="Henderson"/>
    <x v="0"/>
    <n v="42420"/>
    <x v="0"/>
    <x v="1076"/>
    <x v="1"/>
    <x v="10"/>
    <x v="1057"/>
    <x v="1568"/>
    <n v="7"/>
    <n v="0"/>
    <n v="21.772800000000004"/>
  </r>
  <r>
    <n v="3542"/>
    <x v="1757"/>
    <x v="0"/>
    <x v="31"/>
    <d v="2013-09-21T00:00:00"/>
    <s v="First Class"/>
    <s v="SV-20365"/>
    <s v="Seth Vernon"/>
    <x v="0"/>
    <s v="United States"/>
    <s v="Columbus"/>
    <x v="24"/>
    <n v="43229"/>
    <x v="3"/>
    <x v="1348"/>
    <x v="0"/>
    <x v="5"/>
    <x v="1324"/>
    <x v="2810"/>
    <n v="3"/>
    <n v="0.2"/>
    <n v="1.6055999999999999"/>
  </r>
  <r>
    <n v="3543"/>
    <x v="1757"/>
    <x v="0"/>
    <x v="31"/>
    <d v="2013-09-21T00:00:00"/>
    <s v="First Class"/>
    <s v="SV-20365"/>
    <s v="Seth Vernon"/>
    <x v="0"/>
    <s v="United States"/>
    <s v="Columbus"/>
    <x v="24"/>
    <n v="43229"/>
    <x v="3"/>
    <x v="474"/>
    <x v="0"/>
    <x v="1"/>
    <x v="470"/>
    <x v="2811"/>
    <n v="2"/>
    <n v="0.3"/>
    <n v="-7.0979999999999919"/>
  </r>
  <r>
    <n v="3544"/>
    <x v="1757"/>
    <x v="0"/>
    <x v="31"/>
    <d v="2013-09-21T00:00:00"/>
    <s v="First Class"/>
    <s v="SV-20365"/>
    <s v="Seth Vernon"/>
    <x v="0"/>
    <s v="United States"/>
    <s v="Columbus"/>
    <x v="24"/>
    <n v="43229"/>
    <x v="3"/>
    <x v="1216"/>
    <x v="1"/>
    <x v="6"/>
    <x v="1191"/>
    <x v="2812"/>
    <n v="1"/>
    <n v="0.2"/>
    <n v="0.36739999999999962"/>
  </r>
  <r>
    <n v="3545"/>
    <x v="1758"/>
    <x v="3"/>
    <x v="331"/>
    <d v="2014-12-26T00:00:00"/>
    <s v="Second Class"/>
    <s v="MM-17920"/>
    <s v="Michael Moore"/>
    <x v="0"/>
    <s v="United States"/>
    <s v="College Station"/>
    <x v="5"/>
    <n v="77840"/>
    <x v="2"/>
    <x v="1056"/>
    <x v="1"/>
    <x v="10"/>
    <x v="1036"/>
    <x v="2813"/>
    <n v="8"/>
    <n v="0.2"/>
    <n v="10.393600000000001"/>
  </r>
  <r>
    <n v="3546"/>
    <x v="1758"/>
    <x v="3"/>
    <x v="331"/>
    <d v="2014-12-26T00:00:00"/>
    <s v="Second Class"/>
    <s v="MM-17920"/>
    <s v="Michael Moore"/>
    <x v="0"/>
    <s v="United States"/>
    <s v="College Station"/>
    <x v="5"/>
    <n v="77840"/>
    <x v="2"/>
    <x v="1549"/>
    <x v="1"/>
    <x v="9"/>
    <x v="1528"/>
    <x v="2814"/>
    <n v="8"/>
    <n v="0.8"/>
    <n v="-74.74560000000001"/>
  </r>
  <r>
    <n v="3547"/>
    <x v="1759"/>
    <x v="3"/>
    <x v="505"/>
    <d v="2014-11-02T00:00:00"/>
    <s v="First Class"/>
    <s v="RD-19810"/>
    <s v="Ross DeVincentis"/>
    <x v="2"/>
    <s v="United States"/>
    <s v="Richmond"/>
    <x v="0"/>
    <n v="40475"/>
    <x v="0"/>
    <x v="464"/>
    <x v="1"/>
    <x v="4"/>
    <x v="460"/>
    <x v="2815"/>
    <n v="7"/>
    <n v="0"/>
    <n v="4.2391999999999932"/>
  </r>
  <r>
    <n v="3548"/>
    <x v="1759"/>
    <x v="3"/>
    <x v="505"/>
    <d v="2014-11-02T00:00:00"/>
    <s v="First Class"/>
    <s v="RD-19810"/>
    <s v="Ross DeVincentis"/>
    <x v="2"/>
    <s v="United States"/>
    <s v="Richmond"/>
    <x v="0"/>
    <n v="40475"/>
    <x v="0"/>
    <x v="354"/>
    <x v="1"/>
    <x v="14"/>
    <x v="350"/>
    <x v="1530"/>
    <n v="2"/>
    <n v="0"/>
    <n v="10.517999999999997"/>
  </r>
  <r>
    <n v="3549"/>
    <x v="1759"/>
    <x v="3"/>
    <x v="505"/>
    <d v="2014-11-02T00:00:00"/>
    <s v="First Class"/>
    <s v="RD-19810"/>
    <s v="Ross DeVincentis"/>
    <x v="2"/>
    <s v="United States"/>
    <s v="Richmond"/>
    <x v="0"/>
    <n v="40475"/>
    <x v="0"/>
    <x v="1272"/>
    <x v="0"/>
    <x v="1"/>
    <x v="1248"/>
    <x v="2816"/>
    <n v="1"/>
    <n v="0"/>
    <n v="9.1637999999999984"/>
  </r>
  <r>
    <n v="3550"/>
    <x v="1759"/>
    <x v="3"/>
    <x v="505"/>
    <d v="2014-11-02T00:00:00"/>
    <s v="First Class"/>
    <s v="RD-19810"/>
    <s v="Ross DeVincentis"/>
    <x v="2"/>
    <s v="United States"/>
    <s v="Richmond"/>
    <x v="0"/>
    <n v="40475"/>
    <x v="0"/>
    <x v="1550"/>
    <x v="1"/>
    <x v="2"/>
    <x v="1529"/>
    <x v="59"/>
    <n v="8"/>
    <n v="0"/>
    <n v="14.399999999999999"/>
  </r>
  <r>
    <n v="3551"/>
    <x v="1760"/>
    <x v="0"/>
    <x v="892"/>
    <d v="2013-04-03T00:00:00"/>
    <s v="Second Class"/>
    <s v="ME-17320"/>
    <s v="Maria Etezadi"/>
    <x v="2"/>
    <s v="United States"/>
    <s v="Chicago"/>
    <x v="10"/>
    <n v="60653"/>
    <x v="2"/>
    <x v="1237"/>
    <x v="1"/>
    <x v="10"/>
    <x v="1211"/>
    <x v="2817"/>
    <n v="3"/>
    <n v="0.2"/>
    <n v="15.934799999999997"/>
  </r>
  <r>
    <n v="3552"/>
    <x v="1760"/>
    <x v="0"/>
    <x v="892"/>
    <d v="2013-04-03T00:00:00"/>
    <s v="Second Class"/>
    <s v="ME-17320"/>
    <s v="Maria Etezadi"/>
    <x v="2"/>
    <s v="United States"/>
    <s v="Chicago"/>
    <x v="10"/>
    <n v="60653"/>
    <x v="2"/>
    <x v="228"/>
    <x v="0"/>
    <x v="1"/>
    <x v="226"/>
    <x v="2818"/>
    <n v="6"/>
    <n v="0.3"/>
    <n v="-36.176400000000001"/>
  </r>
  <r>
    <n v="3553"/>
    <x v="1760"/>
    <x v="0"/>
    <x v="892"/>
    <d v="2013-04-03T00:00:00"/>
    <s v="Second Class"/>
    <s v="ME-17320"/>
    <s v="Maria Etezadi"/>
    <x v="2"/>
    <s v="United States"/>
    <s v="Chicago"/>
    <x v="10"/>
    <n v="60653"/>
    <x v="2"/>
    <x v="143"/>
    <x v="2"/>
    <x v="7"/>
    <x v="143"/>
    <x v="2819"/>
    <n v="8"/>
    <n v="0.2"/>
    <n v="60.955199999999962"/>
  </r>
  <r>
    <n v="3554"/>
    <x v="1761"/>
    <x v="3"/>
    <x v="51"/>
    <d v="2014-11-27T00:00:00"/>
    <s v="Second Class"/>
    <s v="FH-14275"/>
    <s v="Frank Hawley"/>
    <x v="1"/>
    <s v="United States"/>
    <s v="Philadelphia"/>
    <x v="9"/>
    <n v="19120"/>
    <x v="3"/>
    <x v="444"/>
    <x v="1"/>
    <x v="8"/>
    <x v="439"/>
    <x v="2820"/>
    <n v="1"/>
    <n v="0.7"/>
    <n v="-5.9807999999999986"/>
  </r>
  <r>
    <n v="3555"/>
    <x v="1762"/>
    <x v="2"/>
    <x v="893"/>
    <d v="2011-03-26T00:00:00"/>
    <s v="Second Class"/>
    <s v="PO-18865"/>
    <s v="Patrick O'Donnell"/>
    <x v="0"/>
    <s v="United States"/>
    <s v="Los Angeles"/>
    <x v="1"/>
    <n v="90036"/>
    <x v="1"/>
    <x v="546"/>
    <x v="1"/>
    <x v="4"/>
    <x v="541"/>
    <x v="610"/>
    <n v="2"/>
    <n v="0"/>
    <n v="85.903999999999996"/>
  </r>
  <r>
    <n v="3556"/>
    <x v="1762"/>
    <x v="2"/>
    <x v="893"/>
    <d v="2011-03-26T00:00:00"/>
    <s v="Second Class"/>
    <s v="PO-18865"/>
    <s v="Patrick O'Donnell"/>
    <x v="0"/>
    <s v="United States"/>
    <s v="Los Angeles"/>
    <x v="1"/>
    <n v="90036"/>
    <x v="1"/>
    <x v="1551"/>
    <x v="2"/>
    <x v="7"/>
    <x v="1530"/>
    <x v="2821"/>
    <n v="6"/>
    <n v="0.2"/>
    <n v="37.797000000000025"/>
  </r>
  <r>
    <n v="3557"/>
    <x v="1763"/>
    <x v="3"/>
    <x v="96"/>
    <d v="2014-12-06T00:00:00"/>
    <s v="Standard Class"/>
    <s v="CC-12550"/>
    <s v="Clay Cheatham"/>
    <x v="0"/>
    <s v="United States"/>
    <s v="Los Angeles"/>
    <x v="1"/>
    <n v="90008"/>
    <x v="1"/>
    <x v="832"/>
    <x v="1"/>
    <x v="10"/>
    <x v="819"/>
    <x v="1568"/>
    <n v="7"/>
    <n v="0"/>
    <n v="21.772800000000004"/>
  </r>
  <r>
    <n v="3558"/>
    <x v="1763"/>
    <x v="3"/>
    <x v="96"/>
    <d v="2014-12-06T00:00:00"/>
    <s v="Standard Class"/>
    <s v="CC-12550"/>
    <s v="Clay Cheatham"/>
    <x v="0"/>
    <s v="United States"/>
    <s v="Los Angeles"/>
    <x v="1"/>
    <n v="90008"/>
    <x v="1"/>
    <x v="858"/>
    <x v="1"/>
    <x v="8"/>
    <x v="844"/>
    <x v="2822"/>
    <n v="2"/>
    <n v="0.2"/>
    <n v="3.6714000000000002"/>
  </r>
  <r>
    <n v="3559"/>
    <x v="1764"/>
    <x v="3"/>
    <x v="659"/>
    <d v="2014-11-13T00:00:00"/>
    <s v="Standard Class"/>
    <s v="TS-21505"/>
    <s v="Tony Sayre"/>
    <x v="0"/>
    <s v="United States"/>
    <s v="San Francisco"/>
    <x v="1"/>
    <n v="94122"/>
    <x v="1"/>
    <x v="1282"/>
    <x v="1"/>
    <x v="8"/>
    <x v="1258"/>
    <x v="2823"/>
    <n v="4"/>
    <n v="0.2"/>
    <n v="7.6271999999999984"/>
  </r>
  <r>
    <n v="3560"/>
    <x v="1764"/>
    <x v="3"/>
    <x v="659"/>
    <d v="2014-11-13T00:00:00"/>
    <s v="Standard Class"/>
    <s v="TS-21505"/>
    <s v="Tony Sayre"/>
    <x v="0"/>
    <s v="United States"/>
    <s v="San Francisco"/>
    <x v="1"/>
    <n v="94122"/>
    <x v="1"/>
    <x v="989"/>
    <x v="2"/>
    <x v="11"/>
    <x v="973"/>
    <x v="2824"/>
    <n v="4"/>
    <n v="0"/>
    <n v="145.13400000000001"/>
  </r>
  <r>
    <n v="3561"/>
    <x v="1765"/>
    <x v="3"/>
    <x v="507"/>
    <d v="2014-09-10T00:00:00"/>
    <s v="Second Class"/>
    <s v="MD-17350"/>
    <s v="Maribeth Dona"/>
    <x v="0"/>
    <s v="United States"/>
    <s v="Akron"/>
    <x v="24"/>
    <n v="44312"/>
    <x v="3"/>
    <x v="679"/>
    <x v="1"/>
    <x v="6"/>
    <x v="673"/>
    <x v="2825"/>
    <n v="4"/>
    <n v="0.2"/>
    <n v="0.61920000000000019"/>
  </r>
  <r>
    <n v="3562"/>
    <x v="1765"/>
    <x v="3"/>
    <x v="507"/>
    <d v="2014-09-10T00:00:00"/>
    <s v="Second Class"/>
    <s v="MD-17350"/>
    <s v="Maribeth Dona"/>
    <x v="0"/>
    <s v="United States"/>
    <s v="Akron"/>
    <x v="24"/>
    <n v="44312"/>
    <x v="3"/>
    <x v="822"/>
    <x v="1"/>
    <x v="8"/>
    <x v="810"/>
    <x v="2826"/>
    <n v="5"/>
    <n v="0.7"/>
    <n v="-20.448"/>
  </r>
  <r>
    <n v="3563"/>
    <x v="1765"/>
    <x v="3"/>
    <x v="507"/>
    <d v="2014-09-10T00:00:00"/>
    <s v="Second Class"/>
    <s v="MD-17350"/>
    <s v="Maribeth Dona"/>
    <x v="0"/>
    <s v="United States"/>
    <s v="Akron"/>
    <x v="24"/>
    <n v="44312"/>
    <x v="3"/>
    <x v="24"/>
    <x v="1"/>
    <x v="8"/>
    <x v="24"/>
    <x v="2827"/>
    <n v="2"/>
    <n v="0.7"/>
    <n v="-3.0575999999999999"/>
  </r>
  <r>
    <n v="3564"/>
    <x v="1765"/>
    <x v="3"/>
    <x v="507"/>
    <d v="2014-09-10T00:00:00"/>
    <s v="Second Class"/>
    <s v="MD-17350"/>
    <s v="Maribeth Dona"/>
    <x v="0"/>
    <s v="United States"/>
    <s v="Akron"/>
    <x v="24"/>
    <n v="44312"/>
    <x v="3"/>
    <x v="1552"/>
    <x v="1"/>
    <x v="10"/>
    <x v="1531"/>
    <x v="2828"/>
    <n v="4"/>
    <n v="0.2"/>
    <n v="3.7439999999999993"/>
  </r>
  <r>
    <n v="3565"/>
    <x v="1766"/>
    <x v="0"/>
    <x v="894"/>
    <d v="2013-07-07T00:00:00"/>
    <s v="First Class"/>
    <s v="GT-14755"/>
    <s v="Guy Thornton"/>
    <x v="0"/>
    <s v="United States"/>
    <s v="Los Angeles"/>
    <x v="1"/>
    <n v="90049"/>
    <x v="1"/>
    <x v="1553"/>
    <x v="1"/>
    <x v="10"/>
    <x v="1532"/>
    <x v="91"/>
    <n v="2"/>
    <n v="0"/>
    <n v="6.2208000000000006"/>
  </r>
  <r>
    <n v="3566"/>
    <x v="1766"/>
    <x v="0"/>
    <x v="894"/>
    <d v="2013-07-07T00:00:00"/>
    <s v="First Class"/>
    <s v="GT-14755"/>
    <s v="Guy Thornton"/>
    <x v="0"/>
    <s v="United States"/>
    <s v="Los Angeles"/>
    <x v="1"/>
    <n v="90049"/>
    <x v="1"/>
    <x v="1079"/>
    <x v="1"/>
    <x v="13"/>
    <x v="1060"/>
    <x v="536"/>
    <n v="2"/>
    <n v="0"/>
    <n v="7.9200000000000159E-2"/>
  </r>
  <r>
    <n v="3567"/>
    <x v="1767"/>
    <x v="3"/>
    <x v="210"/>
    <d v="2014-09-15T00:00:00"/>
    <s v="Standard Class"/>
    <s v="RD-19660"/>
    <s v="Robert Dilbeck"/>
    <x v="2"/>
    <s v="United States"/>
    <s v="Independence"/>
    <x v="25"/>
    <n v="64055"/>
    <x v="2"/>
    <x v="115"/>
    <x v="1"/>
    <x v="8"/>
    <x v="115"/>
    <x v="2829"/>
    <n v="3"/>
    <n v="0"/>
    <n v="757.41120000000001"/>
  </r>
  <r>
    <n v="3568"/>
    <x v="1768"/>
    <x v="0"/>
    <x v="369"/>
    <d v="2013-09-15T00:00:00"/>
    <s v="Second Class"/>
    <s v="DB-12910"/>
    <s v="Daniel Byrd"/>
    <x v="2"/>
    <s v="United States"/>
    <s v="Dallas"/>
    <x v="5"/>
    <n v="75220"/>
    <x v="2"/>
    <x v="1441"/>
    <x v="0"/>
    <x v="5"/>
    <x v="1420"/>
    <x v="1660"/>
    <n v="4"/>
    <n v="0.6"/>
    <n v="-12.006399999999999"/>
  </r>
  <r>
    <n v="3569"/>
    <x v="1769"/>
    <x v="3"/>
    <x v="445"/>
    <d v="2014-07-04T00:00:00"/>
    <s v="Same Day"/>
    <s v="JK-15640"/>
    <s v="Jim Kriz"/>
    <x v="2"/>
    <s v="United States"/>
    <s v="Seattle"/>
    <x v="4"/>
    <n v="98105"/>
    <x v="1"/>
    <x v="246"/>
    <x v="2"/>
    <x v="11"/>
    <x v="244"/>
    <x v="2830"/>
    <n v="2"/>
    <n v="0"/>
    <n v="26.391200000000005"/>
  </r>
  <r>
    <n v="3570"/>
    <x v="1769"/>
    <x v="3"/>
    <x v="445"/>
    <d v="2014-07-04T00:00:00"/>
    <s v="Same Day"/>
    <s v="JK-15640"/>
    <s v="Jim Kriz"/>
    <x v="2"/>
    <s v="United States"/>
    <s v="Seattle"/>
    <x v="4"/>
    <n v="98105"/>
    <x v="1"/>
    <x v="206"/>
    <x v="2"/>
    <x v="15"/>
    <x v="1533"/>
    <x v="2831"/>
    <n v="6"/>
    <n v="0.2"/>
    <n v="209.58000000000004"/>
  </r>
  <r>
    <n v="3571"/>
    <x v="1769"/>
    <x v="3"/>
    <x v="445"/>
    <d v="2014-07-04T00:00:00"/>
    <s v="Same Day"/>
    <s v="JK-15640"/>
    <s v="Jim Kriz"/>
    <x v="2"/>
    <s v="United States"/>
    <s v="Seattle"/>
    <x v="4"/>
    <n v="98105"/>
    <x v="1"/>
    <x v="695"/>
    <x v="2"/>
    <x v="11"/>
    <x v="1053"/>
    <x v="2832"/>
    <n v="4"/>
    <n v="0"/>
    <n v="742.63200000000006"/>
  </r>
  <r>
    <n v="3572"/>
    <x v="1769"/>
    <x v="3"/>
    <x v="445"/>
    <d v="2014-07-04T00:00:00"/>
    <s v="Same Day"/>
    <s v="JK-15640"/>
    <s v="Jim Kriz"/>
    <x v="2"/>
    <s v="United States"/>
    <s v="Seattle"/>
    <x v="4"/>
    <n v="98105"/>
    <x v="1"/>
    <x v="312"/>
    <x v="2"/>
    <x v="7"/>
    <x v="309"/>
    <x v="465"/>
    <n v="1"/>
    <n v="0.2"/>
    <n v="2.6972999999999994"/>
  </r>
  <r>
    <n v="3573"/>
    <x v="1770"/>
    <x v="3"/>
    <x v="222"/>
    <d v="2014-07-05T00:00:00"/>
    <s v="Standard Class"/>
    <s v="FC-14335"/>
    <s v="Fred Chung"/>
    <x v="1"/>
    <s v="United States"/>
    <s v="Mesquite"/>
    <x v="5"/>
    <n v="75150"/>
    <x v="2"/>
    <x v="644"/>
    <x v="1"/>
    <x v="10"/>
    <x v="638"/>
    <x v="1182"/>
    <n v="1"/>
    <n v="0.2"/>
    <n v="1.8144"/>
  </r>
  <r>
    <n v="3574"/>
    <x v="1771"/>
    <x v="3"/>
    <x v="783"/>
    <d v="2014-08-13T00:00:00"/>
    <s v="Standard Class"/>
    <s v="JW-15955"/>
    <s v="Joni Wasserman"/>
    <x v="0"/>
    <s v="United States"/>
    <s v="Long Beach"/>
    <x v="15"/>
    <n v="11561"/>
    <x v="3"/>
    <x v="241"/>
    <x v="1"/>
    <x v="6"/>
    <x v="239"/>
    <x v="2643"/>
    <n v="2"/>
    <n v="0"/>
    <n v="5.4895999999999994"/>
  </r>
  <r>
    <n v="3575"/>
    <x v="1771"/>
    <x v="3"/>
    <x v="783"/>
    <d v="2014-08-13T00:00:00"/>
    <s v="Standard Class"/>
    <s v="JW-15955"/>
    <s v="Joni Wasserman"/>
    <x v="0"/>
    <s v="United States"/>
    <s v="Long Beach"/>
    <x v="15"/>
    <n v="11561"/>
    <x v="3"/>
    <x v="1554"/>
    <x v="1"/>
    <x v="6"/>
    <x v="33"/>
    <x v="2833"/>
    <n v="10"/>
    <n v="0"/>
    <n v="26.200000000000003"/>
  </r>
  <r>
    <n v="3576"/>
    <x v="1772"/>
    <x v="1"/>
    <x v="531"/>
    <d v="2012-03-24T00:00:00"/>
    <s v="Standard Class"/>
    <s v="DC-12850"/>
    <s v="Dan Campbell"/>
    <x v="0"/>
    <s v="United States"/>
    <s v="North Miami"/>
    <x v="2"/>
    <n v="33161"/>
    <x v="0"/>
    <x v="670"/>
    <x v="1"/>
    <x v="10"/>
    <x v="664"/>
    <x v="2834"/>
    <n v="3"/>
    <n v="0.2"/>
    <n v="4.8924000000000003"/>
  </r>
  <r>
    <n v="3577"/>
    <x v="1773"/>
    <x v="0"/>
    <x v="843"/>
    <d v="2013-06-12T00:00:00"/>
    <s v="Standard Class"/>
    <s v="FM-14290"/>
    <s v="Frank Merwin"/>
    <x v="2"/>
    <s v="United States"/>
    <s v="Bakersfield"/>
    <x v="1"/>
    <n v="93309"/>
    <x v="1"/>
    <x v="570"/>
    <x v="1"/>
    <x v="8"/>
    <x v="565"/>
    <x v="2835"/>
    <n v="1"/>
    <n v="0.2"/>
    <n v="1.5547999999999997"/>
  </r>
  <r>
    <n v="3578"/>
    <x v="1773"/>
    <x v="0"/>
    <x v="843"/>
    <d v="2013-06-12T00:00:00"/>
    <s v="Standard Class"/>
    <s v="FM-14290"/>
    <s v="Frank Merwin"/>
    <x v="2"/>
    <s v="United States"/>
    <s v="Bakersfield"/>
    <x v="1"/>
    <n v="93309"/>
    <x v="1"/>
    <x v="204"/>
    <x v="1"/>
    <x v="10"/>
    <x v="203"/>
    <x v="2836"/>
    <n v="1"/>
    <n v="0"/>
    <n v="2.3177000000000003"/>
  </r>
  <r>
    <n v="3579"/>
    <x v="1774"/>
    <x v="0"/>
    <x v="197"/>
    <d v="2013-07-30T00:00:00"/>
    <s v="Standard Class"/>
    <s v="MT-17815"/>
    <s v="Meg Tillman"/>
    <x v="0"/>
    <s v="United States"/>
    <s v="Jackson"/>
    <x v="35"/>
    <n v="39212"/>
    <x v="0"/>
    <x v="1555"/>
    <x v="1"/>
    <x v="4"/>
    <x v="1534"/>
    <x v="2837"/>
    <n v="1"/>
    <n v="0"/>
    <n v="0.31559999999999899"/>
  </r>
  <r>
    <n v="3580"/>
    <x v="1774"/>
    <x v="0"/>
    <x v="197"/>
    <d v="2013-07-30T00:00:00"/>
    <s v="Standard Class"/>
    <s v="MT-17815"/>
    <s v="Meg Tillman"/>
    <x v="0"/>
    <s v="United States"/>
    <s v="Jackson"/>
    <x v="35"/>
    <n v="39212"/>
    <x v="0"/>
    <x v="1402"/>
    <x v="1"/>
    <x v="10"/>
    <x v="1380"/>
    <x v="2838"/>
    <n v="5"/>
    <n v="0"/>
    <n v="32.094999999999999"/>
  </r>
  <r>
    <n v="3581"/>
    <x v="1774"/>
    <x v="0"/>
    <x v="197"/>
    <d v="2013-07-30T00:00:00"/>
    <s v="Standard Class"/>
    <s v="MT-17815"/>
    <s v="Meg Tillman"/>
    <x v="0"/>
    <s v="United States"/>
    <s v="Jackson"/>
    <x v="35"/>
    <n v="39212"/>
    <x v="0"/>
    <x v="335"/>
    <x v="0"/>
    <x v="3"/>
    <x v="331"/>
    <x v="2839"/>
    <n v="8"/>
    <n v="0"/>
    <n v="388.81280000000015"/>
  </r>
  <r>
    <n v="3582"/>
    <x v="1775"/>
    <x v="3"/>
    <x v="172"/>
    <d v="2014-10-08T00:00:00"/>
    <s v="Standard Class"/>
    <s v="DK-13090"/>
    <s v="Dave Kipp"/>
    <x v="0"/>
    <s v="United States"/>
    <s v="Fremont"/>
    <x v="8"/>
    <n v="68025"/>
    <x v="2"/>
    <x v="921"/>
    <x v="1"/>
    <x v="10"/>
    <x v="904"/>
    <x v="2840"/>
    <n v="1"/>
    <n v="0"/>
    <n v="50.327999999999996"/>
  </r>
  <r>
    <n v="3583"/>
    <x v="1776"/>
    <x v="1"/>
    <x v="895"/>
    <d v="2012-12-16T00:00:00"/>
    <s v="Standard Class"/>
    <s v="KD-16495"/>
    <s v="Keith Dawkins"/>
    <x v="1"/>
    <s v="United States"/>
    <s v="Jackson"/>
    <x v="12"/>
    <n v="49201"/>
    <x v="2"/>
    <x v="130"/>
    <x v="1"/>
    <x v="6"/>
    <x v="1535"/>
    <x v="2841"/>
    <n v="2"/>
    <n v="0"/>
    <n v="1.5209999999999999"/>
  </r>
  <r>
    <n v="3584"/>
    <x v="1776"/>
    <x v="1"/>
    <x v="895"/>
    <d v="2012-12-16T00:00:00"/>
    <s v="Standard Class"/>
    <s v="KD-16495"/>
    <s v="Keith Dawkins"/>
    <x v="1"/>
    <s v="United States"/>
    <s v="Jackson"/>
    <x v="12"/>
    <n v="49201"/>
    <x v="2"/>
    <x v="1382"/>
    <x v="0"/>
    <x v="3"/>
    <x v="1358"/>
    <x v="2842"/>
    <n v="2"/>
    <n v="0"/>
    <n v="200.49"/>
  </r>
  <r>
    <n v="3585"/>
    <x v="1776"/>
    <x v="1"/>
    <x v="895"/>
    <d v="2012-12-16T00:00:00"/>
    <s v="Standard Class"/>
    <s v="KD-16495"/>
    <s v="Keith Dawkins"/>
    <x v="1"/>
    <s v="United States"/>
    <s v="Jackson"/>
    <x v="12"/>
    <n v="49201"/>
    <x v="2"/>
    <x v="992"/>
    <x v="0"/>
    <x v="1"/>
    <x v="975"/>
    <x v="2843"/>
    <n v="2"/>
    <n v="0"/>
    <n v="32.633199999999988"/>
  </r>
  <r>
    <n v="3586"/>
    <x v="1776"/>
    <x v="1"/>
    <x v="895"/>
    <d v="2012-12-16T00:00:00"/>
    <s v="Standard Class"/>
    <s v="KD-16495"/>
    <s v="Keith Dawkins"/>
    <x v="1"/>
    <s v="United States"/>
    <s v="Jackson"/>
    <x v="12"/>
    <n v="49201"/>
    <x v="2"/>
    <x v="709"/>
    <x v="1"/>
    <x v="2"/>
    <x v="701"/>
    <x v="537"/>
    <n v="1"/>
    <n v="0"/>
    <n v="1.2005999999999999"/>
  </r>
  <r>
    <n v="3587"/>
    <x v="1777"/>
    <x v="3"/>
    <x v="213"/>
    <d v="2014-09-09T00:00:00"/>
    <s v="Standard Class"/>
    <s v="AG-10300"/>
    <s v="Aleksandra Gannaway"/>
    <x v="1"/>
    <s v="United States"/>
    <s v="San Francisco"/>
    <x v="1"/>
    <n v="94122"/>
    <x v="1"/>
    <x v="79"/>
    <x v="1"/>
    <x v="6"/>
    <x v="79"/>
    <x v="459"/>
    <n v="2"/>
    <n v="0"/>
    <n v="1.6688000000000001"/>
  </r>
  <r>
    <n v="3588"/>
    <x v="1778"/>
    <x v="3"/>
    <x v="241"/>
    <d v="2014-09-29T00:00:00"/>
    <s v="Standard Class"/>
    <s v="MH-18115"/>
    <s v="Mick Hernandez"/>
    <x v="2"/>
    <s v="United States"/>
    <s v="Lancaster"/>
    <x v="24"/>
    <n v="43130"/>
    <x v="3"/>
    <x v="1148"/>
    <x v="2"/>
    <x v="7"/>
    <x v="1127"/>
    <x v="2844"/>
    <n v="3"/>
    <n v="0.4"/>
    <n v="-253.43369999999993"/>
  </r>
  <r>
    <n v="3589"/>
    <x v="1779"/>
    <x v="3"/>
    <x v="484"/>
    <d v="2014-12-22T00:00:00"/>
    <s v="First Class"/>
    <s v="AC-10450"/>
    <s v="Amy Cox"/>
    <x v="0"/>
    <s v="United States"/>
    <s v="Lafayette"/>
    <x v="28"/>
    <n v="70506"/>
    <x v="0"/>
    <x v="465"/>
    <x v="1"/>
    <x v="14"/>
    <x v="461"/>
    <x v="2845"/>
    <n v="2"/>
    <n v="0"/>
    <n v="33.312400000000025"/>
  </r>
  <r>
    <n v="3590"/>
    <x v="1780"/>
    <x v="3"/>
    <x v="221"/>
    <d v="2014-12-01T00:00:00"/>
    <s v="Standard Class"/>
    <s v="FM-14290"/>
    <s v="Frank Merwin"/>
    <x v="2"/>
    <s v="United States"/>
    <s v="Richmond"/>
    <x v="0"/>
    <n v="40475"/>
    <x v="0"/>
    <x v="614"/>
    <x v="1"/>
    <x v="8"/>
    <x v="609"/>
    <x v="709"/>
    <n v="1"/>
    <n v="0"/>
    <n v="1.4112"/>
  </r>
  <r>
    <n v="3591"/>
    <x v="1780"/>
    <x v="3"/>
    <x v="221"/>
    <d v="2014-12-01T00:00:00"/>
    <s v="Standard Class"/>
    <s v="FM-14290"/>
    <s v="Frank Merwin"/>
    <x v="2"/>
    <s v="United States"/>
    <s v="Richmond"/>
    <x v="0"/>
    <n v="40475"/>
    <x v="0"/>
    <x v="772"/>
    <x v="1"/>
    <x v="4"/>
    <x v="764"/>
    <x v="2846"/>
    <n v="12"/>
    <n v="0"/>
    <n v="375.42959999999994"/>
  </r>
  <r>
    <n v="3592"/>
    <x v="1781"/>
    <x v="2"/>
    <x v="736"/>
    <d v="2011-12-15T00:00:00"/>
    <s v="Second Class"/>
    <s v="RA-19285"/>
    <s v="Ralph Arnett"/>
    <x v="0"/>
    <s v="United States"/>
    <s v="Houston"/>
    <x v="5"/>
    <n v="77070"/>
    <x v="2"/>
    <x v="503"/>
    <x v="1"/>
    <x v="14"/>
    <x v="498"/>
    <x v="2847"/>
    <n v="1"/>
    <n v="0.2"/>
    <n v="0.36499999999999977"/>
  </r>
  <r>
    <n v="3593"/>
    <x v="1782"/>
    <x v="0"/>
    <x v="5"/>
    <d v="2013-12-08T00:00:00"/>
    <s v="Second Class"/>
    <s v="JG-15160"/>
    <s v="James Galang"/>
    <x v="0"/>
    <s v="United States"/>
    <s v="New York City"/>
    <x v="15"/>
    <n v="10024"/>
    <x v="3"/>
    <x v="1449"/>
    <x v="1"/>
    <x v="4"/>
    <x v="1427"/>
    <x v="2848"/>
    <n v="3"/>
    <n v="0"/>
    <n v="120.94680000000001"/>
  </r>
  <r>
    <n v="3594"/>
    <x v="1783"/>
    <x v="0"/>
    <x v="108"/>
    <d v="2013-09-18T00:00:00"/>
    <s v="Standard Class"/>
    <s v="NZ-18565"/>
    <s v="Nick Zandusky"/>
    <x v="2"/>
    <s v="United States"/>
    <s v="Toledo"/>
    <x v="24"/>
    <n v="43615"/>
    <x v="3"/>
    <x v="444"/>
    <x v="1"/>
    <x v="8"/>
    <x v="439"/>
    <x v="2849"/>
    <n v="3"/>
    <n v="0.7"/>
    <n v="-17.942399999999992"/>
  </r>
  <r>
    <n v="3595"/>
    <x v="1783"/>
    <x v="0"/>
    <x v="108"/>
    <d v="2013-09-18T00:00:00"/>
    <s v="Standard Class"/>
    <s v="NZ-18565"/>
    <s v="Nick Zandusky"/>
    <x v="2"/>
    <s v="United States"/>
    <s v="Toledo"/>
    <x v="24"/>
    <n v="43615"/>
    <x v="3"/>
    <x v="1190"/>
    <x v="1"/>
    <x v="4"/>
    <x v="33"/>
    <x v="2850"/>
    <n v="5"/>
    <n v="0.2"/>
    <n v="3.7519999999999989"/>
  </r>
  <r>
    <n v="3596"/>
    <x v="1784"/>
    <x v="3"/>
    <x v="34"/>
    <d v="2014-12-16T00:00:00"/>
    <s v="Standard Class"/>
    <s v="KM-16225"/>
    <s v="Kalyca Meade"/>
    <x v="1"/>
    <s v="United States"/>
    <s v="Philadelphia"/>
    <x v="9"/>
    <n v="19143"/>
    <x v="3"/>
    <x v="346"/>
    <x v="1"/>
    <x v="6"/>
    <x v="342"/>
    <x v="370"/>
    <n v="1"/>
    <n v="0.2"/>
    <n v="0.42639999999999978"/>
  </r>
  <r>
    <n v="3597"/>
    <x v="1785"/>
    <x v="2"/>
    <x v="340"/>
    <d v="2011-09-14T00:00:00"/>
    <s v="Second Class"/>
    <s v="LC-17140"/>
    <s v="Logan Currie"/>
    <x v="0"/>
    <s v="United States"/>
    <s v="Philadelphia"/>
    <x v="9"/>
    <n v="19140"/>
    <x v="3"/>
    <x v="739"/>
    <x v="1"/>
    <x v="10"/>
    <x v="731"/>
    <x v="12"/>
    <n v="3"/>
    <n v="0.2"/>
    <n v="5.4432"/>
  </r>
  <r>
    <n v="3598"/>
    <x v="1785"/>
    <x v="2"/>
    <x v="340"/>
    <d v="2011-09-14T00:00:00"/>
    <s v="Second Class"/>
    <s v="LC-17140"/>
    <s v="Logan Currie"/>
    <x v="0"/>
    <s v="United States"/>
    <s v="Philadelphia"/>
    <x v="9"/>
    <n v="19140"/>
    <x v="3"/>
    <x v="1556"/>
    <x v="2"/>
    <x v="11"/>
    <x v="1536"/>
    <x v="2851"/>
    <n v="6"/>
    <n v="0.2"/>
    <n v="-4.852800000000002"/>
  </r>
  <r>
    <n v="3599"/>
    <x v="1785"/>
    <x v="2"/>
    <x v="340"/>
    <d v="2011-09-14T00:00:00"/>
    <s v="Second Class"/>
    <s v="LC-17140"/>
    <s v="Logan Currie"/>
    <x v="0"/>
    <s v="United States"/>
    <s v="Philadelphia"/>
    <x v="9"/>
    <n v="19140"/>
    <x v="3"/>
    <x v="1027"/>
    <x v="0"/>
    <x v="5"/>
    <x v="1009"/>
    <x v="1133"/>
    <n v="3"/>
    <n v="0.2"/>
    <n v="5.023200000000001"/>
  </r>
  <r>
    <n v="3600"/>
    <x v="1785"/>
    <x v="2"/>
    <x v="340"/>
    <d v="2011-09-14T00:00:00"/>
    <s v="Second Class"/>
    <s v="LC-17140"/>
    <s v="Logan Currie"/>
    <x v="0"/>
    <s v="United States"/>
    <s v="Philadelphia"/>
    <x v="9"/>
    <n v="19140"/>
    <x v="3"/>
    <x v="944"/>
    <x v="2"/>
    <x v="7"/>
    <x v="928"/>
    <x v="2852"/>
    <n v="1"/>
    <n v="0.4"/>
    <n v="-31.620400000000004"/>
  </r>
  <r>
    <n v="3601"/>
    <x v="1786"/>
    <x v="3"/>
    <x v="335"/>
    <d v="2014-07-01T00:00:00"/>
    <s v="Standard Class"/>
    <s v="NP-18700"/>
    <s v="Nora Preis"/>
    <x v="0"/>
    <s v="United States"/>
    <s v="Denver"/>
    <x v="22"/>
    <n v="80219"/>
    <x v="1"/>
    <x v="876"/>
    <x v="2"/>
    <x v="11"/>
    <x v="861"/>
    <x v="1074"/>
    <n v="9"/>
    <n v="0.2"/>
    <n v="64.789199999999951"/>
  </r>
  <r>
    <n v="3602"/>
    <x v="1787"/>
    <x v="2"/>
    <x v="664"/>
    <d v="2011-11-24T00:00:00"/>
    <s v="Standard Class"/>
    <s v="RB-19330"/>
    <s v="Randy Bradley"/>
    <x v="0"/>
    <s v="United States"/>
    <s v="Philadelphia"/>
    <x v="9"/>
    <n v="19143"/>
    <x v="3"/>
    <x v="565"/>
    <x v="1"/>
    <x v="10"/>
    <x v="560"/>
    <x v="2853"/>
    <n v="2"/>
    <n v="0.2"/>
    <n v="3.8899999999999988"/>
  </r>
  <r>
    <n v="3603"/>
    <x v="1787"/>
    <x v="2"/>
    <x v="664"/>
    <d v="2011-11-24T00:00:00"/>
    <s v="Standard Class"/>
    <s v="RB-19330"/>
    <s v="Randy Bradley"/>
    <x v="0"/>
    <s v="United States"/>
    <s v="Philadelphia"/>
    <x v="9"/>
    <n v="19143"/>
    <x v="3"/>
    <x v="499"/>
    <x v="0"/>
    <x v="1"/>
    <x v="494"/>
    <x v="2854"/>
    <n v="5"/>
    <n v="0.3"/>
    <n v="-93.989999999999952"/>
  </r>
  <r>
    <n v="3604"/>
    <x v="1788"/>
    <x v="3"/>
    <x v="170"/>
    <d v="2014-08-28T00:00:00"/>
    <s v="Standard Class"/>
    <s v="TH-21550"/>
    <s v="Tracy Hopkins"/>
    <x v="2"/>
    <s v="United States"/>
    <s v="Columbia"/>
    <x v="39"/>
    <n v="21044"/>
    <x v="3"/>
    <x v="447"/>
    <x v="1"/>
    <x v="10"/>
    <x v="1219"/>
    <x v="1959"/>
    <n v="5"/>
    <n v="0"/>
    <n v="133.15199999999999"/>
  </r>
  <r>
    <n v="3605"/>
    <x v="1788"/>
    <x v="3"/>
    <x v="170"/>
    <d v="2014-08-28T00:00:00"/>
    <s v="Standard Class"/>
    <s v="TH-21550"/>
    <s v="Tracy Hopkins"/>
    <x v="2"/>
    <s v="United States"/>
    <s v="Columbia"/>
    <x v="39"/>
    <n v="21044"/>
    <x v="3"/>
    <x v="980"/>
    <x v="0"/>
    <x v="5"/>
    <x v="964"/>
    <x v="2855"/>
    <n v="2"/>
    <n v="0"/>
    <n v="8.5543999999999976"/>
  </r>
  <r>
    <n v="3606"/>
    <x v="1788"/>
    <x v="3"/>
    <x v="170"/>
    <d v="2014-08-28T00:00:00"/>
    <s v="Standard Class"/>
    <s v="TH-21550"/>
    <s v="Tracy Hopkins"/>
    <x v="2"/>
    <s v="United States"/>
    <s v="Columbia"/>
    <x v="39"/>
    <n v="21044"/>
    <x v="3"/>
    <x v="935"/>
    <x v="0"/>
    <x v="5"/>
    <x v="919"/>
    <x v="2856"/>
    <n v="4"/>
    <n v="0"/>
    <n v="31.252800000000001"/>
  </r>
  <r>
    <n v="3607"/>
    <x v="1789"/>
    <x v="0"/>
    <x v="299"/>
    <d v="2013-03-17T00:00:00"/>
    <s v="Second Class"/>
    <s v="CK-12595"/>
    <s v="Clytie Kelty"/>
    <x v="0"/>
    <s v="United States"/>
    <s v="New York City"/>
    <x v="15"/>
    <n v="10024"/>
    <x v="3"/>
    <x v="706"/>
    <x v="1"/>
    <x v="12"/>
    <x v="33"/>
    <x v="1624"/>
    <n v="3"/>
    <n v="0"/>
    <n v="13.496399999999998"/>
  </r>
  <r>
    <n v="3608"/>
    <x v="1790"/>
    <x v="2"/>
    <x v="865"/>
    <d v="2011-09-28T00:00:00"/>
    <s v="Second Class"/>
    <s v="ST-20530"/>
    <s v="Shui Tom"/>
    <x v="0"/>
    <s v="United States"/>
    <s v="New York City"/>
    <x v="15"/>
    <n v="10035"/>
    <x v="3"/>
    <x v="920"/>
    <x v="1"/>
    <x v="8"/>
    <x v="903"/>
    <x v="2857"/>
    <n v="3"/>
    <n v="0.2"/>
    <n v="47.060999999999993"/>
  </r>
  <r>
    <n v="3609"/>
    <x v="1791"/>
    <x v="2"/>
    <x v="582"/>
    <d v="2011-05-03T00:00:00"/>
    <s v="Standard Class"/>
    <s v="GB-14530"/>
    <s v="George Bell"/>
    <x v="1"/>
    <s v="United States"/>
    <s v="Newark"/>
    <x v="24"/>
    <n v="43055"/>
    <x v="3"/>
    <x v="745"/>
    <x v="1"/>
    <x v="2"/>
    <x v="736"/>
    <x v="2789"/>
    <n v="3"/>
    <n v="0.2"/>
    <n v="2.5056000000000003"/>
  </r>
  <r>
    <n v="3610"/>
    <x v="1791"/>
    <x v="2"/>
    <x v="582"/>
    <d v="2011-05-03T00:00:00"/>
    <s v="Standard Class"/>
    <s v="GB-14530"/>
    <s v="George Bell"/>
    <x v="1"/>
    <s v="United States"/>
    <s v="Newark"/>
    <x v="24"/>
    <n v="43055"/>
    <x v="3"/>
    <x v="1011"/>
    <x v="1"/>
    <x v="4"/>
    <x v="994"/>
    <x v="2858"/>
    <n v="3"/>
    <n v="0.2"/>
    <n v="2.0321999999999987"/>
  </r>
  <r>
    <n v="3611"/>
    <x v="1791"/>
    <x v="2"/>
    <x v="582"/>
    <d v="2011-05-03T00:00:00"/>
    <s v="Standard Class"/>
    <s v="GB-14530"/>
    <s v="George Bell"/>
    <x v="1"/>
    <s v="United States"/>
    <s v="Newark"/>
    <x v="24"/>
    <n v="43055"/>
    <x v="3"/>
    <x v="1439"/>
    <x v="1"/>
    <x v="4"/>
    <x v="1418"/>
    <x v="2859"/>
    <n v="2"/>
    <n v="0.2"/>
    <n v="-37.733199999999989"/>
  </r>
  <r>
    <n v="3612"/>
    <x v="1792"/>
    <x v="0"/>
    <x v="896"/>
    <d v="2013-12-02T00:00:00"/>
    <s v="Second Class"/>
    <s v="NC-18535"/>
    <s v="Nick Crebassa"/>
    <x v="1"/>
    <s v="United States"/>
    <s v="Dallas"/>
    <x v="5"/>
    <n v="75217"/>
    <x v="2"/>
    <x v="1312"/>
    <x v="2"/>
    <x v="11"/>
    <x v="1289"/>
    <x v="2860"/>
    <n v="2"/>
    <n v="0.2"/>
    <n v="16.794600000000003"/>
  </r>
  <r>
    <n v="3613"/>
    <x v="1793"/>
    <x v="1"/>
    <x v="155"/>
    <d v="2012-12-08T00:00:00"/>
    <s v="Standard Class"/>
    <s v="AB-10255"/>
    <s v="Alejandro Ballentine"/>
    <x v="2"/>
    <s v="United States"/>
    <s v="Philadelphia"/>
    <x v="9"/>
    <n v="19134"/>
    <x v="3"/>
    <x v="1536"/>
    <x v="1"/>
    <x v="10"/>
    <x v="1515"/>
    <x v="2861"/>
    <n v="2"/>
    <n v="0.2"/>
    <n v="5.5511999999999979"/>
  </r>
  <r>
    <n v="3614"/>
    <x v="1793"/>
    <x v="1"/>
    <x v="155"/>
    <d v="2012-12-08T00:00:00"/>
    <s v="Standard Class"/>
    <s v="AB-10255"/>
    <s v="Alejandro Ballentine"/>
    <x v="2"/>
    <s v="United States"/>
    <s v="Philadelphia"/>
    <x v="9"/>
    <n v="19134"/>
    <x v="3"/>
    <x v="43"/>
    <x v="2"/>
    <x v="11"/>
    <x v="43"/>
    <x v="2862"/>
    <n v="2"/>
    <n v="0.2"/>
    <n v="10.5754"/>
  </r>
  <r>
    <n v="3615"/>
    <x v="1794"/>
    <x v="3"/>
    <x v="123"/>
    <d v="2014-11-22T00:00:00"/>
    <s v="First Class"/>
    <s v="SC-20770"/>
    <s v="Stewart Carmichael"/>
    <x v="1"/>
    <s v="United States"/>
    <s v="San Antonio"/>
    <x v="5"/>
    <n v="78207"/>
    <x v="2"/>
    <x v="975"/>
    <x v="0"/>
    <x v="3"/>
    <x v="960"/>
    <x v="2863"/>
    <n v="6"/>
    <n v="0.3"/>
    <n v="-71.811599999999999"/>
  </r>
  <r>
    <n v="3616"/>
    <x v="1794"/>
    <x v="3"/>
    <x v="123"/>
    <d v="2014-11-22T00:00:00"/>
    <s v="First Class"/>
    <s v="SC-20770"/>
    <s v="Stewart Carmichael"/>
    <x v="1"/>
    <s v="United States"/>
    <s v="San Antonio"/>
    <x v="5"/>
    <n v="78207"/>
    <x v="2"/>
    <x v="1068"/>
    <x v="1"/>
    <x v="6"/>
    <x v="1048"/>
    <x v="2864"/>
    <n v="4"/>
    <n v="0.2"/>
    <n v="8.7384000000000022"/>
  </r>
  <r>
    <n v="3617"/>
    <x v="1795"/>
    <x v="0"/>
    <x v="64"/>
    <d v="2013-09-10T00:00:00"/>
    <s v="Standard Class"/>
    <s v="JC-15340"/>
    <s v="Jasper Cacioppo"/>
    <x v="0"/>
    <s v="United States"/>
    <s v="Philadelphia"/>
    <x v="9"/>
    <n v="19120"/>
    <x v="3"/>
    <x v="48"/>
    <x v="1"/>
    <x v="8"/>
    <x v="48"/>
    <x v="2865"/>
    <n v="5"/>
    <n v="0.7"/>
    <n v="-7.3254999999999981"/>
  </r>
  <r>
    <n v="3618"/>
    <x v="1796"/>
    <x v="3"/>
    <x v="507"/>
    <d v="2014-09-09T00:00:00"/>
    <s v="Standard Class"/>
    <s v="RA-19285"/>
    <s v="Ralph Arnett"/>
    <x v="0"/>
    <s v="United States"/>
    <s v="Los Angeles"/>
    <x v="1"/>
    <n v="90004"/>
    <x v="1"/>
    <x v="569"/>
    <x v="1"/>
    <x v="8"/>
    <x v="564"/>
    <x v="1638"/>
    <n v="2"/>
    <n v="0.2"/>
    <n v="152.49499999999998"/>
  </r>
  <r>
    <n v="3619"/>
    <x v="1796"/>
    <x v="3"/>
    <x v="507"/>
    <d v="2014-09-09T00:00:00"/>
    <s v="Standard Class"/>
    <s v="RA-19285"/>
    <s v="Ralph Arnett"/>
    <x v="0"/>
    <s v="United States"/>
    <s v="Los Angeles"/>
    <x v="1"/>
    <n v="90004"/>
    <x v="1"/>
    <x v="1091"/>
    <x v="2"/>
    <x v="7"/>
    <x v="1072"/>
    <x v="2866"/>
    <n v="1"/>
    <n v="0.2"/>
    <n v="1.7374999999999998"/>
  </r>
  <r>
    <n v="3620"/>
    <x v="1796"/>
    <x v="3"/>
    <x v="507"/>
    <d v="2014-09-09T00:00:00"/>
    <s v="Standard Class"/>
    <s v="RA-19285"/>
    <s v="Ralph Arnett"/>
    <x v="0"/>
    <s v="United States"/>
    <s v="Los Angeles"/>
    <x v="1"/>
    <n v="90004"/>
    <x v="1"/>
    <x v="123"/>
    <x v="1"/>
    <x v="4"/>
    <x v="123"/>
    <x v="2867"/>
    <n v="5"/>
    <n v="0"/>
    <n v="65.35499999999999"/>
  </r>
  <r>
    <n v="3621"/>
    <x v="1797"/>
    <x v="0"/>
    <x v="897"/>
    <d v="2013-09-30T00:00:00"/>
    <s v="Standard Class"/>
    <s v="SH-19975"/>
    <s v="Sally Hughsby"/>
    <x v="1"/>
    <s v="United States"/>
    <s v="Smyrna"/>
    <x v="18"/>
    <n v="37167"/>
    <x v="0"/>
    <x v="1385"/>
    <x v="1"/>
    <x v="6"/>
    <x v="1362"/>
    <x v="2868"/>
    <n v="3"/>
    <n v="0.2"/>
    <n v="4.5872999999999937"/>
  </r>
  <r>
    <n v="3622"/>
    <x v="1797"/>
    <x v="0"/>
    <x v="897"/>
    <d v="2013-09-30T00:00:00"/>
    <s v="Standard Class"/>
    <s v="SH-19975"/>
    <s v="Sally Hughsby"/>
    <x v="1"/>
    <s v="United States"/>
    <s v="Smyrna"/>
    <x v="18"/>
    <n v="37167"/>
    <x v="0"/>
    <x v="1557"/>
    <x v="2"/>
    <x v="7"/>
    <x v="1537"/>
    <x v="2869"/>
    <n v="8"/>
    <n v="0.2"/>
    <n v="5.5944000000000003"/>
  </r>
  <r>
    <n v="3623"/>
    <x v="1798"/>
    <x v="2"/>
    <x v="80"/>
    <d v="2011-09-19T00:00:00"/>
    <s v="Standard Class"/>
    <s v="JC-15775"/>
    <s v="John Castell"/>
    <x v="0"/>
    <s v="United States"/>
    <s v="Macon"/>
    <x v="32"/>
    <n v="31204"/>
    <x v="0"/>
    <x v="1146"/>
    <x v="0"/>
    <x v="5"/>
    <x v="1125"/>
    <x v="2870"/>
    <n v="5"/>
    <n v="0"/>
    <n v="52.688000000000002"/>
  </r>
  <r>
    <n v="3624"/>
    <x v="1798"/>
    <x v="2"/>
    <x v="80"/>
    <d v="2011-09-19T00:00:00"/>
    <s v="Standard Class"/>
    <s v="JC-15775"/>
    <s v="John Castell"/>
    <x v="0"/>
    <s v="United States"/>
    <s v="Macon"/>
    <x v="32"/>
    <n v="31204"/>
    <x v="0"/>
    <x v="175"/>
    <x v="1"/>
    <x v="8"/>
    <x v="174"/>
    <x v="181"/>
    <n v="2"/>
    <n v="0"/>
    <n v="3.4367999999999999"/>
  </r>
  <r>
    <n v="3625"/>
    <x v="1799"/>
    <x v="3"/>
    <x v="240"/>
    <d v="2014-05-22T00:00:00"/>
    <s v="Second Class"/>
    <s v="BC-11125"/>
    <s v="Becky Castell"/>
    <x v="2"/>
    <s v="United States"/>
    <s v="San Francisco"/>
    <x v="1"/>
    <n v="94109"/>
    <x v="1"/>
    <x v="474"/>
    <x v="0"/>
    <x v="1"/>
    <x v="470"/>
    <x v="2871"/>
    <n v="12"/>
    <n v="0.2"/>
    <n v="42.588000000000022"/>
  </r>
  <r>
    <n v="3626"/>
    <x v="1799"/>
    <x v="3"/>
    <x v="240"/>
    <d v="2014-05-22T00:00:00"/>
    <s v="Second Class"/>
    <s v="BC-11125"/>
    <s v="Becky Castell"/>
    <x v="2"/>
    <s v="United States"/>
    <s v="San Francisco"/>
    <x v="1"/>
    <n v="94109"/>
    <x v="1"/>
    <x v="1039"/>
    <x v="1"/>
    <x v="6"/>
    <x v="1020"/>
    <x v="2872"/>
    <n v="2"/>
    <n v="0"/>
    <n v="1.0207999999999999"/>
  </r>
  <r>
    <n v="3627"/>
    <x v="1799"/>
    <x v="3"/>
    <x v="240"/>
    <d v="2014-05-22T00:00:00"/>
    <s v="Second Class"/>
    <s v="BC-11125"/>
    <s v="Becky Castell"/>
    <x v="2"/>
    <s v="United States"/>
    <s v="San Francisco"/>
    <x v="1"/>
    <n v="94109"/>
    <x v="1"/>
    <x v="311"/>
    <x v="1"/>
    <x v="6"/>
    <x v="308"/>
    <x v="2271"/>
    <n v="1"/>
    <n v="0"/>
    <n v="1.3949999999999996"/>
  </r>
  <r>
    <n v="3628"/>
    <x v="1799"/>
    <x v="3"/>
    <x v="240"/>
    <d v="2014-05-22T00:00:00"/>
    <s v="Second Class"/>
    <s v="BC-11125"/>
    <s v="Becky Castell"/>
    <x v="2"/>
    <s v="United States"/>
    <s v="San Francisco"/>
    <x v="1"/>
    <n v="94109"/>
    <x v="1"/>
    <x v="477"/>
    <x v="2"/>
    <x v="11"/>
    <x v="473"/>
    <x v="2873"/>
    <n v="1"/>
    <n v="0"/>
    <n v="10.895999999999997"/>
  </r>
  <r>
    <n v="3629"/>
    <x v="1800"/>
    <x v="2"/>
    <x v="128"/>
    <d v="2011-08-13T00:00:00"/>
    <s v="Standard Class"/>
    <s v="JH-15985"/>
    <s v="Joseph Holt"/>
    <x v="0"/>
    <s v="United States"/>
    <s v="Seattle"/>
    <x v="4"/>
    <n v="98103"/>
    <x v="1"/>
    <x v="1498"/>
    <x v="1"/>
    <x v="8"/>
    <x v="1477"/>
    <x v="2874"/>
    <n v="7"/>
    <n v="0.2"/>
    <n v="643.98249999999996"/>
  </r>
  <r>
    <n v="3630"/>
    <x v="1801"/>
    <x v="3"/>
    <x v="200"/>
    <d v="2014-12-01T00:00:00"/>
    <s v="Standard Class"/>
    <s v="CC-12610"/>
    <s v="Corey Catlett"/>
    <x v="1"/>
    <s v="United States"/>
    <s v="Columbus"/>
    <x v="24"/>
    <n v="43229"/>
    <x v="3"/>
    <x v="1112"/>
    <x v="1"/>
    <x v="9"/>
    <x v="1092"/>
    <x v="2464"/>
    <n v="3"/>
    <n v="0.2"/>
    <n v="9.8009999999999984"/>
  </r>
  <r>
    <n v="3631"/>
    <x v="1801"/>
    <x v="3"/>
    <x v="200"/>
    <d v="2014-12-01T00:00:00"/>
    <s v="Standard Class"/>
    <s v="CC-12610"/>
    <s v="Corey Catlett"/>
    <x v="1"/>
    <s v="United States"/>
    <s v="Columbus"/>
    <x v="24"/>
    <n v="43229"/>
    <x v="3"/>
    <x v="513"/>
    <x v="1"/>
    <x v="9"/>
    <x v="508"/>
    <x v="2875"/>
    <n v="7"/>
    <n v="0.2"/>
    <n v="23.977799999999988"/>
  </r>
  <r>
    <n v="3632"/>
    <x v="1802"/>
    <x v="3"/>
    <x v="898"/>
    <d v="2014-05-09T00:00:00"/>
    <s v="Second Class"/>
    <s v="DB-12970"/>
    <s v="Darren Budd"/>
    <x v="1"/>
    <s v="United States"/>
    <s v="Los Angeles"/>
    <x v="1"/>
    <n v="90004"/>
    <x v="1"/>
    <x v="1156"/>
    <x v="1"/>
    <x v="4"/>
    <x v="1135"/>
    <x v="2876"/>
    <n v="2"/>
    <n v="0"/>
    <n v="19.465600000000002"/>
  </r>
  <r>
    <n v="3633"/>
    <x v="1802"/>
    <x v="3"/>
    <x v="898"/>
    <d v="2014-05-09T00:00:00"/>
    <s v="Second Class"/>
    <s v="DB-12970"/>
    <s v="Darren Budd"/>
    <x v="1"/>
    <s v="United States"/>
    <s v="Los Angeles"/>
    <x v="1"/>
    <n v="90004"/>
    <x v="1"/>
    <x v="621"/>
    <x v="1"/>
    <x v="4"/>
    <x v="615"/>
    <x v="2877"/>
    <n v="8"/>
    <n v="0"/>
    <n v="45.80639999999994"/>
  </r>
  <r>
    <n v="3634"/>
    <x v="1803"/>
    <x v="0"/>
    <x v="338"/>
    <d v="2013-11-15T00:00:00"/>
    <s v="Standard Class"/>
    <s v="PP-18955"/>
    <s v="Paul Prost"/>
    <x v="2"/>
    <s v="United States"/>
    <s v="Springfield"/>
    <x v="24"/>
    <n v="45503"/>
    <x v="3"/>
    <x v="745"/>
    <x v="1"/>
    <x v="2"/>
    <x v="736"/>
    <x v="2145"/>
    <n v="4"/>
    <n v="0.2"/>
    <n v="3.3408000000000002"/>
  </r>
  <r>
    <n v="3635"/>
    <x v="1803"/>
    <x v="0"/>
    <x v="338"/>
    <d v="2013-11-15T00:00:00"/>
    <s v="Standard Class"/>
    <s v="PP-18955"/>
    <s v="Paul Prost"/>
    <x v="2"/>
    <s v="United States"/>
    <s v="Springfield"/>
    <x v="24"/>
    <n v="45503"/>
    <x v="3"/>
    <x v="433"/>
    <x v="2"/>
    <x v="7"/>
    <x v="428"/>
    <x v="2878"/>
    <n v="7"/>
    <n v="0.4"/>
    <n v="-9.7901999999999987"/>
  </r>
  <r>
    <n v="3636"/>
    <x v="1803"/>
    <x v="0"/>
    <x v="338"/>
    <d v="2013-11-15T00:00:00"/>
    <s v="Standard Class"/>
    <s v="PP-18955"/>
    <s v="Paul Prost"/>
    <x v="2"/>
    <s v="United States"/>
    <s v="Springfield"/>
    <x v="24"/>
    <n v="45503"/>
    <x v="3"/>
    <x v="1558"/>
    <x v="1"/>
    <x v="10"/>
    <x v="1538"/>
    <x v="2879"/>
    <n v="2"/>
    <n v="0.2"/>
    <n v="32.468400000000003"/>
  </r>
  <r>
    <n v="3637"/>
    <x v="1803"/>
    <x v="0"/>
    <x v="338"/>
    <d v="2013-11-15T00:00:00"/>
    <s v="Standard Class"/>
    <s v="PP-18955"/>
    <s v="Paul Prost"/>
    <x v="2"/>
    <s v="United States"/>
    <s v="Springfield"/>
    <x v="24"/>
    <n v="45503"/>
    <x v="3"/>
    <x v="1286"/>
    <x v="1"/>
    <x v="10"/>
    <x v="1263"/>
    <x v="2880"/>
    <n v="3"/>
    <n v="0.2"/>
    <n v="7.5086999999999984"/>
  </r>
  <r>
    <n v="3638"/>
    <x v="1803"/>
    <x v="0"/>
    <x v="338"/>
    <d v="2013-11-15T00:00:00"/>
    <s v="Standard Class"/>
    <s v="PP-18955"/>
    <s v="Paul Prost"/>
    <x v="2"/>
    <s v="United States"/>
    <s v="Springfield"/>
    <x v="24"/>
    <n v="45503"/>
    <x v="3"/>
    <x v="549"/>
    <x v="1"/>
    <x v="9"/>
    <x v="544"/>
    <x v="2881"/>
    <n v="4"/>
    <n v="0.2"/>
    <n v="29.301999999999978"/>
  </r>
  <r>
    <n v="3639"/>
    <x v="1803"/>
    <x v="0"/>
    <x v="338"/>
    <d v="2013-11-15T00:00:00"/>
    <s v="Standard Class"/>
    <s v="PP-18955"/>
    <s v="Paul Prost"/>
    <x v="2"/>
    <s v="United States"/>
    <s v="Springfield"/>
    <x v="24"/>
    <n v="45503"/>
    <x v="3"/>
    <x v="1092"/>
    <x v="0"/>
    <x v="5"/>
    <x v="1073"/>
    <x v="2882"/>
    <n v="7"/>
    <n v="0.2"/>
    <n v="29.657599999999988"/>
  </r>
  <r>
    <n v="3640"/>
    <x v="1803"/>
    <x v="0"/>
    <x v="338"/>
    <d v="2013-11-15T00:00:00"/>
    <s v="Standard Class"/>
    <s v="PP-18955"/>
    <s v="Paul Prost"/>
    <x v="2"/>
    <s v="United States"/>
    <s v="Springfield"/>
    <x v="24"/>
    <n v="45503"/>
    <x v="3"/>
    <x v="874"/>
    <x v="1"/>
    <x v="10"/>
    <x v="859"/>
    <x v="701"/>
    <n v="1"/>
    <n v="0.2"/>
    <n v="1.6762000000000001"/>
  </r>
  <r>
    <n v="3641"/>
    <x v="1803"/>
    <x v="0"/>
    <x v="338"/>
    <d v="2013-11-15T00:00:00"/>
    <s v="Standard Class"/>
    <s v="PP-18955"/>
    <s v="Paul Prost"/>
    <x v="2"/>
    <s v="United States"/>
    <s v="Springfield"/>
    <x v="24"/>
    <n v="45503"/>
    <x v="3"/>
    <x v="1365"/>
    <x v="2"/>
    <x v="11"/>
    <x v="1539"/>
    <x v="2883"/>
    <n v="7"/>
    <n v="0.2"/>
    <n v="-29.074500000000008"/>
  </r>
  <r>
    <n v="3642"/>
    <x v="1803"/>
    <x v="0"/>
    <x v="338"/>
    <d v="2013-11-15T00:00:00"/>
    <s v="Standard Class"/>
    <s v="PP-18955"/>
    <s v="Paul Prost"/>
    <x v="2"/>
    <s v="United States"/>
    <s v="Springfield"/>
    <x v="24"/>
    <n v="45503"/>
    <x v="3"/>
    <x v="1197"/>
    <x v="1"/>
    <x v="8"/>
    <x v="1173"/>
    <x v="2884"/>
    <n v="7"/>
    <n v="0.7"/>
    <n v="-46.591999999999999"/>
  </r>
  <r>
    <n v="3643"/>
    <x v="1804"/>
    <x v="2"/>
    <x v="414"/>
    <d v="2011-12-23T00:00:00"/>
    <s v="Second Class"/>
    <s v="MC-17845"/>
    <s v="Michael Chen"/>
    <x v="0"/>
    <s v="United States"/>
    <s v="Los Angeles"/>
    <x v="1"/>
    <n v="90008"/>
    <x v="1"/>
    <x v="569"/>
    <x v="1"/>
    <x v="8"/>
    <x v="564"/>
    <x v="1638"/>
    <n v="2"/>
    <n v="0.2"/>
    <n v="152.49499999999998"/>
  </r>
  <r>
    <n v="3644"/>
    <x v="1804"/>
    <x v="2"/>
    <x v="414"/>
    <d v="2011-12-23T00:00:00"/>
    <s v="Second Class"/>
    <s v="MC-17845"/>
    <s v="Michael Chen"/>
    <x v="0"/>
    <s v="United States"/>
    <s v="Los Angeles"/>
    <x v="1"/>
    <n v="90008"/>
    <x v="1"/>
    <x v="1559"/>
    <x v="1"/>
    <x v="6"/>
    <x v="1540"/>
    <x v="2885"/>
    <n v="2"/>
    <n v="0"/>
    <n v="12.298000000000002"/>
  </r>
  <r>
    <n v="3645"/>
    <x v="1804"/>
    <x v="2"/>
    <x v="414"/>
    <d v="2011-12-23T00:00:00"/>
    <s v="Second Class"/>
    <s v="MC-17845"/>
    <s v="Michael Chen"/>
    <x v="0"/>
    <s v="United States"/>
    <s v="Los Angeles"/>
    <x v="1"/>
    <n v="90008"/>
    <x v="1"/>
    <x v="1560"/>
    <x v="1"/>
    <x v="6"/>
    <x v="1541"/>
    <x v="1531"/>
    <n v="1"/>
    <n v="0"/>
    <n v="1.1564000000000001"/>
  </r>
  <r>
    <n v="3646"/>
    <x v="1804"/>
    <x v="2"/>
    <x v="414"/>
    <d v="2011-12-23T00:00:00"/>
    <s v="Second Class"/>
    <s v="MC-17845"/>
    <s v="Michael Chen"/>
    <x v="0"/>
    <s v="United States"/>
    <s v="Los Angeles"/>
    <x v="1"/>
    <n v="90008"/>
    <x v="1"/>
    <x v="1561"/>
    <x v="1"/>
    <x v="8"/>
    <x v="1542"/>
    <x v="2886"/>
    <n v="5"/>
    <n v="0.2"/>
    <n v="50.413999999999987"/>
  </r>
  <r>
    <n v="3647"/>
    <x v="1805"/>
    <x v="2"/>
    <x v="739"/>
    <d v="2011-07-27T00:00:00"/>
    <s v="Second Class"/>
    <s v="VF-21715"/>
    <s v="Vicky Freymann"/>
    <x v="2"/>
    <s v="United States"/>
    <s v="Los Angeles"/>
    <x v="1"/>
    <n v="90045"/>
    <x v="1"/>
    <x v="727"/>
    <x v="1"/>
    <x v="10"/>
    <x v="1543"/>
    <x v="90"/>
    <n v="1"/>
    <n v="0"/>
    <n v="3.1752000000000002"/>
  </r>
  <r>
    <n v="3648"/>
    <x v="1805"/>
    <x v="2"/>
    <x v="739"/>
    <d v="2011-07-27T00:00:00"/>
    <s v="Second Class"/>
    <s v="VF-21715"/>
    <s v="Vicky Freymann"/>
    <x v="2"/>
    <s v="United States"/>
    <s v="Los Angeles"/>
    <x v="1"/>
    <n v="90045"/>
    <x v="1"/>
    <x v="1562"/>
    <x v="1"/>
    <x v="14"/>
    <x v="1544"/>
    <x v="2887"/>
    <n v="4"/>
    <n v="0"/>
    <n v="4.5007999999999981"/>
  </r>
  <r>
    <n v="3649"/>
    <x v="1806"/>
    <x v="1"/>
    <x v="6"/>
    <d v="2012-11-27T00:00:00"/>
    <s v="Standard Class"/>
    <s v="MC-17275"/>
    <s v="Marc Crier"/>
    <x v="0"/>
    <s v="United States"/>
    <s v="Memphis"/>
    <x v="18"/>
    <n v="38109"/>
    <x v="0"/>
    <x v="696"/>
    <x v="1"/>
    <x v="8"/>
    <x v="689"/>
    <x v="194"/>
    <n v="2"/>
    <n v="0.7"/>
    <n v="-2.0621999999999998"/>
  </r>
  <r>
    <n v="3650"/>
    <x v="1806"/>
    <x v="1"/>
    <x v="6"/>
    <d v="2012-11-27T00:00:00"/>
    <s v="Standard Class"/>
    <s v="MC-17275"/>
    <s v="Marc Crier"/>
    <x v="0"/>
    <s v="United States"/>
    <s v="Memphis"/>
    <x v="18"/>
    <n v="38109"/>
    <x v="0"/>
    <x v="271"/>
    <x v="1"/>
    <x v="13"/>
    <x v="268"/>
    <x v="2888"/>
    <n v="6"/>
    <n v="0.2"/>
    <n v="18.597599999999993"/>
  </r>
  <r>
    <n v="3651"/>
    <x v="1807"/>
    <x v="3"/>
    <x v="34"/>
    <d v="2014-12-12T00:00:00"/>
    <s v="Second Class"/>
    <s v="DB-13210"/>
    <s v="Dean Braden"/>
    <x v="0"/>
    <s v="United States"/>
    <s v="Detroit"/>
    <x v="12"/>
    <n v="48234"/>
    <x v="2"/>
    <x v="1563"/>
    <x v="2"/>
    <x v="11"/>
    <x v="1545"/>
    <x v="2889"/>
    <n v="6"/>
    <n v="0"/>
    <n v="41.952000000000005"/>
  </r>
  <r>
    <n v="3652"/>
    <x v="1807"/>
    <x v="3"/>
    <x v="34"/>
    <d v="2014-12-12T00:00:00"/>
    <s v="Second Class"/>
    <s v="DB-13210"/>
    <s v="Dean Braden"/>
    <x v="0"/>
    <s v="United States"/>
    <s v="Detroit"/>
    <x v="12"/>
    <n v="48234"/>
    <x v="2"/>
    <x v="924"/>
    <x v="1"/>
    <x v="6"/>
    <x v="907"/>
    <x v="2890"/>
    <n v="5"/>
    <n v="0"/>
    <n v="12.492000000000001"/>
  </r>
  <r>
    <n v="3653"/>
    <x v="1807"/>
    <x v="3"/>
    <x v="34"/>
    <d v="2014-12-12T00:00:00"/>
    <s v="Second Class"/>
    <s v="DB-13210"/>
    <s v="Dean Braden"/>
    <x v="0"/>
    <s v="United States"/>
    <s v="Detroit"/>
    <x v="12"/>
    <n v="48234"/>
    <x v="2"/>
    <x v="674"/>
    <x v="1"/>
    <x v="8"/>
    <x v="668"/>
    <x v="2891"/>
    <n v="4"/>
    <n v="0"/>
    <n v="15.511199999999999"/>
  </r>
  <r>
    <n v="3654"/>
    <x v="1807"/>
    <x v="3"/>
    <x v="34"/>
    <d v="2014-12-12T00:00:00"/>
    <s v="Second Class"/>
    <s v="DB-13210"/>
    <s v="Dean Braden"/>
    <x v="0"/>
    <s v="United States"/>
    <s v="Detroit"/>
    <x v="12"/>
    <n v="48234"/>
    <x v="2"/>
    <x v="811"/>
    <x v="1"/>
    <x v="10"/>
    <x v="33"/>
    <x v="1830"/>
    <n v="3"/>
    <n v="0"/>
    <n v="7.0218000000000007"/>
  </r>
  <r>
    <n v="3655"/>
    <x v="1808"/>
    <x v="3"/>
    <x v="515"/>
    <d v="2014-09-06T00:00:00"/>
    <s v="Standard Class"/>
    <s v="AJ-10945"/>
    <s v="Ashley Jarboe"/>
    <x v="0"/>
    <s v="United States"/>
    <s v="Lawrence"/>
    <x v="14"/>
    <n v="46226"/>
    <x v="2"/>
    <x v="554"/>
    <x v="1"/>
    <x v="9"/>
    <x v="548"/>
    <x v="2892"/>
    <n v="9"/>
    <n v="0"/>
    <n v="166.06979999999999"/>
  </r>
  <r>
    <n v="3656"/>
    <x v="1809"/>
    <x v="3"/>
    <x v="558"/>
    <d v="2014-05-01T00:00:00"/>
    <s v="Standard Class"/>
    <s v="CP-12340"/>
    <s v="Christine Phan"/>
    <x v="1"/>
    <s v="United States"/>
    <s v="Jacksonville"/>
    <x v="2"/>
    <n v="32216"/>
    <x v="0"/>
    <x v="1043"/>
    <x v="1"/>
    <x v="4"/>
    <x v="1023"/>
    <x v="394"/>
    <n v="2"/>
    <n v="0.2"/>
    <n v="-21.294000000000018"/>
  </r>
  <r>
    <n v="3657"/>
    <x v="1810"/>
    <x v="3"/>
    <x v="565"/>
    <d v="2014-09-15T00:00:00"/>
    <s v="Standard Class"/>
    <s v="DB-13555"/>
    <s v="Dorothy Badders"/>
    <x v="1"/>
    <s v="United States"/>
    <s v="Dublin"/>
    <x v="24"/>
    <n v="43017"/>
    <x v="3"/>
    <x v="1564"/>
    <x v="2"/>
    <x v="11"/>
    <x v="1546"/>
    <x v="2893"/>
    <n v="1"/>
    <n v="0.2"/>
    <n v="1.7054999999999998"/>
  </r>
  <r>
    <n v="3658"/>
    <x v="1811"/>
    <x v="1"/>
    <x v="899"/>
    <d v="2012-03-17T00:00:00"/>
    <s v="Standard Class"/>
    <s v="EB-13750"/>
    <s v="Edward Becker"/>
    <x v="1"/>
    <s v="United States"/>
    <s v="Plantation"/>
    <x v="2"/>
    <n v="33317"/>
    <x v="0"/>
    <x v="135"/>
    <x v="1"/>
    <x v="12"/>
    <x v="135"/>
    <x v="2894"/>
    <n v="3"/>
    <n v="0.2"/>
    <n v="2.9322000000000004"/>
  </r>
  <r>
    <n v="3659"/>
    <x v="1811"/>
    <x v="1"/>
    <x v="899"/>
    <d v="2012-03-17T00:00:00"/>
    <s v="Standard Class"/>
    <s v="EB-13750"/>
    <s v="Edward Becker"/>
    <x v="1"/>
    <s v="United States"/>
    <s v="Plantation"/>
    <x v="2"/>
    <n v="33317"/>
    <x v="0"/>
    <x v="76"/>
    <x v="0"/>
    <x v="5"/>
    <x v="76"/>
    <x v="2895"/>
    <n v="4"/>
    <n v="0.2"/>
    <n v="3.8599999999999977"/>
  </r>
  <r>
    <n v="3660"/>
    <x v="1811"/>
    <x v="1"/>
    <x v="899"/>
    <d v="2012-03-17T00:00:00"/>
    <s v="Standard Class"/>
    <s v="EB-13750"/>
    <s v="Edward Becker"/>
    <x v="1"/>
    <s v="United States"/>
    <s v="Plantation"/>
    <x v="2"/>
    <n v="33317"/>
    <x v="0"/>
    <x v="1565"/>
    <x v="0"/>
    <x v="5"/>
    <x v="1547"/>
    <x v="1697"/>
    <n v="3"/>
    <n v="0.2"/>
    <n v="1.4418"/>
  </r>
  <r>
    <n v="3661"/>
    <x v="1812"/>
    <x v="0"/>
    <x v="427"/>
    <d v="2013-07-24T00:00:00"/>
    <s v="Standard Class"/>
    <s v="JP-15460"/>
    <s v="Jennifer Patt"/>
    <x v="1"/>
    <s v="United States"/>
    <s v="Glendale"/>
    <x v="16"/>
    <n v="85301"/>
    <x v="1"/>
    <x v="1566"/>
    <x v="1"/>
    <x v="14"/>
    <x v="1548"/>
    <x v="2896"/>
    <n v="5"/>
    <n v="0.2"/>
    <n v="4.2249999999999979"/>
  </r>
  <r>
    <n v="3662"/>
    <x v="1813"/>
    <x v="0"/>
    <x v="900"/>
    <d v="2013-06-16T00:00:00"/>
    <s v="Second Class"/>
    <s v="SC-20050"/>
    <s v="Sample Company A"/>
    <x v="2"/>
    <s v="United States"/>
    <s v="Jackson"/>
    <x v="12"/>
    <n v="49201"/>
    <x v="2"/>
    <x v="1551"/>
    <x v="2"/>
    <x v="7"/>
    <x v="1530"/>
    <x v="2258"/>
    <n v="3"/>
    <n v="0"/>
    <n v="94.492500000000007"/>
  </r>
  <r>
    <n v="3663"/>
    <x v="1814"/>
    <x v="3"/>
    <x v="445"/>
    <d v="2014-07-10T00:00:00"/>
    <s v="Standard Class"/>
    <s v="FM-14290"/>
    <s v="Frank Merwin"/>
    <x v="2"/>
    <s v="United States"/>
    <s v="Quincy"/>
    <x v="31"/>
    <n v="2169"/>
    <x v="3"/>
    <x v="1113"/>
    <x v="2"/>
    <x v="11"/>
    <x v="1093"/>
    <x v="2897"/>
    <n v="10"/>
    <n v="0"/>
    <n v="93.203999999999994"/>
  </r>
  <r>
    <n v="3664"/>
    <x v="1814"/>
    <x v="3"/>
    <x v="445"/>
    <d v="2014-07-10T00:00:00"/>
    <s v="Standard Class"/>
    <s v="FM-14290"/>
    <s v="Frank Merwin"/>
    <x v="2"/>
    <s v="United States"/>
    <s v="Quincy"/>
    <x v="31"/>
    <n v="2169"/>
    <x v="3"/>
    <x v="314"/>
    <x v="1"/>
    <x v="10"/>
    <x v="311"/>
    <x v="335"/>
    <n v="2"/>
    <n v="0"/>
    <n v="11.543199999999999"/>
  </r>
  <r>
    <n v="3665"/>
    <x v="1815"/>
    <x v="2"/>
    <x v="589"/>
    <d v="2011-12-13T00:00:00"/>
    <s v="Standard Class"/>
    <s v="TB-21250"/>
    <s v="Tim Brockman"/>
    <x v="0"/>
    <s v="United States"/>
    <s v="Salem"/>
    <x v="21"/>
    <n v="97301"/>
    <x v="1"/>
    <x v="639"/>
    <x v="1"/>
    <x v="2"/>
    <x v="633"/>
    <x v="2898"/>
    <n v="7"/>
    <n v="0.2"/>
    <n v="9.0635999999999974"/>
  </r>
  <r>
    <n v="3666"/>
    <x v="1815"/>
    <x v="2"/>
    <x v="589"/>
    <d v="2011-12-13T00:00:00"/>
    <s v="Standard Class"/>
    <s v="TB-21250"/>
    <s v="Tim Brockman"/>
    <x v="0"/>
    <s v="United States"/>
    <s v="Salem"/>
    <x v="21"/>
    <n v="97301"/>
    <x v="1"/>
    <x v="636"/>
    <x v="1"/>
    <x v="8"/>
    <x v="630"/>
    <x v="2899"/>
    <n v="4"/>
    <n v="0.7"/>
    <n v="-4.5191999999999979"/>
  </r>
  <r>
    <n v="3667"/>
    <x v="1815"/>
    <x v="2"/>
    <x v="589"/>
    <d v="2011-12-13T00:00:00"/>
    <s v="Standard Class"/>
    <s v="TB-21250"/>
    <s v="Tim Brockman"/>
    <x v="0"/>
    <s v="United States"/>
    <s v="Salem"/>
    <x v="21"/>
    <n v="97301"/>
    <x v="1"/>
    <x v="1513"/>
    <x v="2"/>
    <x v="7"/>
    <x v="1491"/>
    <x v="2672"/>
    <n v="3"/>
    <n v="0.2"/>
    <n v="19.754999999999999"/>
  </r>
  <r>
    <n v="3668"/>
    <x v="1815"/>
    <x v="2"/>
    <x v="589"/>
    <d v="2011-12-13T00:00:00"/>
    <s v="Standard Class"/>
    <s v="TB-21250"/>
    <s v="Tim Brockman"/>
    <x v="0"/>
    <s v="United States"/>
    <s v="Salem"/>
    <x v="21"/>
    <n v="97301"/>
    <x v="1"/>
    <x v="1567"/>
    <x v="1"/>
    <x v="14"/>
    <x v="1549"/>
    <x v="2900"/>
    <n v="5"/>
    <n v="0.2"/>
    <n v="-2.6025000000000014"/>
  </r>
  <r>
    <n v="3669"/>
    <x v="1815"/>
    <x v="2"/>
    <x v="589"/>
    <d v="2011-12-13T00:00:00"/>
    <s v="Standard Class"/>
    <s v="TB-21250"/>
    <s v="Tim Brockman"/>
    <x v="0"/>
    <s v="United States"/>
    <s v="Salem"/>
    <x v="21"/>
    <n v="97301"/>
    <x v="1"/>
    <x v="1421"/>
    <x v="2"/>
    <x v="11"/>
    <x v="1400"/>
    <x v="2901"/>
    <n v="10"/>
    <n v="0.2"/>
    <n v="-18.186000000000014"/>
  </r>
  <r>
    <n v="3670"/>
    <x v="1815"/>
    <x v="2"/>
    <x v="589"/>
    <d v="2011-12-13T00:00:00"/>
    <s v="Standard Class"/>
    <s v="TB-21250"/>
    <s v="Tim Brockman"/>
    <x v="0"/>
    <s v="United States"/>
    <s v="Salem"/>
    <x v="21"/>
    <n v="97301"/>
    <x v="1"/>
    <x v="1568"/>
    <x v="1"/>
    <x v="2"/>
    <x v="1550"/>
    <x v="132"/>
    <n v="5"/>
    <n v="0.2"/>
    <n v="3.7439999999999989"/>
  </r>
  <r>
    <n v="3671"/>
    <x v="1815"/>
    <x v="2"/>
    <x v="589"/>
    <d v="2011-12-13T00:00:00"/>
    <s v="Standard Class"/>
    <s v="TB-21250"/>
    <s v="Tim Brockman"/>
    <x v="0"/>
    <s v="United States"/>
    <s v="Salem"/>
    <x v="21"/>
    <n v="97301"/>
    <x v="1"/>
    <x v="55"/>
    <x v="1"/>
    <x v="10"/>
    <x v="55"/>
    <x v="563"/>
    <n v="2"/>
    <n v="0.2"/>
    <n v="3.6288"/>
  </r>
  <r>
    <n v="3672"/>
    <x v="1815"/>
    <x v="2"/>
    <x v="589"/>
    <d v="2011-12-13T00:00:00"/>
    <s v="Standard Class"/>
    <s v="TB-21250"/>
    <s v="Tim Brockman"/>
    <x v="0"/>
    <s v="United States"/>
    <s v="Salem"/>
    <x v="21"/>
    <n v="97301"/>
    <x v="1"/>
    <x v="1569"/>
    <x v="1"/>
    <x v="4"/>
    <x v="1551"/>
    <x v="384"/>
    <n v="3"/>
    <n v="0.2"/>
    <n v="2.9304000000000023"/>
  </r>
  <r>
    <n v="3673"/>
    <x v="1816"/>
    <x v="0"/>
    <x v="143"/>
    <d v="2013-04-15T00:00:00"/>
    <s v="Standard Class"/>
    <s v="EH-14125"/>
    <s v="Eugene Hildebrand"/>
    <x v="2"/>
    <s v="United States"/>
    <s v="Troy"/>
    <x v="24"/>
    <n v="45373"/>
    <x v="3"/>
    <x v="1475"/>
    <x v="1"/>
    <x v="12"/>
    <x v="1453"/>
    <x v="2902"/>
    <n v="1"/>
    <n v="0.2"/>
    <n v="3.2161"/>
  </r>
  <r>
    <n v="3674"/>
    <x v="1816"/>
    <x v="0"/>
    <x v="143"/>
    <d v="2013-04-15T00:00:00"/>
    <s v="Standard Class"/>
    <s v="EH-14125"/>
    <s v="Eugene Hildebrand"/>
    <x v="2"/>
    <s v="United States"/>
    <s v="Troy"/>
    <x v="24"/>
    <n v="45373"/>
    <x v="3"/>
    <x v="1080"/>
    <x v="1"/>
    <x v="8"/>
    <x v="1061"/>
    <x v="1444"/>
    <n v="6"/>
    <n v="0.7"/>
    <n v="-100.91999999999999"/>
  </r>
  <r>
    <n v="3675"/>
    <x v="1817"/>
    <x v="3"/>
    <x v="44"/>
    <d v="2014-11-12T00:00:00"/>
    <s v="Standard Class"/>
    <s v="ML-17410"/>
    <s v="Maris LaWare"/>
    <x v="0"/>
    <s v="United States"/>
    <s v="Philadelphia"/>
    <x v="9"/>
    <n v="19143"/>
    <x v="3"/>
    <x v="1209"/>
    <x v="0"/>
    <x v="1"/>
    <x v="1185"/>
    <x v="2903"/>
    <n v="2"/>
    <n v="0.3"/>
    <n v="-30.933200000000006"/>
  </r>
  <r>
    <n v="3676"/>
    <x v="1817"/>
    <x v="3"/>
    <x v="44"/>
    <d v="2014-11-12T00:00:00"/>
    <s v="Standard Class"/>
    <s v="ML-17410"/>
    <s v="Maris LaWare"/>
    <x v="0"/>
    <s v="United States"/>
    <s v="Philadelphia"/>
    <x v="9"/>
    <n v="19143"/>
    <x v="3"/>
    <x v="368"/>
    <x v="1"/>
    <x v="10"/>
    <x v="364"/>
    <x v="1107"/>
    <n v="3"/>
    <n v="0.2"/>
    <n v="16.183799999999998"/>
  </r>
  <r>
    <n v="3677"/>
    <x v="1818"/>
    <x v="1"/>
    <x v="901"/>
    <d v="2012-12-09T00:00:00"/>
    <s v="Standard Class"/>
    <s v="MH-17620"/>
    <s v="Matt Hagelstein"/>
    <x v="1"/>
    <s v="United States"/>
    <s v="San Diego"/>
    <x v="1"/>
    <n v="92105"/>
    <x v="1"/>
    <x v="642"/>
    <x v="0"/>
    <x v="5"/>
    <x v="636"/>
    <x v="791"/>
    <n v="2"/>
    <n v="0"/>
    <n v="14.671799999999998"/>
  </r>
  <r>
    <n v="3678"/>
    <x v="1819"/>
    <x v="1"/>
    <x v="584"/>
    <d v="2012-07-14T00:00:00"/>
    <s v="Standard Class"/>
    <s v="BT-11680"/>
    <s v="Brian Thompson"/>
    <x v="0"/>
    <s v="United States"/>
    <s v="Clinton"/>
    <x v="39"/>
    <n v="20735"/>
    <x v="3"/>
    <x v="1432"/>
    <x v="1"/>
    <x v="13"/>
    <x v="1411"/>
    <x v="2394"/>
    <n v="4"/>
    <n v="0"/>
    <n v="5.0559999999999992"/>
  </r>
  <r>
    <n v="3679"/>
    <x v="1819"/>
    <x v="1"/>
    <x v="584"/>
    <d v="2012-07-14T00:00:00"/>
    <s v="Standard Class"/>
    <s v="BT-11680"/>
    <s v="Brian Thompson"/>
    <x v="0"/>
    <s v="United States"/>
    <s v="Clinton"/>
    <x v="39"/>
    <n v="20735"/>
    <x v="3"/>
    <x v="1520"/>
    <x v="2"/>
    <x v="15"/>
    <x v="1498"/>
    <x v="2904"/>
    <n v="3"/>
    <n v="0"/>
    <n v="209.23649999999998"/>
  </r>
  <r>
    <n v="3680"/>
    <x v="1819"/>
    <x v="1"/>
    <x v="584"/>
    <d v="2012-07-14T00:00:00"/>
    <s v="Standard Class"/>
    <s v="BT-11680"/>
    <s v="Brian Thompson"/>
    <x v="0"/>
    <s v="United States"/>
    <s v="Clinton"/>
    <x v="39"/>
    <n v="20735"/>
    <x v="3"/>
    <x v="269"/>
    <x v="0"/>
    <x v="5"/>
    <x v="266"/>
    <x v="2905"/>
    <n v="2"/>
    <n v="0"/>
    <n v="20.015600000000006"/>
  </r>
  <r>
    <n v="3681"/>
    <x v="1819"/>
    <x v="1"/>
    <x v="584"/>
    <d v="2012-07-14T00:00:00"/>
    <s v="Standard Class"/>
    <s v="BT-11680"/>
    <s v="Brian Thompson"/>
    <x v="0"/>
    <s v="United States"/>
    <s v="Clinton"/>
    <x v="39"/>
    <n v="20735"/>
    <x v="3"/>
    <x v="1570"/>
    <x v="1"/>
    <x v="2"/>
    <x v="1552"/>
    <x v="714"/>
    <n v="3"/>
    <n v="0"/>
    <n v="5.6993999999999998"/>
  </r>
  <r>
    <n v="3682"/>
    <x v="1819"/>
    <x v="1"/>
    <x v="584"/>
    <d v="2012-07-14T00:00:00"/>
    <s v="Standard Class"/>
    <s v="BT-11680"/>
    <s v="Brian Thompson"/>
    <x v="0"/>
    <s v="United States"/>
    <s v="Clinton"/>
    <x v="39"/>
    <n v="20735"/>
    <x v="3"/>
    <x v="912"/>
    <x v="1"/>
    <x v="8"/>
    <x v="895"/>
    <x v="2906"/>
    <n v="3"/>
    <n v="0"/>
    <n v="42.045000000000002"/>
  </r>
  <r>
    <n v="3683"/>
    <x v="1819"/>
    <x v="1"/>
    <x v="584"/>
    <d v="2012-07-14T00:00:00"/>
    <s v="Standard Class"/>
    <s v="BT-11680"/>
    <s v="Brian Thompson"/>
    <x v="0"/>
    <s v="United States"/>
    <s v="Clinton"/>
    <x v="39"/>
    <n v="20735"/>
    <x v="3"/>
    <x v="1571"/>
    <x v="1"/>
    <x v="6"/>
    <x v="1553"/>
    <x v="1378"/>
    <n v="4"/>
    <n v="0"/>
    <n v="32.537600000000005"/>
  </r>
  <r>
    <n v="3684"/>
    <x v="1819"/>
    <x v="1"/>
    <x v="584"/>
    <d v="2012-07-14T00:00:00"/>
    <s v="Standard Class"/>
    <s v="BT-11680"/>
    <s v="Brian Thompson"/>
    <x v="0"/>
    <s v="United States"/>
    <s v="Clinton"/>
    <x v="39"/>
    <n v="20735"/>
    <x v="3"/>
    <x v="822"/>
    <x v="1"/>
    <x v="8"/>
    <x v="810"/>
    <x v="2907"/>
    <n v="9"/>
    <n v="0"/>
    <n v="70.545599999999979"/>
  </r>
  <r>
    <n v="3685"/>
    <x v="1819"/>
    <x v="1"/>
    <x v="584"/>
    <d v="2012-07-14T00:00:00"/>
    <s v="Standard Class"/>
    <s v="BT-11680"/>
    <s v="Brian Thompson"/>
    <x v="0"/>
    <s v="United States"/>
    <s v="Clinton"/>
    <x v="39"/>
    <n v="20735"/>
    <x v="3"/>
    <x v="24"/>
    <x v="1"/>
    <x v="8"/>
    <x v="24"/>
    <x v="2908"/>
    <n v="6"/>
    <n v="0"/>
    <n v="21.403200000000002"/>
  </r>
  <r>
    <n v="3686"/>
    <x v="1819"/>
    <x v="1"/>
    <x v="584"/>
    <d v="2012-07-14T00:00:00"/>
    <s v="Standard Class"/>
    <s v="BT-11680"/>
    <s v="Brian Thompson"/>
    <x v="0"/>
    <s v="United States"/>
    <s v="Clinton"/>
    <x v="39"/>
    <n v="20735"/>
    <x v="3"/>
    <x v="768"/>
    <x v="1"/>
    <x v="4"/>
    <x v="760"/>
    <x v="2909"/>
    <n v="7"/>
    <n v="0"/>
    <n v="28.480899999999984"/>
  </r>
  <r>
    <n v="3687"/>
    <x v="1820"/>
    <x v="0"/>
    <x v="180"/>
    <d v="2013-12-20T00:00:00"/>
    <s v="Standard Class"/>
    <s v="JC-15340"/>
    <s v="Jasper Cacioppo"/>
    <x v="0"/>
    <s v="United States"/>
    <s v="Riverside"/>
    <x v="1"/>
    <n v="92503"/>
    <x v="1"/>
    <x v="346"/>
    <x v="1"/>
    <x v="6"/>
    <x v="342"/>
    <x v="296"/>
    <n v="3"/>
    <n v="0"/>
    <n v="3.2471999999999994"/>
  </r>
  <r>
    <n v="3688"/>
    <x v="1821"/>
    <x v="0"/>
    <x v="244"/>
    <d v="2013-05-25T00:00:00"/>
    <s v="Standard Class"/>
    <s v="DB-13210"/>
    <s v="Dean Braden"/>
    <x v="0"/>
    <s v="United States"/>
    <s v="Port Saint Lucie"/>
    <x v="2"/>
    <n v="34952"/>
    <x v="0"/>
    <x v="307"/>
    <x v="1"/>
    <x v="8"/>
    <x v="304"/>
    <x v="2910"/>
    <n v="2"/>
    <n v="0.7"/>
    <n v="-2.2450000000000001"/>
  </r>
  <r>
    <n v="3689"/>
    <x v="1822"/>
    <x v="3"/>
    <x v="455"/>
    <d v="2014-06-06T00:00:00"/>
    <s v="Second Class"/>
    <s v="DO-13435"/>
    <s v="Denny Ordway"/>
    <x v="0"/>
    <s v="United States"/>
    <s v="Mesa"/>
    <x v="16"/>
    <n v="85204"/>
    <x v="1"/>
    <x v="218"/>
    <x v="1"/>
    <x v="10"/>
    <x v="217"/>
    <x v="869"/>
    <n v="6"/>
    <n v="0.2"/>
    <n v="7.92"/>
  </r>
  <r>
    <n v="3690"/>
    <x v="1822"/>
    <x v="3"/>
    <x v="455"/>
    <d v="2014-06-06T00:00:00"/>
    <s v="Second Class"/>
    <s v="DO-13435"/>
    <s v="Denny Ordway"/>
    <x v="0"/>
    <s v="United States"/>
    <s v="Mesa"/>
    <x v="16"/>
    <n v="85204"/>
    <x v="1"/>
    <x v="598"/>
    <x v="1"/>
    <x v="12"/>
    <x v="593"/>
    <x v="2911"/>
    <n v="5"/>
    <n v="0.2"/>
    <n v="15.921000000000003"/>
  </r>
  <r>
    <n v="3691"/>
    <x v="1823"/>
    <x v="1"/>
    <x v="628"/>
    <d v="2012-11-02T00:00:00"/>
    <s v="Second Class"/>
    <s v="FA-14230"/>
    <s v="Frank Atkinson"/>
    <x v="1"/>
    <s v="United States"/>
    <s v="Denver"/>
    <x v="22"/>
    <n v="80219"/>
    <x v="1"/>
    <x v="1313"/>
    <x v="2"/>
    <x v="15"/>
    <x v="1290"/>
    <x v="2912"/>
    <n v="2"/>
    <n v="0.7"/>
    <n v="-45.995400000000004"/>
  </r>
  <r>
    <n v="3692"/>
    <x v="1823"/>
    <x v="1"/>
    <x v="628"/>
    <d v="2012-11-02T00:00:00"/>
    <s v="Second Class"/>
    <s v="FA-14230"/>
    <s v="Frank Atkinson"/>
    <x v="1"/>
    <s v="United States"/>
    <s v="Denver"/>
    <x v="22"/>
    <n v="80219"/>
    <x v="1"/>
    <x v="1572"/>
    <x v="2"/>
    <x v="16"/>
    <x v="1554"/>
    <x v="2913"/>
    <n v="1"/>
    <n v="0.2"/>
    <n v="164.99700000000001"/>
  </r>
  <r>
    <n v="3693"/>
    <x v="1823"/>
    <x v="1"/>
    <x v="628"/>
    <d v="2012-11-02T00:00:00"/>
    <s v="Second Class"/>
    <s v="FA-14230"/>
    <s v="Frank Atkinson"/>
    <x v="1"/>
    <s v="United States"/>
    <s v="Denver"/>
    <x v="22"/>
    <n v="80219"/>
    <x v="1"/>
    <x v="722"/>
    <x v="2"/>
    <x v="7"/>
    <x v="714"/>
    <x v="2914"/>
    <n v="5"/>
    <n v="0.2"/>
    <n v="30.785999999999998"/>
  </r>
  <r>
    <n v="3694"/>
    <x v="1823"/>
    <x v="1"/>
    <x v="628"/>
    <d v="2012-11-02T00:00:00"/>
    <s v="Second Class"/>
    <s v="FA-14230"/>
    <s v="Frank Atkinson"/>
    <x v="1"/>
    <s v="United States"/>
    <s v="Denver"/>
    <x v="22"/>
    <n v="80219"/>
    <x v="1"/>
    <x v="1573"/>
    <x v="0"/>
    <x v="5"/>
    <x v="1555"/>
    <x v="2915"/>
    <n v="4"/>
    <n v="0.2"/>
    <n v="3.6783999999999999"/>
  </r>
  <r>
    <n v="3695"/>
    <x v="1824"/>
    <x v="0"/>
    <x v="680"/>
    <d v="2013-10-21T00:00:00"/>
    <s v="Standard Class"/>
    <s v="QJ-19255"/>
    <s v="Quincy Jones"/>
    <x v="1"/>
    <s v="United States"/>
    <s v="Springfield"/>
    <x v="17"/>
    <n v="22153"/>
    <x v="0"/>
    <x v="1197"/>
    <x v="1"/>
    <x v="8"/>
    <x v="1173"/>
    <x v="2916"/>
    <n v="7"/>
    <n v="0"/>
    <n v="116.48"/>
  </r>
  <r>
    <n v="3696"/>
    <x v="1824"/>
    <x v="0"/>
    <x v="680"/>
    <d v="2013-10-21T00:00:00"/>
    <s v="Standard Class"/>
    <s v="QJ-19255"/>
    <s v="Quincy Jones"/>
    <x v="1"/>
    <s v="United States"/>
    <s v="Springfield"/>
    <x v="17"/>
    <n v="22153"/>
    <x v="0"/>
    <x v="1475"/>
    <x v="1"/>
    <x v="12"/>
    <x v="1453"/>
    <x v="2917"/>
    <n v="6"/>
    <n v="0"/>
    <n v="32.604599999999998"/>
  </r>
  <r>
    <n v="3697"/>
    <x v="1824"/>
    <x v="0"/>
    <x v="680"/>
    <d v="2013-10-21T00:00:00"/>
    <s v="Standard Class"/>
    <s v="QJ-19255"/>
    <s v="Quincy Jones"/>
    <x v="1"/>
    <s v="United States"/>
    <s v="Springfield"/>
    <x v="17"/>
    <n v="22153"/>
    <x v="0"/>
    <x v="336"/>
    <x v="1"/>
    <x v="9"/>
    <x v="332"/>
    <x v="1905"/>
    <n v="3"/>
    <n v="0"/>
    <n v="14.275799999999998"/>
  </r>
  <r>
    <n v="3698"/>
    <x v="1825"/>
    <x v="1"/>
    <x v="902"/>
    <d v="2012-11-21T00:00:00"/>
    <s v="Second Class"/>
    <s v="TC-21475"/>
    <s v="Tony Chapman"/>
    <x v="2"/>
    <s v="United States"/>
    <s v="Seattle"/>
    <x v="4"/>
    <n v="98115"/>
    <x v="1"/>
    <x v="1460"/>
    <x v="0"/>
    <x v="5"/>
    <x v="1437"/>
    <x v="1741"/>
    <n v="2"/>
    <n v="0"/>
    <n v="22.7136"/>
  </r>
  <r>
    <n v="3699"/>
    <x v="1826"/>
    <x v="2"/>
    <x v="103"/>
    <d v="2011-09-17T00:00:00"/>
    <s v="Standard Class"/>
    <s v="ON-18715"/>
    <s v="Odella Nelson"/>
    <x v="1"/>
    <s v="United States"/>
    <s v="Tempe"/>
    <x v="16"/>
    <n v="85281"/>
    <x v="1"/>
    <x v="1574"/>
    <x v="1"/>
    <x v="4"/>
    <x v="1556"/>
    <x v="2918"/>
    <n v="5"/>
    <n v="0.2"/>
    <n v="5.9550000000000054"/>
  </r>
  <r>
    <n v="3700"/>
    <x v="1827"/>
    <x v="3"/>
    <x v="38"/>
    <d v="2014-11-19T00:00:00"/>
    <s v="Second Class"/>
    <s v="AD-10180"/>
    <s v="Alan Dominguez"/>
    <x v="2"/>
    <s v="United States"/>
    <s v="Yonkers"/>
    <x v="15"/>
    <n v="10701"/>
    <x v="3"/>
    <x v="374"/>
    <x v="2"/>
    <x v="11"/>
    <x v="370"/>
    <x v="2919"/>
    <n v="4"/>
    <n v="0"/>
    <n v="70.502800000000008"/>
  </r>
  <r>
    <n v="3701"/>
    <x v="1828"/>
    <x v="3"/>
    <x v="165"/>
    <d v="2014-12-30T00:00:00"/>
    <s v="Standard Class"/>
    <s v="AC-10615"/>
    <s v="Ann Chong"/>
    <x v="1"/>
    <s v="United States"/>
    <s v="Rochester"/>
    <x v="15"/>
    <n v="14609"/>
    <x v="3"/>
    <x v="767"/>
    <x v="0"/>
    <x v="5"/>
    <x v="759"/>
    <x v="2920"/>
    <n v="1"/>
    <n v="0"/>
    <n v="6.8273999999999972"/>
  </r>
  <r>
    <n v="3702"/>
    <x v="1829"/>
    <x v="0"/>
    <x v="850"/>
    <d v="2013-01-13T00:00:00"/>
    <s v="Second Class"/>
    <s v="MF-17665"/>
    <s v="Maureen Fritzler"/>
    <x v="1"/>
    <s v="United States"/>
    <s v="Toledo"/>
    <x v="24"/>
    <n v="43615"/>
    <x v="3"/>
    <x v="1462"/>
    <x v="0"/>
    <x v="5"/>
    <x v="1439"/>
    <x v="2921"/>
    <n v="2"/>
    <n v="0.2"/>
    <n v="3.7920000000000011"/>
  </r>
  <r>
    <n v="3703"/>
    <x v="1830"/>
    <x v="1"/>
    <x v="385"/>
    <d v="2012-06-19T00:00:00"/>
    <s v="Standard Class"/>
    <s v="DH-13075"/>
    <s v="Dave Hallsten"/>
    <x v="1"/>
    <s v="United States"/>
    <s v="Decatur"/>
    <x v="19"/>
    <n v="35601"/>
    <x v="0"/>
    <x v="1560"/>
    <x v="1"/>
    <x v="6"/>
    <x v="1541"/>
    <x v="2922"/>
    <n v="6"/>
    <n v="0"/>
    <n v="6.9384000000000006"/>
  </r>
  <r>
    <n v="3704"/>
    <x v="1830"/>
    <x v="1"/>
    <x v="385"/>
    <d v="2012-06-19T00:00:00"/>
    <s v="Standard Class"/>
    <s v="DH-13075"/>
    <s v="Dave Hallsten"/>
    <x v="1"/>
    <s v="United States"/>
    <s v="Decatur"/>
    <x v="19"/>
    <n v="35601"/>
    <x v="0"/>
    <x v="1206"/>
    <x v="1"/>
    <x v="8"/>
    <x v="1182"/>
    <x v="2923"/>
    <n v="3"/>
    <n v="0"/>
    <n v="8.8043999999999993"/>
  </r>
  <r>
    <n v="3705"/>
    <x v="1830"/>
    <x v="1"/>
    <x v="385"/>
    <d v="2012-06-19T00:00:00"/>
    <s v="Standard Class"/>
    <s v="DH-13075"/>
    <s v="Dave Hallsten"/>
    <x v="1"/>
    <s v="United States"/>
    <s v="Decatur"/>
    <x v="19"/>
    <n v="35601"/>
    <x v="0"/>
    <x v="851"/>
    <x v="2"/>
    <x v="16"/>
    <x v="836"/>
    <x v="2924"/>
    <n v="3"/>
    <n v="0"/>
    <n v="314.98950000000002"/>
  </r>
  <r>
    <n v="3706"/>
    <x v="1830"/>
    <x v="1"/>
    <x v="385"/>
    <d v="2012-06-19T00:00:00"/>
    <s v="Standard Class"/>
    <s v="DH-13075"/>
    <s v="Dave Hallsten"/>
    <x v="1"/>
    <s v="United States"/>
    <s v="Decatur"/>
    <x v="19"/>
    <n v="35601"/>
    <x v="0"/>
    <x v="1541"/>
    <x v="1"/>
    <x v="10"/>
    <x v="1520"/>
    <x v="56"/>
    <n v="5"/>
    <n v="0"/>
    <n v="15.552000000000001"/>
  </r>
  <r>
    <n v="3707"/>
    <x v="1831"/>
    <x v="3"/>
    <x v="257"/>
    <d v="2014-03-23T00:00:00"/>
    <s v="Standard Class"/>
    <s v="EN-13780"/>
    <s v="Edward Nazzal"/>
    <x v="0"/>
    <s v="United States"/>
    <s v="Dallas"/>
    <x v="5"/>
    <n v="75220"/>
    <x v="2"/>
    <x v="1068"/>
    <x v="1"/>
    <x v="6"/>
    <x v="1048"/>
    <x v="361"/>
    <n v="3"/>
    <n v="0.2"/>
    <n v="6.5538000000000007"/>
  </r>
  <r>
    <n v="3708"/>
    <x v="1832"/>
    <x v="2"/>
    <x v="533"/>
    <d v="2011-11-27T00:00:00"/>
    <s v="Standard Class"/>
    <s v="SS-20140"/>
    <s v="Saphhira Shifley"/>
    <x v="1"/>
    <s v="United States"/>
    <s v="Mesquite"/>
    <x v="5"/>
    <n v="75150"/>
    <x v="2"/>
    <x v="740"/>
    <x v="0"/>
    <x v="5"/>
    <x v="33"/>
    <x v="2925"/>
    <n v="2"/>
    <n v="0.6"/>
    <n v="-2.5471999999999984"/>
  </r>
  <r>
    <n v="3709"/>
    <x v="1832"/>
    <x v="2"/>
    <x v="533"/>
    <d v="2011-11-27T00:00:00"/>
    <s v="Standard Class"/>
    <s v="SS-20140"/>
    <s v="Saphhira Shifley"/>
    <x v="1"/>
    <s v="United States"/>
    <s v="Mesquite"/>
    <x v="5"/>
    <n v="75150"/>
    <x v="2"/>
    <x v="1051"/>
    <x v="1"/>
    <x v="9"/>
    <x v="1031"/>
    <x v="2926"/>
    <n v="3"/>
    <n v="0.8"/>
    <n v="-87.148800000000023"/>
  </r>
  <r>
    <n v="3710"/>
    <x v="1832"/>
    <x v="2"/>
    <x v="533"/>
    <d v="2011-11-27T00:00:00"/>
    <s v="Standard Class"/>
    <s v="SS-20140"/>
    <s v="Saphhira Shifley"/>
    <x v="1"/>
    <s v="United States"/>
    <s v="Mesquite"/>
    <x v="5"/>
    <n v="75150"/>
    <x v="2"/>
    <x v="1425"/>
    <x v="2"/>
    <x v="11"/>
    <x v="1404"/>
    <x v="2927"/>
    <n v="7"/>
    <n v="0.2"/>
    <n v="1.6632000000000007"/>
  </r>
  <r>
    <n v="3711"/>
    <x v="1833"/>
    <x v="3"/>
    <x v="453"/>
    <d v="2014-10-18T00:00:00"/>
    <s v="First Class"/>
    <s v="RS-19765"/>
    <s v="Roland Schwarz"/>
    <x v="1"/>
    <s v="United States"/>
    <s v="Los Angeles"/>
    <x v="1"/>
    <n v="90045"/>
    <x v="1"/>
    <x v="214"/>
    <x v="0"/>
    <x v="3"/>
    <x v="213"/>
    <x v="2928"/>
    <n v="3"/>
    <n v="0.2"/>
    <n v="6.3779999999999575"/>
  </r>
  <r>
    <n v="3712"/>
    <x v="1833"/>
    <x v="3"/>
    <x v="453"/>
    <d v="2014-10-18T00:00:00"/>
    <s v="First Class"/>
    <s v="RS-19765"/>
    <s v="Roland Schwarz"/>
    <x v="1"/>
    <s v="United States"/>
    <s v="Los Angeles"/>
    <x v="1"/>
    <n v="90045"/>
    <x v="1"/>
    <x v="1127"/>
    <x v="1"/>
    <x v="10"/>
    <x v="1106"/>
    <x v="2929"/>
    <n v="5"/>
    <n v="0"/>
    <n v="100.4255"/>
  </r>
  <r>
    <n v="3713"/>
    <x v="1834"/>
    <x v="3"/>
    <x v="81"/>
    <d v="2014-04-25T00:00:00"/>
    <s v="First Class"/>
    <s v="JW-15955"/>
    <s v="Joni Wasserman"/>
    <x v="0"/>
    <s v="United States"/>
    <s v="Seattle"/>
    <x v="4"/>
    <n v="98103"/>
    <x v="1"/>
    <x v="1575"/>
    <x v="2"/>
    <x v="11"/>
    <x v="1557"/>
    <x v="1042"/>
    <n v="1"/>
    <n v="0"/>
    <n v="3.4619999999999997"/>
  </r>
  <r>
    <n v="3714"/>
    <x v="1834"/>
    <x v="3"/>
    <x v="81"/>
    <d v="2014-04-25T00:00:00"/>
    <s v="First Class"/>
    <s v="JW-15955"/>
    <s v="Joni Wasserman"/>
    <x v="0"/>
    <s v="United States"/>
    <s v="Seattle"/>
    <x v="4"/>
    <n v="98103"/>
    <x v="1"/>
    <x v="797"/>
    <x v="0"/>
    <x v="5"/>
    <x v="787"/>
    <x v="2930"/>
    <n v="3"/>
    <n v="0"/>
    <n v="34.145999999999994"/>
  </r>
  <r>
    <n v="3715"/>
    <x v="1835"/>
    <x v="2"/>
    <x v="589"/>
    <d v="2011-12-10T00:00:00"/>
    <s v="Second Class"/>
    <s v="JK-15625"/>
    <s v="Jim Karlsson"/>
    <x v="0"/>
    <s v="United States"/>
    <s v="Olympia"/>
    <x v="4"/>
    <n v="98502"/>
    <x v="1"/>
    <x v="600"/>
    <x v="1"/>
    <x v="10"/>
    <x v="595"/>
    <x v="1846"/>
    <n v="2"/>
    <n v="0"/>
    <n v="21.012799999999999"/>
  </r>
  <r>
    <n v="3716"/>
    <x v="1835"/>
    <x v="2"/>
    <x v="589"/>
    <d v="2011-12-10T00:00:00"/>
    <s v="Second Class"/>
    <s v="JK-15625"/>
    <s v="Jim Karlsson"/>
    <x v="0"/>
    <s v="United States"/>
    <s v="Olympia"/>
    <x v="4"/>
    <n v="98502"/>
    <x v="1"/>
    <x v="291"/>
    <x v="0"/>
    <x v="1"/>
    <x v="288"/>
    <x v="891"/>
    <n v="5"/>
    <n v="0.2"/>
    <n v="45.294000000000011"/>
  </r>
  <r>
    <n v="3717"/>
    <x v="1836"/>
    <x v="3"/>
    <x v="148"/>
    <d v="2014-06-03T00:00:00"/>
    <s v="Standard Class"/>
    <s v="JO-15550"/>
    <s v="Jesus Ocampo"/>
    <x v="2"/>
    <s v="United States"/>
    <s v="Omaha"/>
    <x v="8"/>
    <n v="68104"/>
    <x v="2"/>
    <x v="1217"/>
    <x v="1"/>
    <x v="13"/>
    <x v="1192"/>
    <x v="2931"/>
    <n v="5"/>
    <n v="0"/>
    <n v="1.1775000000000002"/>
  </r>
  <r>
    <n v="3718"/>
    <x v="1837"/>
    <x v="0"/>
    <x v="251"/>
    <d v="2013-09-24T00:00:00"/>
    <s v="Standard Class"/>
    <s v="TP-21130"/>
    <s v="Theone Pippenger"/>
    <x v="0"/>
    <s v="United States"/>
    <s v="Columbus"/>
    <x v="32"/>
    <n v="31907"/>
    <x v="0"/>
    <x v="1576"/>
    <x v="1"/>
    <x v="14"/>
    <x v="1558"/>
    <x v="1325"/>
    <n v="2"/>
    <n v="0"/>
    <n v="0.15120000000000022"/>
  </r>
  <r>
    <n v="3719"/>
    <x v="1837"/>
    <x v="0"/>
    <x v="251"/>
    <d v="2013-09-24T00:00:00"/>
    <s v="Standard Class"/>
    <s v="TP-21130"/>
    <s v="Theone Pippenger"/>
    <x v="0"/>
    <s v="United States"/>
    <s v="Columbus"/>
    <x v="32"/>
    <n v="31907"/>
    <x v="0"/>
    <x v="1135"/>
    <x v="2"/>
    <x v="11"/>
    <x v="1114"/>
    <x v="2932"/>
    <n v="5"/>
    <n v="0"/>
    <n v="107.47850000000001"/>
  </r>
  <r>
    <n v="3720"/>
    <x v="1838"/>
    <x v="0"/>
    <x v="42"/>
    <d v="2013-09-24T00:00:00"/>
    <s v="Standard Class"/>
    <s v="BS-11590"/>
    <s v="Brendan Sweed"/>
    <x v="1"/>
    <s v="United States"/>
    <s v="Columbus"/>
    <x v="14"/>
    <n v="47201"/>
    <x v="2"/>
    <x v="158"/>
    <x v="1"/>
    <x v="6"/>
    <x v="157"/>
    <x v="657"/>
    <n v="5"/>
    <n v="0"/>
    <n v="12.357999999999997"/>
  </r>
  <r>
    <n v="3721"/>
    <x v="1839"/>
    <x v="0"/>
    <x v="887"/>
    <d v="2013-12-25T00:00:00"/>
    <s v="Standard Class"/>
    <s v="AB-10255"/>
    <s v="Alejandro Ballentine"/>
    <x v="2"/>
    <s v="United States"/>
    <s v="Jackson"/>
    <x v="35"/>
    <n v="39212"/>
    <x v="0"/>
    <x v="283"/>
    <x v="0"/>
    <x v="5"/>
    <x v="280"/>
    <x v="2933"/>
    <n v="4"/>
    <n v="0"/>
    <n v="7.3788000000000018"/>
  </r>
  <r>
    <n v="3722"/>
    <x v="1839"/>
    <x v="0"/>
    <x v="887"/>
    <d v="2013-12-25T00:00:00"/>
    <s v="Standard Class"/>
    <s v="AB-10255"/>
    <s v="Alejandro Ballentine"/>
    <x v="2"/>
    <s v="United States"/>
    <s v="Jackson"/>
    <x v="35"/>
    <n v="39212"/>
    <x v="0"/>
    <x v="8"/>
    <x v="1"/>
    <x v="8"/>
    <x v="8"/>
    <x v="741"/>
    <n v="2"/>
    <n v="0"/>
    <n v="6.9390000000000001"/>
  </r>
  <r>
    <n v="3723"/>
    <x v="1840"/>
    <x v="3"/>
    <x v="903"/>
    <d v="2014-11-27T00:00:00"/>
    <s v="Standard Class"/>
    <s v="FO-14305"/>
    <s v="Frank Olsen"/>
    <x v="0"/>
    <s v="United States"/>
    <s v="Houston"/>
    <x v="5"/>
    <n v="77070"/>
    <x v="2"/>
    <x v="311"/>
    <x v="1"/>
    <x v="6"/>
    <x v="308"/>
    <x v="2934"/>
    <n v="8"/>
    <n v="0.2"/>
    <n v="2.2319999999999958"/>
  </r>
  <r>
    <n v="3724"/>
    <x v="1841"/>
    <x v="2"/>
    <x v="125"/>
    <d v="2012-01-04T00:00:00"/>
    <s v="Standard Class"/>
    <s v="MF-17665"/>
    <s v="Maureen Fritzler"/>
    <x v="1"/>
    <s v="United States"/>
    <s v="Phoenix"/>
    <x v="16"/>
    <n v="85023"/>
    <x v="1"/>
    <x v="1498"/>
    <x v="1"/>
    <x v="8"/>
    <x v="1477"/>
    <x v="2935"/>
    <n v="5"/>
    <n v="0.7"/>
    <n v="-459.98750000000018"/>
  </r>
  <r>
    <n v="3725"/>
    <x v="1842"/>
    <x v="3"/>
    <x v="355"/>
    <d v="2014-04-06T00:00:00"/>
    <s v="First Class"/>
    <s v="SA-20830"/>
    <s v="Sue Ann Reed"/>
    <x v="0"/>
    <s v="United States"/>
    <s v="Chicago"/>
    <x v="10"/>
    <n v="60653"/>
    <x v="2"/>
    <x v="425"/>
    <x v="1"/>
    <x v="6"/>
    <x v="420"/>
    <x v="2617"/>
    <n v="3"/>
    <n v="0.2"/>
    <n v="2.2050000000000001"/>
  </r>
  <r>
    <n v="3726"/>
    <x v="1843"/>
    <x v="0"/>
    <x v="482"/>
    <d v="2014-01-03T00:00:00"/>
    <s v="Standard Class"/>
    <s v="SH-19975"/>
    <s v="Sally Hughsby"/>
    <x v="1"/>
    <s v="United States"/>
    <s v="Denver"/>
    <x v="22"/>
    <n v="80219"/>
    <x v="1"/>
    <x v="1267"/>
    <x v="1"/>
    <x v="9"/>
    <x v="1242"/>
    <x v="694"/>
    <n v="2"/>
    <n v="0.2"/>
    <n v="3.51"/>
  </r>
  <r>
    <n v="3727"/>
    <x v="1844"/>
    <x v="0"/>
    <x v="410"/>
    <d v="2013-06-12T00:00:00"/>
    <s v="Standard Class"/>
    <s v="JL-15235"/>
    <s v="Janet Lee"/>
    <x v="0"/>
    <s v="United States"/>
    <s v="Newark"/>
    <x v="13"/>
    <n v="19711"/>
    <x v="3"/>
    <x v="734"/>
    <x v="1"/>
    <x v="4"/>
    <x v="726"/>
    <x v="2936"/>
    <n v="2"/>
    <n v="0"/>
    <n v="93.698800000000006"/>
  </r>
  <r>
    <n v="3728"/>
    <x v="1844"/>
    <x v="0"/>
    <x v="410"/>
    <d v="2013-06-12T00:00:00"/>
    <s v="Standard Class"/>
    <s v="JL-15235"/>
    <s v="Janet Lee"/>
    <x v="0"/>
    <s v="United States"/>
    <s v="Newark"/>
    <x v="13"/>
    <n v="19711"/>
    <x v="3"/>
    <x v="311"/>
    <x v="1"/>
    <x v="6"/>
    <x v="308"/>
    <x v="954"/>
    <n v="2"/>
    <n v="0"/>
    <n v="2.7899999999999991"/>
  </r>
  <r>
    <n v="3729"/>
    <x v="1844"/>
    <x v="0"/>
    <x v="410"/>
    <d v="2013-06-12T00:00:00"/>
    <s v="Standard Class"/>
    <s v="JL-15235"/>
    <s v="Janet Lee"/>
    <x v="0"/>
    <s v="United States"/>
    <s v="Newark"/>
    <x v="13"/>
    <n v="19711"/>
    <x v="3"/>
    <x v="1508"/>
    <x v="1"/>
    <x v="2"/>
    <x v="1486"/>
    <x v="1830"/>
    <n v="3"/>
    <n v="0"/>
    <n v="6.8723999999999998"/>
  </r>
  <r>
    <n v="3730"/>
    <x v="1845"/>
    <x v="1"/>
    <x v="227"/>
    <d v="2012-09-23T00:00:00"/>
    <s v="Standard Class"/>
    <s v="KH-16630"/>
    <s v="Ken Heidel"/>
    <x v="1"/>
    <s v="United States"/>
    <s v="Clinton"/>
    <x v="39"/>
    <n v="20735"/>
    <x v="3"/>
    <x v="1018"/>
    <x v="1"/>
    <x v="4"/>
    <x v="1000"/>
    <x v="108"/>
    <n v="2"/>
    <n v="0"/>
    <n v="7.9724000000000004"/>
  </r>
  <r>
    <n v="3731"/>
    <x v="1845"/>
    <x v="1"/>
    <x v="227"/>
    <d v="2012-09-23T00:00:00"/>
    <s v="Standard Class"/>
    <s v="KH-16630"/>
    <s v="Ken Heidel"/>
    <x v="1"/>
    <s v="United States"/>
    <s v="Clinton"/>
    <x v="39"/>
    <n v="20735"/>
    <x v="3"/>
    <x v="72"/>
    <x v="1"/>
    <x v="4"/>
    <x v="72"/>
    <x v="2937"/>
    <n v="7"/>
    <n v="0"/>
    <n v="0"/>
  </r>
  <r>
    <n v="3732"/>
    <x v="1845"/>
    <x v="1"/>
    <x v="227"/>
    <d v="2012-09-23T00:00:00"/>
    <s v="Standard Class"/>
    <s v="KH-16630"/>
    <s v="Ken Heidel"/>
    <x v="1"/>
    <s v="United States"/>
    <s v="Clinton"/>
    <x v="39"/>
    <n v="20735"/>
    <x v="3"/>
    <x v="1577"/>
    <x v="2"/>
    <x v="7"/>
    <x v="1559"/>
    <x v="2938"/>
    <n v="1"/>
    <n v="0"/>
    <n v="129.99740000000003"/>
  </r>
  <r>
    <n v="3733"/>
    <x v="1845"/>
    <x v="1"/>
    <x v="227"/>
    <d v="2012-09-23T00:00:00"/>
    <s v="Standard Class"/>
    <s v="KH-16630"/>
    <s v="Ken Heidel"/>
    <x v="1"/>
    <s v="United States"/>
    <s v="Clinton"/>
    <x v="39"/>
    <n v="20735"/>
    <x v="3"/>
    <x v="1149"/>
    <x v="2"/>
    <x v="7"/>
    <x v="1128"/>
    <x v="2939"/>
    <n v="7"/>
    <n v="0"/>
    <n v="327.58180000000004"/>
  </r>
  <r>
    <n v="3734"/>
    <x v="1845"/>
    <x v="1"/>
    <x v="227"/>
    <d v="2012-09-23T00:00:00"/>
    <s v="Standard Class"/>
    <s v="KH-16630"/>
    <s v="Ken Heidel"/>
    <x v="1"/>
    <s v="United States"/>
    <s v="Clinton"/>
    <x v="39"/>
    <n v="20735"/>
    <x v="3"/>
    <x v="1526"/>
    <x v="1"/>
    <x v="8"/>
    <x v="1504"/>
    <x v="2940"/>
    <n v="4"/>
    <n v="0"/>
    <n v="31.889199999999995"/>
  </r>
  <r>
    <n v="3735"/>
    <x v="1846"/>
    <x v="3"/>
    <x v="904"/>
    <d v="2014-03-12T00:00:00"/>
    <s v="Second Class"/>
    <s v="RM-19750"/>
    <s v="Roland Murray"/>
    <x v="0"/>
    <s v="United States"/>
    <s v="New York City"/>
    <x v="15"/>
    <n v="10011"/>
    <x v="3"/>
    <x v="145"/>
    <x v="1"/>
    <x v="10"/>
    <x v="145"/>
    <x v="978"/>
    <n v="1"/>
    <n v="0"/>
    <n v="12.134799999999998"/>
  </r>
  <r>
    <n v="3736"/>
    <x v="1846"/>
    <x v="3"/>
    <x v="904"/>
    <d v="2014-03-12T00:00:00"/>
    <s v="Second Class"/>
    <s v="RM-19750"/>
    <s v="Roland Murray"/>
    <x v="0"/>
    <s v="United States"/>
    <s v="New York City"/>
    <x v="15"/>
    <n v="10011"/>
    <x v="3"/>
    <x v="928"/>
    <x v="0"/>
    <x v="5"/>
    <x v="912"/>
    <x v="2941"/>
    <n v="3"/>
    <n v="0"/>
    <n v="16.553099999999993"/>
  </r>
  <r>
    <n v="3737"/>
    <x v="1847"/>
    <x v="0"/>
    <x v="716"/>
    <d v="2013-03-18T00:00:00"/>
    <s v="Same Day"/>
    <s v="VM-21835"/>
    <s v="Vivian Mathis"/>
    <x v="0"/>
    <s v="United States"/>
    <s v="Newark"/>
    <x v="13"/>
    <n v="19711"/>
    <x v="3"/>
    <x v="1417"/>
    <x v="2"/>
    <x v="7"/>
    <x v="1396"/>
    <x v="2256"/>
    <n v="2"/>
    <n v="0"/>
    <n v="62.3904"/>
  </r>
  <r>
    <n v="3738"/>
    <x v="1847"/>
    <x v="0"/>
    <x v="716"/>
    <d v="2013-03-18T00:00:00"/>
    <s v="Same Day"/>
    <s v="VM-21835"/>
    <s v="Vivian Mathis"/>
    <x v="0"/>
    <s v="United States"/>
    <s v="Newark"/>
    <x v="13"/>
    <n v="19711"/>
    <x v="3"/>
    <x v="1526"/>
    <x v="1"/>
    <x v="8"/>
    <x v="1504"/>
    <x v="2942"/>
    <n v="2"/>
    <n v="0"/>
    <n v="15.944599999999998"/>
  </r>
  <r>
    <n v="3739"/>
    <x v="1848"/>
    <x v="0"/>
    <x v="10"/>
    <d v="2013-12-14T00:00:00"/>
    <s v="Standard Class"/>
    <s v="LH-17155"/>
    <s v="Logan Haushalter"/>
    <x v="0"/>
    <s v="United States"/>
    <s v="Jackson"/>
    <x v="12"/>
    <n v="49201"/>
    <x v="2"/>
    <x v="47"/>
    <x v="2"/>
    <x v="7"/>
    <x v="47"/>
    <x v="2943"/>
    <n v="1"/>
    <n v="0"/>
    <n v="3.0520000000000005"/>
  </r>
  <r>
    <n v="3740"/>
    <x v="1848"/>
    <x v="0"/>
    <x v="10"/>
    <d v="2013-12-14T00:00:00"/>
    <s v="Standard Class"/>
    <s v="LH-17155"/>
    <s v="Logan Haushalter"/>
    <x v="0"/>
    <s v="United States"/>
    <s v="Jackson"/>
    <x v="12"/>
    <n v="49201"/>
    <x v="2"/>
    <x v="1016"/>
    <x v="2"/>
    <x v="11"/>
    <x v="998"/>
    <x v="2830"/>
    <n v="2"/>
    <n v="0"/>
    <n v="25.191600000000001"/>
  </r>
  <r>
    <n v="3741"/>
    <x v="1848"/>
    <x v="0"/>
    <x v="10"/>
    <d v="2013-12-14T00:00:00"/>
    <s v="Standard Class"/>
    <s v="LH-17155"/>
    <s v="Logan Haushalter"/>
    <x v="0"/>
    <s v="United States"/>
    <s v="Jackson"/>
    <x v="12"/>
    <n v="49201"/>
    <x v="2"/>
    <x v="14"/>
    <x v="1"/>
    <x v="9"/>
    <x v="14"/>
    <x v="2944"/>
    <n v="1"/>
    <n v="0.1"/>
    <n v="23.395400000000002"/>
  </r>
  <r>
    <n v="3742"/>
    <x v="1849"/>
    <x v="0"/>
    <x v="804"/>
    <d v="2013-01-21T00:00:00"/>
    <s v="Standard Class"/>
    <s v="WB-21850"/>
    <s v="William Brown"/>
    <x v="0"/>
    <s v="United States"/>
    <s v="New York City"/>
    <x v="15"/>
    <n v="10011"/>
    <x v="3"/>
    <x v="318"/>
    <x v="1"/>
    <x v="12"/>
    <x v="315"/>
    <x v="1873"/>
    <n v="4"/>
    <n v="0"/>
    <n v="7.5991999999999997"/>
  </r>
  <r>
    <n v="3743"/>
    <x v="1849"/>
    <x v="0"/>
    <x v="804"/>
    <d v="2013-01-21T00:00:00"/>
    <s v="Standard Class"/>
    <s v="WB-21850"/>
    <s v="William Brown"/>
    <x v="0"/>
    <s v="United States"/>
    <s v="New York City"/>
    <x v="15"/>
    <n v="10011"/>
    <x v="3"/>
    <x v="1283"/>
    <x v="1"/>
    <x v="10"/>
    <x v="1259"/>
    <x v="1847"/>
    <n v="9"/>
    <n v="0"/>
    <n v="28.857599999999998"/>
  </r>
  <r>
    <n v="3744"/>
    <x v="1849"/>
    <x v="0"/>
    <x v="804"/>
    <d v="2013-01-21T00:00:00"/>
    <s v="Standard Class"/>
    <s v="WB-21850"/>
    <s v="William Brown"/>
    <x v="0"/>
    <s v="United States"/>
    <s v="New York City"/>
    <x v="15"/>
    <n v="10011"/>
    <x v="3"/>
    <x v="340"/>
    <x v="1"/>
    <x v="8"/>
    <x v="336"/>
    <x v="364"/>
    <n v="3"/>
    <n v="0.2"/>
    <n v="17.337599999999998"/>
  </r>
  <r>
    <n v="3745"/>
    <x v="1850"/>
    <x v="2"/>
    <x v="745"/>
    <d v="2011-10-24T00:00:00"/>
    <s v="Same Day"/>
    <s v="AP-10915"/>
    <s v="Arthur Prichep"/>
    <x v="0"/>
    <s v="United States"/>
    <s v="Rock Hill"/>
    <x v="20"/>
    <n v="29730"/>
    <x v="0"/>
    <x v="1432"/>
    <x v="1"/>
    <x v="13"/>
    <x v="1411"/>
    <x v="2945"/>
    <n v="3"/>
    <n v="0"/>
    <n v="3.7919999999999994"/>
  </r>
  <r>
    <n v="3746"/>
    <x v="1851"/>
    <x v="0"/>
    <x v="713"/>
    <d v="2013-09-29T00:00:00"/>
    <s v="Second Class"/>
    <s v="RA-19915"/>
    <s v="Russell Applegate"/>
    <x v="0"/>
    <s v="United States"/>
    <s v="Columbus"/>
    <x v="32"/>
    <n v="31907"/>
    <x v="0"/>
    <x v="392"/>
    <x v="1"/>
    <x v="4"/>
    <x v="388"/>
    <x v="2946"/>
    <n v="5"/>
    <n v="0"/>
    <n v="34.292499999999997"/>
  </r>
  <r>
    <n v="3747"/>
    <x v="1851"/>
    <x v="0"/>
    <x v="713"/>
    <d v="2013-09-29T00:00:00"/>
    <s v="Second Class"/>
    <s v="RA-19915"/>
    <s v="Russell Applegate"/>
    <x v="0"/>
    <s v="United States"/>
    <s v="Columbus"/>
    <x v="32"/>
    <n v="31907"/>
    <x v="0"/>
    <x v="1265"/>
    <x v="0"/>
    <x v="1"/>
    <x v="1240"/>
    <x v="2411"/>
    <n v="3"/>
    <n v="0"/>
    <n v="81.173400000000001"/>
  </r>
  <r>
    <n v="3748"/>
    <x v="1852"/>
    <x v="3"/>
    <x v="151"/>
    <d v="2014-08-30T00:00:00"/>
    <s v="Second Class"/>
    <s v="DR-12880"/>
    <s v="Dan Reichenbach"/>
    <x v="1"/>
    <s v="United States"/>
    <s v="Inglewood"/>
    <x v="1"/>
    <n v="90301"/>
    <x v="1"/>
    <x v="1071"/>
    <x v="0"/>
    <x v="5"/>
    <x v="1051"/>
    <x v="1421"/>
    <n v="2"/>
    <n v="0"/>
    <n v="99.23"/>
  </r>
  <r>
    <n v="3749"/>
    <x v="1852"/>
    <x v="3"/>
    <x v="151"/>
    <d v="2014-08-30T00:00:00"/>
    <s v="Second Class"/>
    <s v="DR-12880"/>
    <s v="Dan Reichenbach"/>
    <x v="1"/>
    <s v="United States"/>
    <s v="Inglewood"/>
    <x v="1"/>
    <n v="90301"/>
    <x v="1"/>
    <x v="1429"/>
    <x v="1"/>
    <x v="9"/>
    <x v="1408"/>
    <x v="2947"/>
    <n v="4"/>
    <n v="0"/>
    <n v="96.575999999999993"/>
  </r>
  <r>
    <n v="3750"/>
    <x v="1852"/>
    <x v="3"/>
    <x v="151"/>
    <d v="2014-08-30T00:00:00"/>
    <s v="Second Class"/>
    <s v="DR-12880"/>
    <s v="Dan Reichenbach"/>
    <x v="1"/>
    <s v="United States"/>
    <s v="Inglewood"/>
    <x v="1"/>
    <n v="90301"/>
    <x v="1"/>
    <x v="1572"/>
    <x v="2"/>
    <x v="16"/>
    <x v="1554"/>
    <x v="2948"/>
    <n v="2"/>
    <n v="0.2"/>
    <n v="329.99400000000003"/>
  </r>
  <r>
    <n v="3751"/>
    <x v="1852"/>
    <x v="3"/>
    <x v="151"/>
    <d v="2014-08-30T00:00:00"/>
    <s v="Second Class"/>
    <s v="DR-12880"/>
    <s v="Dan Reichenbach"/>
    <x v="1"/>
    <s v="United States"/>
    <s v="Inglewood"/>
    <x v="1"/>
    <n v="90301"/>
    <x v="1"/>
    <x v="675"/>
    <x v="1"/>
    <x v="14"/>
    <x v="669"/>
    <x v="158"/>
    <n v="5"/>
    <n v="0"/>
    <n v="8.2359999999999989"/>
  </r>
  <r>
    <n v="3752"/>
    <x v="1852"/>
    <x v="3"/>
    <x v="151"/>
    <d v="2014-08-30T00:00:00"/>
    <s v="Second Class"/>
    <s v="DR-12880"/>
    <s v="Dan Reichenbach"/>
    <x v="1"/>
    <s v="United States"/>
    <s v="Inglewood"/>
    <x v="1"/>
    <n v="90301"/>
    <x v="1"/>
    <x v="370"/>
    <x v="0"/>
    <x v="1"/>
    <x v="366"/>
    <x v="2186"/>
    <n v="3"/>
    <n v="0.2"/>
    <n v="23.027999999999992"/>
  </r>
  <r>
    <n v="3753"/>
    <x v="1852"/>
    <x v="3"/>
    <x v="151"/>
    <d v="2014-08-30T00:00:00"/>
    <s v="Second Class"/>
    <s v="DR-12880"/>
    <s v="Dan Reichenbach"/>
    <x v="1"/>
    <s v="United States"/>
    <s v="Inglewood"/>
    <x v="1"/>
    <n v="90301"/>
    <x v="1"/>
    <x v="968"/>
    <x v="1"/>
    <x v="10"/>
    <x v="952"/>
    <x v="2248"/>
    <n v="3"/>
    <n v="0"/>
    <n v="56.977199999999996"/>
  </r>
  <r>
    <n v="3754"/>
    <x v="1852"/>
    <x v="3"/>
    <x v="151"/>
    <d v="2014-08-30T00:00:00"/>
    <s v="Second Class"/>
    <s v="DR-12880"/>
    <s v="Dan Reichenbach"/>
    <x v="1"/>
    <s v="United States"/>
    <s v="Inglewood"/>
    <x v="1"/>
    <n v="90301"/>
    <x v="1"/>
    <x v="115"/>
    <x v="1"/>
    <x v="8"/>
    <x v="115"/>
    <x v="847"/>
    <n v="2"/>
    <n v="0.2"/>
    <n v="294.54879999999991"/>
  </r>
  <r>
    <n v="3755"/>
    <x v="1852"/>
    <x v="3"/>
    <x v="151"/>
    <d v="2014-08-30T00:00:00"/>
    <s v="Second Class"/>
    <s v="DR-12880"/>
    <s v="Dan Reichenbach"/>
    <x v="1"/>
    <s v="United States"/>
    <s v="Inglewood"/>
    <x v="1"/>
    <n v="90301"/>
    <x v="1"/>
    <x v="1043"/>
    <x v="1"/>
    <x v="4"/>
    <x v="1023"/>
    <x v="1383"/>
    <n v="5"/>
    <n v="0"/>
    <n v="17.744999999999962"/>
  </r>
  <r>
    <n v="3756"/>
    <x v="1853"/>
    <x v="0"/>
    <x v="840"/>
    <d v="2013-03-07T00:00:00"/>
    <s v="First Class"/>
    <s v="JG-15310"/>
    <s v="Jason Gross"/>
    <x v="1"/>
    <s v="United States"/>
    <s v="Odessa"/>
    <x v="5"/>
    <n v="79762"/>
    <x v="2"/>
    <x v="827"/>
    <x v="1"/>
    <x v="10"/>
    <x v="815"/>
    <x v="2949"/>
    <n v="7"/>
    <n v="0.2"/>
    <n v="15.509199999999998"/>
  </r>
  <r>
    <n v="3757"/>
    <x v="1853"/>
    <x v="0"/>
    <x v="840"/>
    <d v="2013-03-07T00:00:00"/>
    <s v="First Class"/>
    <s v="JG-15310"/>
    <s v="Jason Gross"/>
    <x v="1"/>
    <s v="United States"/>
    <s v="Odessa"/>
    <x v="5"/>
    <n v="79762"/>
    <x v="2"/>
    <x v="1578"/>
    <x v="0"/>
    <x v="1"/>
    <x v="1560"/>
    <x v="2950"/>
    <n v="5"/>
    <n v="0.3"/>
    <n v="-56.343000000000018"/>
  </r>
  <r>
    <n v="3758"/>
    <x v="1854"/>
    <x v="0"/>
    <x v="905"/>
    <d v="2013-03-05T00:00:00"/>
    <s v="Standard Class"/>
    <s v="LC-16870"/>
    <s v="Lena Cacioppo"/>
    <x v="0"/>
    <s v="United States"/>
    <s v="Newark"/>
    <x v="24"/>
    <n v="43055"/>
    <x v="3"/>
    <x v="1500"/>
    <x v="1"/>
    <x v="6"/>
    <x v="1479"/>
    <x v="2951"/>
    <n v="7"/>
    <n v="0.2"/>
    <n v="8.3328000000000024"/>
  </r>
  <r>
    <n v="3759"/>
    <x v="1855"/>
    <x v="1"/>
    <x v="227"/>
    <d v="2012-09-23T00:00:00"/>
    <s v="Standard Class"/>
    <s v="GB-14530"/>
    <s v="George Bell"/>
    <x v="1"/>
    <s v="United States"/>
    <s v="Los Angeles"/>
    <x v="1"/>
    <n v="90049"/>
    <x v="1"/>
    <x v="241"/>
    <x v="1"/>
    <x v="6"/>
    <x v="239"/>
    <x v="2643"/>
    <n v="2"/>
    <n v="0"/>
    <n v="5.4895999999999994"/>
  </r>
  <r>
    <n v="3760"/>
    <x v="1855"/>
    <x v="1"/>
    <x v="227"/>
    <d v="2012-09-23T00:00:00"/>
    <s v="Standard Class"/>
    <s v="GB-14530"/>
    <s v="George Bell"/>
    <x v="1"/>
    <s v="United States"/>
    <s v="Los Angeles"/>
    <x v="1"/>
    <n v="90049"/>
    <x v="1"/>
    <x v="1566"/>
    <x v="1"/>
    <x v="14"/>
    <x v="1548"/>
    <x v="2952"/>
    <n v="2"/>
    <n v="0"/>
    <n v="5.0699999999999985"/>
  </r>
  <r>
    <n v="3761"/>
    <x v="1855"/>
    <x v="1"/>
    <x v="227"/>
    <d v="2012-09-23T00:00:00"/>
    <s v="Standard Class"/>
    <s v="GB-14530"/>
    <s v="George Bell"/>
    <x v="1"/>
    <s v="United States"/>
    <s v="Los Angeles"/>
    <x v="1"/>
    <n v="90049"/>
    <x v="1"/>
    <x v="1122"/>
    <x v="0"/>
    <x v="5"/>
    <x v="1101"/>
    <x v="2953"/>
    <n v="2"/>
    <n v="0"/>
    <n v="10.248000000000001"/>
  </r>
  <r>
    <n v="3762"/>
    <x v="1856"/>
    <x v="3"/>
    <x v="605"/>
    <d v="2014-05-18T00:00:00"/>
    <s v="Standard Class"/>
    <s v="CK-12205"/>
    <s v="Chloris Kastensmidt"/>
    <x v="0"/>
    <s v="United States"/>
    <s v="Everett"/>
    <x v="31"/>
    <n v="2149"/>
    <x v="3"/>
    <x v="161"/>
    <x v="1"/>
    <x v="10"/>
    <x v="1286"/>
    <x v="2954"/>
    <n v="5"/>
    <n v="0"/>
    <n v="42.047999999999995"/>
  </r>
  <r>
    <n v="3763"/>
    <x v="1857"/>
    <x v="0"/>
    <x v="572"/>
    <d v="2013-08-19T00:00:00"/>
    <s v="Second Class"/>
    <s v="TS-21160"/>
    <s v="Theresa Swint"/>
    <x v="1"/>
    <s v="United States"/>
    <s v="West Allis"/>
    <x v="6"/>
    <n v="53214"/>
    <x v="2"/>
    <x v="430"/>
    <x v="0"/>
    <x v="0"/>
    <x v="425"/>
    <x v="1805"/>
    <n v="2"/>
    <n v="0"/>
    <n v="24.195999999999998"/>
  </r>
  <r>
    <n v="3764"/>
    <x v="1857"/>
    <x v="0"/>
    <x v="572"/>
    <d v="2013-08-19T00:00:00"/>
    <s v="Second Class"/>
    <s v="TS-21160"/>
    <s v="Theresa Swint"/>
    <x v="1"/>
    <s v="United States"/>
    <s v="West Allis"/>
    <x v="6"/>
    <n v="53214"/>
    <x v="2"/>
    <x v="798"/>
    <x v="1"/>
    <x v="8"/>
    <x v="788"/>
    <x v="2955"/>
    <n v="3"/>
    <n v="0"/>
    <n v="4.1747999999999994"/>
  </r>
  <r>
    <n v="3765"/>
    <x v="1858"/>
    <x v="3"/>
    <x v="906"/>
    <d v="2014-03-03T00:00:00"/>
    <s v="Standard Class"/>
    <s v="MH-18025"/>
    <s v="Michelle Huthwaite"/>
    <x v="0"/>
    <s v="United States"/>
    <s v="Chicago"/>
    <x v="10"/>
    <n v="60623"/>
    <x v="2"/>
    <x v="98"/>
    <x v="1"/>
    <x v="8"/>
    <x v="98"/>
    <x v="99"/>
    <n v="3"/>
    <n v="0.8"/>
    <n v="-3.0396000000000001"/>
  </r>
  <r>
    <n v="3766"/>
    <x v="1859"/>
    <x v="0"/>
    <x v="844"/>
    <d v="2013-03-26T00:00:00"/>
    <s v="Standard Class"/>
    <s v="DM-12955"/>
    <s v="Dario Medina"/>
    <x v="1"/>
    <s v="United States"/>
    <s v="Houston"/>
    <x v="5"/>
    <n v="77036"/>
    <x v="2"/>
    <x v="1169"/>
    <x v="0"/>
    <x v="3"/>
    <x v="1147"/>
    <x v="2811"/>
    <n v="2"/>
    <n v="0.3"/>
    <n v="-1.4196000000000097"/>
  </r>
  <r>
    <n v="3767"/>
    <x v="1859"/>
    <x v="0"/>
    <x v="844"/>
    <d v="2013-03-26T00:00:00"/>
    <s v="Standard Class"/>
    <s v="DM-12955"/>
    <s v="Dario Medina"/>
    <x v="1"/>
    <s v="United States"/>
    <s v="Houston"/>
    <x v="5"/>
    <n v="77036"/>
    <x v="2"/>
    <x v="59"/>
    <x v="1"/>
    <x v="6"/>
    <x v="59"/>
    <x v="2956"/>
    <n v="1"/>
    <n v="0.2"/>
    <n v="0.504"/>
  </r>
  <r>
    <n v="3768"/>
    <x v="1860"/>
    <x v="1"/>
    <x v="575"/>
    <d v="2012-12-10T00:00:00"/>
    <s v="Second Class"/>
    <s v="JJ-15760"/>
    <s v="Joel Jenkins"/>
    <x v="2"/>
    <s v="United States"/>
    <s v="Houston"/>
    <x v="5"/>
    <n v="77036"/>
    <x v="2"/>
    <x v="173"/>
    <x v="2"/>
    <x v="7"/>
    <x v="172"/>
    <x v="2546"/>
    <n v="5"/>
    <n v="0.2"/>
    <n v="11.996000000000002"/>
  </r>
  <r>
    <n v="3769"/>
    <x v="1861"/>
    <x v="2"/>
    <x v="757"/>
    <d v="2011-12-20T00:00:00"/>
    <s v="Second Class"/>
    <s v="KB-16585"/>
    <s v="Ken Black"/>
    <x v="1"/>
    <s v="United States"/>
    <s v="Hialeah"/>
    <x v="2"/>
    <n v="33012"/>
    <x v="0"/>
    <x v="1153"/>
    <x v="0"/>
    <x v="1"/>
    <x v="1132"/>
    <x v="2957"/>
    <n v="9"/>
    <n v="0.2"/>
    <n v="101.38319999999999"/>
  </r>
  <r>
    <n v="3770"/>
    <x v="1861"/>
    <x v="2"/>
    <x v="757"/>
    <d v="2011-12-20T00:00:00"/>
    <s v="Second Class"/>
    <s v="KB-16585"/>
    <s v="Ken Black"/>
    <x v="1"/>
    <s v="United States"/>
    <s v="Hialeah"/>
    <x v="2"/>
    <n v="33012"/>
    <x v="0"/>
    <x v="310"/>
    <x v="1"/>
    <x v="13"/>
    <x v="307"/>
    <x v="2958"/>
    <n v="2"/>
    <n v="0.2"/>
    <n v="0.66959999999999997"/>
  </r>
  <r>
    <n v="3771"/>
    <x v="1862"/>
    <x v="0"/>
    <x v="907"/>
    <d v="2013-12-22T00:00:00"/>
    <s v="Standard Class"/>
    <s v="CM-12160"/>
    <s v="Charles McCrossin"/>
    <x v="0"/>
    <s v="United States"/>
    <s v="San Francisco"/>
    <x v="1"/>
    <n v="94122"/>
    <x v="1"/>
    <x v="489"/>
    <x v="0"/>
    <x v="3"/>
    <x v="484"/>
    <x v="2959"/>
    <n v="6"/>
    <n v="0.2"/>
    <n v="-325.57200000000023"/>
  </r>
  <r>
    <n v="3772"/>
    <x v="1863"/>
    <x v="0"/>
    <x v="536"/>
    <d v="2013-05-18T00:00:00"/>
    <s v="Standard Class"/>
    <s v="FM-14215"/>
    <s v="Filia McAdams"/>
    <x v="1"/>
    <s v="United States"/>
    <s v="Philadelphia"/>
    <x v="9"/>
    <n v="19140"/>
    <x v="3"/>
    <x v="232"/>
    <x v="1"/>
    <x v="4"/>
    <x v="230"/>
    <x v="250"/>
    <n v="2"/>
    <n v="0.2"/>
    <n v="-19.562399999999997"/>
  </r>
  <r>
    <n v="3773"/>
    <x v="1864"/>
    <x v="2"/>
    <x v="908"/>
    <d v="2011-08-11T00:00:00"/>
    <s v="Second Class"/>
    <s v="RF-19735"/>
    <s v="Roland Fjeld"/>
    <x v="0"/>
    <s v="United States"/>
    <s v="Columbia"/>
    <x v="20"/>
    <n v="29203"/>
    <x v="0"/>
    <x v="917"/>
    <x v="2"/>
    <x v="11"/>
    <x v="900"/>
    <x v="2960"/>
    <n v="3"/>
    <n v="0"/>
    <n v="22.647599999999997"/>
  </r>
  <r>
    <n v="3774"/>
    <x v="1865"/>
    <x v="2"/>
    <x v="909"/>
    <d v="2011-04-13T00:00:00"/>
    <s v="Second Class"/>
    <s v="JK-15370"/>
    <s v="Jay Kimmel"/>
    <x v="0"/>
    <s v="United States"/>
    <s v="Miami"/>
    <x v="2"/>
    <n v="33180"/>
    <x v="0"/>
    <x v="1579"/>
    <x v="1"/>
    <x v="13"/>
    <x v="1561"/>
    <x v="2789"/>
    <n v="3"/>
    <n v="0.2"/>
    <n v="2.3327999999999998"/>
  </r>
  <r>
    <n v="3775"/>
    <x v="1865"/>
    <x v="2"/>
    <x v="909"/>
    <d v="2011-04-13T00:00:00"/>
    <s v="Second Class"/>
    <s v="JK-15370"/>
    <s v="Jay Kimmel"/>
    <x v="0"/>
    <s v="United States"/>
    <s v="Miami"/>
    <x v="2"/>
    <n v="33180"/>
    <x v="0"/>
    <x v="265"/>
    <x v="2"/>
    <x v="11"/>
    <x v="262"/>
    <x v="2961"/>
    <n v="3"/>
    <n v="0.2"/>
    <n v="81.59490000000001"/>
  </r>
  <r>
    <n v="3776"/>
    <x v="1865"/>
    <x v="2"/>
    <x v="909"/>
    <d v="2011-04-13T00:00:00"/>
    <s v="Second Class"/>
    <s v="JK-15370"/>
    <s v="Jay Kimmel"/>
    <x v="0"/>
    <s v="United States"/>
    <s v="Miami"/>
    <x v="2"/>
    <n v="33180"/>
    <x v="0"/>
    <x v="815"/>
    <x v="1"/>
    <x v="10"/>
    <x v="803"/>
    <x v="563"/>
    <n v="2"/>
    <n v="0.2"/>
    <n v="3.6288"/>
  </r>
  <r>
    <n v="3777"/>
    <x v="1865"/>
    <x v="2"/>
    <x v="909"/>
    <d v="2011-04-13T00:00:00"/>
    <s v="Second Class"/>
    <s v="JK-15370"/>
    <s v="Jay Kimmel"/>
    <x v="0"/>
    <s v="United States"/>
    <s v="Miami"/>
    <x v="2"/>
    <n v="33180"/>
    <x v="0"/>
    <x v="1580"/>
    <x v="2"/>
    <x v="11"/>
    <x v="1562"/>
    <x v="2962"/>
    <n v="7"/>
    <n v="0.2"/>
    <n v="41.992999999999995"/>
  </r>
  <r>
    <n v="3778"/>
    <x v="1866"/>
    <x v="1"/>
    <x v="910"/>
    <d v="2012-05-08T00:00:00"/>
    <s v="Standard Class"/>
    <s v="JB-16045"/>
    <s v="Julia Barnett"/>
    <x v="2"/>
    <s v="United States"/>
    <s v="Chula Vista"/>
    <x v="1"/>
    <n v="91911"/>
    <x v="1"/>
    <x v="1319"/>
    <x v="0"/>
    <x v="5"/>
    <x v="1296"/>
    <x v="16"/>
    <n v="6"/>
    <n v="0"/>
    <n v="106.54079999999999"/>
  </r>
  <r>
    <n v="3779"/>
    <x v="1867"/>
    <x v="3"/>
    <x v="329"/>
    <d v="2014-12-03T00:00:00"/>
    <s v="Second Class"/>
    <s v="PN-18775"/>
    <s v="Parhena Norris"/>
    <x v="2"/>
    <s v="United States"/>
    <s v="Miami"/>
    <x v="2"/>
    <n v="33180"/>
    <x v="0"/>
    <x v="993"/>
    <x v="2"/>
    <x v="7"/>
    <x v="976"/>
    <x v="981"/>
    <n v="3"/>
    <n v="0.2"/>
    <n v="8.9969999999999892"/>
  </r>
  <r>
    <n v="3780"/>
    <x v="1868"/>
    <x v="3"/>
    <x v="911"/>
    <d v="2014-02-21T00:00:00"/>
    <s v="Standard Class"/>
    <s v="LF-17185"/>
    <s v="Luke Foster"/>
    <x v="0"/>
    <s v="United States"/>
    <s v="New York City"/>
    <x v="15"/>
    <n v="10035"/>
    <x v="3"/>
    <x v="423"/>
    <x v="1"/>
    <x v="10"/>
    <x v="418"/>
    <x v="2479"/>
    <n v="2"/>
    <n v="0"/>
    <n v="18.211199999999998"/>
  </r>
  <r>
    <n v="3781"/>
    <x v="1869"/>
    <x v="2"/>
    <x v="912"/>
    <d v="2011-11-20T00:00:00"/>
    <s v="Standard Class"/>
    <s v="RH-19510"/>
    <s v="Rick Huthwaite"/>
    <x v="2"/>
    <s v="United States"/>
    <s v="Manhattan"/>
    <x v="41"/>
    <n v="66502"/>
    <x v="2"/>
    <x v="1075"/>
    <x v="2"/>
    <x v="7"/>
    <x v="1056"/>
    <x v="2963"/>
    <n v="2"/>
    <n v="0"/>
    <n v="10.958399999999983"/>
  </r>
  <r>
    <n v="3782"/>
    <x v="1870"/>
    <x v="1"/>
    <x v="584"/>
    <d v="2012-07-14T00:00:00"/>
    <s v="Second Class"/>
    <s v="MC-17575"/>
    <s v="Matt Collins"/>
    <x v="0"/>
    <s v="United States"/>
    <s v="Philadelphia"/>
    <x v="9"/>
    <n v="19120"/>
    <x v="3"/>
    <x v="1334"/>
    <x v="2"/>
    <x v="7"/>
    <x v="1310"/>
    <x v="2964"/>
    <n v="3"/>
    <n v="0.4"/>
    <n v="40.497299999999996"/>
  </r>
  <r>
    <n v="3783"/>
    <x v="1871"/>
    <x v="3"/>
    <x v="38"/>
    <d v="2014-11-17T00:00:00"/>
    <s v="Second Class"/>
    <s v="MN-17935"/>
    <s v="Michael Nguyen"/>
    <x v="0"/>
    <s v="United States"/>
    <s v="Memphis"/>
    <x v="18"/>
    <n v="38109"/>
    <x v="0"/>
    <x v="1101"/>
    <x v="1"/>
    <x v="10"/>
    <x v="1081"/>
    <x v="2965"/>
    <n v="3"/>
    <n v="0.2"/>
    <n v="3.3389999999999995"/>
  </r>
  <r>
    <n v="3784"/>
    <x v="1871"/>
    <x v="3"/>
    <x v="38"/>
    <d v="2014-11-17T00:00:00"/>
    <s v="Second Class"/>
    <s v="MN-17935"/>
    <s v="Michael Nguyen"/>
    <x v="0"/>
    <s v="United States"/>
    <s v="Memphis"/>
    <x v="18"/>
    <n v="38109"/>
    <x v="0"/>
    <x v="906"/>
    <x v="1"/>
    <x v="4"/>
    <x v="889"/>
    <x v="2966"/>
    <n v="4"/>
    <n v="0.2"/>
    <n v="-63.005600000000015"/>
  </r>
  <r>
    <n v="3785"/>
    <x v="1872"/>
    <x v="3"/>
    <x v="689"/>
    <d v="2014-08-05T00:00:00"/>
    <s v="Standard Class"/>
    <s v="EH-14125"/>
    <s v="Eugene Hildebrand"/>
    <x v="2"/>
    <s v="United States"/>
    <s v="Fort Lauderdale"/>
    <x v="2"/>
    <n v="33311"/>
    <x v="0"/>
    <x v="1113"/>
    <x v="2"/>
    <x v="11"/>
    <x v="1093"/>
    <x v="2967"/>
    <n v="2"/>
    <n v="0.2"/>
    <n v="8.2847999999999971"/>
  </r>
  <r>
    <n v="3786"/>
    <x v="1873"/>
    <x v="3"/>
    <x v="377"/>
    <d v="2014-12-31T00:00:00"/>
    <s v="Standard Class"/>
    <s v="TC-21535"/>
    <s v="Tracy Collins"/>
    <x v="2"/>
    <s v="United States"/>
    <s v="Columbus"/>
    <x v="24"/>
    <n v="43229"/>
    <x v="3"/>
    <x v="1581"/>
    <x v="1"/>
    <x v="8"/>
    <x v="1563"/>
    <x v="2968"/>
    <n v="2"/>
    <n v="0.7"/>
    <n v="-2.6099999999999994"/>
  </r>
  <r>
    <n v="3787"/>
    <x v="1874"/>
    <x v="0"/>
    <x v="731"/>
    <d v="2013-11-05T00:00:00"/>
    <s v="Standard Class"/>
    <s v="JD-15895"/>
    <s v="Jonathan Doherty"/>
    <x v="1"/>
    <s v="United States"/>
    <s v="Los Angeles"/>
    <x v="1"/>
    <n v="90045"/>
    <x v="1"/>
    <x v="1449"/>
    <x v="1"/>
    <x v="4"/>
    <x v="1427"/>
    <x v="2969"/>
    <n v="7"/>
    <n v="0"/>
    <n v="282.20920000000001"/>
  </r>
  <r>
    <n v="3788"/>
    <x v="1875"/>
    <x v="0"/>
    <x v="913"/>
    <d v="2013-09-10T00:00:00"/>
    <s v="Standard Class"/>
    <s v="IL-15100"/>
    <s v="Ivan Liston"/>
    <x v="0"/>
    <s v="United States"/>
    <s v="Houston"/>
    <x v="5"/>
    <n v="77041"/>
    <x v="2"/>
    <x v="282"/>
    <x v="1"/>
    <x v="6"/>
    <x v="279"/>
    <x v="2970"/>
    <n v="1"/>
    <n v="0.2"/>
    <n v="1.0269000000000001"/>
  </r>
  <r>
    <n v="3789"/>
    <x v="1875"/>
    <x v="0"/>
    <x v="913"/>
    <d v="2013-09-10T00:00:00"/>
    <s v="Standard Class"/>
    <s v="IL-15100"/>
    <s v="Ivan Liston"/>
    <x v="0"/>
    <s v="United States"/>
    <s v="Houston"/>
    <x v="5"/>
    <n v="77041"/>
    <x v="2"/>
    <x v="1062"/>
    <x v="1"/>
    <x v="6"/>
    <x v="1042"/>
    <x v="2971"/>
    <n v="3"/>
    <n v="0.2"/>
    <n v="7.0172999999999952"/>
  </r>
  <r>
    <n v="3790"/>
    <x v="1876"/>
    <x v="0"/>
    <x v="764"/>
    <d v="2013-04-22T00:00:00"/>
    <s v="Standard Class"/>
    <s v="SW-20350"/>
    <s v="Sean Wendt"/>
    <x v="2"/>
    <s v="United States"/>
    <s v="Omaha"/>
    <x v="8"/>
    <n v="68104"/>
    <x v="2"/>
    <x v="195"/>
    <x v="1"/>
    <x v="13"/>
    <x v="194"/>
    <x v="2972"/>
    <n v="5"/>
    <n v="0"/>
    <n v="9.0054999999999996"/>
  </r>
  <r>
    <n v="3791"/>
    <x v="1877"/>
    <x v="2"/>
    <x v="260"/>
    <d v="2011-07-11T00:00:00"/>
    <s v="Standard Class"/>
    <s v="DP-13390"/>
    <s v="Dennis Pardue"/>
    <x v="2"/>
    <s v="United States"/>
    <s v="Los Angeles"/>
    <x v="1"/>
    <n v="90004"/>
    <x v="1"/>
    <x v="443"/>
    <x v="1"/>
    <x v="8"/>
    <x v="438"/>
    <x v="2973"/>
    <n v="6"/>
    <n v="0.2"/>
    <n v="67.86"/>
  </r>
  <r>
    <n v="3792"/>
    <x v="1878"/>
    <x v="1"/>
    <x v="914"/>
    <d v="2012-02-28T00:00:00"/>
    <s v="First Class"/>
    <s v="BT-11395"/>
    <s v="Bill Tyler"/>
    <x v="1"/>
    <s v="United States"/>
    <s v="Altoona"/>
    <x v="9"/>
    <n v="16602"/>
    <x v="3"/>
    <x v="185"/>
    <x v="1"/>
    <x v="8"/>
    <x v="184"/>
    <x v="2974"/>
    <n v="3"/>
    <n v="0.7"/>
    <n v="-3.3879000000000001"/>
  </r>
  <r>
    <n v="3793"/>
    <x v="1878"/>
    <x v="1"/>
    <x v="914"/>
    <d v="2012-02-28T00:00:00"/>
    <s v="First Class"/>
    <s v="BT-11395"/>
    <s v="Bill Tyler"/>
    <x v="1"/>
    <s v="United States"/>
    <s v="Altoona"/>
    <x v="9"/>
    <n v="16602"/>
    <x v="3"/>
    <x v="1216"/>
    <x v="1"/>
    <x v="6"/>
    <x v="1191"/>
    <x v="2975"/>
    <n v="6"/>
    <n v="0.2"/>
    <n v="2.2043999999999979"/>
  </r>
  <r>
    <n v="3794"/>
    <x v="1879"/>
    <x v="1"/>
    <x v="154"/>
    <d v="2012-12-01T00:00:00"/>
    <s v="Standard Class"/>
    <s v="JE-15475"/>
    <s v="Jeremy Ellison"/>
    <x v="0"/>
    <s v="United States"/>
    <s v="New York City"/>
    <x v="15"/>
    <n v="10024"/>
    <x v="3"/>
    <x v="1068"/>
    <x v="1"/>
    <x v="6"/>
    <x v="1048"/>
    <x v="1418"/>
    <n v="3"/>
    <n v="0"/>
    <n v="12.511800000000001"/>
  </r>
  <r>
    <n v="3795"/>
    <x v="1880"/>
    <x v="2"/>
    <x v="915"/>
    <d v="2011-02-03T00:00:00"/>
    <s v="Standard Class"/>
    <s v="EJ-13720"/>
    <s v="Ed Jacobs"/>
    <x v="0"/>
    <s v="United States"/>
    <s v="San Diego"/>
    <x v="1"/>
    <n v="92037"/>
    <x v="1"/>
    <x v="1277"/>
    <x v="1"/>
    <x v="4"/>
    <x v="1253"/>
    <x v="2976"/>
    <n v="1"/>
    <n v="0"/>
    <n v="14.307499999999997"/>
  </r>
  <r>
    <n v="3796"/>
    <x v="1880"/>
    <x v="2"/>
    <x v="915"/>
    <d v="2011-02-03T00:00:00"/>
    <s v="Standard Class"/>
    <s v="EJ-13720"/>
    <s v="Ed Jacobs"/>
    <x v="0"/>
    <s v="United States"/>
    <s v="San Diego"/>
    <x v="1"/>
    <n v="92037"/>
    <x v="1"/>
    <x v="1582"/>
    <x v="0"/>
    <x v="3"/>
    <x v="1564"/>
    <x v="2977"/>
    <n v="3"/>
    <n v="0.2"/>
    <n v="-16.649999999999991"/>
  </r>
  <r>
    <n v="3797"/>
    <x v="1880"/>
    <x v="2"/>
    <x v="915"/>
    <d v="2011-02-03T00:00:00"/>
    <s v="Standard Class"/>
    <s v="EJ-13720"/>
    <s v="Ed Jacobs"/>
    <x v="0"/>
    <s v="United States"/>
    <s v="San Diego"/>
    <x v="1"/>
    <n v="92037"/>
    <x v="1"/>
    <x v="1583"/>
    <x v="1"/>
    <x v="6"/>
    <x v="1565"/>
    <x v="2978"/>
    <n v="4"/>
    <n v="0"/>
    <n v="12.025199999999998"/>
  </r>
  <r>
    <n v="3798"/>
    <x v="1881"/>
    <x v="3"/>
    <x v="397"/>
    <d v="2014-09-27T00:00:00"/>
    <s v="First Class"/>
    <s v="BE-11410"/>
    <s v="Bobby Elias"/>
    <x v="0"/>
    <s v="United States"/>
    <s v="Miami"/>
    <x v="2"/>
    <n v="33178"/>
    <x v="0"/>
    <x v="656"/>
    <x v="1"/>
    <x v="10"/>
    <x v="650"/>
    <x v="1152"/>
    <n v="3"/>
    <n v="0.2"/>
    <n v="88.073999999999984"/>
  </r>
  <r>
    <n v="3799"/>
    <x v="1882"/>
    <x v="3"/>
    <x v="259"/>
    <d v="2014-11-06T00:00:00"/>
    <s v="First Class"/>
    <s v="KL-16555"/>
    <s v="Kelly Lampkin"/>
    <x v="1"/>
    <s v="United States"/>
    <s v="Greensboro"/>
    <x v="3"/>
    <n v="27405"/>
    <x v="0"/>
    <x v="309"/>
    <x v="0"/>
    <x v="3"/>
    <x v="306"/>
    <x v="2979"/>
    <n v="3"/>
    <n v="0.4"/>
    <n v="-192.04680000000008"/>
  </r>
  <r>
    <n v="3800"/>
    <x v="1882"/>
    <x v="3"/>
    <x v="259"/>
    <d v="2014-11-06T00:00:00"/>
    <s v="First Class"/>
    <s v="KL-16555"/>
    <s v="Kelly Lampkin"/>
    <x v="1"/>
    <s v="United States"/>
    <s v="Greensboro"/>
    <x v="3"/>
    <n v="27405"/>
    <x v="0"/>
    <x v="1194"/>
    <x v="2"/>
    <x v="7"/>
    <x v="1170"/>
    <x v="2980"/>
    <n v="5"/>
    <n v="0.2"/>
    <n v="118.99650000000003"/>
  </r>
  <r>
    <n v="3801"/>
    <x v="1883"/>
    <x v="0"/>
    <x v="500"/>
    <d v="2013-10-21T00:00:00"/>
    <s v="Standard Class"/>
    <s v="NC-18415"/>
    <s v="Nathan Cano"/>
    <x v="0"/>
    <s v="United States"/>
    <s v="Jacksonville"/>
    <x v="3"/>
    <n v="28540"/>
    <x v="0"/>
    <x v="1584"/>
    <x v="0"/>
    <x v="1"/>
    <x v="1566"/>
    <x v="2981"/>
    <n v="1"/>
    <n v="0.2"/>
    <n v="10.2592"/>
  </r>
  <r>
    <n v="3802"/>
    <x v="1883"/>
    <x v="0"/>
    <x v="500"/>
    <d v="2013-10-21T00:00:00"/>
    <s v="Standard Class"/>
    <s v="NC-18415"/>
    <s v="Nathan Cano"/>
    <x v="0"/>
    <s v="United States"/>
    <s v="Jacksonville"/>
    <x v="3"/>
    <n v="28540"/>
    <x v="0"/>
    <x v="721"/>
    <x v="2"/>
    <x v="11"/>
    <x v="713"/>
    <x v="2982"/>
    <n v="1"/>
    <n v="0.2"/>
    <n v="5.9597999999999995"/>
  </r>
  <r>
    <n v="3803"/>
    <x v="1883"/>
    <x v="0"/>
    <x v="500"/>
    <d v="2013-10-21T00:00:00"/>
    <s v="Standard Class"/>
    <s v="NC-18415"/>
    <s v="Nathan Cano"/>
    <x v="0"/>
    <s v="United States"/>
    <s v="Jacksonville"/>
    <x v="3"/>
    <n v="28540"/>
    <x v="0"/>
    <x v="1413"/>
    <x v="1"/>
    <x v="10"/>
    <x v="1391"/>
    <x v="2557"/>
    <n v="3"/>
    <n v="0.2"/>
    <n v="33.721199999999996"/>
  </r>
  <r>
    <n v="3804"/>
    <x v="1883"/>
    <x v="0"/>
    <x v="500"/>
    <d v="2013-10-21T00:00:00"/>
    <s v="Standard Class"/>
    <s v="NC-18415"/>
    <s v="Nathan Cano"/>
    <x v="0"/>
    <s v="United States"/>
    <s v="Jacksonville"/>
    <x v="3"/>
    <n v="28540"/>
    <x v="0"/>
    <x v="1444"/>
    <x v="1"/>
    <x v="14"/>
    <x v="33"/>
    <x v="2600"/>
    <n v="2"/>
    <n v="0.2"/>
    <n v="1.436399999999999"/>
  </r>
  <r>
    <n v="3805"/>
    <x v="1883"/>
    <x v="0"/>
    <x v="500"/>
    <d v="2013-10-21T00:00:00"/>
    <s v="Standard Class"/>
    <s v="NC-18415"/>
    <s v="Nathan Cano"/>
    <x v="0"/>
    <s v="United States"/>
    <s v="Jacksonville"/>
    <x v="3"/>
    <n v="28540"/>
    <x v="0"/>
    <x v="466"/>
    <x v="1"/>
    <x v="12"/>
    <x v="462"/>
    <x v="2983"/>
    <n v="4"/>
    <n v="0.2"/>
    <n v="13.127999999999998"/>
  </r>
  <r>
    <n v="3806"/>
    <x v="1883"/>
    <x v="0"/>
    <x v="500"/>
    <d v="2013-10-21T00:00:00"/>
    <s v="Standard Class"/>
    <s v="NC-18415"/>
    <s v="Nathan Cano"/>
    <x v="0"/>
    <s v="United States"/>
    <s v="Jacksonville"/>
    <x v="3"/>
    <n v="28540"/>
    <x v="0"/>
    <x v="126"/>
    <x v="1"/>
    <x v="10"/>
    <x v="127"/>
    <x v="2984"/>
    <n v="1"/>
    <n v="0.2"/>
    <n v="14.681999999999999"/>
  </r>
  <r>
    <n v="3807"/>
    <x v="1884"/>
    <x v="1"/>
    <x v="768"/>
    <d v="2012-11-19T00:00:00"/>
    <s v="Standard Class"/>
    <s v="AH-10690"/>
    <s v="Anna Häberlin"/>
    <x v="1"/>
    <s v="United States"/>
    <s v="Plantation"/>
    <x v="2"/>
    <n v="33317"/>
    <x v="0"/>
    <x v="454"/>
    <x v="1"/>
    <x v="6"/>
    <x v="450"/>
    <x v="2722"/>
    <n v="5"/>
    <n v="0.2"/>
    <n v="1.3229999999999991"/>
  </r>
  <r>
    <n v="3808"/>
    <x v="1884"/>
    <x v="1"/>
    <x v="768"/>
    <d v="2012-11-19T00:00:00"/>
    <s v="Standard Class"/>
    <s v="AH-10690"/>
    <s v="Anna Häberlin"/>
    <x v="1"/>
    <s v="United States"/>
    <s v="Plantation"/>
    <x v="2"/>
    <n v="33317"/>
    <x v="0"/>
    <x v="44"/>
    <x v="1"/>
    <x v="8"/>
    <x v="44"/>
    <x v="2985"/>
    <n v="2"/>
    <n v="0.7"/>
    <n v="-4.0158000000000005"/>
  </r>
  <r>
    <n v="3809"/>
    <x v="1884"/>
    <x v="1"/>
    <x v="768"/>
    <d v="2012-11-19T00:00:00"/>
    <s v="Standard Class"/>
    <s v="AH-10690"/>
    <s v="Anna Häberlin"/>
    <x v="1"/>
    <s v="United States"/>
    <s v="Plantation"/>
    <x v="2"/>
    <n v="33317"/>
    <x v="0"/>
    <x v="1472"/>
    <x v="1"/>
    <x v="8"/>
    <x v="1450"/>
    <x v="2986"/>
    <n v="3"/>
    <n v="0.7"/>
    <n v="-3.7295999999999996"/>
  </r>
  <r>
    <n v="3810"/>
    <x v="1884"/>
    <x v="1"/>
    <x v="768"/>
    <d v="2012-11-19T00:00:00"/>
    <s v="Standard Class"/>
    <s v="AH-10690"/>
    <s v="Anna Häberlin"/>
    <x v="1"/>
    <s v="United States"/>
    <s v="Plantation"/>
    <x v="2"/>
    <n v="33317"/>
    <x v="0"/>
    <x v="1585"/>
    <x v="0"/>
    <x v="1"/>
    <x v="1567"/>
    <x v="2987"/>
    <n v="5"/>
    <n v="0.2"/>
    <n v="-72.039000000000044"/>
  </r>
  <r>
    <n v="3811"/>
    <x v="1884"/>
    <x v="1"/>
    <x v="768"/>
    <d v="2012-11-19T00:00:00"/>
    <s v="Standard Class"/>
    <s v="AH-10690"/>
    <s v="Anna Häberlin"/>
    <x v="1"/>
    <s v="United States"/>
    <s v="Plantation"/>
    <x v="2"/>
    <n v="33317"/>
    <x v="0"/>
    <x v="1066"/>
    <x v="2"/>
    <x v="7"/>
    <x v="1046"/>
    <x v="519"/>
    <n v="1"/>
    <n v="0.2"/>
    <n v="10.079200000000007"/>
  </r>
  <r>
    <n v="3812"/>
    <x v="1884"/>
    <x v="1"/>
    <x v="768"/>
    <d v="2012-11-19T00:00:00"/>
    <s v="Standard Class"/>
    <s v="AH-10690"/>
    <s v="Anna Häberlin"/>
    <x v="1"/>
    <s v="United States"/>
    <s v="Plantation"/>
    <x v="2"/>
    <n v="33317"/>
    <x v="0"/>
    <x v="212"/>
    <x v="0"/>
    <x v="1"/>
    <x v="211"/>
    <x v="2988"/>
    <n v="3"/>
    <n v="0.2"/>
    <n v="16.440299999999986"/>
  </r>
  <r>
    <n v="3813"/>
    <x v="1885"/>
    <x v="3"/>
    <x v="916"/>
    <d v="2014-03-06T00:00:00"/>
    <s v="Same Day"/>
    <s v="PK-19075"/>
    <s v="Pete Kriz"/>
    <x v="0"/>
    <s v="United States"/>
    <s v="Milwaukee"/>
    <x v="6"/>
    <n v="53209"/>
    <x v="2"/>
    <x v="1586"/>
    <x v="1"/>
    <x v="2"/>
    <x v="1568"/>
    <x v="2989"/>
    <n v="2"/>
    <n v="0"/>
    <n v="11.778199999999998"/>
  </r>
  <r>
    <n v="3814"/>
    <x v="1886"/>
    <x v="1"/>
    <x v="599"/>
    <d v="2012-11-09T00:00:00"/>
    <s v="Standard Class"/>
    <s v="NG-18430"/>
    <s v="Nathan Gelder"/>
    <x v="0"/>
    <s v="United States"/>
    <s v="Quincy"/>
    <x v="10"/>
    <n v="62301"/>
    <x v="2"/>
    <x v="617"/>
    <x v="1"/>
    <x v="2"/>
    <x v="612"/>
    <x v="2990"/>
    <n v="6"/>
    <n v="0.2"/>
    <n v="6.4427999999999992"/>
  </r>
  <r>
    <n v="3815"/>
    <x v="1887"/>
    <x v="0"/>
    <x v="630"/>
    <d v="2013-07-09T00:00:00"/>
    <s v="Same Day"/>
    <s v="ZD-21925"/>
    <s v="Zuschuss Donatelli"/>
    <x v="0"/>
    <s v="United States"/>
    <s v="Jacksonville"/>
    <x v="2"/>
    <n v="32216"/>
    <x v="0"/>
    <x v="1164"/>
    <x v="2"/>
    <x v="7"/>
    <x v="1142"/>
    <x v="2991"/>
    <n v="5"/>
    <n v="0.2"/>
    <n v="51.497499999999974"/>
  </r>
  <r>
    <n v="3816"/>
    <x v="1887"/>
    <x v="0"/>
    <x v="630"/>
    <d v="2013-07-09T00:00:00"/>
    <s v="Same Day"/>
    <s v="ZD-21925"/>
    <s v="Zuschuss Donatelli"/>
    <x v="0"/>
    <s v="United States"/>
    <s v="Jacksonville"/>
    <x v="2"/>
    <n v="32216"/>
    <x v="0"/>
    <x v="112"/>
    <x v="1"/>
    <x v="10"/>
    <x v="112"/>
    <x v="2992"/>
    <n v="2"/>
    <n v="0.2"/>
    <n v="4.9949999999999992"/>
  </r>
  <r>
    <n v="3817"/>
    <x v="1888"/>
    <x v="1"/>
    <x v="426"/>
    <d v="2012-09-19T00:00:00"/>
    <s v="Standard Class"/>
    <s v="NW-18400"/>
    <s v="Natalie Webber"/>
    <x v="0"/>
    <s v="United States"/>
    <s v="Mobile"/>
    <x v="19"/>
    <n v="36608"/>
    <x v="0"/>
    <x v="1382"/>
    <x v="0"/>
    <x v="3"/>
    <x v="1358"/>
    <x v="2842"/>
    <n v="2"/>
    <n v="0"/>
    <n v="200.49"/>
  </r>
  <r>
    <n v="3818"/>
    <x v="1888"/>
    <x v="1"/>
    <x v="426"/>
    <d v="2012-09-19T00:00:00"/>
    <s v="Standard Class"/>
    <s v="NW-18400"/>
    <s v="Natalie Webber"/>
    <x v="0"/>
    <s v="United States"/>
    <s v="Mobile"/>
    <x v="19"/>
    <n v="36608"/>
    <x v="0"/>
    <x v="1431"/>
    <x v="2"/>
    <x v="7"/>
    <x v="1410"/>
    <x v="1543"/>
    <n v="3"/>
    <n v="0"/>
    <n v="0"/>
  </r>
  <r>
    <n v="3819"/>
    <x v="1888"/>
    <x v="1"/>
    <x v="426"/>
    <d v="2012-09-19T00:00:00"/>
    <s v="Standard Class"/>
    <s v="NW-18400"/>
    <s v="Natalie Webber"/>
    <x v="0"/>
    <s v="United States"/>
    <s v="Mobile"/>
    <x v="19"/>
    <n v="36608"/>
    <x v="0"/>
    <x v="531"/>
    <x v="0"/>
    <x v="1"/>
    <x v="526"/>
    <x v="2993"/>
    <n v="7"/>
    <n v="0"/>
    <n v="306.48939999999988"/>
  </r>
  <r>
    <n v="3820"/>
    <x v="1889"/>
    <x v="3"/>
    <x v="449"/>
    <d v="2014-10-15T00:00:00"/>
    <s v="Standard Class"/>
    <s v="HG-14845"/>
    <s v="Harry Greene"/>
    <x v="0"/>
    <s v="United States"/>
    <s v="New York City"/>
    <x v="15"/>
    <n v="10024"/>
    <x v="3"/>
    <x v="880"/>
    <x v="1"/>
    <x v="8"/>
    <x v="865"/>
    <x v="2994"/>
    <n v="3"/>
    <n v="0.2"/>
    <n v="4.3253999999999984"/>
  </r>
  <r>
    <n v="3821"/>
    <x v="1889"/>
    <x v="3"/>
    <x v="449"/>
    <d v="2014-10-15T00:00:00"/>
    <s v="Standard Class"/>
    <s v="HG-14845"/>
    <s v="Harry Greene"/>
    <x v="0"/>
    <s v="United States"/>
    <s v="New York City"/>
    <x v="15"/>
    <n v="10024"/>
    <x v="3"/>
    <x v="1219"/>
    <x v="0"/>
    <x v="0"/>
    <x v="1194"/>
    <x v="2361"/>
    <n v="3"/>
    <n v="0.2"/>
    <n v="-15.71759999999999"/>
  </r>
  <r>
    <n v="3822"/>
    <x v="1889"/>
    <x v="3"/>
    <x v="449"/>
    <d v="2014-10-15T00:00:00"/>
    <s v="Standard Class"/>
    <s v="HG-14845"/>
    <s v="Harry Greene"/>
    <x v="0"/>
    <s v="United States"/>
    <s v="New York City"/>
    <x v="15"/>
    <n v="10024"/>
    <x v="3"/>
    <x v="1587"/>
    <x v="1"/>
    <x v="10"/>
    <x v="1569"/>
    <x v="2995"/>
    <n v="2"/>
    <n v="0"/>
    <n v="8.9206000000000003"/>
  </r>
  <r>
    <n v="3823"/>
    <x v="1889"/>
    <x v="3"/>
    <x v="449"/>
    <d v="2014-10-15T00:00:00"/>
    <s v="Standard Class"/>
    <s v="HG-14845"/>
    <s v="Harry Greene"/>
    <x v="0"/>
    <s v="United States"/>
    <s v="New York City"/>
    <x v="15"/>
    <n v="10024"/>
    <x v="3"/>
    <x v="1469"/>
    <x v="1"/>
    <x v="8"/>
    <x v="1447"/>
    <x v="2614"/>
    <n v="6"/>
    <n v="0.2"/>
    <n v="6.1560000000000006"/>
  </r>
  <r>
    <n v="3824"/>
    <x v="1890"/>
    <x v="1"/>
    <x v="471"/>
    <d v="2012-09-18T00:00:00"/>
    <s v="Standard Class"/>
    <s v="CC-12685"/>
    <s v="Craig Carroll"/>
    <x v="0"/>
    <s v="United States"/>
    <s v="New York City"/>
    <x v="15"/>
    <n v="10011"/>
    <x v="3"/>
    <x v="546"/>
    <x v="1"/>
    <x v="4"/>
    <x v="541"/>
    <x v="2996"/>
    <n v="6"/>
    <n v="0"/>
    <n v="257.71199999999999"/>
  </r>
  <r>
    <n v="3825"/>
    <x v="1890"/>
    <x v="1"/>
    <x v="471"/>
    <d v="2012-09-18T00:00:00"/>
    <s v="Standard Class"/>
    <s v="CC-12685"/>
    <s v="Craig Carroll"/>
    <x v="0"/>
    <s v="United States"/>
    <s v="New York City"/>
    <x v="15"/>
    <n v="10011"/>
    <x v="3"/>
    <x v="1572"/>
    <x v="2"/>
    <x v="16"/>
    <x v="1554"/>
    <x v="2948"/>
    <n v="2"/>
    <n v="0.2"/>
    <n v="329.99400000000003"/>
  </r>
  <r>
    <n v="3826"/>
    <x v="1890"/>
    <x v="1"/>
    <x v="471"/>
    <d v="2012-09-18T00:00:00"/>
    <s v="Standard Class"/>
    <s v="CC-12685"/>
    <s v="Craig Carroll"/>
    <x v="0"/>
    <s v="United States"/>
    <s v="New York City"/>
    <x v="15"/>
    <n v="10011"/>
    <x v="3"/>
    <x v="751"/>
    <x v="1"/>
    <x v="8"/>
    <x v="742"/>
    <x v="91"/>
    <n v="9"/>
    <n v="0.2"/>
    <n v="4.5359999999999996"/>
  </r>
  <r>
    <n v="3827"/>
    <x v="1891"/>
    <x v="2"/>
    <x v="273"/>
    <d v="2011-10-12T00:00:00"/>
    <s v="Standard Class"/>
    <s v="JG-15805"/>
    <s v="John Grady"/>
    <x v="1"/>
    <s v="United States"/>
    <s v="Dallas"/>
    <x v="5"/>
    <n v="75217"/>
    <x v="2"/>
    <x v="230"/>
    <x v="1"/>
    <x v="4"/>
    <x v="228"/>
    <x v="2060"/>
    <n v="10"/>
    <n v="0.2"/>
    <n v="10.744000000000007"/>
  </r>
  <r>
    <n v="3828"/>
    <x v="1892"/>
    <x v="3"/>
    <x v="917"/>
    <d v="2014-05-12T00:00:00"/>
    <s v="Standard Class"/>
    <s v="RW-19540"/>
    <s v="Rick Wilson"/>
    <x v="1"/>
    <s v="United States"/>
    <s v="Detroit"/>
    <x v="12"/>
    <n v="48234"/>
    <x v="2"/>
    <x v="284"/>
    <x v="0"/>
    <x v="1"/>
    <x v="281"/>
    <x v="2997"/>
    <n v="5"/>
    <n v="0"/>
    <n v="423.00849999999997"/>
  </r>
  <r>
    <n v="3829"/>
    <x v="1892"/>
    <x v="3"/>
    <x v="917"/>
    <d v="2014-05-12T00:00:00"/>
    <s v="Standard Class"/>
    <s v="RW-19540"/>
    <s v="Rick Wilson"/>
    <x v="1"/>
    <s v="United States"/>
    <s v="Detroit"/>
    <x v="12"/>
    <n v="48234"/>
    <x v="2"/>
    <x v="1391"/>
    <x v="0"/>
    <x v="1"/>
    <x v="1368"/>
    <x v="2998"/>
    <n v="1"/>
    <n v="0"/>
    <n v="7.4591999999999992"/>
  </r>
  <r>
    <n v="3830"/>
    <x v="1892"/>
    <x v="3"/>
    <x v="917"/>
    <d v="2014-05-12T00:00:00"/>
    <s v="Standard Class"/>
    <s v="RW-19540"/>
    <s v="Rick Wilson"/>
    <x v="1"/>
    <s v="United States"/>
    <s v="Detroit"/>
    <x v="12"/>
    <n v="48234"/>
    <x v="2"/>
    <x v="467"/>
    <x v="0"/>
    <x v="1"/>
    <x v="463"/>
    <x v="2999"/>
    <n v="2"/>
    <n v="0"/>
    <n v="119.19999999999999"/>
  </r>
  <r>
    <n v="3831"/>
    <x v="1892"/>
    <x v="3"/>
    <x v="917"/>
    <d v="2014-05-12T00:00:00"/>
    <s v="Standard Class"/>
    <s v="RW-19540"/>
    <s v="Rick Wilson"/>
    <x v="1"/>
    <s v="United States"/>
    <s v="Detroit"/>
    <x v="12"/>
    <n v="48234"/>
    <x v="2"/>
    <x v="535"/>
    <x v="1"/>
    <x v="9"/>
    <x v="530"/>
    <x v="3000"/>
    <n v="2"/>
    <n v="0.1"/>
    <n v="18.460399999999986"/>
  </r>
  <r>
    <n v="3832"/>
    <x v="1893"/>
    <x v="1"/>
    <x v="717"/>
    <d v="2012-11-19T00:00:00"/>
    <s v="Standard Class"/>
    <s v="LS-17230"/>
    <s v="Lycoris Saunders"/>
    <x v="0"/>
    <s v="United States"/>
    <s v="Dover"/>
    <x v="13"/>
    <n v="19901"/>
    <x v="3"/>
    <x v="216"/>
    <x v="0"/>
    <x v="5"/>
    <x v="1570"/>
    <x v="3001"/>
    <n v="3"/>
    <n v="0"/>
    <n v="26.648999999999997"/>
  </r>
  <r>
    <n v="3833"/>
    <x v="1893"/>
    <x v="1"/>
    <x v="717"/>
    <d v="2012-11-19T00:00:00"/>
    <s v="Standard Class"/>
    <s v="LS-17230"/>
    <s v="Lycoris Saunders"/>
    <x v="0"/>
    <s v="United States"/>
    <s v="Dover"/>
    <x v="13"/>
    <n v="19901"/>
    <x v="3"/>
    <x v="1230"/>
    <x v="1"/>
    <x v="8"/>
    <x v="1204"/>
    <x v="3002"/>
    <n v="2"/>
    <n v="0"/>
    <n v="9.3811999999999998"/>
  </r>
  <r>
    <n v="3834"/>
    <x v="1894"/>
    <x v="2"/>
    <x v="156"/>
    <d v="2011-11-24T00:00:00"/>
    <s v="Same Day"/>
    <s v="MY-18295"/>
    <s v="Muhammed Yedwab"/>
    <x v="1"/>
    <s v="United States"/>
    <s v="Columbus"/>
    <x v="24"/>
    <n v="43229"/>
    <x v="3"/>
    <x v="754"/>
    <x v="2"/>
    <x v="7"/>
    <x v="745"/>
    <x v="3003"/>
    <n v="5"/>
    <n v="0.4"/>
    <n v="-209.99399999999991"/>
  </r>
  <r>
    <n v="3835"/>
    <x v="1894"/>
    <x v="2"/>
    <x v="156"/>
    <d v="2011-11-24T00:00:00"/>
    <s v="Same Day"/>
    <s v="MY-18295"/>
    <s v="Muhammed Yedwab"/>
    <x v="1"/>
    <s v="United States"/>
    <s v="Columbus"/>
    <x v="24"/>
    <n v="43229"/>
    <x v="3"/>
    <x v="1003"/>
    <x v="0"/>
    <x v="1"/>
    <x v="986"/>
    <x v="3004"/>
    <n v="3"/>
    <n v="0.3"/>
    <n v="-34.917600000000022"/>
  </r>
  <r>
    <n v="3836"/>
    <x v="1895"/>
    <x v="2"/>
    <x v="918"/>
    <d v="2011-04-15T00:00:00"/>
    <s v="Standard Class"/>
    <s v="JM-15655"/>
    <s v="Jim Mitchum"/>
    <x v="1"/>
    <s v="United States"/>
    <s v="Glendale"/>
    <x v="16"/>
    <n v="85301"/>
    <x v="1"/>
    <x v="1084"/>
    <x v="1"/>
    <x v="13"/>
    <x v="1065"/>
    <x v="3005"/>
    <n v="2"/>
    <n v="0.2"/>
    <n v="0.82879999999999987"/>
  </r>
  <r>
    <n v="3837"/>
    <x v="1895"/>
    <x v="2"/>
    <x v="918"/>
    <d v="2011-04-15T00:00:00"/>
    <s v="Standard Class"/>
    <s v="JM-15655"/>
    <s v="Jim Mitchum"/>
    <x v="1"/>
    <s v="United States"/>
    <s v="Glendale"/>
    <x v="16"/>
    <n v="85301"/>
    <x v="1"/>
    <x v="1588"/>
    <x v="1"/>
    <x v="10"/>
    <x v="1571"/>
    <x v="3006"/>
    <n v="3"/>
    <n v="0.2"/>
    <n v="6.8903999999999979"/>
  </r>
  <r>
    <n v="3838"/>
    <x v="1896"/>
    <x v="2"/>
    <x v="711"/>
    <d v="2011-08-02T00:00:00"/>
    <s v="Standard Class"/>
    <s v="KM-16720"/>
    <s v="Kunst Miller"/>
    <x v="0"/>
    <s v="United States"/>
    <s v="North Las Vegas"/>
    <x v="33"/>
    <n v="89031"/>
    <x v="1"/>
    <x v="432"/>
    <x v="2"/>
    <x v="7"/>
    <x v="427"/>
    <x v="3007"/>
    <n v="2"/>
    <n v="0.2"/>
    <n v="113.99799999999991"/>
  </r>
  <r>
    <n v="3839"/>
    <x v="1896"/>
    <x v="2"/>
    <x v="711"/>
    <d v="2011-08-02T00:00:00"/>
    <s v="Standard Class"/>
    <s v="KM-16720"/>
    <s v="Kunst Miller"/>
    <x v="0"/>
    <s v="United States"/>
    <s v="North Las Vegas"/>
    <x v="33"/>
    <n v="89031"/>
    <x v="1"/>
    <x v="299"/>
    <x v="0"/>
    <x v="1"/>
    <x v="296"/>
    <x v="3008"/>
    <n v="3"/>
    <n v="0.2"/>
    <n v="-109.58220000000011"/>
  </r>
  <r>
    <n v="3840"/>
    <x v="1896"/>
    <x v="2"/>
    <x v="711"/>
    <d v="2011-08-02T00:00:00"/>
    <s v="Standard Class"/>
    <s v="KM-16720"/>
    <s v="Kunst Miller"/>
    <x v="0"/>
    <s v="United States"/>
    <s v="North Las Vegas"/>
    <x v="33"/>
    <n v="89031"/>
    <x v="1"/>
    <x v="943"/>
    <x v="0"/>
    <x v="5"/>
    <x v="927"/>
    <x v="3009"/>
    <n v="9"/>
    <n v="0"/>
    <n v="36.182700000000004"/>
  </r>
  <r>
    <n v="3841"/>
    <x v="1896"/>
    <x v="2"/>
    <x v="711"/>
    <d v="2011-08-02T00:00:00"/>
    <s v="Standard Class"/>
    <s v="KM-16720"/>
    <s v="Kunst Miller"/>
    <x v="0"/>
    <s v="United States"/>
    <s v="North Las Vegas"/>
    <x v="33"/>
    <n v="89031"/>
    <x v="1"/>
    <x v="1589"/>
    <x v="2"/>
    <x v="11"/>
    <x v="1572"/>
    <x v="3010"/>
    <n v="3"/>
    <n v="0"/>
    <n v="70.097700000000003"/>
  </r>
  <r>
    <n v="3842"/>
    <x v="1897"/>
    <x v="2"/>
    <x v="785"/>
    <d v="2011-06-12T00:00:00"/>
    <s v="Standard Class"/>
    <s v="KE-16420"/>
    <s v="Katrina Edelman"/>
    <x v="1"/>
    <s v="United States"/>
    <s v="Bristol"/>
    <x v="18"/>
    <n v="37620"/>
    <x v="0"/>
    <x v="474"/>
    <x v="0"/>
    <x v="1"/>
    <x v="470"/>
    <x v="3011"/>
    <n v="3"/>
    <n v="0.2"/>
    <n v="10.647000000000006"/>
  </r>
  <r>
    <n v="3843"/>
    <x v="1898"/>
    <x v="2"/>
    <x v="919"/>
    <d v="2011-10-31T00:00:00"/>
    <s v="First Class"/>
    <s v="TS-21370"/>
    <s v="Todd Sumrall"/>
    <x v="1"/>
    <s v="United States"/>
    <s v="Los Angeles"/>
    <x v="1"/>
    <n v="90049"/>
    <x v="1"/>
    <x v="307"/>
    <x v="1"/>
    <x v="8"/>
    <x v="304"/>
    <x v="1600"/>
    <n v="2"/>
    <n v="0.2"/>
    <n v="2.2449999999999992"/>
  </r>
  <r>
    <n v="3844"/>
    <x v="1898"/>
    <x v="2"/>
    <x v="919"/>
    <d v="2011-10-31T00:00:00"/>
    <s v="First Class"/>
    <s v="TS-21370"/>
    <s v="Todd Sumrall"/>
    <x v="1"/>
    <s v="United States"/>
    <s v="Los Angeles"/>
    <x v="1"/>
    <n v="90049"/>
    <x v="1"/>
    <x v="1590"/>
    <x v="1"/>
    <x v="14"/>
    <x v="1573"/>
    <x v="3012"/>
    <n v="2"/>
    <n v="0"/>
    <n v="6.2800000000000189E-2"/>
  </r>
  <r>
    <n v="3845"/>
    <x v="1898"/>
    <x v="2"/>
    <x v="919"/>
    <d v="2011-10-31T00:00:00"/>
    <s v="First Class"/>
    <s v="TS-21370"/>
    <s v="Todd Sumrall"/>
    <x v="1"/>
    <s v="United States"/>
    <s v="Los Angeles"/>
    <x v="1"/>
    <n v="90049"/>
    <x v="1"/>
    <x v="262"/>
    <x v="1"/>
    <x v="14"/>
    <x v="259"/>
    <x v="3013"/>
    <n v="2"/>
    <n v="0"/>
    <n v="14.422200000000032"/>
  </r>
  <r>
    <n v="3846"/>
    <x v="1898"/>
    <x v="2"/>
    <x v="919"/>
    <d v="2011-10-31T00:00:00"/>
    <s v="First Class"/>
    <s v="TS-21370"/>
    <s v="Todd Sumrall"/>
    <x v="1"/>
    <s v="United States"/>
    <s v="Los Angeles"/>
    <x v="1"/>
    <n v="90049"/>
    <x v="1"/>
    <x v="430"/>
    <x v="0"/>
    <x v="0"/>
    <x v="425"/>
    <x v="3014"/>
    <n v="6"/>
    <n v="0.15"/>
    <n v="-36.293999999999997"/>
  </r>
  <r>
    <n v="3847"/>
    <x v="1898"/>
    <x v="2"/>
    <x v="919"/>
    <d v="2011-10-31T00:00:00"/>
    <s v="First Class"/>
    <s v="TS-21370"/>
    <s v="Todd Sumrall"/>
    <x v="1"/>
    <s v="United States"/>
    <s v="Los Angeles"/>
    <x v="1"/>
    <n v="90049"/>
    <x v="1"/>
    <x v="86"/>
    <x v="1"/>
    <x v="4"/>
    <x v="86"/>
    <x v="1605"/>
    <n v="5"/>
    <n v="0"/>
    <n v="38.177999999999997"/>
  </r>
  <r>
    <n v="3848"/>
    <x v="1899"/>
    <x v="3"/>
    <x v="920"/>
    <d v="2014-11-28T00:00:00"/>
    <s v="Second Class"/>
    <s v="SZ-20035"/>
    <s v="Sam Zeldin"/>
    <x v="2"/>
    <s v="United States"/>
    <s v="Canton"/>
    <x v="12"/>
    <n v="48187"/>
    <x v="2"/>
    <x v="749"/>
    <x v="1"/>
    <x v="4"/>
    <x v="740"/>
    <x v="881"/>
    <n v="3"/>
    <n v="0"/>
    <n v="0"/>
  </r>
  <r>
    <n v="3849"/>
    <x v="1900"/>
    <x v="3"/>
    <x v="585"/>
    <d v="2014-09-24T00:00:00"/>
    <s v="First Class"/>
    <s v="JE-15745"/>
    <s v="Joel Eaton"/>
    <x v="0"/>
    <s v="United States"/>
    <s v="Fayetteville"/>
    <x v="36"/>
    <n v="72701"/>
    <x v="0"/>
    <x v="1591"/>
    <x v="1"/>
    <x v="8"/>
    <x v="1574"/>
    <x v="3015"/>
    <n v="4"/>
    <n v="0"/>
    <n v="318.30160000000001"/>
  </r>
  <r>
    <n v="3850"/>
    <x v="1900"/>
    <x v="3"/>
    <x v="585"/>
    <d v="2014-09-24T00:00:00"/>
    <s v="First Class"/>
    <s v="JE-15745"/>
    <s v="Joel Eaton"/>
    <x v="0"/>
    <s v="United States"/>
    <s v="Fayetteville"/>
    <x v="36"/>
    <n v="72701"/>
    <x v="0"/>
    <x v="60"/>
    <x v="2"/>
    <x v="11"/>
    <x v="60"/>
    <x v="2765"/>
    <n v="5"/>
    <n v="0"/>
    <n v="15.378000000000004"/>
  </r>
  <r>
    <n v="3851"/>
    <x v="1901"/>
    <x v="1"/>
    <x v="784"/>
    <d v="2012-12-09T00:00:00"/>
    <s v="Standard Class"/>
    <s v="MS-17980"/>
    <s v="Michael Stewart"/>
    <x v="1"/>
    <s v="United States"/>
    <s v="Springfield"/>
    <x v="25"/>
    <n v="65807"/>
    <x v="2"/>
    <x v="314"/>
    <x v="1"/>
    <x v="10"/>
    <x v="311"/>
    <x v="3016"/>
    <n v="7"/>
    <n v="0"/>
    <n v="40.401199999999996"/>
  </r>
  <r>
    <n v="3852"/>
    <x v="1902"/>
    <x v="1"/>
    <x v="481"/>
    <d v="2012-09-21T00:00:00"/>
    <s v="Same Day"/>
    <s v="DH-13675"/>
    <s v="Duane Huffman"/>
    <x v="2"/>
    <s v="United States"/>
    <s v="Quincy"/>
    <x v="31"/>
    <n v="2169"/>
    <x v="3"/>
    <x v="101"/>
    <x v="0"/>
    <x v="5"/>
    <x v="101"/>
    <x v="3017"/>
    <n v="2"/>
    <n v="0"/>
    <n v="14.500999999999991"/>
  </r>
  <r>
    <n v="3853"/>
    <x v="1903"/>
    <x v="3"/>
    <x v="200"/>
    <d v="2014-11-30T00:00:00"/>
    <s v="First Class"/>
    <s v="GT-14755"/>
    <s v="Guy Thornton"/>
    <x v="0"/>
    <s v="United States"/>
    <s v="Rockford"/>
    <x v="10"/>
    <n v="61107"/>
    <x v="2"/>
    <x v="301"/>
    <x v="1"/>
    <x v="8"/>
    <x v="298"/>
    <x v="3018"/>
    <n v="8"/>
    <n v="0.8"/>
    <n v="-53.708800000000025"/>
  </r>
  <r>
    <n v="3854"/>
    <x v="1904"/>
    <x v="3"/>
    <x v="921"/>
    <d v="2014-06-11T00:00:00"/>
    <s v="Standard Class"/>
    <s v="GH-14410"/>
    <s v="Gary Hansen"/>
    <x v="2"/>
    <s v="United States"/>
    <s v="San Francisco"/>
    <x v="1"/>
    <n v="94122"/>
    <x v="1"/>
    <x v="1592"/>
    <x v="0"/>
    <x v="5"/>
    <x v="1575"/>
    <x v="1931"/>
    <n v="1"/>
    <n v="0"/>
    <n v="2.1780000000000004"/>
  </r>
  <r>
    <n v="3855"/>
    <x v="1904"/>
    <x v="3"/>
    <x v="921"/>
    <d v="2014-06-11T00:00:00"/>
    <s v="Standard Class"/>
    <s v="GH-14410"/>
    <s v="Gary Hansen"/>
    <x v="2"/>
    <s v="United States"/>
    <s v="San Francisco"/>
    <x v="1"/>
    <n v="94122"/>
    <x v="1"/>
    <x v="1505"/>
    <x v="1"/>
    <x v="4"/>
    <x v="1483"/>
    <x v="1603"/>
    <n v="5"/>
    <n v="0"/>
    <n v="0"/>
  </r>
  <r>
    <n v="3856"/>
    <x v="1905"/>
    <x v="3"/>
    <x v="436"/>
    <d v="2014-10-29T00:00:00"/>
    <s v="Second Class"/>
    <s v="DM-13015"/>
    <s v="Darrin Martin"/>
    <x v="0"/>
    <s v="United States"/>
    <s v="San Antonio"/>
    <x v="5"/>
    <n v="78207"/>
    <x v="2"/>
    <x v="990"/>
    <x v="1"/>
    <x v="8"/>
    <x v="302"/>
    <x v="3019"/>
    <n v="3"/>
    <n v="0.8"/>
    <n v="-6.2370000000000019"/>
  </r>
  <r>
    <n v="3857"/>
    <x v="1905"/>
    <x v="3"/>
    <x v="436"/>
    <d v="2014-10-29T00:00:00"/>
    <s v="Second Class"/>
    <s v="DM-13015"/>
    <s v="Darrin Martin"/>
    <x v="0"/>
    <s v="United States"/>
    <s v="San Antonio"/>
    <x v="5"/>
    <n v="78207"/>
    <x v="2"/>
    <x v="1164"/>
    <x v="2"/>
    <x v="7"/>
    <x v="1142"/>
    <x v="2991"/>
    <n v="5"/>
    <n v="0.2"/>
    <n v="51.497499999999974"/>
  </r>
  <r>
    <n v="3858"/>
    <x v="1905"/>
    <x v="3"/>
    <x v="436"/>
    <d v="2014-10-29T00:00:00"/>
    <s v="Second Class"/>
    <s v="DM-13015"/>
    <s v="Darrin Martin"/>
    <x v="0"/>
    <s v="United States"/>
    <s v="San Antonio"/>
    <x v="5"/>
    <n v="78207"/>
    <x v="2"/>
    <x v="1005"/>
    <x v="1"/>
    <x v="6"/>
    <x v="988"/>
    <x v="1518"/>
    <n v="3"/>
    <n v="0.2"/>
    <n v="0.89880000000000004"/>
  </r>
  <r>
    <n v="3859"/>
    <x v="1906"/>
    <x v="2"/>
    <x v="414"/>
    <d v="2011-12-20T00:00:00"/>
    <s v="Same Day"/>
    <s v="TC-21295"/>
    <s v="Toby Carlisle"/>
    <x v="0"/>
    <s v="United States"/>
    <s v="Thornton"/>
    <x v="22"/>
    <n v="80229"/>
    <x v="1"/>
    <x v="1593"/>
    <x v="2"/>
    <x v="11"/>
    <x v="1576"/>
    <x v="3020"/>
    <n v="7"/>
    <n v="0.2"/>
    <n v="89.588799999999992"/>
  </r>
  <r>
    <n v="3860"/>
    <x v="1907"/>
    <x v="3"/>
    <x v="922"/>
    <d v="2014-02-23T00:00:00"/>
    <s v="Standard Class"/>
    <s v="JK-16120"/>
    <s v="Julie Kriz"/>
    <x v="2"/>
    <s v="United States"/>
    <s v="Chicago"/>
    <x v="10"/>
    <n v="60653"/>
    <x v="2"/>
    <x v="855"/>
    <x v="0"/>
    <x v="3"/>
    <x v="840"/>
    <x v="3021"/>
    <n v="3"/>
    <n v="0.5"/>
    <n v="-269.33760000000001"/>
  </r>
  <r>
    <n v="3861"/>
    <x v="1907"/>
    <x v="3"/>
    <x v="922"/>
    <d v="2014-02-23T00:00:00"/>
    <s v="Standard Class"/>
    <s v="JK-16120"/>
    <s v="Julie Kriz"/>
    <x v="2"/>
    <s v="United States"/>
    <s v="Chicago"/>
    <x v="10"/>
    <n v="60653"/>
    <x v="2"/>
    <x v="1594"/>
    <x v="2"/>
    <x v="7"/>
    <x v="1577"/>
    <x v="1889"/>
    <n v="1"/>
    <n v="0.2"/>
    <n v="10.919299999999996"/>
  </r>
  <r>
    <n v="3862"/>
    <x v="1908"/>
    <x v="2"/>
    <x v="523"/>
    <d v="2011-05-10T00:00:00"/>
    <s v="Standard Class"/>
    <s v="NC-18415"/>
    <s v="Nathan Cano"/>
    <x v="0"/>
    <s v="United States"/>
    <s v="Yonkers"/>
    <x v="15"/>
    <n v="10701"/>
    <x v="3"/>
    <x v="1595"/>
    <x v="1"/>
    <x v="8"/>
    <x v="1578"/>
    <x v="3022"/>
    <n v="3"/>
    <n v="0.2"/>
    <n v="14.563799999999997"/>
  </r>
  <r>
    <n v="3863"/>
    <x v="1908"/>
    <x v="2"/>
    <x v="523"/>
    <d v="2011-05-10T00:00:00"/>
    <s v="Standard Class"/>
    <s v="NC-18415"/>
    <s v="Nathan Cano"/>
    <x v="0"/>
    <s v="United States"/>
    <s v="Yonkers"/>
    <x v="15"/>
    <n v="10701"/>
    <x v="3"/>
    <x v="109"/>
    <x v="1"/>
    <x v="8"/>
    <x v="109"/>
    <x v="3023"/>
    <n v="3"/>
    <n v="0.2"/>
    <n v="3.9497999999999998"/>
  </r>
  <r>
    <n v="3864"/>
    <x v="1909"/>
    <x v="3"/>
    <x v="161"/>
    <d v="2014-10-20T00:00:00"/>
    <s v="Second Class"/>
    <s v="AJ-10960"/>
    <s v="Astrea Jones"/>
    <x v="0"/>
    <s v="United States"/>
    <s v="San Diego"/>
    <x v="1"/>
    <n v="92037"/>
    <x v="1"/>
    <x v="1596"/>
    <x v="1"/>
    <x v="6"/>
    <x v="1579"/>
    <x v="3024"/>
    <n v="4"/>
    <n v="0"/>
    <n v="2.7664"/>
  </r>
  <r>
    <n v="3865"/>
    <x v="1910"/>
    <x v="1"/>
    <x v="109"/>
    <d v="2012-12-03T00:00:00"/>
    <s v="Standard Class"/>
    <s v="LC-16885"/>
    <s v="Lena Creighton"/>
    <x v="0"/>
    <s v="United States"/>
    <s v="Champaign"/>
    <x v="10"/>
    <n v="61821"/>
    <x v="2"/>
    <x v="1597"/>
    <x v="0"/>
    <x v="5"/>
    <x v="1580"/>
    <x v="3025"/>
    <n v="5"/>
    <n v="0.6"/>
    <n v="-182.35200000000003"/>
  </r>
  <r>
    <n v="3866"/>
    <x v="1911"/>
    <x v="2"/>
    <x v="923"/>
    <d v="2011-07-29T00:00:00"/>
    <s v="Second Class"/>
    <s v="GW-14605"/>
    <s v="Giulietta Weimer"/>
    <x v="0"/>
    <s v="United States"/>
    <s v="San Francisco"/>
    <x v="1"/>
    <n v="94122"/>
    <x v="1"/>
    <x v="1200"/>
    <x v="2"/>
    <x v="11"/>
    <x v="1176"/>
    <x v="1685"/>
    <n v="2"/>
    <n v="0"/>
    <n v="38.080000000000013"/>
  </r>
  <r>
    <n v="3867"/>
    <x v="1912"/>
    <x v="3"/>
    <x v="756"/>
    <d v="2014-04-26T00:00:00"/>
    <s v="Second Class"/>
    <s v="SC-20305"/>
    <s v="Sean Christensen"/>
    <x v="0"/>
    <s v="United States"/>
    <s v="Lawrence"/>
    <x v="14"/>
    <n v="46226"/>
    <x v="2"/>
    <x v="1113"/>
    <x v="2"/>
    <x v="11"/>
    <x v="1093"/>
    <x v="3026"/>
    <n v="6"/>
    <n v="0"/>
    <n v="55.922399999999996"/>
  </r>
  <r>
    <n v="3868"/>
    <x v="1913"/>
    <x v="1"/>
    <x v="924"/>
    <d v="2012-10-27T00:00:00"/>
    <s v="Second Class"/>
    <s v="JF-15355"/>
    <s v="Jay Fein"/>
    <x v="0"/>
    <s v="United States"/>
    <s v="San Diego"/>
    <x v="1"/>
    <n v="92105"/>
    <x v="1"/>
    <x v="678"/>
    <x v="2"/>
    <x v="11"/>
    <x v="672"/>
    <x v="3027"/>
    <n v="9"/>
    <n v="0"/>
    <n v="63.777600000000007"/>
  </r>
  <r>
    <n v="3869"/>
    <x v="1913"/>
    <x v="1"/>
    <x v="924"/>
    <d v="2012-10-27T00:00:00"/>
    <s v="Second Class"/>
    <s v="JF-15355"/>
    <s v="Jay Fein"/>
    <x v="0"/>
    <s v="United States"/>
    <s v="San Diego"/>
    <x v="1"/>
    <n v="92105"/>
    <x v="1"/>
    <x v="1496"/>
    <x v="0"/>
    <x v="1"/>
    <x v="1475"/>
    <x v="3028"/>
    <n v="1"/>
    <n v="0.2"/>
    <n v="27.088199999999965"/>
  </r>
  <r>
    <n v="3870"/>
    <x v="1913"/>
    <x v="1"/>
    <x v="924"/>
    <d v="2012-10-27T00:00:00"/>
    <s v="Second Class"/>
    <s v="JF-15355"/>
    <s v="Jay Fein"/>
    <x v="0"/>
    <s v="United States"/>
    <s v="San Diego"/>
    <x v="1"/>
    <n v="92105"/>
    <x v="1"/>
    <x v="877"/>
    <x v="0"/>
    <x v="1"/>
    <x v="862"/>
    <x v="3029"/>
    <n v="7"/>
    <n v="0.2"/>
    <n v="16.797200000000004"/>
  </r>
  <r>
    <n v="3871"/>
    <x v="1913"/>
    <x v="1"/>
    <x v="924"/>
    <d v="2012-10-27T00:00:00"/>
    <s v="Second Class"/>
    <s v="JF-15355"/>
    <s v="Jay Fein"/>
    <x v="0"/>
    <s v="United States"/>
    <s v="San Diego"/>
    <x v="1"/>
    <n v="92105"/>
    <x v="1"/>
    <x v="609"/>
    <x v="1"/>
    <x v="10"/>
    <x v="604"/>
    <x v="1057"/>
    <n v="2"/>
    <n v="0"/>
    <n v="5.6644000000000005"/>
  </r>
  <r>
    <n v="3872"/>
    <x v="1913"/>
    <x v="1"/>
    <x v="924"/>
    <d v="2012-10-27T00:00:00"/>
    <s v="Second Class"/>
    <s v="JF-15355"/>
    <s v="Jay Fein"/>
    <x v="0"/>
    <s v="United States"/>
    <s v="San Diego"/>
    <x v="1"/>
    <n v="92105"/>
    <x v="1"/>
    <x v="111"/>
    <x v="1"/>
    <x v="12"/>
    <x v="111"/>
    <x v="3030"/>
    <n v="4"/>
    <n v="0"/>
    <n v="5.6639999999999997"/>
  </r>
  <r>
    <n v="3873"/>
    <x v="1913"/>
    <x v="1"/>
    <x v="924"/>
    <d v="2012-10-27T00:00:00"/>
    <s v="Second Class"/>
    <s v="JF-15355"/>
    <s v="Jay Fein"/>
    <x v="0"/>
    <s v="United States"/>
    <s v="San Diego"/>
    <x v="1"/>
    <n v="92105"/>
    <x v="1"/>
    <x v="1131"/>
    <x v="0"/>
    <x v="1"/>
    <x v="1110"/>
    <x v="3031"/>
    <n v="3"/>
    <n v="0.2"/>
    <n v="42.117600000000039"/>
  </r>
  <r>
    <n v="3874"/>
    <x v="1914"/>
    <x v="0"/>
    <x v="64"/>
    <d v="2013-09-08T00:00:00"/>
    <s v="Second Class"/>
    <s v="DM-13015"/>
    <s v="Darrin Martin"/>
    <x v="0"/>
    <s v="United States"/>
    <s v="Johnson City"/>
    <x v="18"/>
    <n v="37604"/>
    <x v="0"/>
    <x v="706"/>
    <x v="1"/>
    <x v="12"/>
    <x v="33"/>
    <x v="3032"/>
    <n v="3"/>
    <n v="0.2"/>
    <n v="7.6283999999999974"/>
  </r>
  <r>
    <n v="3875"/>
    <x v="1914"/>
    <x v="0"/>
    <x v="64"/>
    <d v="2013-09-08T00:00:00"/>
    <s v="Second Class"/>
    <s v="DM-13015"/>
    <s v="Darrin Martin"/>
    <x v="0"/>
    <s v="United States"/>
    <s v="Johnson City"/>
    <x v="18"/>
    <n v="37604"/>
    <x v="0"/>
    <x v="800"/>
    <x v="1"/>
    <x v="8"/>
    <x v="790"/>
    <x v="3033"/>
    <n v="7"/>
    <n v="0.7"/>
    <n v="-63.109199999999987"/>
  </r>
  <r>
    <n v="3876"/>
    <x v="1914"/>
    <x v="0"/>
    <x v="64"/>
    <d v="2013-09-08T00:00:00"/>
    <s v="Second Class"/>
    <s v="DM-13015"/>
    <s v="Darrin Martin"/>
    <x v="0"/>
    <s v="United States"/>
    <s v="Johnson City"/>
    <x v="18"/>
    <n v="37604"/>
    <x v="0"/>
    <x v="704"/>
    <x v="2"/>
    <x v="7"/>
    <x v="697"/>
    <x v="3034"/>
    <n v="2"/>
    <n v="0.2"/>
    <n v="6.7990000000000066"/>
  </r>
  <r>
    <n v="3877"/>
    <x v="1914"/>
    <x v="0"/>
    <x v="64"/>
    <d v="2013-09-08T00:00:00"/>
    <s v="Second Class"/>
    <s v="DM-13015"/>
    <s v="Darrin Martin"/>
    <x v="0"/>
    <s v="United States"/>
    <s v="Johnson City"/>
    <x v="18"/>
    <n v="37604"/>
    <x v="0"/>
    <x v="1450"/>
    <x v="1"/>
    <x v="10"/>
    <x v="1428"/>
    <x v="1518"/>
    <n v="3"/>
    <n v="0.2"/>
    <n v="3.2099999999999982"/>
  </r>
  <r>
    <n v="3878"/>
    <x v="1915"/>
    <x v="0"/>
    <x v="99"/>
    <d v="2013-11-03T00:00:00"/>
    <s v="Standard Class"/>
    <s v="EP-13915"/>
    <s v="Emily Phan"/>
    <x v="0"/>
    <s v="United States"/>
    <s v="Tampa"/>
    <x v="2"/>
    <n v="33614"/>
    <x v="0"/>
    <x v="986"/>
    <x v="1"/>
    <x v="8"/>
    <x v="970"/>
    <x v="3035"/>
    <n v="5"/>
    <n v="0.7"/>
    <n v="-26.732999999999997"/>
  </r>
  <r>
    <n v="3879"/>
    <x v="1916"/>
    <x v="2"/>
    <x v="267"/>
    <d v="2011-04-07T00:00:00"/>
    <s v="First Class"/>
    <s v="JG-15805"/>
    <s v="John Grady"/>
    <x v="1"/>
    <s v="United States"/>
    <s v="Decatur"/>
    <x v="10"/>
    <n v="62521"/>
    <x v="2"/>
    <x v="170"/>
    <x v="1"/>
    <x v="4"/>
    <x v="169"/>
    <x v="1612"/>
    <n v="4"/>
    <n v="0.2"/>
    <n v="3.7224000000000004"/>
  </r>
  <r>
    <n v="3880"/>
    <x v="1916"/>
    <x v="2"/>
    <x v="267"/>
    <d v="2011-04-07T00:00:00"/>
    <s v="First Class"/>
    <s v="JG-15805"/>
    <s v="John Grady"/>
    <x v="1"/>
    <s v="United States"/>
    <s v="Decatur"/>
    <x v="10"/>
    <n v="62521"/>
    <x v="2"/>
    <x v="1569"/>
    <x v="1"/>
    <x v="4"/>
    <x v="1551"/>
    <x v="3036"/>
    <n v="4"/>
    <n v="0.2"/>
    <n v="3.9072000000000031"/>
  </r>
  <r>
    <n v="3881"/>
    <x v="1917"/>
    <x v="1"/>
    <x v="925"/>
    <d v="2012-06-20T00:00:00"/>
    <s v="Standard Class"/>
    <s v="PF-19120"/>
    <s v="Peter Fuller"/>
    <x v="0"/>
    <s v="United States"/>
    <s v="Gilbert"/>
    <x v="16"/>
    <n v="85234"/>
    <x v="1"/>
    <x v="1357"/>
    <x v="1"/>
    <x v="10"/>
    <x v="1334"/>
    <x v="383"/>
    <n v="2"/>
    <n v="0.2"/>
    <n v="2.9899999999999993"/>
  </r>
  <r>
    <n v="3882"/>
    <x v="1917"/>
    <x v="1"/>
    <x v="925"/>
    <d v="2012-06-20T00:00:00"/>
    <s v="Standard Class"/>
    <s v="PF-19120"/>
    <s v="Peter Fuller"/>
    <x v="0"/>
    <s v="United States"/>
    <s v="Gilbert"/>
    <x v="16"/>
    <n v="85234"/>
    <x v="1"/>
    <x v="232"/>
    <x v="1"/>
    <x v="4"/>
    <x v="230"/>
    <x v="250"/>
    <n v="2"/>
    <n v="0.2"/>
    <n v="-19.562399999999997"/>
  </r>
  <r>
    <n v="3883"/>
    <x v="1917"/>
    <x v="1"/>
    <x v="925"/>
    <d v="2012-06-20T00:00:00"/>
    <s v="Standard Class"/>
    <s v="PF-19120"/>
    <s v="Peter Fuller"/>
    <x v="0"/>
    <s v="United States"/>
    <s v="Gilbert"/>
    <x v="16"/>
    <n v="85234"/>
    <x v="1"/>
    <x v="1597"/>
    <x v="0"/>
    <x v="5"/>
    <x v="1580"/>
    <x v="3037"/>
    <n v="6"/>
    <n v="0.2"/>
    <n v="-36.470400000000041"/>
  </r>
  <r>
    <n v="3884"/>
    <x v="1917"/>
    <x v="1"/>
    <x v="925"/>
    <d v="2012-06-20T00:00:00"/>
    <s v="Standard Class"/>
    <s v="PF-19120"/>
    <s v="Peter Fuller"/>
    <x v="0"/>
    <s v="United States"/>
    <s v="Gilbert"/>
    <x v="16"/>
    <n v="85234"/>
    <x v="1"/>
    <x v="1598"/>
    <x v="0"/>
    <x v="5"/>
    <x v="1581"/>
    <x v="3038"/>
    <n v="4"/>
    <n v="0.2"/>
    <n v="11.070400000000003"/>
  </r>
  <r>
    <n v="3885"/>
    <x v="1918"/>
    <x v="2"/>
    <x v="260"/>
    <d v="2011-07-12T00:00:00"/>
    <s v="Standard Class"/>
    <s v="DW-13195"/>
    <s v="David Wiener"/>
    <x v="1"/>
    <s v="United States"/>
    <s v="Knoxville"/>
    <x v="18"/>
    <n v="37918"/>
    <x v="0"/>
    <x v="6"/>
    <x v="1"/>
    <x v="6"/>
    <x v="6"/>
    <x v="972"/>
    <n v="3"/>
    <n v="0.2"/>
    <n v="0.3822000000000001"/>
  </r>
  <r>
    <n v="3886"/>
    <x v="1919"/>
    <x v="3"/>
    <x v="926"/>
    <d v="2014-02-03T00:00:00"/>
    <s v="Standard Class"/>
    <s v="CK-12595"/>
    <s v="Clytie Kelty"/>
    <x v="0"/>
    <s v="United States"/>
    <s v="Chicago"/>
    <x v="10"/>
    <n v="60653"/>
    <x v="2"/>
    <x v="280"/>
    <x v="1"/>
    <x v="8"/>
    <x v="277"/>
    <x v="3039"/>
    <n v="4"/>
    <n v="0.8"/>
    <n v="-20.617600000000003"/>
  </r>
  <r>
    <n v="3887"/>
    <x v="1920"/>
    <x v="0"/>
    <x v="840"/>
    <d v="2013-03-09T00:00:00"/>
    <s v="Second Class"/>
    <s v="CC-12670"/>
    <s v="Craig Carreira"/>
    <x v="0"/>
    <s v="United States"/>
    <s v="Bloomington"/>
    <x v="14"/>
    <n v="47401"/>
    <x v="2"/>
    <x v="1517"/>
    <x v="2"/>
    <x v="7"/>
    <x v="1495"/>
    <x v="3040"/>
    <n v="3"/>
    <n v="0"/>
    <n v="37.757999999999996"/>
  </r>
  <r>
    <n v="3888"/>
    <x v="1921"/>
    <x v="2"/>
    <x v="270"/>
    <d v="2011-06-06T00:00:00"/>
    <s v="Standard Class"/>
    <s v="SV-20785"/>
    <s v="Stewart Visinsky"/>
    <x v="0"/>
    <s v="United States"/>
    <s v="Roswell"/>
    <x v="32"/>
    <n v="30076"/>
    <x v="0"/>
    <x v="1253"/>
    <x v="1"/>
    <x v="6"/>
    <x v="1228"/>
    <x v="18"/>
    <n v="2"/>
    <n v="0"/>
    <n v="2.6536"/>
  </r>
  <r>
    <n v="3889"/>
    <x v="1921"/>
    <x v="2"/>
    <x v="270"/>
    <d v="2011-06-06T00:00:00"/>
    <s v="Standard Class"/>
    <s v="SV-20785"/>
    <s v="Stewart Visinsky"/>
    <x v="0"/>
    <s v="United States"/>
    <s v="Roswell"/>
    <x v="32"/>
    <n v="30076"/>
    <x v="0"/>
    <x v="516"/>
    <x v="2"/>
    <x v="7"/>
    <x v="511"/>
    <x v="764"/>
    <n v="3"/>
    <n v="0"/>
    <n v="67.191599999999994"/>
  </r>
  <r>
    <n v="3890"/>
    <x v="1921"/>
    <x v="2"/>
    <x v="270"/>
    <d v="2011-06-06T00:00:00"/>
    <s v="Standard Class"/>
    <s v="SV-20785"/>
    <s v="Stewart Visinsky"/>
    <x v="0"/>
    <s v="United States"/>
    <s v="Roswell"/>
    <x v="32"/>
    <n v="30076"/>
    <x v="0"/>
    <x v="518"/>
    <x v="1"/>
    <x v="4"/>
    <x v="513"/>
    <x v="3041"/>
    <n v="2"/>
    <n v="0"/>
    <n v="107.08199999999997"/>
  </r>
  <r>
    <n v="3891"/>
    <x v="1922"/>
    <x v="0"/>
    <x v="390"/>
    <d v="2013-12-01T00:00:00"/>
    <s v="Standard Class"/>
    <s v="SP-20860"/>
    <s v="Sung Pak"/>
    <x v="1"/>
    <s v="United States"/>
    <s v="Los Angeles"/>
    <x v="1"/>
    <n v="90036"/>
    <x v="1"/>
    <x v="764"/>
    <x v="2"/>
    <x v="11"/>
    <x v="756"/>
    <x v="3042"/>
    <n v="2"/>
    <n v="0"/>
    <n v="217.76699999999994"/>
  </r>
  <r>
    <n v="3892"/>
    <x v="1922"/>
    <x v="0"/>
    <x v="390"/>
    <d v="2013-12-01T00:00:00"/>
    <s v="Standard Class"/>
    <s v="SP-20860"/>
    <s v="Sung Pak"/>
    <x v="1"/>
    <s v="United States"/>
    <s v="Los Angeles"/>
    <x v="1"/>
    <n v="90036"/>
    <x v="1"/>
    <x v="654"/>
    <x v="0"/>
    <x v="1"/>
    <x v="648"/>
    <x v="3043"/>
    <n v="6"/>
    <n v="0.2"/>
    <n v="210.59399999999977"/>
  </r>
  <r>
    <n v="3893"/>
    <x v="1922"/>
    <x v="0"/>
    <x v="390"/>
    <d v="2013-12-01T00:00:00"/>
    <s v="Standard Class"/>
    <s v="SP-20860"/>
    <s v="Sung Pak"/>
    <x v="1"/>
    <s v="United States"/>
    <s v="Los Angeles"/>
    <x v="1"/>
    <n v="90036"/>
    <x v="1"/>
    <x v="1509"/>
    <x v="2"/>
    <x v="11"/>
    <x v="1487"/>
    <x v="3044"/>
    <n v="8"/>
    <n v="0"/>
    <n v="190.37279999999998"/>
  </r>
  <r>
    <n v="3894"/>
    <x v="1923"/>
    <x v="0"/>
    <x v="338"/>
    <d v="2013-11-15T00:00:00"/>
    <s v="Standard Class"/>
    <s v="MS-17770"/>
    <s v="Maxwell Schwartz"/>
    <x v="0"/>
    <s v="United States"/>
    <s v="Houston"/>
    <x v="5"/>
    <n v="77036"/>
    <x v="2"/>
    <x v="648"/>
    <x v="2"/>
    <x v="11"/>
    <x v="642"/>
    <x v="1790"/>
    <n v="7"/>
    <n v="0.2"/>
    <n v="48.990200000000002"/>
  </r>
  <r>
    <n v="3895"/>
    <x v="1924"/>
    <x v="2"/>
    <x v="754"/>
    <d v="2011-11-28T00:00:00"/>
    <s v="Standard Class"/>
    <s v="TC-21475"/>
    <s v="Tony Chapman"/>
    <x v="2"/>
    <s v="United States"/>
    <s v="Bolingbrook"/>
    <x v="10"/>
    <n v="60440"/>
    <x v="2"/>
    <x v="1230"/>
    <x v="1"/>
    <x v="8"/>
    <x v="1204"/>
    <x v="3045"/>
    <n v="5"/>
    <n v="0.8"/>
    <n v="-16.467000000000002"/>
  </r>
  <r>
    <n v="3896"/>
    <x v="1925"/>
    <x v="3"/>
    <x v="927"/>
    <d v="2014-05-06T00:00:00"/>
    <s v="Standard Class"/>
    <s v="SJ-20125"/>
    <s v="Sanjit Jacobs"/>
    <x v="2"/>
    <s v="United States"/>
    <s v="Texarkana"/>
    <x v="36"/>
    <n v="71854"/>
    <x v="0"/>
    <x v="1599"/>
    <x v="2"/>
    <x v="11"/>
    <x v="1582"/>
    <x v="3046"/>
    <n v="5"/>
    <n v="0"/>
    <n v="18.093"/>
  </r>
  <r>
    <n v="3897"/>
    <x v="1926"/>
    <x v="3"/>
    <x v="226"/>
    <d v="2014-12-13T00:00:00"/>
    <s v="Standard Class"/>
    <s v="DS-13180"/>
    <s v="David Smith"/>
    <x v="1"/>
    <s v="United States"/>
    <s v="San Antonio"/>
    <x v="5"/>
    <n v="78207"/>
    <x v="2"/>
    <x v="1084"/>
    <x v="1"/>
    <x v="13"/>
    <x v="1065"/>
    <x v="3047"/>
    <n v="3"/>
    <n v="0.2"/>
    <n v="1.2431999999999999"/>
  </r>
  <r>
    <n v="3898"/>
    <x v="1926"/>
    <x v="3"/>
    <x v="226"/>
    <d v="2014-12-13T00:00:00"/>
    <s v="Standard Class"/>
    <s v="DS-13180"/>
    <s v="David Smith"/>
    <x v="1"/>
    <s v="United States"/>
    <s v="San Antonio"/>
    <x v="5"/>
    <n v="78207"/>
    <x v="2"/>
    <x v="88"/>
    <x v="1"/>
    <x v="10"/>
    <x v="88"/>
    <x v="12"/>
    <n v="3"/>
    <n v="0.2"/>
    <n v="5.4432"/>
  </r>
  <r>
    <n v="3899"/>
    <x v="1927"/>
    <x v="3"/>
    <x v="329"/>
    <d v="2014-12-05T00:00:00"/>
    <s v="Standard Class"/>
    <s v="SC-20800"/>
    <s v="Stuart Calhoun"/>
    <x v="0"/>
    <s v="United States"/>
    <s v="Edinburg"/>
    <x v="5"/>
    <n v="78539"/>
    <x v="2"/>
    <x v="1084"/>
    <x v="1"/>
    <x v="13"/>
    <x v="1065"/>
    <x v="3005"/>
    <n v="2"/>
    <n v="0.2"/>
    <n v="0.82879999999999987"/>
  </r>
  <r>
    <n v="3900"/>
    <x v="1928"/>
    <x v="3"/>
    <x v="226"/>
    <d v="2014-12-10T00:00:00"/>
    <s v="First Class"/>
    <s v="SH-20395"/>
    <s v="Shahid Hopkins"/>
    <x v="0"/>
    <s v="United States"/>
    <s v="Toledo"/>
    <x v="24"/>
    <n v="43615"/>
    <x v="3"/>
    <x v="428"/>
    <x v="2"/>
    <x v="11"/>
    <x v="423"/>
    <x v="2506"/>
    <n v="2"/>
    <n v="0.2"/>
    <n v="25.596799999999998"/>
  </r>
  <r>
    <n v="3901"/>
    <x v="1929"/>
    <x v="1"/>
    <x v="928"/>
    <d v="2012-01-08T00:00:00"/>
    <s v="Standard Class"/>
    <s v="SF-20965"/>
    <s v="Sylvia Foulston"/>
    <x v="1"/>
    <s v="United States"/>
    <s v="Baytown"/>
    <x v="5"/>
    <n v="77520"/>
    <x v="2"/>
    <x v="289"/>
    <x v="1"/>
    <x v="10"/>
    <x v="286"/>
    <x v="563"/>
    <n v="2"/>
    <n v="0.2"/>
    <n v="3.6288"/>
  </r>
  <r>
    <n v="3902"/>
    <x v="1930"/>
    <x v="1"/>
    <x v="717"/>
    <d v="2012-11-20T00:00:00"/>
    <s v="Standard Class"/>
    <s v="MG-17680"/>
    <s v="Maureen Gastineau"/>
    <x v="2"/>
    <s v="United States"/>
    <s v="Philadelphia"/>
    <x v="9"/>
    <n v="19143"/>
    <x v="3"/>
    <x v="1600"/>
    <x v="2"/>
    <x v="11"/>
    <x v="1583"/>
    <x v="736"/>
    <n v="2"/>
    <n v="0.2"/>
    <n v="-1.199600000000002"/>
  </r>
  <r>
    <n v="3903"/>
    <x v="1931"/>
    <x v="1"/>
    <x v="653"/>
    <d v="2012-10-07T00:00:00"/>
    <s v="Second Class"/>
    <s v="CS-12400"/>
    <s v="Christopher Schild"/>
    <x v="2"/>
    <s v="United States"/>
    <s v="Los Angeles"/>
    <x v="1"/>
    <n v="90045"/>
    <x v="1"/>
    <x v="1220"/>
    <x v="1"/>
    <x v="4"/>
    <x v="1195"/>
    <x v="3048"/>
    <n v="14"/>
    <n v="0"/>
    <n v="75.6952"/>
  </r>
  <r>
    <n v="3904"/>
    <x v="1932"/>
    <x v="1"/>
    <x v="57"/>
    <d v="2012-04-10T00:00:00"/>
    <s v="Standard Class"/>
    <s v="VT-21700"/>
    <s v="Valerie Takahito"/>
    <x v="2"/>
    <s v="United States"/>
    <s v="Philadelphia"/>
    <x v="9"/>
    <n v="19143"/>
    <x v="3"/>
    <x v="1297"/>
    <x v="1"/>
    <x v="9"/>
    <x v="1273"/>
    <x v="3049"/>
    <n v="7"/>
    <n v="0.2"/>
    <n v="18.396000000000001"/>
  </r>
  <r>
    <n v="3905"/>
    <x v="1932"/>
    <x v="1"/>
    <x v="57"/>
    <d v="2012-04-10T00:00:00"/>
    <s v="Standard Class"/>
    <s v="VT-21700"/>
    <s v="Valerie Takahito"/>
    <x v="2"/>
    <s v="United States"/>
    <s v="Philadelphia"/>
    <x v="9"/>
    <n v="19143"/>
    <x v="3"/>
    <x v="718"/>
    <x v="1"/>
    <x v="4"/>
    <x v="710"/>
    <x v="2533"/>
    <n v="4"/>
    <n v="0.2"/>
    <n v="21.142799999999966"/>
  </r>
  <r>
    <n v="3906"/>
    <x v="1932"/>
    <x v="1"/>
    <x v="57"/>
    <d v="2012-04-10T00:00:00"/>
    <s v="Standard Class"/>
    <s v="VT-21700"/>
    <s v="Valerie Takahito"/>
    <x v="2"/>
    <s v="United States"/>
    <s v="Philadelphia"/>
    <x v="9"/>
    <n v="19143"/>
    <x v="3"/>
    <x v="844"/>
    <x v="1"/>
    <x v="8"/>
    <x v="830"/>
    <x v="3050"/>
    <n v="4"/>
    <n v="0.7"/>
    <n v="-6.9519999999999982"/>
  </r>
  <r>
    <n v="3907"/>
    <x v="1932"/>
    <x v="1"/>
    <x v="57"/>
    <d v="2012-04-10T00:00:00"/>
    <s v="Standard Class"/>
    <s v="VT-21700"/>
    <s v="Valerie Takahito"/>
    <x v="2"/>
    <s v="United States"/>
    <s v="Philadelphia"/>
    <x v="9"/>
    <n v="19143"/>
    <x v="3"/>
    <x v="1304"/>
    <x v="0"/>
    <x v="5"/>
    <x v="1280"/>
    <x v="1957"/>
    <n v="4"/>
    <n v="0.2"/>
    <n v="-68.392000000000053"/>
  </r>
  <r>
    <n v="3908"/>
    <x v="1932"/>
    <x v="1"/>
    <x v="57"/>
    <d v="2012-04-10T00:00:00"/>
    <s v="Standard Class"/>
    <s v="VT-21700"/>
    <s v="Valerie Takahito"/>
    <x v="2"/>
    <s v="United States"/>
    <s v="Philadelphia"/>
    <x v="9"/>
    <n v="19143"/>
    <x v="3"/>
    <x v="500"/>
    <x v="2"/>
    <x v="7"/>
    <x v="495"/>
    <x v="546"/>
    <n v="5"/>
    <n v="0.4"/>
    <n v="-3.2175000000000002"/>
  </r>
  <r>
    <n v="3909"/>
    <x v="1932"/>
    <x v="1"/>
    <x v="57"/>
    <d v="2012-04-10T00:00:00"/>
    <s v="Standard Class"/>
    <s v="VT-21700"/>
    <s v="Valerie Takahito"/>
    <x v="2"/>
    <s v="United States"/>
    <s v="Philadelphia"/>
    <x v="9"/>
    <n v="19143"/>
    <x v="3"/>
    <x v="104"/>
    <x v="2"/>
    <x v="7"/>
    <x v="104"/>
    <x v="3051"/>
    <n v="2"/>
    <n v="0.4"/>
    <n v="-9.7972000000000037"/>
  </r>
  <r>
    <n v="3910"/>
    <x v="1932"/>
    <x v="1"/>
    <x v="57"/>
    <d v="2012-04-10T00:00:00"/>
    <s v="Standard Class"/>
    <s v="VT-21700"/>
    <s v="Valerie Takahito"/>
    <x v="2"/>
    <s v="United States"/>
    <s v="Philadelphia"/>
    <x v="9"/>
    <n v="19143"/>
    <x v="3"/>
    <x v="1183"/>
    <x v="0"/>
    <x v="5"/>
    <x v="1160"/>
    <x v="3052"/>
    <n v="1"/>
    <n v="0.2"/>
    <n v="2.37"/>
  </r>
  <r>
    <n v="3911"/>
    <x v="1932"/>
    <x v="1"/>
    <x v="57"/>
    <d v="2012-04-10T00:00:00"/>
    <s v="Standard Class"/>
    <s v="VT-21700"/>
    <s v="Valerie Takahito"/>
    <x v="2"/>
    <s v="United States"/>
    <s v="Philadelphia"/>
    <x v="9"/>
    <n v="19143"/>
    <x v="3"/>
    <x v="1601"/>
    <x v="0"/>
    <x v="0"/>
    <x v="1584"/>
    <x v="3053"/>
    <n v="5"/>
    <n v="0.5"/>
    <n v="-211.47"/>
  </r>
  <r>
    <n v="3912"/>
    <x v="1933"/>
    <x v="3"/>
    <x v="929"/>
    <d v="2014-06-07T00:00:00"/>
    <s v="First Class"/>
    <s v="AB-10105"/>
    <s v="Adrian Barton"/>
    <x v="0"/>
    <s v="United States"/>
    <s v="Pearland"/>
    <x v="5"/>
    <n v="77581"/>
    <x v="2"/>
    <x v="1602"/>
    <x v="2"/>
    <x v="7"/>
    <x v="1585"/>
    <x v="553"/>
    <n v="3"/>
    <n v="0.2"/>
    <n v="52.917299999999955"/>
  </r>
  <r>
    <n v="3913"/>
    <x v="1934"/>
    <x v="3"/>
    <x v="65"/>
    <d v="2014-09-26T00:00:00"/>
    <s v="Standard Class"/>
    <s v="MM-18280"/>
    <s v="Muhammed MacIntyre"/>
    <x v="1"/>
    <s v="United States"/>
    <s v="New York City"/>
    <x v="15"/>
    <n v="10035"/>
    <x v="3"/>
    <x v="988"/>
    <x v="1"/>
    <x v="10"/>
    <x v="972"/>
    <x v="541"/>
    <n v="3"/>
    <n v="0"/>
    <n v="9.3312000000000008"/>
  </r>
  <r>
    <n v="3914"/>
    <x v="1934"/>
    <x v="3"/>
    <x v="65"/>
    <d v="2014-09-26T00:00:00"/>
    <s v="Standard Class"/>
    <s v="MM-18280"/>
    <s v="Muhammed MacIntyre"/>
    <x v="1"/>
    <s v="United States"/>
    <s v="New York City"/>
    <x v="15"/>
    <n v="10035"/>
    <x v="3"/>
    <x v="875"/>
    <x v="0"/>
    <x v="5"/>
    <x v="860"/>
    <x v="765"/>
    <n v="2"/>
    <n v="0"/>
    <n v="3.2405999999999997"/>
  </r>
  <r>
    <n v="3915"/>
    <x v="1935"/>
    <x v="3"/>
    <x v="930"/>
    <d v="2014-07-24T00:00:00"/>
    <s v="Standard Class"/>
    <s v="ML-17410"/>
    <s v="Maris LaWare"/>
    <x v="0"/>
    <s v="United States"/>
    <s v="Phoenix"/>
    <x v="16"/>
    <n v="85023"/>
    <x v="1"/>
    <x v="855"/>
    <x v="0"/>
    <x v="3"/>
    <x v="840"/>
    <x v="3054"/>
    <n v="5"/>
    <n v="0.5"/>
    <n v="-448.89599999999996"/>
  </r>
  <r>
    <n v="3916"/>
    <x v="1935"/>
    <x v="3"/>
    <x v="930"/>
    <d v="2014-07-24T00:00:00"/>
    <s v="Standard Class"/>
    <s v="ML-17410"/>
    <s v="Maris LaWare"/>
    <x v="0"/>
    <s v="United States"/>
    <s v="Phoenix"/>
    <x v="16"/>
    <n v="85023"/>
    <x v="1"/>
    <x v="38"/>
    <x v="0"/>
    <x v="1"/>
    <x v="38"/>
    <x v="224"/>
    <n v="2"/>
    <n v="0.2"/>
    <n v="10.098000000000006"/>
  </r>
  <r>
    <n v="3917"/>
    <x v="1935"/>
    <x v="3"/>
    <x v="930"/>
    <d v="2014-07-24T00:00:00"/>
    <s v="Standard Class"/>
    <s v="ML-17410"/>
    <s v="Maris LaWare"/>
    <x v="0"/>
    <s v="United States"/>
    <s v="Phoenix"/>
    <x v="16"/>
    <n v="85023"/>
    <x v="1"/>
    <x v="1603"/>
    <x v="1"/>
    <x v="10"/>
    <x v="1586"/>
    <x v="3055"/>
    <n v="2"/>
    <n v="0.2"/>
    <n v="5.2312000000000003"/>
  </r>
  <r>
    <n v="3918"/>
    <x v="1935"/>
    <x v="3"/>
    <x v="930"/>
    <d v="2014-07-24T00:00:00"/>
    <s v="Standard Class"/>
    <s v="ML-17410"/>
    <s v="Maris LaWare"/>
    <x v="0"/>
    <s v="United States"/>
    <s v="Phoenix"/>
    <x v="16"/>
    <n v="85023"/>
    <x v="1"/>
    <x v="849"/>
    <x v="1"/>
    <x v="8"/>
    <x v="834"/>
    <x v="3056"/>
    <n v="4"/>
    <n v="0.7"/>
    <n v="-6.1247999999999987"/>
  </r>
  <r>
    <n v="3919"/>
    <x v="1935"/>
    <x v="3"/>
    <x v="930"/>
    <d v="2014-07-24T00:00:00"/>
    <s v="Standard Class"/>
    <s v="ML-17410"/>
    <s v="Maris LaWare"/>
    <x v="0"/>
    <s v="United States"/>
    <s v="Phoenix"/>
    <x v="16"/>
    <n v="85023"/>
    <x v="1"/>
    <x v="70"/>
    <x v="0"/>
    <x v="1"/>
    <x v="70"/>
    <x v="3057"/>
    <n v="3"/>
    <n v="0.2"/>
    <n v="-42.89670000000001"/>
  </r>
  <r>
    <n v="3920"/>
    <x v="1936"/>
    <x v="1"/>
    <x v="494"/>
    <d v="2012-12-07T00:00:00"/>
    <s v="Standard Class"/>
    <s v="KD-16495"/>
    <s v="Keith Dawkins"/>
    <x v="1"/>
    <s v="United States"/>
    <s v="Chesapeake"/>
    <x v="17"/>
    <n v="23320"/>
    <x v="0"/>
    <x v="421"/>
    <x v="1"/>
    <x v="4"/>
    <x v="416"/>
    <x v="3058"/>
    <n v="4"/>
    <n v="0"/>
    <n v="16.653600000000004"/>
  </r>
  <r>
    <n v="3921"/>
    <x v="1936"/>
    <x v="1"/>
    <x v="494"/>
    <d v="2012-12-07T00:00:00"/>
    <s v="Standard Class"/>
    <s v="KD-16495"/>
    <s v="Keith Dawkins"/>
    <x v="1"/>
    <s v="United States"/>
    <s v="Chesapeake"/>
    <x v="17"/>
    <n v="23320"/>
    <x v="0"/>
    <x v="1399"/>
    <x v="1"/>
    <x v="8"/>
    <x v="1377"/>
    <x v="1480"/>
    <n v="4"/>
    <n v="0"/>
    <n v="30.700800000000001"/>
  </r>
  <r>
    <n v="3922"/>
    <x v="1937"/>
    <x v="0"/>
    <x v="931"/>
    <d v="2013-07-03T00:00:00"/>
    <s v="Second Class"/>
    <s v="RF-19735"/>
    <s v="Roland Fjeld"/>
    <x v="0"/>
    <s v="United States"/>
    <s v="Chicago"/>
    <x v="10"/>
    <n v="60610"/>
    <x v="2"/>
    <x v="1501"/>
    <x v="2"/>
    <x v="7"/>
    <x v="1480"/>
    <x v="2022"/>
    <n v="3"/>
    <n v="0.2"/>
    <n v="35.997600000000006"/>
  </r>
  <r>
    <n v="3923"/>
    <x v="1938"/>
    <x v="3"/>
    <x v="735"/>
    <d v="2014-09-02T00:00:00"/>
    <s v="Standard Class"/>
    <s v="SC-20305"/>
    <s v="Sean Christensen"/>
    <x v="0"/>
    <s v="United States"/>
    <s v="Chicago"/>
    <x v="10"/>
    <n v="60623"/>
    <x v="2"/>
    <x v="218"/>
    <x v="1"/>
    <x v="10"/>
    <x v="217"/>
    <x v="869"/>
    <n v="6"/>
    <n v="0.2"/>
    <n v="7.92"/>
  </r>
  <r>
    <n v="3924"/>
    <x v="1938"/>
    <x v="3"/>
    <x v="735"/>
    <d v="2014-09-02T00:00:00"/>
    <s v="Standard Class"/>
    <s v="SC-20305"/>
    <s v="Sean Christensen"/>
    <x v="0"/>
    <s v="United States"/>
    <s v="Chicago"/>
    <x v="10"/>
    <n v="60623"/>
    <x v="2"/>
    <x v="1604"/>
    <x v="1"/>
    <x v="10"/>
    <x v="1587"/>
    <x v="3059"/>
    <n v="5"/>
    <n v="0.2"/>
    <n v="9.3520000000000003"/>
  </r>
  <r>
    <n v="3925"/>
    <x v="1939"/>
    <x v="2"/>
    <x v="328"/>
    <d v="2011-09-21T00:00:00"/>
    <s v="Standard Class"/>
    <s v="BN-11515"/>
    <s v="Bradley Nguyen"/>
    <x v="0"/>
    <s v="United States"/>
    <s v="Seattle"/>
    <x v="4"/>
    <n v="98103"/>
    <x v="1"/>
    <x v="464"/>
    <x v="1"/>
    <x v="4"/>
    <x v="460"/>
    <x v="3060"/>
    <n v="2"/>
    <n v="0"/>
    <n v="1.2111999999999981"/>
  </r>
  <r>
    <n v="3926"/>
    <x v="1939"/>
    <x v="2"/>
    <x v="328"/>
    <d v="2011-09-21T00:00:00"/>
    <s v="Standard Class"/>
    <s v="BN-11515"/>
    <s v="Bradley Nguyen"/>
    <x v="0"/>
    <s v="United States"/>
    <s v="Seattle"/>
    <x v="4"/>
    <n v="98103"/>
    <x v="1"/>
    <x v="1220"/>
    <x v="1"/>
    <x v="4"/>
    <x v="1195"/>
    <x v="3061"/>
    <n v="3"/>
    <n v="0"/>
    <n v="16.220400000000001"/>
  </r>
  <r>
    <n v="3927"/>
    <x v="1939"/>
    <x v="2"/>
    <x v="328"/>
    <d v="2011-09-21T00:00:00"/>
    <s v="Standard Class"/>
    <s v="BN-11515"/>
    <s v="Bradley Nguyen"/>
    <x v="0"/>
    <s v="United States"/>
    <s v="Seattle"/>
    <x v="4"/>
    <n v="98103"/>
    <x v="1"/>
    <x v="1381"/>
    <x v="0"/>
    <x v="5"/>
    <x v="1357"/>
    <x v="2276"/>
    <n v="2"/>
    <n v="0"/>
    <n v="13.429200000000002"/>
  </r>
  <r>
    <n v="3928"/>
    <x v="1939"/>
    <x v="2"/>
    <x v="328"/>
    <d v="2011-09-21T00:00:00"/>
    <s v="Standard Class"/>
    <s v="BN-11515"/>
    <s v="Bradley Nguyen"/>
    <x v="0"/>
    <s v="United States"/>
    <s v="Seattle"/>
    <x v="4"/>
    <n v="98103"/>
    <x v="1"/>
    <x v="141"/>
    <x v="1"/>
    <x v="8"/>
    <x v="141"/>
    <x v="1975"/>
    <n v="5"/>
    <n v="0.2"/>
    <n v="46.3185"/>
  </r>
  <r>
    <n v="3929"/>
    <x v="1940"/>
    <x v="0"/>
    <x v="560"/>
    <d v="2013-03-18T00:00:00"/>
    <s v="First Class"/>
    <s v="JS-15880"/>
    <s v="John Stevenson"/>
    <x v="0"/>
    <s v="United States"/>
    <s v="Harlingen"/>
    <x v="5"/>
    <n v="78550"/>
    <x v="2"/>
    <x v="631"/>
    <x v="0"/>
    <x v="0"/>
    <x v="625"/>
    <x v="3062"/>
    <n v="5"/>
    <n v="0.32"/>
    <n v="-14.195999999999998"/>
  </r>
  <r>
    <n v="3930"/>
    <x v="1940"/>
    <x v="0"/>
    <x v="560"/>
    <d v="2013-03-18T00:00:00"/>
    <s v="First Class"/>
    <s v="JS-15880"/>
    <s v="John Stevenson"/>
    <x v="0"/>
    <s v="United States"/>
    <s v="Harlingen"/>
    <x v="5"/>
    <n v="78550"/>
    <x v="2"/>
    <x v="548"/>
    <x v="1"/>
    <x v="10"/>
    <x v="543"/>
    <x v="1182"/>
    <n v="1"/>
    <n v="0.2"/>
    <n v="1.8792"/>
  </r>
  <r>
    <n v="3931"/>
    <x v="1940"/>
    <x v="0"/>
    <x v="560"/>
    <d v="2013-03-18T00:00:00"/>
    <s v="First Class"/>
    <s v="JS-15880"/>
    <s v="John Stevenson"/>
    <x v="0"/>
    <s v="United States"/>
    <s v="Harlingen"/>
    <x v="5"/>
    <n v="78550"/>
    <x v="2"/>
    <x v="1062"/>
    <x v="1"/>
    <x v="6"/>
    <x v="1042"/>
    <x v="3063"/>
    <n v="7"/>
    <n v="0.2"/>
    <n v="16.373699999999992"/>
  </r>
  <r>
    <n v="3932"/>
    <x v="1941"/>
    <x v="0"/>
    <x v="370"/>
    <d v="2013-09-03T00:00:00"/>
    <s v="Standard Class"/>
    <s v="VG-21805"/>
    <s v="Vivek Grady"/>
    <x v="1"/>
    <s v="United States"/>
    <s v="Philadelphia"/>
    <x v="9"/>
    <n v="19140"/>
    <x v="3"/>
    <x v="1605"/>
    <x v="1"/>
    <x v="6"/>
    <x v="1588"/>
    <x v="3064"/>
    <n v="3"/>
    <n v="0.2"/>
    <n v="1.6416000000000004"/>
  </r>
  <r>
    <n v="3933"/>
    <x v="1941"/>
    <x v="0"/>
    <x v="370"/>
    <d v="2013-09-03T00:00:00"/>
    <s v="Standard Class"/>
    <s v="VG-21805"/>
    <s v="Vivek Grady"/>
    <x v="1"/>
    <s v="United States"/>
    <s v="Philadelphia"/>
    <x v="9"/>
    <n v="19140"/>
    <x v="3"/>
    <x v="1016"/>
    <x v="2"/>
    <x v="11"/>
    <x v="998"/>
    <x v="736"/>
    <n v="2"/>
    <n v="0.2"/>
    <n v="13.195600000000001"/>
  </r>
  <r>
    <n v="3934"/>
    <x v="1942"/>
    <x v="3"/>
    <x v="264"/>
    <d v="2014-09-09T00:00:00"/>
    <s v="Standard Class"/>
    <s v="AW-10840"/>
    <s v="Anthony Witt"/>
    <x v="0"/>
    <s v="United States"/>
    <s v="Bakersfield"/>
    <x v="1"/>
    <n v="93309"/>
    <x v="1"/>
    <x v="868"/>
    <x v="1"/>
    <x v="6"/>
    <x v="853"/>
    <x v="3065"/>
    <n v="5"/>
    <n v="0"/>
    <n v="2.7259999999999995"/>
  </r>
  <r>
    <n v="3935"/>
    <x v="1942"/>
    <x v="3"/>
    <x v="264"/>
    <d v="2014-09-09T00:00:00"/>
    <s v="Standard Class"/>
    <s v="AW-10840"/>
    <s v="Anthony Witt"/>
    <x v="0"/>
    <s v="United States"/>
    <s v="Bakersfield"/>
    <x v="1"/>
    <n v="93309"/>
    <x v="1"/>
    <x v="198"/>
    <x v="1"/>
    <x v="2"/>
    <x v="197"/>
    <x v="3066"/>
    <n v="5"/>
    <n v="0"/>
    <n v="37"/>
  </r>
  <r>
    <n v="3936"/>
    <x v="1942"/>
    <x v="3"/>
    <x v="264"/>
    <d v="2014-09-09T00:00:00"/>
    <s v="Standard Class"/>
    <s v="AW-10840"/>
    <s v="Anthony Witt"/>
    <x v="0"/>
    <s v="United States"/>
    <s v="Bakersfield"/>
    <x v="1"/>
    <n v="93309"/>
    <x v="1"/>
    <x v="1551"/>
    <x v="2"/>
    <x v="7"/>
    <x v="1530"/>
    <x v="1227"/>
    <n v="2"/>
    <n v="0.2"/>
    <n v="12.599000000000004"/>
  </r>
  <r>
    <n v="3937"/>
    <x v="1943"/>
    <x v="1"/>
    <x v="382"/>
    <d v="2012-06-20T00:00:00"/>
    <s v="Standard Class"/>
    <s v="LS-17230"/>
    <s v="Lycoris Saunders"/>
    <x v="0"/>
    <s v="United States"/>
    <s v="Grand Prairie"/>
    <x v="5"/>
    <n v="75051"/>
    <x v="2"/>
    <x v="1606"/>
    <x v="1"/>
    <x v="12"/>
    <x v="33"/>
    <x v="1528"/>
    <n v="3"/>
    <n v="0.2"/>
    <n v="9.3443999999999985"/>
  </r>
  <r>
    <n v="3938"/>
    <x v="1943"/>
    <x v="1"/>
    <x v="382"/>
    <d v="2012-06-20T00:00:00"/>
    <s v="Standard Class"/>
    <s v="LS-17230"/>
    <s v="Lycoris Saunders"/>
    <x v="0"/>
    <s v="United States"/>
    <s v="Grand Prairie"/>
    <x v="5"/>
    <n v="75051"/>
    <x v="2"/>
    <x v="752"/>
    <x v="1"/>
    <x v="10"/>
    <x v="743"/>
    <x v="1939"/>
    <n v="3"/>
    <n v="0.2"/>
    <n v="9.8657999999999983"/>
  </r>
  <r>
    <n v="3939"/>
    <x v="1943"/>
    <x v="1"/>
    <x v="382"/>
    <d v="2012-06-20T00:00:00"/>
    <s v="Standard Class"/>
    <s v="LS-17230"/>
    <s v="Lycoris Saunders"/>
    <x v="0"/>
    <s v="United States"/>
    <s v="Grand Prairie"/>
    <x v="5"/>
    <n v="75051"/>
    <x v="2"/>
    <x v="901"/>
    <x v="0"/>
    <x v="1"/>
    <x v="884"/>
    <x v="3067"/>
    <n v="2"/>
    <n v="0.3"/>
    <n v="-25.376400000000018"/>
  </r>
  <r>
    <n v="3940"/>
    <x v="1944"/>
    <x v="0"/>
    <x v="107"/>
    <d v="2013-12-11T00:00:00"/>
    <s v="Same Day"/>
    <s v="MH-17455"/>
    <s v="Mark Hamilton"/>
    <x v="0"/>
    <s v="United States"/>
    <s v="Greenwood"/>
    <x v="14"/>
    <n v="46142"/>
    <x v="2"/>
    <x v="463"/>
    <x v="0"/>
    <x v="1"/>
    <x v="459"/>
    <x v="3068"/>
    <n v="5"/>
    <n v="0"/>
    <n v="356.22500000000002"/>
  </r>
  <r>
    <n v="3941"/>
    <x v="1945"/>
    <x v="3"/>
    <x v="796"/>
    <d v="2014-05-24T00:00:00"/>
    <s v="Standard Class"/>
    <s v="TS-21340"/>
    <s v="Toby Swindell"/>
    <x v="0"/>
    <s v="United States"/>
    <s v="New York City"/>
    <x v="15"/>
    <n v="10024"/>
    <x v="3"/>
    <x v="1027"/>
    <x v="0"/>
    <x v="5"/>
    <x v="1009"/>
    <x v="58"/>
    <n v="2"/>
    <n v="0"/>
    <n v="6.2608000000000015"/>
  </r>
  <r>
    <n v="3942"/>
    <x v="1945"/>
    <x v="3"/>
    <x v="796"/>
    <d v="2014-05-24T00:00:00"/>
    <s v="Standard Class"/>
    <s v="TS-21340"/>
    <s v="Toby Swindell"/>
    <x v="0"/>
    <s v="United States"/>
    <s v="New York City"/>
    <x v="15"/>
    <n v="10024"/>
    <x v="3"/>
    <x v="536"/>
    <x v="1"/>
    <x v="8"/>
    <x v="531"/>
    <x v="337"/>
    <n v="1"/>
    <n v="0.2"/>
    <n v="1.0286999999999997"/>
  </r>
  <r>
    <n v="3943"/>
    <x v="1946"/>
    <x v="3"/>
    <x v="837"/>
    <d v="2014-05-30T00:00:00"/>
    <s v="Second Class"/>
    <s v="EH-13945"/>
    <s v="Eric Hoffmann"/>
    <x v="0"/>
    <s v="United States"/>
    <s v="Memphis"/>
    <x v="18"/>
    <n v="38109"/>
    <x v="0"/>
    <x v="778"/>
    <x v="1"/>
    <x v="10"/>
    <x v="769"/>
    <x v="233"/>
    <n v="5"/>
    <n v="0.2"/>
    <n v="9.0719999999999992"/>
  </r>
  <r>
    <n v="3944"/>
    <x v="1947"/>
    <x v="0"/>
    <x v="661"/>
    <d v="2013-07-01T00:00:00"/>
    <s v="Standard Class"/>
    <s v="MG-17695"/>
    <s v="Maureen Gnade"/>
    <x v="0"/>
    <s v="United States"/>
    <s v="Buffalo"/>
    <x v="15"/>
    <n v="14215"/>
    <x v="3"/>
    <x v="1420"/>
    <x v="1"/>
    <x v="14"/>
    <x v="1399"/>
    <x v="3069"/>
    <n v="7"/>
    <n v="0"/>
    <n v="16.703400000000016"/>
  </r>
  <r>
    <n v="3945"/>
    <x v="1948"/>
    <x v="0"/>
    <x v="458"/>
    <d v="2013-05-22T00:00:00"/>
    <s v="Second Class"/>
    <s v="DO-13435"/>
    <s v="Denny Ordway"/>
    <x v="0"/>
    <s v="United States"/>
    <s v="Los Angeles"/>
    <x v="1"/>
    <n v="90036"/>
    <x v="1"/>
    <x v="609"/>
    <x v="1"/>
    <x v="10"/>
    <x v="604"/>
    <x v="1714"/>
    <n v="3"/>
    <n v="0"/>
    <n v="8.4966000000000008"/>
  </r>
  <r>
    <n v="3946"/>
    <x v="1949"/>
    <x v="3"/>
    <x v="551"/>
    <d v="2014-11-24T00:00:00"/>
    <s v="Standard Class"/>
    <s v="AF-10870"/>
    <s v="Art Ferguson"/>
    <x v="0"/>
    <s v="United States"/>
    <s v="Homestead"/>
    <x v="2"/>
    <n v="33030"/>
    <x v="0"/>
    <x v="1486"/>
    <x v="1"/>
    <x v="10"/>
    <x v="1464"/>
    <x v="3070"/>
    <n v="1"/>
    <n v="0.2"/>
    <n v="15.534399999999998"/>
  </r>
  <r>
    <n v="3947"/>
    <x v="1949"/>
    <x v="3"/>
    <x v="551"/>
    <d v="2014-11-24T00:00:00"/>
    <s v="Standard Class"/>
    <s v="AF-10870"/>
    <s v="Art Ferguson"/>
    <x v="0"/>
    <s v="United States"/>
    <s v="Homestead"/>
    <x v="2"/>
    <n v="33030"/>
    <x v="0"/>
    <x v="327"/>
    <x v="1"/>
    <x v="14"/>
    <x v="33"/>
    <x v="3071"/>
    <n v="1"/>
    <n v="0.2"/>
    <n v="-0.66240000000000021"/>
  </r>
  <r>
    <n v="3948"/>
    <x v="1950"/>
    <x v="0"/>
    <x v="741"/>
    <d v="2013-11-23T00:00:00"/>
    <s v="Standard Class"/>
    <s v="SN-20710"/>
    <s v="Steve Nguyen"/>
    <x v="2"/>
    <s v="United States"/>
    <s v="Pasadena"/>
    <x v="5"/>
    <n v="77506"/>
    <x v="2"/>
    <x v="181"/>
    <x v="1"/>
    <x v="6"/>
    <x v="180"/>
    <x v="2925"/>
    <n v="2"/>
    <n v="0.2"/>
    <n v="1.0347999999999993"/>
  </r>
  <r>
    <n v="3949"/>
    <x v="1950"/>
    <x v="0"/>
    <x v="741"/>
    <d v="2013-11-23T00:00:00"/>
    <s v="Standard Class"/>
    <s v="SN-20710"/>
    <s v="Steve Nguyen"/>
    <x v="2"/>
    <s v="United States"/>
    <s v="Pasadena"/>
    <x v="5"/>
    <n v="77506"/>
    <x v="2"/>
    <x v="580"/>
    <x v="1"/>
    <x v="2"/>
    <x v="575"/>
    <x v="3072"/>
    <n v="2"/>
    <n v="0.2"/>
    <n v="15.8756"/>
  </r>
  <r>
    <n v="3950"/>
    <x v="1950"/>
    <x v="0"/>
    <x v="741"/>
    <d v="2013-11-23T00:00:00"/>
    <s v="Standard Class"/>
    <s v="SN-20710"/>
    <s v="Steve Nguyen"/>
    <x v="2"/>
    <s v="United States"/>
    <s v="Pasadena"/>
    <x v="5"/>
    <n v="77506"/>
    <x v="2"/>
    <x v="314"/>
    <x v="1"/>
    <x v="10"/>
    <x v="311"/>
    <x v="3073"/>
    <n v="2"/>
    <n v="0.2"/>
    <n v="6.6311999999999989"/>
  </r>
  <r>
    <n v="3951"/>
    <x v="1950"/>
    <x v="0"/>
    <x v="741"/>
    <d v="2013-11-23T00:00:00"/>
    <s v="Standard Class"/>
    <s v="SN-20710"/>
    <s v="Steve Nguyen"/>
    <x v="2"/>
    <s v="United States"/>
    <s v="Pasadena"/>
    <x v="5"/>
    <n v="77506"/>
    <x v="2"/>
    <x v="163"/>
    <x v="0"/>
    <x v="1"/>
    <x v="162"/>
    <x v="3074"/>
    <n v="6"/>
    <n v="0.3"/>
    <n v="-18.221999999999994"/>
  </r>
  <r>
    <n v="3952"/>
    <x v="1951"/>
    <x v="2"/>
    <x v="683"/>
    <d v="2011-11-30T00:00:00"/>
    <s v="Second Class"/>
    <s v="MO-17500"/>
    <s v="Mary O'Rourke"/>
    <x v="0"/>
    <s v="United States"/>
    <s v="Freeport"/>
    <x v="15"/>
    <n v="11520"/>
    <x v="3"/>
    <x v="828"/>
    <x v="1"/>
    <x v="8"/>
    <x v="816"/>
    <x v="3075"/>
    <n v="2"/>
    <n v="0.2"/>
    <n v="6.0367999999999986"/>
  </r>
  <r>
    <n v="3953"/>
    <x v="1952"/>
    <x v="0"/>
    <x v="398"/>
    <d v="2013-03-09T00:00:00"/>
    <s v="Standard Class"/>
    <s v="ON-18715"/>
    <s v="Odella Nelson"/>
    <x v="1"/>
    <s v="United States"/>
    <s v="Denver"/>
    <x v="22"/>
    <n v="80219"/>
    <x v="1"/>
    <x v="1607"/>
    <x v="2"/>
    <x v="7"/>
    <x v="1589"/>
    <x v="1305"/>
    <n v="2"/>
    <n v="0.2"/>
    <n v="13.998599999999989"/>
  </r>
  <r>
    <n v="3954"/>
    <x v="1953"/>
    <x v="3"/>
    <x v="787"/>
    <d v="2014-01-20T00:00:00"/>
    <s v="Standard Class"/>
    <s v="SC-20095"/>
    <s v="Sanjit Chand"/>
    <x v="0"/>
    <s v="United States"/>
    <s v="Quincy"/>
    <x v="31"/>
    <n v="2169"/>
    <x v="3"/>
    <x v="69"/>
    <x v="1"/>
    <x v="10"/>
    <x v="69"/>
    <x v="1436"/>
    <n v="2"/>
    <n v="0"/>
    <n v="5.8419999999999996"/>
  </r>
  <r>
    <n v="3955"/>
    <x v="1954"/>
    <x v="2"/>
    <x v="527"/>
    <d v="2011-04-09T00:00:00"/>
    <s v="Standard Class"/>
    <s v="MS-17710"/>
    <s v="Maurice Satty"/>
    <x v="0"/>
    <s v="United States"/>
    <s v="Detroit"/>
    <x v="12"/>
    <n v="48205"/>
    <x v="2"/>
    <x v="493"/>
    <x v="0"/>
    <x v="5"/>
    <x v="488"/>
    <x v="3076"/>
    <n v="1"/>
    <n v="0"/>
    <n v="2.3521000000000001"/>
  </r>
  <r>
    <n v="3956"/>
    <x v="1954"/>
    <x v="2"/>
    <x v="527"/>
    <d v="2011-04-09T00:00:00"/>
    <s v="Standard Class"/>
    <s v="MS-17710"/>
    <s v="Maurice Satty"/>
    <x v="0"/>
    <s v="United States"/>
    <s v="Detroit"/>
    <x v="12"/>
    <n v="48205"/>
    <x v="2"/>
    <x v="1041"/>
    <x v="1"/>
    <x v="6"/>
    <x v="1021"/>
    <x v="1378"/>
    <n v="4"/>
    <n v="0"/>
    <n v="23.807999999999993"/>
  </r>
  <r>
    <n v="3957"/>
    <x v="1955"/>
    <x v="0"/>
    <x v="190"/>
    <d v="2013-07-04T00:00:00"/>
    <s v="Standard Class"/>
    <s v="DN-13690"/>
    <s v="Duane Noonan"/>
    <x v="0"/>
    <s v="United States"/>
    <s v="San Francisco"/>
    <x v="1"/>
    <n v="94109"/>
    <x v="1"/>
    <x v="1256"/>
    <x v="0"/>
    <x v="5"/>
    <x v="1231"/>
    <x v="3077"/>
    <n v="3"/>
    <n v="0"/>
    <n v="6.4205999999999976"/>
  </r>
  <r>
    <n v="3958"/>
    <x v="1956"/>
    <x v="0"/>
    <x v="211"/>
    <d v="2013-06-03T00:00:00"/>
    <s v="Standard Class"/>
    <s v="RB-19360"/>
    <s v="Raymond Buch"/>
    <x v="0"/>
    <s v="United States"/>
    <s v="Nashville"/>
    <x v="18"/>
    <n v="37211"/>
    <x v="0"/>
    <x v="1095"/>
    <x v="1"/>
    <x v="8"/>
    <x v="1076"/>
    <x v="3078"/>
    <n v="3"/>
    <n v="0.7"/>
    <n v="-8.6456999999999979"/>
  </r>
  <r>
    <n v="3959"/>
    <x v="1956"/>
    <x v="0"/>
    <x v="211"/>
    <d v="2013-06-03T00:00:00"/>
    <s v="Standard Class"/>
    <s v="RB-19360"/>
    <s v="Raymond Buch"/>
    <x v="0"/>
    <s v="United States"/>
    <s v="Nashville"/>
    <x v="18"/>
    <n v="37211"/>
    <x v="0"/>
    <x v="324"/>
    <x v="1"/>
    <x v="6"/>
    <x v="321"/>
    <x v="3079"/>
    <n v="2"/>
    <n v="0.2"/>
    <n v="0.3335999999999999"/>
  </r>
  <r>
    <n v="3960"/>
    <x v="1956"/>
    <x v="0"/>
    <x v="211"/>
    <d v="2013-06-03T00:00:00"/>
    <s v="Standard Class"/>
    <s v="RB-19360"/>
    <s v="Raymond Buch"/>
    <x v="0"/>
    <s v="United States"/>
    <s v="Nashville"/>
    <x v="18"/>
    <n v="37211"/>
    <x v="0"/>
    <x v="1608"/>
    <x v="0"/>
    <x v="5"/>
    <x v="1590"/>
    <x v="3080"/>
    <n v="3"/>
    <n v="0.2"/>
    <n v="14.546999999999995"/>
  </r>
  <r>
    <n v="3961"/>
    <x v="1957"/>
    <x v="1"/>
    <x v="324"/>
    <d v="2012-10-24T00:00:00"/>
    <s v="Standard Class"/>
    <s v="NH-18610"/>
    <s v="Nicole Hansen"/>
    <x v="1"/>
    <s v="United States"/>
    <s v="Detroit"/>
    <x v="12"/>
    <n v="48227"/>
    <x v="2"/>
    <x v="1206"/>
    <x v="1"/>
    <x v="8"/>
    <x v="1182"/>
    <x v="3081"/>
    <n v="6"/>
    <n v="0"/>
    <n v="17.608799999999999"/>
  </r>
  <r>
    <n v="3962"/>
    <x v="1957"/>
    <x v="1"/>
    <x v="324"/>
    <d v="2012-10-24T00:00:00"/>
    <s v="Standard Class"/>
    <s v="NH-18610"/>
    <s v="Nicole Hansen"/>
    <x v="1"/>
    <s v="United States"/>
    <s v="Detroit"/>
    <x v="12"/>
    <n v="48227"/>
    <x v="2"/>
    <x v="993"/>
    <x v="2"/>
    <x v="7"/>
    <x v="976"/>
    <x v="179"/>
    <n v="5"/>
    <n v="0"/>
    <n v="44.984999999999985"/>
  </r>
  <r>
    <n v="3963"/>
    <x v="1958"/>
    <x v="3"/>
    <x v="600"/>
    <d v="2014-02-21T00:00:00"/>
    <s v="First Class"/>
    <s v="ED-13885"/>
    <s v="Emily Ducich"/>
    <x v="2"/>
    <s v="United States"/>
    <s v="Los Angeles"/>
    <x v="1"/>
    <n v="90045"/>
    <x v="1"/>
    <x v="1005"/>
    <x v="1"/>
    <x v="6"/>
    <x v="988"/>
    <x v="1387"/>
    <n v="3"/>
    <n v="0"/>
    <n v="3.4668000000000005"/>
  </r>
  <r>
    <n v="3964"/>
    <x v="1958"/>
    <x v="3"/>
    <x v="600"/>
    <d v="2014-02-21T00:00:00"/>
    <s v="First Class"/>
    <s v="ED-13885"/>
    <s v="Emily Ducich"/>
    <x v="2"/>
    <s v="United States"/>
    <s v="Los Angeles"/>
    <x v="1"/>
    <n v="90045"/>
    <x v="1"/>
    <x v="943"/>
    <x v="0"/>
    <x v="5"/>
    <x v="927"/>
    <x v="3082"/>
    <n v="3"/>
    <n v="0"/>
    <n v="12.060900000000002"/>
  </r>
  <r>
    <n v="3965"/>
    <x v="1959"/>
    <x v="0"/>
    <x v="897"/>
    <d v="2013-09-29T00:00:00"/>
    <s v="Standard Class"/>
    <s v="PW-19240"/>
    <s v="Pierre Wener"/>
    <x v="0"/>
    <s v="United States"/>
    <s v="Philadelphia"/>
    <x v="9"/>
    <n v="19140"/>
    <x v="3"/>
    <x v="1609"/>
    <x v="1"/>
    <x v="6"/>
    <x v="1591"/>
    <x v="964"/>
    <n v="3"/>
    <n v="0.2"/>
    <n v="0.88559999999999883"/>
  </r>
  <r>
    <n v="3966"/>
    <x v="1960"/>
    <x v="2"/>
    <x v="607"/>
    <d v="2011-11-17T00:00:00"/>
    <s v="Second Class"/>
    <s v="DM-13345"/>
    <s v="Denise Monton"/>
    <x v="1"/>
    <s v="United States"/>
    <s v="Asheville"/>
    <x v="3"/>
    <n v="28806"/>
    <x v="0"/>
    <x v="279"/>
    <x v="1"/>
    <x v="6"/>
    <x v="276"/>
    <x v="964"/>
    <n v="3"/>
    <n v="0.2"/>
    <n v="0.88559999999999883"/>
  </r>
  <r>
    <n v="3967"/>
    <x v="1961"/>
    <x v="0"/>
    <x v="178"/>
    <d v="2013-04-07T00:00:00"/>
    <s v="Standard Class"/>
    <s v="DW-13540"/>
    <s v="Don Weiss"/>
    <x v="0"/>
    <s v="United States"/>
    <s v="New York City"/>
    <x v="15"/>
    <n v="10024"/>
    <x v="3"/>
    <x v="666"/>
    <x v="1"/>
    <x v="6"/>
    <x v="660"/>
    <x v="1943"/>
    <n v="4"/>
    <n v="0"/>
    <n v="22.8904"/>
  </r>
  <r>
    <n v="3968"/>
    <x v="1962"/>
    <x v="0"/>
    <x v="244"/>
    <d v="2013-05-24T00:00:00"/>
    <s v="First Class"/>
    <s v="EH-14125"/>
    <s v="Eugene Hildebrand"/>
    <x v="2"/>
    <s v="United States"/>
    <s v="Colorado Springs"/>
    <x v="22"/>
    <n v="80906"/>
    <x v="1"/>
    <x v="612"/>
    <x v="1"/>
    <x v="8"/>
    <x v="607"/>
    <x v="3083"/>
    <n v="7"/>
    <n v="0.7"/>
    <n v="-32.507999999999996"/>
  </r>
  <r>
    <n v="3969"/>
    <x v="1963"/>
    <x v="1"/>
    <x v="932"/>
    <d v="2012-06-05T00:00:00"/>
    <s v="Standard Class"/>
    <s v="KE-16420"/>
    <s v="Katrina Edelman"/>
    <x v="1"/>
    <s v="United States"/>
    <s v="San Antonio"/>
    <x v="5"/>
    <n v="78207"/>
    <x v="2"/>
    <x v="175"/>
    <x v="1"/>
    <x v="8"/>
    <x v="174"/>
    <x v="3084"/>
    <n v="8"/>
    <n v="0.8"/>
    <n v="-9.1648000000000032"/>
  </r>
  <r>
    <n v="3970"/>
    <x v="1963"/>
    <x v="1"/>
    <x v="932"/>
    <d v="2012-06-05T00:00:00"/>
    <s v="Standard Class"/>
    <s v="KE-16420"/>
    <s v="Katrina Edelman"/>
    <x v="1"/>
    <s v="United States"/>
    <s v="San Antonio"/>
    <x v="5"/>
    <n v="78207"/>
    <x v="2"/>
    <x v="1610"/>
    <x v="1"/>
    <x v="10"/>
    <x v="1592"/>
    <x v="3085"/>
    <n v="10"/>
    <n v="0.2"/>
    <n v="13.199999999999998"/>
  </r>
  <r>
    <n v="3971"/>
    <x v="1964"/>
    <x v="2"/>
    <x v="754"/>
    <d v="2011-11-26T00:00:00"/>
    <s v="Standard Class"/>
    <s v="SP-20920"/>
    <s v="Susan Pistek"/>
    <x v="0"/>
    <s v="United States"/>
    <s v="Los Angeles"/>
    <x v="1"/>
    <n v="90036"/>
    <x v="1"/>
    <x v="1357"/>
    <x v="1"/>
    <x v="10"/>
    <x v="1334"/>
    <x v="3086"/>
    <n v="9"/>
    <n v="0"/>
    <n v="24.218999999999998"/>
  </r>
  <r>
    <n v="3972"/>
    <x v="1965"/>
    <x v="1"/>
    <x v="933"/>
    <d v="2012-02-24T00:00:00"/>
    <s v="Second Class"/>
    <s v="PS-19045"/>
    <s v="Penelope Sewall"/>
    <x v="2"/>
    <s v="United States"/>
    <s v="Sterling Heights"/>
    <x v="12"/>
    <n v="48310"/>
    <x v="2"/>
    <x v="1500"/>
    <x v="1"/>
    <x v="6"/>
    <x v="1479"/>
    <x v="1378"/>
    <n v="4"/>
    <n v="0"/>
    <n v="20.633600000000001"/>
  </r>
  <r>
    <n v="3973"/>
    <x v="1966"/>
    <x v="0"/>
    <x v="892"/>
    <d v="2013-04-03T00:00:00"/>
    <s v="Standard Class"/>
    <s v="JM-15250"/>
    <s v="Janet Martin"/>
    <x v="0"/>
    <s v="United States"/>
    <s v="New York City"/>
    <x v="15"/>
    <n v="10009"/>
    <x v="3"/>
    <x v="949"/>
    <x v="1"/>
    <x v="10"/>
    <x v="933"/>
    <x v="814"/>
    <n v="2"/>
    <n v="0"/>
    <n v="6.74"/>
  </r>
  <r>
    <n v="3974"/>
    <x v="1966"/>
    <x v="0"/>
    <x v="892"/>
    <d v="2013-04-03T00:00:00"/>
    <s v="Standard Class"/>
    <s v="JM-15250"/>
    <s v="Janet Martin"/>
    <x v="0"/>
    <s v="United States"/>
    <s v="New York City"/>
    <x v="15"/>
    <n v="10009"/>
    <x v="3"/>
    <x v="985"/>
    <x v="1"/>
    <x v="8"/>
    <x v="969"/>
    <x v="1278"/>
    <n v="5"/>
    <n v="0.2"/>
    <n v="9.3124999999999982"/>
  </r>
  <r>
    <n v="3975"/>
    <x v="1966"/>
    <x v="0"/>
    <x v="892"/>
    <d v="2013-04-03T00:00:00"/>
    <s v="Standard Class"/>
    <s v="JM-15250"/>
    <s v="Janet Martin"/>
    <x v="0"/>
    <s v="United States"/>
    <s v="New York City"/>
    <x v="15"/>
    <n v="10009"/>
    <x v="3"/>
    <x v="28"/>
    <x v="0"/>
    <x v="5"/>
    <x v="28"/>
    <x v="3087"/>
    <n v="8"/>
    <n v="0"/>
    <n v="124.19999999999999"/>
  </r>
  <r>
    <n v="3976"/>
    <x v="1966"/>
    <x v="0"/>
    <x v="892"/>
    <d v="2013-04-03T00:00:00"/>
    <s v="Standard Class"/>
    <s v="JM-15250"/>
    <s v="Janet Martin"/>
    <x v="0"/>
    <s v="United States"/>
    <s v="New York City"/>
    <x v="15"/>
    <n v="10009"/>
    <x v="3"/>
    <x v="777"/>
    <x v="1"/>
    <x v="8"/>
    <x v="768"/>
    <x v="3088"/>
    <n v="7"/>
    <n v="0.2"/>
    <n v="14.981400000000001"/>
  </r>
  <r>
    <n v="3977"/>
    <x v="1967"/>
    <x v="0"/>
    <x v="332"/>
    <d v="2013-10-25T00:00:00"/>
    <s v="First Class"/>
    <s v="EB-13930"/>
    <s v="Eric Barreto"/>
    <x v="0"/>
    <s v="United States"/>
    <s v="Richmond"/>
    <x v="17"/>
    <n v="23223"/>
    <x v="0"/>
    <x v="1611"/>
    <x v="0"/>
    <x v="5"/>
    <x v="1593"/>
    <x v="3089"/>
    <n v="4"/>
    <n v="0"/>
    <n v="11.177600000000002"/>
  </r>
  <r>
    <n v="3978"/>
    <x v="1968"/>
    <x v="3"/>
    <x v="280"/>
    <d v="2014-10-08T00:00:00"/>
    <s v="Standard Class"/>
    <s v="FG-14260"/>
    <s v="Frank Gastineau"/>
    <x v="2"/>
    <s v="United States"/>
    <s v="Seattle"/>
    <x v="4"/>
    <n v="98105"/>
    <x v="1"/>
    <x v="127"/>
    <x v="1"/>
    <x v="13"/>
    <x v="33"/>
    <x v="3090"/>
    <n v="3"/>
    <n v="0"/>
    <n v="4.1123999999999992"/>
  </r>
  <r>
    <n v="3979"/>
    <x v="1968"/>
    <x v="3"/>
    <x v="280"/>
    <d v="2014-10-08T00:00:00"/>
    <s v="Standard Class"/>
    <s v="FG-14260"/>
    <s v="Frank Gastineau"/>
    <x v="2"/>
    <s v="United States"/>
    <s v="Seattle"/>
    <x v="4"/>
    <n v="98105"/>
    <x v="1"/>
    <x v="509"/>
    <x v="2"/>
    <x v="7"/>
    <x v="504"/>
    <x v="560"/>
    <n v="2"/>
    <n v="0.2"/>
    <n v="-20.136200000000006"/>
  </r>
  <r>
    <n v="3980"/>
    <x v="1969"/>
    <x v="2"/>
    <x v="851"/>
    <d v="2011-12-27T00:00:00"/>
    <s v="Standard Class"/>
    <s v="TH-21235"/>
    <s v="Tiffany House"/>
    <x v="1"/>
    <s v="United States"/>
    <s v="New York City"/>
    <x v="15"/>
    <n v="10024"/>
    <x v="3"/>
    <x v="972"/>
    <x v="0"/>
    <x v="3"/>
    <x v="957"/>
    <x v="3091"/>
    <n v="2"/>
    <n v="0.4"/>
    <n v="-19.549200000000006"/>
  </r>
  <r>
    <n v="3981"/>
    <x v="1969"/>
    <x v="2"/>
    <x v="851"/>
    <d v="2011-12-27T00:00:00"/>
    <s v="Standard Class"/>
    <s v="TH-21235"/>
    <s v="Tiffany House"/>
    <x v="1"/>
    <s v="United States"/>
    <s v="New York City"/>
    <x v="15"/>
    <n v="10024"/>
    <x v="3"/>
    <x v="551"/>
    <x v="1"/>
    <x v="9"/>
    <x v="545"/>
    <x v="3092"/>
    <n v="3"/>
    <n v="0"/>
    <n v="15.8256"/>
  </r>
  <r>
    <n v="3982"/>
    <x v="1970"/>
    <x v="3"/>
    <x v="934"/>
    <d v="2014-12-21T00:00:00"/>
    <s v="Standard Class"/>
    <s v="PL-18925"/>
    <s v="Paul Lucas"/>
    <x v="2"/>
    <s v="United States"/>
    <s v="Seattle"/>
    <x v="4"/>
    <n v="98115"/>
    <x v="1"/>
    <x v="560"/>
    <x v="0"/>
    <x v="5"/>
    <x v="554"/>
    <x v="3093"/>
    <n v="3"/>
    <n v="0"/>
    <n v="9.7911000000000001"/>
  </r>
  <r>
    <n v="3983"/>
    <x v="1971"/>
    <x v="0"/>
    <x v="274"/>
    <d v="2013-07-10T00:00:00"/>
    <s v="Second Class"/>
    <s v="CC-12370"/>
    <s v="Christopher Conant"/>
    <x v="0"/>
    <s v="United States"/>
    <s v="Los Angeles"/>
    <x v="1"/>
    <n v="90045"/>
    <x v="1"/>
    <x v="51"/>
    <x v="0"/>
    <x v="1"/>
    <x v="51"/>
    <x v="2804"/>
    <n v="4"/>
    <n v="0.2"/>
    <n v="-3.5996000000000521"/>
  </r>
  <r>
    <n v="3984"/>
    <x v="1971"/>
    <x v="0"/>
    <x v="274"/>
    <d v="2013-07-10T00:00:00"/>
    <s v="Second Class"/>
    <s v="CC-12370"/>
    <s v="Christopher Conant"/>
    <x v="0"/>
    <s v="United States"/>
    <s v="Los Angeles"/>
    <x v="1"/>
    <n v="90045"/>
    <x v="1"/>
    <x v="1293"/>
    <x v="2"/>
    <x v="16"/>
    <x v="1270"/>
    <x v="2481"/>
    <n v="5"/>
    <n v="0.2"/>
    <n v="944.98649999999986"/>
  </r>
  <r>
    <n v="3985"/>
    <x v="1971"/>
    <x v="0"/>
    <x v="274"/>
    <d v="2013-07-10T00:00:00"/>
    <s v="Second Class"/>
    <s v="CC-12370"/>
    <s v="Christopher Conant"/>
    <x v="0"/>
    <s v="United States"/>
    <s v="Los Angeles"/>
    <x v="1"/>
    <n v="90045"/>
    <x v="1"/>
    <x v="1438"/>
    <x v="1"/>
    <x v="10"/>
    <x v="1417"/>
    <x v="1553"/>
    <n v="1"/>
    <n v="0"/>
    <n v="24.47"/>
  </r>
  <r>
    <n v="3986"/>
    <x v="1972"/>
    <x v="0"/>
    <x v="764"/>
    <d v="2013-04-22T00:00:00"/>
    <s v="Standard Class"/>
    <s v="JM-15535"/>
    <s v="Jessica Myrick"/>
    <x v="0"/>
    <s v="United States"/>
    <s v="Lakewood"/>
    <x v="1"/>
    <n v="90712"/>
    <x v="1"/>
    <x v="713"/>
    <x v="0"/>
    <x v="0"/>
    <x v="705"/>
    <x v="3094"/>
    <n v="3"/>
    <n v="0.15"/>
    <n v="24.235199999999978"/>
  </r>
  <r>
    <n v="3987"/>
    <x v="1973"/>
    <x v="3"/>
    <x v="798"/>
    <d v="2014-04-15T00:00:00"/>
    <s v="Standard Class"/>
    <s v="KF-16285"/>
    <s v="Karen Ferguson"/>
    <x v="2"/>
    <s v="United States"/>
    <s v="Plainfield"/>
    <x v="30"/>
    <n v="7060"/>
    <x v="3"/>
    <x v="486"/>
    <x v="1"/>
    <x v="4"/>
    <x v="481"/>
    <x v="3095"/>
    <n v="4"/>
    <n v="0"/>
    <n v="621.97440000000006"/>
  </r>
  <r>
    <n v="3988"/>
    <x v="1973"/>
    <x v="3"/>
    <x v="798"/>
    <d v="2014-04-15T00:00:00"/>
    <s v="Standard Class"/>
    <s v="KF-16285"/>
    <s v="Karen Ferguson"/>
    <x v="2"/>
    <s v="United States"/>
    <s v="Plainfield"/>
    <x v="30"/>
    <n v="7060"/>
    <x v="3"/>
    <x v="1612"/>
    <x v="1"/>
    <x v="9"/>
    <x v="1594"/>
    <x v="3096"/>
    <n v="5"/>
    <n v="0"/>
    <n v="10.487500000000001"/>
  </r>
  <r>
    <n v="3989"/>
    <x v="1974"/>
    <x v="0"/>
    <x v="764"/>
    <d v="2013-04-23T00:00:00"/>
    <s v="Standard Class"/>
    <s v="CS-12175"/>
    <s v="Charles Sheldon"/>
    <x v="1"/>
    <s v="United States"/>
    <s v="Columbia"/>
    <x v="18"/>
    <n v="38401"/>
    <x v="0"/>
    <x v="1613"/>
    <x v="0"/>
    <x v="5"/>
    <x v="1595"/>
    <x v="3097"/>
    <n v="5"/>
    <n v="0.2"/>
    <n v="13.845999999999997"/>
  </r>
  <r>
    <n v="3990"/>
    <x v="1975"/>
    <x v="2"/>
    <x v="641"/>
    <d v="2011-11-27T00:00:00"/>
    <s v="Second Class"/>
    <s v="AR-10540"/>
    <s v="Andy Reiter"/>
    <x v="0"/>
    <s v="United States"/>
    <s v="Woonsocket"/>
    <x v="34"/>
    <n v="2895"/>
    <x v="3"/>
    <x v="750"/>
    <x v="0"/>
    <x v="5"/>
    <x v="741"/>
    <x v="3098"/>
    <n v="2"/>
    <n v="0"/>
    <n v="20.1248"/>
  </r>
  <r>
    <n v="3991"/>
    <x v="1976"/>
    <x v="2"/>
    <x v="935"/>
    <d v="2011-11-08T00:00:00"/>
    <s v="Standard Class"/>
    <s v="MS-17770"/>
    <s v="Maxwell Schwartz"/>
    <x v="0"/>
    <s v="United States"/>
    <s v="Lancaster"/>
    <x v="9"/>
    <n v="17602"/>
    <x v="3"/>
    <x v="1420"/>
    <x v="1"/>
    <x v="14"/>
    <x v="1399"/>
    <x v="3099"/>
    <n v="3"/>
    <n v="0.2"/>
    <n v="-64.427400000000006"/>
  </r>
  <r>
    <n v="3992"/>
    <x v="1977"/>
    <x v="1"/>
    <x v="489"/>
    <d v="2012-05-05T00:00:00"/>
    <s v="Standard Class"/>
    <s v="DB-13120"/>
    <s v="David Bremer"/>
    <x v="1"/>
    <s v="United States"/>
    <s v="Tampa"/>
    <x v="2"/>
    <n v="33614"/>
    <x v="0"/>
    <x v="750"/>
    <x v="0"/>
    <x v="5"/>
    <x v="741"/>
    <x v="3100"/>
    <n v="3"/>
    <n v="0.2"/>
    <n v="14.299199999999999"/>
  </r>
  <r>
    <n v="3993"/>
    <x v="1977"/>
    <x v="1"/>
    <x v="489"/>
    <d v="2012-05-05T00:00:00"/>
    <s v="Standard Class"/>
    <s v="DB-13120"/>
    <s v="David Bremer"/>
    <x v="1"/>
    <s v="United States"/>
    <s v="Tampa"/>
    <x v="2"/>
    <n v="33614"/>
    <x v="0"/>
    <x v="610"/>
    <x v="1"/>
    <x v="14"/>
    <x v="605"/>
    <x v="3101"/>
    <n v="3"/>
    <n v="0.2"/>
    <n v="4.6547999999999927"/>
  </r>
  <r>
    <n v="3994"/>
    <x v="1977"/>
    <x v="1"/>
    <x v="489"/>
    <d v="2012-05-05T00:00:00"/>
    <s v="Standard Class"/>
    <s v="DB-13120"/>
    <s v="David Bremer"/>
    <x v="1"/>
    <s v="United States"/>
    <s v="Tampa"/>
    <x v="2"/>
    <n v="33614"/>
    <x v="0"/>
    <x v="915"/>
    <x v="1"/>
    <x v="6"/>
    <x v="898"/>
    <x v="3102"/>
    <n v="6"/>
    <n v="0.2"/>
    <n v="10.793999999999983"/>
  </r>
  <r>
    <n v="3995"/>
    <x v="1978"/>
    <x v="1"/>
    <x v="936"/>
    <d v="2012-03-12T00:00:00"/>
    <s v="Standard Class"/>
    <s v="DK-12895"/>
    <s v="Dana Kaydos"/>
    <x v="0"/>
    <s v="United States"/>
    <s v="Kenosha"/>
    <x v="6"/>
    <n v="53142"/>
    <x v="2"/>
    <x v="1528"/>
    <x v="0"/>
    <x v="0"/>
    <x v="1506"/>
    <x v="3103"/>
    <n v="3"/>
    <n v="0"/>
    <n v="97.45859999999999"/>
  </r>
  <r>
    <n v="3996"/>
    <x v="1978"/>
    <x v="1"/>
    <x v="936"/>
    <d v="2012-03-12T00:00:00"/>
    <s v="Standard Class"/>
    <s v="DK-12895"/>
    <s v="Dana Kaydos"/>
    <x v="0"/>
    <s v="United States"/>
    <s v="Kenosha"/>
    <x v="6"/>
    <n v="53142"/>
    <x v="2"/>
    <x v="1265"/>
    <x v="0"/>
    <x v="1"/>
    <x v="1240"/>
    <x v="3104"/>
    <n v="7"/>
    <n v="0"/>
    <n v="189.40460000000002"/>
  </r>
  <r>
    <n v="3997"/>
    <x v="1978"/>
    <x v="1"/>
    <x v="936"/>
    <d v="2012-03-12T00:00:00"/>
    <s v="Standard Class"/>
    <s v="DK-12895"/>
    <s v="Dana Kaydos"/>
    <x v="0"/>
    <s v="United States"/>
    <s v="Kenosha"/>
    <x v="6"/>
    <n v="53142"/>
    <x v="2"/>
    <x v="348"/>
    <x v="2"/>
    <x v="7"/>
    <x v="344"/>
    <x v="3105"/>
    <n v="5"/>
    <n v="0"/>
    <n v="223.28549999999993"/>
  </r>
  <r>
    <n v="3998"/>
    <x v="1978"/>
    <x v="1"/>
    <x v="936"/>
    <d v="2012-03-12T00:00:00"/>
    <s v="Standard Class"/>
    <s v="DK-12895"/>
    <s v="Dana Kaydos"/>
    <x v="0"/>
    <s v="United States"/>
    <s v="Kenosha"/>
    <x v="6"/>
    <n v="53142"/>
    <x v="2"/>
    <x v="1614"/>
    <x v="1"/>
    <x v="6"/>
    <x v="1596"/>
    <x v="1883"/>
    <n v="1"/>
    <n v="0"/>
    <n v="4.4939999999999998"/>
  </r>
  <r>
    <n v="3999"/>
    <x v="1978"/>
    <x v="1"/>
    <x v="936"/>
    <d v="2012-03-12T00:00:00"/>
    <s v="Standard Class"/>
    <s v="DK-12895"/>
    <s v="Dana Kaydos"/>
    <x v="0"/>
    <s v="United States"/>
    <s v="Kenosha"/>
    <x v="6"/>
    <n v="53142"/>
    <x v="2"/>
    <x v="1292"/>
    <x v="0"/>
    <x v="5"/>
    <x v="1269"/>
    <x v="3106"/>
    <n v="6"/>
    <n v="0"/>
    <n v="82.077600000000004"/>
  </r>
  <r>
    <n v="4000"/>
    <x v="1979"/>
    <x v="1"/>
    <x v="789"/>
    <d v="2012-07-20T00:00:00"/>
    <s v="Second Class"/>
    <s v="MP-17965"/>
    <s v="Michael Paige"/>
    <x v="1"/>
    <s v="United States"/>
    <s v="Port Saint Lucie"/>
    <x v="2"/>
    <n v="34952"/>
    <x v="0"/>
    <x v="266"/>
    <x v="0"/>
    <x v="0"/>
    <x v="263"/>
    <x v="3107"/>
    <n v="5"/>
    <n v="0.2"/>
    <n v="5.7980000000000018"/>
  </r>
  <r>
    <n v="4001"/>
    <x v="1980"/>
    <x v="2"/>
    <x v="856"/>
    <d v="2011-10-16T00:00:00"/>
    <s v="Standard Class"/>
    <s v="Dp-13240"/>
    <s v="Dean percer"/>
    <x v="2"/>
    <s v="United States"/>
    <s v="Seattle"/>
    <x v="4"/>
    <n v="98115"/>
    <x v="1"/>
    <x v="1137"/>
    <x v="0"/>
    <x v="5"/>
    <x v="1116"/>
    <x v="3108"/>
    <n v="11"/>
    <n v="0"/>
    <n v="19.040999999999997"/>
  </r>
  <r>
    <n v="4002"/>
    <x v="1980"/>
    <x v="2"/>
    <x v="856"/>
    <d v="2011-10-16T00:00:00"/>
    <s v="Standard Class"/>
    <s v="Dp-13240"/>
    <s v="Dean percer"/>
    <x v="2"/>
    <s v="United States"/>
    <s v="Seattle"/>
    <x v="4"/>
    <n v="98115"/>
    <x v="1"/>
    <x v="1615"/>
    <x v="2"/>
    <x v="11"/>
    <x v="1597"/>
    <x v="2047"/>
    <n v="5"/>
    <n v="0"/>
    <n v="58.649999999999984"/>
  </r>
  <r>
    <n v="4003"/>
    <x v="1981"/>
    <x v="0"/>
    <x v="840"/>
    <d v="2013-03-09T00:00:00"/>
    <s v="Standard Class"/>
    <s v="CC-12220"/>
    <s v="Chris Cortes"/>
    <x v="0"/>
    <s v="United States"/>
    <s v="San Antonio"/>
    <x v="5"/>
    <n v="78207"/>
    <x v="2"/>
    <x v="335"/>
    <x v="0"/>
    <x v="3"/>
    <x v="331"/>
    <x v="3109"/>
    <n v="3"/>
    <n v="0.3"/>
    <n v="-127.57919999999996"/>
  </r>
  <r>
    <n v="4004"/>
    <x v="1981"/>
    <x v="0"/>
    <x v="840"/>
    <d v="2013-03-09T00:00:00"/>
    <s v="Standard Class"/>
    <s v="CC-12220"/>
    <s v="Chris Cortes"/>
    <x v="0"/>
    <s v="United States"/>
    <s v="San Antonio"/>
    <x v="5"/>
    <n v="78207"/>
    <x v="2"/>
    <x v="1616"/>
    <x v="2"/>
    <x v="15"/>
    <x v="1598"/>
    <x v="3110"/>
    <n v="3"/>
    <n v="0.4"/>
    <n v="33.589499999999987"/>
  </r>
  <r>
    <n v="4005"/>
    <x v="1981"/>
    <x v="0"/>
    <x v="840"/>
    <d v="2013-03-09T00:00:00"/>
    <s v="Standard Class"/>
    <s v="CC-12220"/>
    <s v="Chris Cortes"/>
    <x v="0"/>
    <s v="United States"/>
    <s v="San Antonio"/>
    <x v="5"/>
    <n v="78207"/>
    <x v="2"/>
    <x v="373"/>
    <x v="1"/>
    <x v="12"/>
    <x v="369"/>
    <x v="3111"/>
    <n v="3"/>
    <n v="0.2"/>
    <n v="11.894999999999994"/>
  </r>
  <r>
    <n v="4006"/>
    <x v="1982"/>
    <x v="1"/>
    <x v="895"/>
    <d v="2012-12-16T00:00:00"/>
    <s v="Standard Class"/>
    <s v="KM-16660"/>
    <s v="Khloe Miller"/>
    <x v="0"/>
    <s v="United States"/>
    <s v="Roswell"/>
    <x v="32"/>
    <n v="30076"/>
    <x v="0"/>
    <x v="1325"/>
    <x v="1"/>
    <x v="6"/>
    <x v="33"/>
    <x v="3112"/>
    <n v="1"/>
    <n v="0"/>
    <n v="0.49839999999999995"/>
  </r>
  <r>
    <n v="4007"/>
    <x v="1982"/>
    <x v="1"/>
    <x v="895"/>
    <d v="2012-12-16T00:00:00"/>
    <s v="Standard Class"/>
    <s v="KM-16660"/>
    <s v="Khloe Miller"/>
    <x v="0"/>
    <s v="United States"/>
    <s v="Roswell"/>
    <x v="32"/>
    <n v="30076"/>
    <x v="0"/>
    <x v="1440"/>
    <x v="1"/>
    <x v="10"/>
    <x v="1419"/>
    <x v="243"/>
    <n v="4"/>
    <n v="0"/>
    <n v="12.441600000000001"/>
  </r>
  <r>
    <n v="4008"/>
    <x v="1982"/>
    <x v="1"/>
    <x v="895"/>
    <d v="2012-12-16T00:00:00"/>
    <s v="Standard Class"/>
    <s v="KM-16660"/>
    <s v="Khloe Miller"/>
    <x v="0"/>
    <s v="United States"/>
    <s v="Roswell"/>
    <x v="32"/>
    <n v="30076"/>
    <x v="0"/>
    <x v="1617"/>
    <x v="2"/>
    <x v="11"/>
    <x v="1599"/>
    <x v="3113"/>
    <n v="6"/>
    <n v="0"/>
    <n v="21.407399999999999"/>
  </r>
  <r>
    <n v="4009"/>
    <x v="1983"/>
    <x v="1"/>
    <x v="217"/>
    <d v="2012-12-22T00:00:00"/>
    <s v="Standard Class"/>
    <s v="MK-17905"/>
    <s v="Michael Kennedy"/>
    <x v="1"/>
    <s v="United States"/>
    <s v="Louisville"/>
    <x v="22"/>
    <n v="80027"/>
    <x v="1"/>
    <x v="1005"/>
    <x v="1"/>
    <x v="6"/>
    <x v="988"/>
    <x v="1312"/>
    <n v="2"/>
    <n v="0.2"/>
    <n v="0.59920000000000018"/>
  </r>
  <r>
    <n v="4010"/>
    <x v="1984"/>
    <x v="3"/>
    <x v="314"/>
    <d v="2014-01-06T00:00:00"/>
    <s v="Standard Class"/>
    <s v="SC-20725"/>
    <s v="Steven Cartwright"/>
    <x v="0"/>
    <s v="United States"/>
    <s v="Los Angeles"/>
    <x v="1"/>
    <n v="90036"/>
    <x v="1"/>
    <x v="1618"/>
    <x v="0"/>
    <x v="5"/>
    <x v="1600"/>
    <x v="3114"/>
    <n v="11"/>
    <n v="0"/>
    <n v="199.26060000000004"/>
  </r>
  <r>
    <n v="4011"/>
    <x v="1985"/>
    <x v="3"/>
    <x v="610"/>
    <d v="2014-11-25T00:00:00"/>
    <s v="First Class"/>
    <s v="CC-12475"/>
    <s v="Cindy Chapman"/>
    <x v="0"/>
    <s v="United States"/>
    <s v="Philadelphia"/>
    <x v="9"/>
    <n v="19143"/>
    <x v="3"/>
    <x v="523"/>
    <x v="1"/>
    <x v="10"/>
    <x v="518"/>
    <x v="582"/>
    <n v="2"/>
    <n v="0.2"/>
    <n v="2.6399999999999997"/>
  </r>
  <r>
    <n v="4012"/>
    <x v="1985"/>
    <x v="3"/>
    <x v="610"/>
    <d v="2014-11-25T00:00:00"/>
    <s v="First Class"/>
    <s v="CC-12475"/>
    <s v="Cindy Chapman"/>
    <x v="0"/>
    <s v="United States"/>
    <s v="Philadelphia"/>
    <x v="9"/>
    <n v="19143"/>
    <x v="3"/>
    <x v="576"/>
    <x v="1"/>
    <x v="4"/>
    <x v="571"/>
    <x v="3115"/>
    <n v="4"/>
    <n v="0.2"/>
    <n v="3.9295999999999989"/>
  </r>
  <r>
    <n v="4013"/>
    <x v="1986"/>
    <x v="1"/>
    <x v="937"/>
    <d v="2012-12-27T00:00:00"/>
    <s v="Standard Class"/>
    <s v="BT-11305"/>
    <s v="Beth Thompson"/>
    <x v="2"/>
    <s v="United States"/>
    <s v="Superior"/>
    <x v="6"/>
    <n v="54880"/>
    <x v="2"/>
    <x v="786"/>
    <x v="1"/>
    <x v="6"/>
    <x v="777"/>
    <x v="860"/>
    <n v="4"/>
    <n v="0"/>
    <n v="4.9647999999999985"/>
  </r>
  <r>
    <n v="4014"/>
    <x v="1987"/>
    <x v="1"/>
    <x v="841"/>
    <d v="2012-08-28T00:00:00"/>
    <s v="Standard Class"/>
    <s v="FH-14350"/>
    <s v="Fred Harton"/>
    <x v="0"/>
    <s v="United States"/>
    <s v="Atlanta"/>
    <x v="32"/>
    <n v="30318"/>
    <x v="0"/>
    <x v="1107"/>
    <x v="1"/>
    <x v="9"/>
    <x v="1087"/>
    <x v="3116"/>
    <n v="3"/>
    <n v="0"/>
    <n v="152.02319999999997"/>
  </r>
  <r>
    <n v="4015"/>
    <x v="1987"/>
    <x v="1"/>
    <x v="841"/>
    <d v="2012-08-28T00:00:00"/>
    <s v="Standard Class"/>
    <s v="FH-14350"/>
    <s v="Fred Harton"/>
    <x v="0"/>
    <s v="United States"/>
    <s v="Atlanta"/>
    <x v="32"/>
    <n v="30318"/>
    <x v="0"/>
    <x v="1186"/>
    <x v="1"/>
    <x v="2"/>
    <x v="1163"/>
    <x v="880"/>
    <n v="3"/>
    <n v="0"/>
    <n v="4.2336"/>
  </r>
  <r>
    <n v="4016"/>
    <x v="1987"/>
    <x v="1"/>
    <x v="841"/>
    <d v="2012-08-28T00:00:00"/>
    <s v="Standard Class"/>
    <s v="FH-14350"/>
    <s v="Fred Harton"/>
    <x v="0"/>
    <s v="United States"/>
    <s v="Atlanta"/>
    <x v="32"/>
    <n v="30318"/>
    <x v="0"/>
    <x v="1413"/>
    <x v="1"/>
    <x v="10"/>
    <x v="1391"/>
    <x v="3117"/>
    <n v="5"/>
    <n v="0"/>
    <n v="94.962000000000003"/>
  </r>
  <r>
    <n v="4017"/>
    <x v="1987"/>
    <x v="1"/>
    <x v="841"/>
    <d v="2012-08-28T00:00:00"/>
    <s v="Standard Class"/>
    <s v="FH-14350"/>
    <s v="Fred Harton"/>
    <x v="0"/>
    <s v="United States"/>
    <s v="Atlanta"/>
    <x v="32"/>
    <n v="30318"/>
    <x v="0"/>
    <x v="1117"/>
    <x v="1"/>
    <x v="10"/>
    <x v="1096"/>
    <x v="1591"/>
    <n v="5"/>
    <n v="0"/>
    <n v="9.629999999999999"/>
  </r>
  <r>
    <n v="4018"/>
    <x v="1987"/>
    <x v="1"/>
    <x v="841"/>
    <d v="2012-08-28T00:00:00"/>
    <s v="Standard Class"/>
    <s v="FH-14350"/>
    <s v="Fred Harton"/>
    <x v="0"/>
    <s v="United States"/>
    <s v="Atlanta"/>
    <x v="32"/>
    <n v="30318"/>
    <x v="0"/>
    <x v="1619"/>
    <x v="1"/>
    <x v="10"/>
    <x v="1601"/>
    <x v="3118"/>
    <n v="2"/>
    <n v="0"/>
    <n v="48.94"/>
  </r>
  <r>
    <n v="4019"/>
    <x v="1987"/>
    <x v="1"/>
    <x v="841"/>
    <d v="2012-08-28T00:00:00"/>
    <s v="Standard Class"/>
    <s v="FH-14350"/>
    <s v="Fred Harton"/>
    <x v="0"/>
    <s v="United States"/>
    <s v="Atlanta"/>
    <x v="32"/>
    <n v="30318"/>
    <x v="0"/>
    <x v="1130"/>
    <x v="2"/>
    <x v="11"/>
    <x v="1109"/>
    <x v="1771"/>
    <n v="9"/>
    <n v="0"/>
    <n v="47.862899999999982"/>
  </r>
  <r>
    <n v="4020"/>
    <x v="1987"/>
    <x v="1"/>
    <x v="841"/>
    <d v="2012-08-28T00:00:00"/>
    <s v="Standard Class"/>
    <s v="FH-14350"/>
    <s v="Fred Harton"/>
    <x v="0"/>
    <s v="United States"/>
    <s v="Atlanta"/>
    <x v="32"/>
    <n v="30318"/>
    <x v="0"/>
    <x v="22"/>
    <x v="1"/>
    <x v="9"/>
    <x v="22"/>
    <x v="3119"/>
    <n v="3"/>
    <n v="0"/>
    <n v="6.7236000000000002"/>
  </r>
  <r>
    <n v="4021"/>
    <x v="1988"/>
    <x v="2"/>
    <x v="169"/>
    <d v="2011-06-27T00:00:00"/>
    <s v="Standard Class"/>
    <s v="AA-10645"/>
    <s v="Anna Andreadi"/>
    <x v="0"/>
    <s v="United States"/>
    <s v="Chester"/>
    <x v="9"/>
    <n v="19013"/>
    <x v="3"/>
    <x v="167"/>
    <x v="0"/>
    <x v="1"/>
    <x v="166"/>
    <x v="3120"/>
    <n v="3"/>
    <n v="0.3"/>
    <n v="-4.858799999999988"/>
  </r>
  <r>
    <n v="4022"/>
    <x v="1988"/>
    <x v="2"/>
    <x v="169"/>
    <d v="2011-06-27T00:00:00"/>
    <s v="Standard Class"/>
    <s v="AA-10645"/>
    <s v="Anna Andreadi"/>
    <x v="0"/>
    <s v="United States"/>
    <s v="Chester"/>
    <x v="9"/>
    <n v="19013"/>
    <x v="3"/>
    <x v="40"/>
    <x v="2"/>
    <x v="7"/>
    <x v="40"/>
    <x v="3121"/>
    <n v="3"/>
    <n v="0.4"/>
    <n v="-15.176700000000004"/>
  </r>
  <r>
    <n v="4023"/>
    <x v="1988"/>
    <x v="2"/>
    <x v="169"/>
    <d v="2011-06-27T00:00:00"/>
    <s v="Standard Class"/>
    <s v="AA-10645"/>
    <s v="Anna Andreadi"/>
    <x v="0"/>
    <s v="United States"/>
    <s v="Chester"/>
    <x v="9"/>
    <n v="19013"/>
    <x v="3"/>
    <x v="1"/>
    <x v="0"/>
    <x v="1"/>
    <x v="1"/>
    <x v="3122"/>
    <n v="5"/>
    <n v="0.3"/>
    <n v="0"/>
  </r>
  <r>
    <n v="4024"/>
    <x v="1989"/>
    <x v="3"/>
    <x v="855"/>
    <d v="2014-10-29T00:00:00"/>
    <s v="First Class"/>
    <s v="JO-15145"/>
    <s v="Jack O'Briant"/>
    <x v="1"/>
    <s v="United States"/>
    <s v="San Francisco"/>
    <x v="1"/>
    <n v="94110"/>
    <x v="1"/>
    <x v="1219"/>
    <x v="0"/>
    <x v="0"/>
    <x v="1194"/>
    <x v="3123"/>
    <n v="5"/>
    <n v="0.15"/>
    <n v="6.5490000000000208"/>
  </r>
  <r>
    <n v="4025"/>
    <x v="1989"/>
    <x v="3"/>
    <x v="855"/>
    <d v="2014-10-29T00:00:00"/>
    <s v="First Class"/>
    <s v="JO-15145"/>
    <s v="Jack O'Briant"/>
    <x v="1"/>
    <s v="United States"/>
    <s v="San Francisco"/>
    <x v="1"/>
    <n v="94110"/>
    <x v="1"/>
    <x v="1620"/>
    <x v="2"/>
    <x v="7"/>
    <x v="1602"/>
    <x v="3124"/>
    <n v="4"/>
    <n v="0.2"/>
    <n v="34.741999999999997"/>
  </r>
  <r>
    <n v="4026"/>
    <x v="1990"/>
    <x v="3"/>
    <x v="938"/>
    <d v="2014-08-14T00:00:00"/>
    <s v="First Class"/>
    <s v="SF-20965"/>
    <s v="Sylvia Foulston"/>
    <x v="1"/>
    <s v="United States"/>
    <s v="Bedford"/>
    <x v="5"/>
    <n v="76021"/>
    <x v="2"/>
    <x v="1286"/>
    <x v="1"/>
    <x v="10"/>
    <x v="1263"/>
    <x v="3125"/>
    <n v="4"/>
    <n v="0.2"/>
    <n v="10.011599999999998"/>
  </r>
  <r>
    <n v="4027"/>
    <x v="1990"/>
    <x v="3"/>
    <x v="938"/>
    <d v="2014-08-14T00:00:00"/>
    <s v="First Class"/>
    <s v="SF-20965"/>
    <s v="Sylvia Foulston"/>
    <x v="1"/>
    <s v="United States"/>
    <s v="Bedford"/>
    <x v="5"/>
    <n v="76021"/>
    <x v="2"/>
    <x v="1199"/>
    <x v="1"/>
    <x v="6"/>
    <x v="1175"/>
    <x v="1997"/>
    <n v="7"/>
    <n v="0.2"/>
    <n v="2.8699999999999992"/>
  </r>
  <r>
    <n v="4028"/>
    <x v="1990"/>
    <x v="3"/>
    <x v="938"/>
    <d v="2014-08-14T00:00:00"/>
    <s v="First Class"/>
    <s v="SF-20965"/>
    <s v="Sylvia Foulston"/>
    <x v="1"/>
    <s v="United States"/>
    <s v="Bedford"/>
    <x v="5"/>
    <n v="76021"/>
    <x v="2"/>
    <x v="664"/>
    <x v="2"/>
    <x v="7"/>
    <x v="658"/>
    <x v="2081"/>
    <n v="2"/>
    <n v="0.2"/>
    <n v="13.438599999999994"/>
  </r>
  <r>
    <n v="4029"/>
    <x v="1990"/>
    <x v="3"/>
    <x v="938"/>
    <d v="2014-08-14T00:00:00"/>
    <s v="First Class"/>
    <s v="SF-20965"/>
    <s v="Sylvia Foulston"/>
    <x v="1"/>
    <s v="United States"/>
    <s v="Bedford"/>
    <x v="5"/>
    <n v="76021"/>
    <x v="2"/>
    <x v="1232"/>
    <x v="1"/>
    <x v="8"/>
    <x v="1206"/>
    <x v="3126"/>
    <n v="8"/>
    <n v="0.8"/>
    <n v="-22.512"/>
  </r>
  <r>
    <n v="4030"/>
    <x v="1991"/>
    <x v="3"/>
    <x v="165"/>
    <d v="2014-12-29T00:00:00"/>
    <s v="Standard Class"/>
    <s v="CS-12355"/>
    <s v="Christine Sundaresam"/>
    <x v="0"/>
    <s v="United States"/>
    <s v="Lafayette"/>
    <x v="28"/>
    <n v="70506"/>
    <x v="0"/>
    <x v="958"/>
    <x v="2"/>
    <x v="15"/>
    <x v="942"/>
    <x v="651"/>
    <n v="3"/>
    <n v="0"/>
    <n v="239.98500000000001"/>
  </r>
  <r>
    <n v="4031"/>
    <x v="1991"/>
    <x v="3"/>
    <x v="165"/>
    <d v="2014-12-29T00:00:00"/>
    <s v="Standard Class"/>
    <s v="CS-12355"/>
    <s v="Christine Sundaresam"/>
    <x v="0"/>
    <s v="United States"/>
    <s v="Lafayette"/>
    <x v="28"/>
    <n v="70506"/>
    <x v="0"/>
    <x v="1340"/>
    <x v="0"/>
    <x v="1"/>
    <x v="1316"/>
    <x v="3127"/>
    <n v="4"/>
    <n v="0"/>
    <n v="60.5488"/>
  </r>
  <r>
    <n v="4032"/>
    <x v="1992"/>
    <x v="0"/>
    <x v="182"/>
    <d v="2013-10-01T00:00:00"/>
    <s v="Standard Class"/>
    <s v="SN-20710"/>
    <s v="Steve Nguyen"/>
    <x v="2"/>
    <s v="United States"/>
    <s v="Covington"/>
    <x v="4"/>
    <n v="98042"/>
    <x v="1"/>
    <x v="643"/>
    <x v="1"/>
    <x v="9"/>
    <x v="637"/>
    <x v="3128"/>
    <n v="6"/>
    <n v="0"/>
    <n v="66.326400000000007"/>
  </r>
  <r>
    <n v="4033"/>
    <x v="1992"/>
    <x v="0"/>
    <x v="182"/>
    <d v="2013-10-01T00:00:00"/>
    <s v="Standard Class"/>
    <s v="SN-20710"/>
    <s v="Steve Nguyen"/>
    <x v="2"/>
    <s v="United States"/>
    <s v="Covington"/>
    <x v="4"/>
    <n v="98042"/>
    <x v="1"/>
    <x v="99"/>
    <x v="1"/>
    <x v="10"/>
    <x v="99"/>
    <x v="2744"/>
    <n v="5"/>
    <n v="0"/>
    <n v="14.651"/>
  </r>
  <r>
    <n v="4034"/>
    <x v="1992"/>
    <x v="0"/>
    <x v="182"/>
    <d v="2013-10-01T00:00:00"/>
    <s v="Standard Class"/>
    <s v="SN-20710"/>
    <s v="Steve Nguyen"/>
    <x v="2"/>
    <s v="United States"/>
    <s v="Covington"/>
    <x v="4"/>
    <n v="98042"/>
    <x v="1"/>
    <x v="1072"/>
    <x v="2"/>
    <x v="11"/>
    <x v="1052"/>
    <x v="1506"/>
    <n v="4"/>
    <n v="0"/>
    <n v="21"/>
  </r>
  <r>
    <n v="4035"/>
    <x v="1993"/>
    <x v="0"/>
    <x v="939"/>
    <d v="2013-12-13T00:00:00"/>
    <s v="Same Day"/>
    <s v="JM-15655"/>
    <s v="Jim Mitchum"/>
    <x v="1"/>
    <s v="United States"/>
    <s v="Lorain"/>
    <x v="24"/>
    <n v="44052"/>
    <x v="3"/>
    <x v="350"/>
    <x v="1"/>
    <x v="8"/>
    <x v="346"/>
    <x v="3129"/>
    <n v="3"/>
    <n v="0.7"/>
    <n v="-14.331299999999992"/>
  </r>
  <r>
    <n v="4036"/>
    <x v="1993"/>
    <x v="0"/>
    <x v="939"/>
    <d v="2013-12-13T00:00:00"/>
    <s v="Same Day"/>
    <s v="JM-15655"/>
    <s v="Jim Mitchum"/>
    <x v="1"/>
    <s v="United States"/>
    <s v="Lorain"/>
    <x v="24"/>
    <n v="44052"/>
    <x v="3"/>
    <x v="428"/>
    <x v="2"/>
    <x v="11"/>
    <x v="423"/>
    <x v="3130"/>
    <n v="6"/>
    <n v="0.2"/>
    <n v="76.790399999999977"/>
  </r>
  <r>
    <n v="4037"/>
    <x v="1994"/>
    <x v="1"/>
    <x v="75"/>
    <d v="2013-01-01T00:00:00"/>
    <s v="Standard Class"/>
    <s v="FH-14350"/>
    <s v="Fred Harton"/>
    <x v="0"/>
    <s v="United States"/>
    <s v="Chicago"/>
    <x v="10"/>
    <n v="60623"/>
    <x v="2"/>
    <x v="1018"/>
    <x v="1"/>
    <x v="4"/>
    <x v="1510"/>
    <x v="176"/>
    <n v="2"/>
    <n v="0.2"/>
    <n v="1.5509999999999984"/>
  </r>
  <r>
    <n v="4038"/>
    <x v="1995"/>
    <x v="2"/>
    <x v="282"/>
    <d v="2012-01-02T00:00:00"/>
    <s v="Standard Class"/>
    <s v="AJ-10795"/>
    <s v="Anthony Johnson"/>
    <x v="1"/>
    <s v="United States"/>
    <s v="San Francisco"/>
    <x v="1"/>
    <n v="94110"/>
    <x v="1"/>
    <x v="1467"/>
    <x v="0"/>
    <x v="5"/>
    <x v="1445"/>
    <x v="1691"/>
    <n v="5"/>
    <n v="0"/>
    <n v="8.2169999999999987"/>
  </r>
  <r>
    <n v="4039"/>
    <x v="1995"/>
    <x v="2"/>
    <x v="282"/>
    <d v="2012-01-02T00:00:00"/>
    <s v="Standard Class"/>
    <s v="AJ-10795"/>
    <s v="Anthony Johnson"/>
    <x v="1"/>
    <s v="United States"/>
    <s v="San Francisco"/>
    <x v="1"/>
    <n v="94110"/>
    <x v="1"/>
    <x v="1157"/>
    <x v="1"/>
    <x v="10"/>
    <x v="1136"/>
    <x v="3131"/>
    <n v="4"/>
    <n v="0"/>
    <n v="9.5039999999999996"/>
  </r>
  <r>
    <n v="4040"/>
    <x v="1995"/>
    <x v="2"/>
    <x v="282"/>
    <d v="2012-01-02T00:00:00"/>
    <s v="Standard Class"/>
    <s v="AJ-10795"/>
    <s v="Anthony Johnson"/>
    <x v="1"/>
    <s v="United States"/>
    <s v="San Francisco"/>
    <x v="1"/>
    <n v="94110"/>
    <x v="1"/>
    <x v="958"/>
    <x v="2"/>
    <x v="15"/>
    <x v="942"/>
    <x v="3132"/>
    <n v="6"/>
    <n v="0.2"/>
    <n v="287.98199999999997"/>
  </r>
  <r>
    <n v="4041"/>
    <x v="1995"/>
    <x v="2"/>
    <x v="282"/>
    <d v="2012-01-02T00:00:00"/>
    <s v="Standard Class"/>
    <s v="AJ-10795"/>
    <s v="Anthony Johnson"/>
    <x v="1"/>
    <s v="United States"/>
    <s v="San Francisco"/>
    <x v="1"/>
    <n v="94110"/>
    <x v="1"/>
    <x v="570"/>
    <x v="1"/>
    <x v="8"/>
    <x v="565"/>
    <x v="646"/>
    <n v="3"/>
    <n v="0.2"/>
    <n v="4.6643999999999988"/>
  </r>
  <r>
    <n v="4042"/>
    <x v="1995"/>
    <x v="2"/>
    <x v="282"/>
    <d v="2012-01-02T00:00:00"/>
    <s v="Standard Class"/>
    <s v="AJ-10795"/>
    <s v="Anthony Johnson"/>
    <x v="1"/>
    <s v="United States"/>
    <s v="San Francisco"/>
    <x v="1"/>
    <n v="94110"/>
    <x v="1"/>
    <x v="516"/>
    <x v="2"/>
    <x v="7"/>
    <x v="511"/>
    <x v="1837"/>
    <n v="3"/>
    <n v="0.2"/>
    <n v="19.197599999999994"/>
  </r>
  <r>
    <n v="4043"/>
    <x v="1995"/>
    <x v="2"/>
    <x v="282"/>
    <d v="2012-01-02T00:00:00"/>
    <s v="Standard Class"/>
    <s v="AJ-10795"/>
    <s v="Anthony Johnson"/>
    <x v="1"/>
    <s v="United States"/>
    <s v="San Francisco"/>
    <x v="1"/>
    <n v="94110"/>
    <x v="1"/>
    <x v="933"/>
    <x v="1"/>
    <x v="2"/>
    <x v="917"/>
    <x v="3133"/>
    <n v="9"/>
    <n v="0"/>
    <n v="126.39420000000001"/>
  </r>
  <r>
    <n v="4044"/>
    <x v="1995"/>
    <x v="2"/>
    <x v="282"/>
    <d v="2012-01-02T00:00:00"/>
    <s v="Standard Class"/>
    <s v="AJ-10795"/>
    <s v="Anthony Johnson"/>
    <x v="1"/>
    <s v="United States"/>
    <s v="San Francisco"/>
    <x v="1"/>
    <n v="94110"/>
    <x v="1"/>
    <x v="1530"/>
    <x v="0"/>
    <x v="5"/>
    <x v="1508"/>
    <x v="3134"/>
    <n v="6"/>
    <n v="0"/>
    <n v="23.990399999999994"/>
  </r>
  <r>
    <n v="4045"/>
    <x v="1996"/>
    <x v="1"/>
    <x v="608"/>
    <d v="2012-06-30T00:00:00"/>
    <s v="Standard Class"/>
    <s v="JF-15565"/>
    <s v="Jill Fjeld"/>
    <x v="0"/>
    <s v="United States"/>
    <s v="San Francisco"/>
    <x v="1"/>
    <n v="94110"/>
    <x v="1"/>
    <x v="514"/>
    <x v="0"/>
    <x v="5"/>
    <x v="509"/>
    <x v="3135"/>
    <n v="5"/>
    <n v="0"/>
    <n v="57.358000000000011"/>
  </r>
  <r>
    <n v="4046"/>
    <x v="1997"/>
    <x v="1"/>
    <x v="788"/>
    <d v="2012-04-07T00:00:00"/>
    <s v="Standard Class"/>
    <s v="CS-11845"/>
    <s v="Cari Sayre"/>
    <x v="1"/>
    <s v="United States"/>
    <s v="Houston"/>
    <x v="5"/>
    <n v="77070"/>
    <x v="2"/>
    <x v="785"/>
    <x v="1"/>
    <x v="8"/>
    <x v="776"/>
    <x v="3136"/>
    <n v="3"/>
    <n v="0.8"/>
    <n v="-13.734000000000002"/>
  </r>
  <r>
    <n v="4047"/>
    <x v="1998"/>
    <x v="3"/>
    <x v="208"/>
    <d v="2014-10-26T00:00:00"/>
    <s v="Standard Class"/>
    <s v="SP-20920"/>
    <s v="Susan Pistek"/>
    <x v="0"/>
    <s v="United States"/>
    <s v="Chicago"/>
    <x v="10"/>
    <n v="60653"/>
    <x v="2"/>
    <x v="810"/>
    <x v="1"/>
    <x v="9"/>
    <x v="800"/>
    <x v="3137"/>
    <n v="2"/>
    <n v="0.8"/>
    <n v="-62.379199999999997"/>
  </r>
  <r>
    <n v="4048"/>
    <x v="1999"/>
    <x v="1"/>
    <x v="747"/>
    <d v="2012-07-19T00:00:00"/>
    <s v="First Class"/>
    <s v="KE-16420"/>
    <s v="Katrina Edelman"/>
    <x v="1"/>
    <s v="United States"/>
    <s v="New York City"/>
    <x v="15"/>
    <n v="10035"/>
    <x v="3"/>
    <x v="982"/>
    <x v="1"/>
    <x v="10"/>
    <x v="966"/>
    <x v="152"/>
    <n v="3"/>
    <n v="0"/>
    <n v="39.6312"/>
  </r>
  <r>
    <n v="4049"/>
    <x v="1999"/>
    <x v="1"/>
    <x v="747"/>
    <d v="2012-07-19T00:00:00"/>
    <s v="First Class"/>
    <s v="KE-16420"/>
    <s v="Katrina Edelman"/>
    <x v="1"/>
    <s v="United States"/>
    <s v="New York City"/>
    <x v="15"/>
    <n v="10035"/>
    <x v="3"/>
    <x v="876"/>
    <x v="2"/>
    <x v="11"/>
    <x v="861"/>
    <x v="3138"/>
    <n v="10"/>
    <n v="0"/>
    <n v="191.96799999999996"/>
  </r>
  <r>
    <n v="4050"/>
    <x v="2000"/>
    <x v="3"/>
    <x v="92"/>
    <d v="2014-06-27T00:00:00"/>
    <s v="Second Class"/>
    <s v="GA-14515"/>
    <s v="George Ashbrook"/>
    <x v="0"/>
    <s v="United States"/>
    <s v="New York City"/>
    <x v="15"/>
    <n v="10011"/>
    <x v="3"/>
    <x v="737"/>
    <x v="0"/>
    <x v="5"/>
    <x v="729"/>
    <x v="3139"/>
    <n v="3"/>
    <n v="0"/>
    <n v="49.804199999999994"/>
  </r>
  <r>
    <n v="4051"/>
    <x v="2000"/>
    <x v="3"/>
    <x v="92"/>
    <d v="2014-06-27T00:00:00"/>
    <s v="Second Class"/>
    <s v="GA-14515"/>
    <s v="George Ashbrook"/>
    <x v="0"/>
    <s v="United States"/>
    <s v="New York City"/>
    <x v="15"/>
    <n v="10011"/>
    <x v="3"/>
    <x v="268"/>
    <x v="0"/>
    <x v="1"/>
    <x v="265"/>
    <x v="3140"/>
    <n v="2"/>
    <n v="0.1"/>
    <n v="32.633200000000016"/>
  </r>
  <r>
    <n v="4052"/>
    <x v="2001"/>
    <x v="2"/>
    <x v="411"/>
    <d v="2011-10-03T00:00:00"/>
    <s v="Standard Class"/>
    <s v="SM-20950"/>
    <s v="Suzanne McNair"/>
    <x v="1"/>
    <s v="United States"/>
    <s v="Philadelphia"/>
    <x v="9"/>
    <n v="19134"/>
    <x v="3"/>
    <x v="1273"/>
    <x v="1"/>
    <x v="6"/>
    <x v="1249"/>
    <x v="1728"/>
    <n v="3"/>
    <n v="0.2"/>
    <n v="1.4783999999999997"/>
  </r>
  <r>
    <n v="4053"/>
    <x v="2001"/>
    <x v="2"/>
    <x v="411"/>
    <d v="2011-10-03T00:00:00"/>
    <s v="Standard Class"/>
    <s v="SM-20950"/>
    <s v="Suzanne McNair"/>
    <x v="1"/>
    <s v="United States"/>
    <s v="Philadelphia"/>
    <x v="9"/>
    <n v="19134"/>
    <x v="3"/>
    <x v="1168"/>
    <x v="0"/>
    <x v="3"/>
    <x v="1146"/>
    <x v="3141"/>
    <n v="2"/>
    <n v="0.4"/>
    <n v="-81.854399999999998"/>
  </r>
  <r>
    <n v="4054"/>
    <x v="2001"/>
    <x v="2"/>
    <x v="411"/>
    <d v="2011-10-03T00:00:00"/>
    <s v="Standard Class"/>
    <s v="SM-20950"/>
    <s v="Suzanne McNair"/>
    <x v="1"/>
    <s v="United States"/>
    <s v="Philadelphia"/>
    <x v="9"/>
    <n v="19134"/>
    <x v="3"/>
    <x v="1621"/>
    <x v="1"/>
    <x v="2"/>
    <x v="1603"/>
    <x v="3142"/>
    <n v="11"/>
    <n v="0.2"/>
    <n v="18.017999999999997"/>
  </r>
  <r>
    <n v="4055"/>
    <x v="2001"/>
    <x v="2"/>
    <x v="411"/>
    <d v="2011-10-03T00:00:00"/>
    <s v="Standard Class"/>
    <s v="SM-20950"/>
    <s v="Suzanne McNair"/>
    <x v="1"/>
    <s v="United States"/>
    <s v="Philadelphia"/>
    <x v="9"/>
    <n v="19134"/>
    <x v="3"/>
    <x v="1221"/>
    <x v="1"/>
    <x v="10"/>
    <x v="1196"/>
    <x v="2579"/>
    <n v="4"/>
    <n v="0.2"/>
    <n v="6.8015999999999996"/>
  </r>
  <r>
    <n v="4056"/>
    <x v="2001"/>
    <x v="2"/>
    <x v="411"/>
    <d v="2011-10-03T00:00:00"/>
    <s v="Standard Class"/>
    <s v="SM-20950"/>
    <s v="Suzanne McNair"/>
    <x v="1"/>
    <s v="United States"/>
    <s v="Philadelphia"/>
    <x v="9"/>
    <n v="19134"/>
    <x v="3"/>
    <x v="458"/>
    <x v="1"/>
    <x v="4"/>
    <x v="454"/>
    <x v="2122"/>
    <n v="6"/>
    <n v="0.2"/>
    <n v="-337.80600000000004"/>
  </r>
  <r>
    <n v="4057"/>
    <x v="2001"/>
    <x v="2"/>
    <x v="411"/>
    <d v="2011-10-03T00:00:00"/>
    <s v="Standard Class"/>
    <s v="SM-20950"/>
    <s v="Suzanne McNair"/>
    <x v="1"/>
    <s v="United States"/>
    <s v="Philadelphia"/>
    <x v="9"/>
    <n v="19134"/>
    <x v="3"/>
    <x v="823"/>
    <x v="0"/>
    <x v="3"/>
    <x v="811"/>
    <x v="3143"/>
    <n v="1"/>
    <n v="0.4"/>
    <n v="-20.152800000000006"/>
  </r>
  <r>
    <n v="4058"/>
    <x v="2002"/>
    <x v="2"/>
    <x v="156"/>
    <d v="2011-11-28T00:00:00"/>
    <s v="Standard Class"/>
    <s v="DK-12985"/>
    <s v="Darren Koutras"/>
    <x v="0"/>
    <s v="United States"/>
    <s v="Chicago"/>
    <x v="10"/>
    <n v="60610"/>
    <x v="2"/>
    <x v="765"/>
    <x v="1"/>
    <x v="4"/>
    <x v="757"/>
    <x v="3144"/>
    <n v="5"/>
    <n v="0.2"/>
    <n v="-8.0774999999999864"/>
  </r>
  <r>
    <n v="4059"/>
    <x v="2003"/>
    <x v="1"/>
    <x v="312"/>
    <d v="2012-11-24T00:00:00"/>
    <s v="Standard Class"/>
    <s v="LC-16885"/>
    <s v="Lena Creighton"/>
    <x v="0"/>
    <s v="United States"/>
    <s v="Oakland"/>
    <x v="1"/>
    <n v="94601"/>
    <x v="1"/>
    <x v="714"/>
    <x v="2"/>
    <x v="7"/>
    <x v="706"/>
    <x v="3145"/>
    <n v="7"/>
    <n v="0.2"/>
    <n v="-15.458100000000007"/>
  </r>
  <r>
    <n v="4060"/>
    <x v="2003"/>
    <x v="1"/>
    <x v="312"/>
    <d v="2012-11-24T00:00:00"/>
    <s v="Standard Class"/>
    <s v="LC-16885"/>
    <s v="Lena Creighton"/>
    <x v="0"/>
    <s v="United States"/>
    <s v="Oakland"/>
    <x v="1"/>
    <n v="94601"/>
    <x v="1"/>
    <x v="467"/>
    <x v="0"/>
    <x v="1"/>
    <x v="463"/>
    <x v="3146"/>
    <n v="3"/>
    <n v="0.2"/>
    <n v="35.759999999999962"/>
  </r>
  <r>
    <n v="4061"/>
    <x v="2004"/>
    <x v="0"/>
    <x v="474"/>
    <d v="2013-11-08T00:00:00"/>
    <s v="Standard Class"/>
    <s v="XP-21865"/>
    <s v="Xylona Preis"/>
    <x v="0"/>
    <s v="United States"/>
    <s v="Chicago"/>
    <x v="10"/>
    <n v="60610"/>
    <x v="2"/>
    <x v="721"/>
    <x v="2"/>
    <x v="11"/>
    <x v="713"/>
    <x v="3147"/>
    <n v="3"/>
    <n v="0.2"/>
    <n v="17.879399999999997"/>
  </r>
  <r>
    <n v="4062"/>
    <x v="2005"/>
    <x v="1"/>
    <x v="14"/>
    <d v="2012-09-20T00:00:00"/>
    <s v="First Class"/>
    <s v="CS-11845"/>
    <s v="Cari Sayre"/>
    <x v="1"/>
    <s v="United States"/>
    <s v="Seattle"/>
    <x v="4"/>
    <n v="98105"/>
    <x v="1"/>
    <x v="1124"/>
    <x v="1"/>
    <x v="8"/>
    <x v="1103"/>
    <x v="3148"/>
    <n v="3"/>
    <n v="0.2"/>
    <n v="7.822499999999998"/>
  </r>
  <r>
    <n v="4063"/>
    <x v="2006"/>
    <x v="0"/>
    <x v="612"/>
    <d v="2013-03-15T00:00:00"/>
    <s v="Standard Class"/>
    <s v="BD-11770"/>
    <s v="Bryan Davis"/>
    <x v="0"/>
    <s v="United States"/>
    <s v="Philadelphia"/>
    <x v="9"/>
    <n v="19143"/>
    <x v="3"/>
    <x v="1233"/>
    <x v="2"/>
    <x v="11"/>
    <x v="1207"/>
    <x v="3149"/>
    <n v="1"/>
    <n v="0.2"/>
    <n v="7.4984999999999964"/>
  </r>
  <r>
    <n v="4064"/>
    <x v="2007"/>
    <x v="2"/>
    <x v="670"/>
    <d v="2011-06-26T00:00:00"/>
    <s v="First Class"/>
    <s v="DL-13330"/>
    <s v="Denise Leinenbach"/>
    <x v="0"/>
    <s v="United States"/>
    <s v="Concord"/>
    <x v="3"/>
    <n v="28027"/>
    <x v="0"/>
    <x v="1622"/>
    <x v="1"/>
    <x v="6"/>
    <x v="1041"/>
    <x v="3150"/>
    <n v="9"/>
    <n v="0.2"/>
    <n v="1.7514000000000003"/>
  </r>
  <r>
    <n v="4065"/>
    <x v="2007"/>
    <x v="2"/>
    <x v="670"/>
    <d v="2011-06-26T00:00:00"/>
    <s v="First Class"/>
    <s v="DL-13330"/>
    <s v="Denise Leinenbach"/>
    <x v="0"/>
    <s v="United States"/>
    <s v="Concord"/>
    <x v="3"/>
    <n v="28027"/>
    <x v="0"/>
    <x v="1562"/>
    <x v="1"/>
    <x v="14"/>
    <x v="1544"/>
    <x v="3151"/>
    <n v="1"/>
    <n v="0.2"/>
    <n v="0.34919999999999951"/>
  </r>
  <r>
    <n v="4066"/>
    <x v="2008"/>
    <x v="2"/>
    <x v="301"/>
    <d v="2011-11-05T00:00:00"/>
    <s v="Standard Class"/>
    <s v="KH-16630"/>
    <s v="Ken Heidel"/>
    <x v="1"/>
    <s v="United States"/>
    <s v="Charlotte"/>
    <x v="3"/>
    <n v="28205"/>
    <x v="0"/>
    <x v="1014"/>
    <x v="1"/>
    <x v="13"/>
    <x v="33"/>
    <x v="2024"/>
    <n v="5"/>
    <n v="0.2"/>
    <n v="1.4099999999999997"/>
  </r>
  <r>
    <n v="4067"/>
    <x v="2008"/>
    <x v="2"/>
    <x v="301"/>
    <d v="2011-11-05T00:00:00"/>
    <s v="Standard Class"/>
    <s v="KH-16630"/>
    <s v="Ken Heidel"/>
    <x v="1"/>
    <s v="United States"/>
    <s v="Charlotte"/>
    <x v="3"/>
    <n v="28205"/>
    <x v="0"/>
    <x v="1005"/>
    <x v="1"/>
    <x v="6"/>
    <x v="988"/>
    <x v="1518"/>
    <n v="3"/>
    <n v="0.2"/>
    <n v="0.89880000000000004"/>
  </r>
  <r>
    <n v="4068"/>
    <x v="2008"/>
    <x v="2"/>
    <x v="301"/>
    <d v="2011-11-05T00:00:00"/>
    <s v="Standard Class"/>
    <s v="KH-16630"/>
    <s v="Ken Heidel"/>
    <x v="1"/>
    <s v="United States"/>
    <s v="Charlotte"/>
    <x v="3"/>
    <n v="28205"/>
    <x v="0"/>
    <x v="1140"/>
    <x v="1"/>
    <x v="2"/>
    <x v="1119"/>
    <x v="3152"/>
    <n v="12"/>
    <n v="0.2"/>
    <n v="15.537599999999998"/>
  </r>
  <r>
    <n v="4069"/>
    <x v="2008"/>
    <x v="2"/>
    <x v="301"/>
    <d v="2011-11-05T00:00:00"/>
    <s v="Standard Class"/>
    <s v="KH-16630"/>
    <s v="Ken Heidel"/>
    <x v="1"/>
    <s v="United States"/>
    <s v="Charlotte"/>
    <x v="3"/>
    <n v="28205"/>
    <x v="0"/>
    <x v="1623"/>
    <x v="2"/>
    <x v="7"/>
    <x v="1604"/>
    <x v="3153"/>
    <n v="9"/>
    <n v="0.2"/>
    <n v="110.1194999999999"/>
  </r>
  <r>
    <n v="4070"/>
    <x v="2009"/>
    <x v="0"/>
    <x v="770"/>
    <d v="2013-09-01T00:00:00"/>
    <s v="First Class"/>
    <s v="TP-21415"/>
    <s v="Tom Prescott"/>
    <x v="0"/>
    <s v="United States"/>
    <s v="Dallas"/>
    <x v="5"/>
    <n v="75081"/>
    <x v="2"/>
    <x v="347"/>
    <x v="1"/>
    <x v="8"/>
    <x v="343"/>
    <x v="3154"/>
    <n v="9"/>
    <n v="0.8"/>
    <n v="-21.681000000000004"/>
  </r>
  <r>
    <n v="4071"/>
    <x v="2009"/>
    <x v="0"/>
    <x v="770"/>
    <d v="2013-09-01T00:00:00"/>
    <s v="First Class"/>
    <s v="TP-21415"/>
    <s v="Tom Prescott"/>
    <x v="0"/>
    <s v="United States"/>
    <s v="Dallas"/>
    <x v="5"/>
    <n v="75081"/>
    <x v="2"/>
    <x v="1095"/>
    <x v="1"/>
    <x v="8"/>
    <x v="1076"/>
    <x v="3155"/>
    <n v="4"/>
    <n v="0.8"/>
    <n v="-16.539600000000007"/>
  </r>
  <r>
    <n v="4072"/>
    <x v="2009"/>
    <x v="0"/>
    <x v="770"/>
    <d v="2013-09-01T00:00:00"/>
    <s v="First Class"/>
    <s v="TP-21415"/>
    <s v="Tom Prescott"/>
    <x v="0"/>
    <s v="United States"/>
    <s v="Dallas"/>
    <x v="5"/>
    <n v="75081"/>
    <x v="2"/>
    <x v="1121"/>
    <x v="0"/>
    <x v="0"/>
    <x v="1100"/>
    <x v="3156"/>
    <n v="2"/>
    <n v="0.32"/>
    <n v="-52.890800000000027"/>
  </r>
  <r>
    <n v="4073"/>
    <x v="2010"/>
    <x v="1"/>
    <x v="401"/>
    <d v="2012-12-08T00:00:00"/>
    <s v="Second Class"/>
    <s v="NP-18685"/>
    <s v="Nora Pelletier"/>
    <x v="2"/>
    <s v="United States"/>
    <s v="Indianapolis"/>
    <x v="14"/>
    <n v="46203"/>
    <x v="2"/>
    <x v="615"/>
    <x v="2"/>
    <x v="16"/>
    <x v="610"/>
    <x v="3157"/>
    <n v="2"/>
    <n v="0"/>
    <n v="449.99099999999999"/>
  </r>
  <r>
    <n v="4074"/>
    <x v="2011"/>
    <x v="1"/>
    <x v="496"/>
    <d v="2012-09-27T00:00:00"/>
    <s v="First Class"/>
    <s v="SC-20680"/>
    <s v="Steve Carroll"/>
    <x v="2"/>
    <s v="United States"/>
    <s v="Broken Arrow"/>
    <x v="26"/>
    <n v="74012"/>
    <x v="2"/>
    <x v="1546"/>
    <x v="2"/>
    <x v="7"/>
    <x v="1525"/>
    <x v="3158"/>
    <n v="6"/>
    <n v="0"/>
    <n v="213.70440000000002"/>
  </r>
  <r>
    <n v="4075"/>
    <x v="2012"/>
    <x v="3"/>
    <x v="940"/>
    <d v="2014-11-21T00:00:00"/>
    <s v="Standard Class"/>
    <s v="DK-12895"/>
    <s v="Dana Kaydos"/>
    <x v="0"/>
    <s v="United States"/>
    <s v="Miramar"/>
    <x v="2"/>
    <n v="33023"/>
    <x v="0"/>
    <x v="568"/>
    <x v="0"/>
    <x v="5"/>
    <x v="563"/>
    <x v="3159"/>
    <n v="4"/>
    <n v="0.2"/>
    <n v="55.016000000000012"/>
  </r>
  <r>
    <n v="4076"/>
    <x v="2012"/>
    <x v="3"/>
    <x v="940"/>
    <d v="2014-11-21T00:00:00"/>
    <s v="Standard Class"/>
    <s v="DK-12895"/>
    <s v="Dana Kaydos"/>
    <x v="0"/>
    <s v="United States"/>
    <s v="Miramar"/>
    <x v="2"/>
    <n v="33023"/>
    <x v="0"/>
    <x v="1060"/>
    <x v="0"/>
    <x v="5"/>
    <x v="1040"/>
    <x v="3160"/>
    <n v="4"/>
    <n v="0.2"/>
    <n v="0"/>
  </r>
  <r>
    <n v="4077"/>
    <x v="2013"/>
    <x v="1"/>
    <x v="546"/>
    <d v="2012-12-21T00:00:00"/>
    <s v="Second Class"/>
    <s v="SM-20950"/>
    <s v="Suzanne McNair"/>
    <x v="1"/>
    <s v="United States"/>
    <s v="Omaha"/>
    <x v="8"/>
    <n v="68104"/>
    <x v="2"/>
    <x v="653"/>
    <x v="1"/>
    <x v="8"/>
    <x v="647"/>
    <x v="991"/>
    <n v="2"/>
    <n v="0"/>
    <n v="3.3087999999999997"/>
  </r>
  <r>
    <n v="4078"/>
    <x v="2013"/>
    <x v="1"/>
    <x v="546"/>
    <d v="2012-12-21T00:00:00"/>
    <s v="Second Class"/>
    <s v="SM-20950"/>
    <s v="Suzanne McNair"/>
    <x v="1"/>
    <s v="United States"/>
    <s v="Omaha"/>
    <x v="8"/>
    <n v="68104"/>
    <x v="2"/>
    <x v="242"/>
    <x v="1"/>
    <x v="13"/>
    <x v="240"/>
    <x v="1325"/>
    <n v="4"/>
    <n v="0"/>
    <n v="0.2016"/>
  </r>
  <r>
    <n v="4079"/>
    <x v="2013"/>
    <x v="1"/>
    <x v="546"/>
    <d v="2012-12-21T00:00:00"/>
    <s v="Second Class"/>
    <s v="SM-20950"/>
    <s v="Suzanne McNair"/>
    <x v="1"/>
    <s v="United States"/>
    <s v="Omaha"/>
    <x v="8"/>
    <n v="68104"/>
    <x v="2"/>
    <x v="968"/>
    <x v="1"/>
    <x v="10"/>
    <x v="952"/>
    <x v="2248"/>
    <n v="3"/>
    <n v="0"/>
    <n v="56.977199999999996"/>
  </r>
  <r>
    <n v="4080"/>
    <x v="2014"/>
    <x v="1"/>
    <x v="379"/>
    <d v="2012-12-24T00:00:00"/>
    <s v="First Class"/>
    <s v="LS-17245"/>
    <s v="Lynn Smith"/>
    <x v="0"/>
    <s v="United States"/>
    <s v="Jacksonville"/>
    <x v="3"/>
    <n v="28540"/>
    <x v="0"/>
    <x v="125"/>
    <x v="2"/>
    <x v="7"/>
    <x v="126"/>
    <x v="334"/>
    <n v="3"/>
    <n v="0.2"/>
    <n v="4.7976000000000028"/>
  </r>
  <r>
    <n v="4081"/>
    <x v="2015"/>
    <x v="0"/>
    <x v="477"/>
    <d v="2013-09-30T00:00:00"/>
    <s v="Standard Class"/>
    <s v="KE-16420"/>
    <s v="Katrina Edelman"/>
    <x v="1"/>
    <s v="United States"/>
    <s v="Tigard"/>
    <x v="21"/>
    <n v="97224"/>
    <x v="1"/>
    <x v="1305"/>
    <x v="1"/>
    <x v="10"/>
    <x v="1281"/>
    <x v="3161"/>
    <n v="9"/>
    <n v="0.2"/>
    <n v="22.518000000000001"/>
  </r>
  <r>
    <n v="4082"/>
    <x v="2015"/>
    <x v="0"/>
    <x v="477"/>
    <d v="2013-09-30T00:00:00"/>
    <s v="Standard Class"/>
    <s v="KE-16420"/>
    <s v="Katrina Edelman"/>
    <x v="1"/>
    <s v="United States"/>
    <s v="Tigard"/>
    <x v="21"/>
    <n v="97224"/>
    <x v="1"/>
    <x v="1595"/>
    <x v="1"/>
    <x v="8"/>
    <x v="1578"/>
    <x v="3162"/>
    <n v="1"/>
    <n v="0.7"/>
    <n v="-3.5153999999999996"/>
  </r>
  <r>
    <n v="4083"/>
    <x v="2016"/>
    <x v="3"/>
    <x v="92"/>
    <d v="2014-07-01T00:00:00"/>
    <s v="Standard Class"/>
    <s v="MC-17635"/>
    <s v="Matthew Clasen"/>
    <x v="1"/>
    <s v="United States"/>
    <s v="Decatur"/>
    <x v="10"/>
    <n v="62521"/>
    <x v="2"/>
    <x v="569"/>
    <x v="1"/>
    <x v="8"/>
    <x v="564"/>
    <x v="645"/>
    <n v="3"/>
    <n v="0.8"/>
    <n v="-320.23950000000013"/>
  </r>
  <r>
    <n v="4084"/>
    <x v="2016"/>
    <x v="3"/>
    <x v="92"/>
    <d v="2014-07-01T00:00:00"/>
    <s v="Standard Class"/>
    <s v="MC-17635"/>
    <s v="Matthew Clasen"/>
    <x v="1"/>
    <s v="United States"/>
    <s v="Decatur"/>
    <x v="10"/>
    <n v="62521"/>
    <x v="2"/>
    <x v="1450"/>
    <x v="1"/>
    <x v="10"/>
    <x v="1428"/>
    <x v="1518"/>
    <n v="3"/>
    <n v="0.2"/>
    <n v="3.2099999999999982"/>
  </r>
  <r>
    <n v="4085"/>
    <x v="2017"/>
    <x v="3"/>
    <x v="210"/>
    <d v="2014-09-10T00:00:00"/>
    <s v="First Class"/>
    <s v="Dp-13240"/>
    <s v="Dean percer"/>
    <x v="2"/>
    <s v="United States"/>
    <s v="Phoenix"/>
    <x v="16"/>
    <n v="85023"/>
    <x v="1"/>
    <x v="44"/>
    <x v="1"/>
    <x v="8"/>
    <x v="44"/>
    <x v="3163"/>
    <n v="3"/>
    <n v="0.7"/>
    <n v="-6.0236999999999998"/>
  </r>
  <r>
    <n v="4086"/>
    <x v="2018"/>
    <x v="0"/>
    <x v="578"/>
    <d v="2013-08-07T00:00:00"/>
    <s v="Second Class"/>
    <s v="LC-16930"/>
    <s v="Linda Cazamias"/>
    <x v="1"/>
    <s v="United States"/>
    <s v="Sacramento"/>
    <x v="1"/>
    <n v="95823"/>
    <x v="1"/>
    <x v="7"/>
    <x v="2"/>
    <x v="7"/>
    <x v="7"/>
    <x v="3164"/>
    <n v="2"/>
    <n v="0.2"/>
    <n v="30.238400000000013"/>
  </r>
  <r>
    <n v="4087"/>
    <x v="2018"/>
    <x v="0"/>
    <x v="578"/>
    <d v="2013-08-07T00:00:00"/>
    <s v="Second Class"/>
    <s v="LC-16930"/>
    <s v="Linda Cazamias"/>
    <x v="1"/>
    <s v="United States"/>
    <s v="Sacramento"/>
    <x v="1"/>
    <n v="95823"/>
    <x v="1"/>
    <x v="44"/>
    <x v="1"/>
    <x v="8"/>
    <x v="44"/>
    <x v="3165"/>
    <n v="3"/>
    <n v="0.2"/>
    <n v="7.0712999999999981"/>
  </r>
  <r>
    <n v="4088"/>
    <x v="2018"/>
    <x v="0"/>
    <x v="578"/>
    <d v="2013-08-07T00:00:00"/>
    <s v="Second Class"/>
    <s v="LC-16930"/>
    <s v="Linda Cazamias"/>
    <x v="1"/>
    <s v="United States"/>
    <s v="Sacramento"/>
    <x v="1"/>
    <n v="95823"/>
    <x v="1"/>
    <x v="185"/>
    <x v="1"/>
    <x v="8"/>
    <x v="184"/>
    <x v="696"/>
    <n v="3"/>
    <n v="0.2"/>
    <n v="3.9770999999999996"/>
  </r>
  <r>
    <n v="4089"/>
    <x v="2019"/>
    <x v="2"/>
    <x v="710"/>
    <d v="2011-08-26T00:00:00"/>
    <s v="Standard Class"/>
    <s v="LH-16900"/>
    <s v="Lena Hernandez"/>
    <x v="0"/>
    <s v="United States"/>
    <s v="Jonesboro"/>
    <x v="36"/>
    <n v="72401"/>
    <x v="0"/>
    <x v="1624"/>
    <x v="0"/>
    <x v="0"/>
    <x v="1605"/>
    <x v="3166"/>
    <n v="9"/>
    <n v="0"/>
    <n v="172.48140000000001"/>
  </r>
  <r>
    <n v="4090"/>
    <x v="2020"/>
    <x v="0"/>
    <x v="178"/>
    <d v="2013-04-06T00:00:00"/>
    <s v="Standard Class"/>
    <s v="TB-21175"/>
    <s v="Thomas Boland"/>
    <x v="1"/>
    <s v="United States"/>
    <s v="New York City"/>
    <x v="15"/>
    <n v="10035"/>
    <x v="3"/>
    <x v="488"/>
    <x v="1"/>
    <x v="2"/>
    <x v="483"/>
    <x v="346"/>
    <n v="2"/>
    <n v="0"/>
    <n v="9.9359999999999999"/>
  </r>
  <r>
    <n v="4091"/>
    <x v="2020"/>
    <x v="0"/>
    <x v="178"/>
    <d v="2013-04-06T00:00:00"/>
    <s v="Standard Class"/>
    <s v="TB-21175"/>
    <s v="Thomas Boland"/>
    <x v="1"/>
    <s v="United States"/>
    <s v="New York City"/>
    <x v="15"/>
    <n v="10035"/>
    <x v="3"/>
    <x v="503"/>
    <x v="1"/>
    <x v="14"/>
    <x v="498"/>
    <x v="1031"/>
    <n v="3"/>
    <n v="0"/>
    <n v="3.2849999999999993"/>
  </r>
  <r>
    <n v="4092"/>
    <x v="2020"/>
    <x v="0"/>
    <x v="178"/>
    <d v="2013-04-06T00:00:00"/>
    <s v="Standard Class"/>
    <s v="TB-21175"/>
    <s v="Thomas Boland"/>
    <x v="1"/>
    <s v="United States"/>
    <s v="New York City"/>
    <x v="15"/>
    <n v="10035"/>
    <x v="3"/>
    <x v="570"/>
    <x v="1"/>
    <x v="8"/>
    <x v="565"/>
    <x v="646"/>
    <n v="3"/>
    <n v="0.2"/>
    <n v="4.6643999999999988"/>
  </r>
  <r>
    <n v="4093"/>
    <x v="2021"/>
    <x v="3"/>
    <x v="941"/>
    <d v="2014-05-19T00:00:00"/>
    <s v="First Class"/>
    <s v="JM-15865"/>
    <s v="John Murray"/>
    <x v="0"/>
    <s v="United States"/>
    <s v="Akron"/>
    <x v="24"/>
    <n v="44312"/>
    <x v="3"/>
    <x v="942"/>
    <x v="1"/>
    <x v="4"/>
    <x v="926"/>
    <x v="3167"/>
    <n v="2"/>
    <n v="0.2"/>
    <n v="-55.256"/>
  </r>
  <r>
    <n v="4094"/>
    <x v="2022"/>
    <x v="1"/>
    <x v="252"/>
    <d v="2012-08-28T00:00:00"/>
    <s v="Standard Class"/>
    <s v="KW-16435"/>
    <s v="Katrina Willman"/>
    <x v="0"/>
    <s v="United States"/>
    <s v="Florence"/>
    <x v="0"/>
    <n v="41042"/>
    <x v="0"/>
    <x v="200"/>
    <x v="2"/>
    <x v="15"/>
    <x v="199"/>
    <x v="3168"/>
    <n v="7"/>
    <n v="0"/>
    <n v="1416.7999999999997"/>
  </r>
  <r>
    <n v="4095"/>
    <x v="2022"/>
    <x v="1"/>
    <x v="252"/>
    <d v="2012-08-28T00:00:00"/>
    <s v="Standard Class"/>
    <s v="KW-16435"/>
    <s v="Katrina Willman"/>
    <x v="0"/>
    <s v="United States"/>
    <s v="Florence"/>
    <x v="0"/>
    <n v="41042"/>
    <x v="0"/>
    <x v="1235"/>
    <x v="2"/>
    <x v="11"/>
    <x v="1209"/>
    <x v="1105"/>
    <n v="4"/>
    <n v="0"/>
    <n v="18.390799999999999"/>
  </r>
  <r>
    <n v="4096"/>
    <x v="2022"/>
    <x v="1"/>
    <x v="252"/>
    <d v="2012-08-28T00:00:00"/>
    <s v="Standard Class"/>
    <s v="KW-16435"/>
    <s v="Katrina Willman"/>
    <x v="0"/>
    <s v="United States"/>
    <s v="Florence"/>
    <x v="0"/>
    <n v="41042"/>
    <x v="0"/>
    <x v="1602"/>
    <x v="2"/>
    <x v="7"/>
    <x v="1585"/>
    <x v="2173"/>
    <n v="3"/>
    <n v="0"/>
    <n v="170.51129999999998"/>
  </r>
  <r>
    <n v="4097"/>
    <x v="2023"/>
    <x v="2"/>
    <x v="865"/>
    <d v="2011-09-28T00:00:00"/>
    <s v="Standard Class"/>
    <s v="SC-20095"/>
    <s v="Sanjit Chand"/>
    <x v="0"/>
    <s v="United States"/>
    <s v="Minneapolis"/>
    <x v="11"/>
    <n v="55407"/>
    <x v="2"/>
    <x v="974"/>
    <x v="1"/>
    <x v="10"/>
    <x v="959"/>
    <x v="56"/>
    <n v="5"/>
    <n v="0"/>
    <n v="15.552000000000001"/>
  </r>
  <r>
    <n v="4098"/>
    <x v="2023"/>
    <x v="2"/>
    <x v="865"/>
    <d v="2011-09-28T00:00:00"/>
    <s v="Standard Class"/>
    <s v="SC-20095"/>
    <s v="Sanjit Chand"/>
    <x v="0"/>
    <s v="United States"/>
    <s v="Minneapolis"/>
    <x v="11"/>
    <n v="55407"/>
    <x v="2"/>
    <x v="459"/>
    <x v="1"/>
    <x v="4"/>
    <x v="455"/>
    <x v="3169"/>
    <n v="5"/>
    <n v="0"/>
    <n v="16.195999999999984"/>
  </r>
  <r>
    <n v="4099"/>
    <x v="2023"/>
    <x v="2"/>
    <x v="865"/>
    <d v="2011-09-28T00:00:00"/>
    <s v="Standard Class"/>
    <s v="SC-20095"/>
    <s v="Sanjit Chand"/>
    <x v="0"/>
    <s v="United States"/>
    <s v="Minneapolis"/>
    <x v="11"/>
    <n v="55407"/>
    <x v="2"/>
    <x v="1625"/>
    <x v="1"/>
    <x v="8"/>
    <x v="1606"/>
    <x v="3170"/>
    <n v="5"/>
    <n v="0"/>
    <n v="4630.4755000000005"/>
  </r>
  <r>
    <n v="4100"/>
    <x v="2023"/>
    <x v="2"/>
    <x v="865"/>
    <d v="2011-09-28T00:00:00"/>
    <s v="Standard Class"/>
    <s v="SC-20095"/>
    <s v="Sanjit Chand"/>
    <x v="0"/>
    <s v="United States"/>
    <s v="Minneapolis"/>
    <x v="11"/>
    <n v="55407"/>
    <x v="2"/>
    <x v="625"/>
    <x v="1"/>
    <x v="8"/>
    <x v="619"/>
    <x v="3171"/>
    <n v="2"/>
    <n v="0"/>
    <n v="6.47"/>
  </r>
  <r>
    <n v="4101"/>
    <x v="2024"/>
    <x v="3"/>
    <x v="249"/>
    <d v="2014-06-24T00:00:00"/>
    <s v="Standard Class"/>
    <s v="ZC-21910"/>
    <s v="Zuschuss Carroll"/>
    <x v="0"/>
    <s v="United States"/>
    <s v="Houston"/>
    <x v="5"/>
    <n v="77095"/>
    <x v="2"/>
    <x v="1626"/>
    <x v="1"/>
    <x v="9"/>
    <x v="1607"/>
    <x v="3172"/>
    <n v="1"/>
    <n v="0.8"/>
    <n v="-5.2072000000000012"/>
  </r>
  <r>
    <n v="4102"/>
    <x v="2024"/>
    <x v="3"/>
    <x v="249"/>
    <d v="2014-06-24T00:00:00"/>
    <s v="Standard Class"/>
    <s v="ZC-21910"/>
    <s v="Zuschuss Carroll"/>
    <x v="0"/>
    <s v="United States"/>
    <s v="Houston"/>
    <x v="5"/>
    <n v="77095"/>
    <x v="2"/>
    <x v="1108"/>
    <x v="1"/>
    <x v="9"/>
    <x v="1088"/>
    <x v="3173"/>
    <n v="1"/>
    <n v="0.8"/>
    <n v="-1.1100000000000003"/>
  </r>
  <r>
    <n v="4103"/>
    <x v="2024"/>
    <x v="3"/>
    <x v="249"/>
    <d v="2014-06-24T00:00:00"/>
    <s v="Standard Class"/>
    <s v="ZC-21910"/>
    <s v="Zuschuss Carroll"/>
    <x v="0"/>
    <s v="United States"/>
    <s v="Houston"/>
    <x v="5"/>
    <n v="77095"/>
    <x v="2"/>
    <x v="1264"/>
    <x v="1"/>
    <x v="10"/>
    <x v="1239"/>
    <x v="3174"/>
    <n v="8"/>
    <n v="0.2"/>
    <n v="47.50719999999999"/>
  </r>
  <r>
    <n v="4104"/>
    <x v="2025"/>
    <x v="3"/>
    <x v="202"/>
    <d v="2014-12-22T00:00:00"/>
    <s v="Same Day"/>
    <s v="RB-19465"/>
    <s v="Rick Bensley"/>
    <x v="2"/>
    <s v="United States"/>
    <s v="Fremont"/>
    <x v="8"/>
    <n v="68025"/>
    <x v="2"/>
    <x v="740"/>
    <x v="0"/>
    <x v="5"/>
    <x v="33"/>
    <x v="204"/>
    <n v="2"/>
    <n v="0"/>
    <n v="7.0048000000000012"/>
  </r>
  <r>
    <n v="4105"/>
    <x v="2026"/>
    <x v="3"/>
    <x v="783"/>
    <d v="2014-08-14T00:00:00"/>
    <s v="Standard Class"/>
    <s v="JK-15370"/>
    <s v="Jay Kimmel"/>
    <x v="0"/>
    <s v="United States"/>
    <s v="San Diego"/>
    <x v="1"/>
    <n v="92105"/>
    <x v="1"/>
    <x v="884"/>
    <x v="2"/>
    <x v="7"/>
    <x v="869"/>
    <x v="3175"/>
    <n v="5"/>
    <n v="0.2"/>
    <n v="17.995499999999979"/>
  </r>
  <r>
    <n v="4106"/>
    <x v="2026"/>
    <x v="3"/>
    <x v="783"/>
    <d v="2014-08-14T00:00:00"/>
    <s v="Standard Class"/>
    <s v="JK-15370"/>
    <s v="Jay Kimmel"/>
    <x v="0"/>
    <s v="United States"/>
    <s v="San Diego"/>
    <x v="1"/>
    <n v="92105"/>
    <x v="1"/>
    <x v="480"/>
    <x v="1"/>
    <x v="8"/>
    <x v="476"/>
    <x v="1288"/>
    <n v="2"/>
    <n v="0.2"/>
    <n v="4.6440000000000001"/>
  </r>
  <r>
    <n v="4107"/>
    <x v="2027"/>
    <x v="0"/>
    <x v="250"/>
    <d v="2013-08-27T00:00:00"/>
    <s v="Standard Class"/>
    <s v="DD-13570"/>
    <s v="Dorothy Dickinson"/>
    <x v="0"/>
    <s v="United States"/>
    <s v="Houston"/>
    <x v="5"/>
    <n v="77041"/>
    <x v="2"/>
    <x v="828"/>
    <x v="1"/>
    <x v="8"/>
    <x v="816"/>
    <x v="3176"/>
    <n v="2"/>
    <n v="0.8"/>
    <n v="-6.8992000000000022"/>
  </r>
  <r>
    <n v="4108"/>
    <x v="2028"/>
    <x v="1"/>
    <x v="67"/>
    <d v="2012-09-07T00:00:00"/>
    <s v="Same Day"/>
    <s v="MC-17275"/>
    <s v="Marc Crier"/>
    <x v="0"/>
    <s v="United States"/>
    <s v="New York City"/>
    <x v="15"/>
    <n v="10011"/>
    <x v="3"/>
    <x v="700"/>
    <x v="1"/>
    <x v="4"/>
    <x v="693"/>
    <x v="544"/>
    <n v="2"/>
    <n v="0"/>
    <n v="0.27919999999999945"/>
  </r>
  <r>
    <n v="4109"/>
    <x v="2028"/>
    <x v="1"/>
    <x v="67"/>
    <d v="2012-09-07T00:00:00"/>
    <s v="Same Day"/>
    <s v="MC-17275"/>
    <s v="Marc Crier"/>
    <x v="0"/>
    <s v="United States"/>
    <s v="New York City"/>
    <x v="15"/>
    <n v="10011"/>
    <x v="3"/>
    <x v="1479"/>
    <x v="0"/>
    <x v="3"/>
    <x v="1457"/>
    <x v="3177"/>
    <n v="3"/>
    <n v="0.4"/>
    <n v="-14.163900000000005"/>
  </r>
  <r>
    <n v="4110"/>
    <x v="2029"/>
    <x v="1"/>
    <x v="707"/>
    <d v="2013-01-01T00:00:00"/>
    <s v="Standard Class"/>
    <s v="DL-13495"/>
    <s v="Dionis Lloyd"/>
    <x v="1"/>
    <s v="United States"/>
    <s v="Detroit"/>
    <x v="12"/>
    <n v="48227"/>
    <x v="2"/>
    <x v="687"/>
    <x v="2"/>
    <x v="7"/>
    <x v="680"/>
    <x v="2270"/>
    <n v="2"/>
    <n v="0"/>
    <n v="19.974600000000002"/>
  </r>
  <r>
    <n v="4111"/>
    <x v="2029"/>
    <x v="1"/>
    <x v="707"/>
    <d v="2013-01-01T00:00:00"/>
    <s v="Standard Class"/>
    <s v="DL-13495"/>
    <s v="Dionis Lloyd"/>
    <x v="1"/>
    <s v="United States"/>
    <s v="Detroit"/>
    <x v="12"/>
    <n v="48227"/>
    <x v="2"/>
    <x v="1627"/>
    <x v="0"/>
    <x v="0"/>
    <x v="1608"/>
    <x v="3178"/>
    <n v="1"/>
    <n v="0"/>
    <n v="20.927400000000006"/>
  </r>
  <r>
    <n v="4112"/>
    <x v="2029"/>
    <x v="1"/>
    <x v="707"/>
    <d v="2013-01-01T00:00:00"/>
    <s v="Standard Class"/>
    <s v="DL-13495"/>
    <s v="Dionis Lloyd"/>
    <x v="1"/>
    <s v="United States"/>
    <s v="Detroit"/>
    <x v="12"/>
    <n v="48227"/>
    <x v="2"/>
    <x v="1215"/>
    <x v="1"/>
    <x v="10"/>
    <x v="1190"/>
    <x v="1714"/>
    <n v="3"/>
    <n v="0"/>
    <n v="8.4966000000000008"/>
  </r>
  <r>
    <n v="4113"/>
    <x v="2029"/>
    <x v="1"/>
    <x v="707"/>
    <d v="2013-01-01T00:00:00"/>
    <s v="Standard Class"/>
    <s v="DL-13495"/>
    <s v="Dionis Lloyd"/>
    <x v="1"/>
    <s v="United States"/>
    <s v="Detroit"/>
    <x v="12"/>
    <n v="48227"/>
    <x v="2"/>
    <x v="836"/>
    <x v="1"/>
    <x v="6"/>
    <x v="823"/>
    <x v="175"/>
    <n v="1"/>
    <n v="0"/>
    <n v="0.9511999999999996"/>
  </r>
  <r>
    <n v="4114"/>
    <x v="2030"/>
    <x v="1"/>
    <x v="942"/>
    <d v="2012-05-07T00:00:00"/>
    <s v="Standard Class"/>
    <s v="NC-18625"/>
    <s v="Noah Childs"/>
    <x v="1"/>
    <s v="United States"/>
    <s v="Houston"/>
    <x v="5"/>
    <n v="77095"/>
    <x v="2"/>
    <x v="1139"/>
    <x v="1"/>
    <x v="2"/>
    <x v="1118"/>
    <x v="3179"/>
    <n v="3"/>
    <n v="0.2"/>
    <n v="2.9888999999999997"/>
  </r>
  <r>
    <n v="4115"/>
    <x v="2030"/>
    <x v="1"/>
    <x v="942"/>
    <d v="2012-05-07T00:00:00"/>
    <s v="Standard Class"/>
    <s v="NC-18625"/>
    <s v="Noah Childs"/>
    <x v="1"/>
    <s v="United States"/>
    <s v="Houston"/>
    <x v="5"/>
    <n v="77095"/>
    <x v="2"/>
    <x v="984"/>
    <x v="2"/>
    <x v="7"/>
    <x v="968"/>
    <x v="3180"/>
    <n v="3"/>
    <n v="0.2"/>
    <n v="13.857900000000008"/>
  </r>
  <r>
    <n v="4116"/>
    <x v="2031"/>
    <x v="0"/>
    <x v="390"/>
    <d v="2013-11-28T00:00:00"/>
    <s v="First Class"/>
    <s v="AC-10450"/>
    <s v="Amy Cox"/>
    <x v="0"/>
    <s v="United States"/>
    <s v="Seattle"/>
    <x v="4"/>
    <n v="98105"/>
    <x v="1"/>
    <x v="569"/>
    <x v="1"/>
    <x v="8"/>
    <x v="564"/>
    <x v="3181"/>
    <n v="5"/>
    <n v="0.2"/>
    <n v="381.23749999999995"/>
  </r>
  <r>
    <n v="4117"/>
    <x v="2032"/>
    <x v="1"/>
    <x v="27"/>
    <d v="2012-11-29T00:00:00"/>
    <s v="Standard Class"/>
    <s v="TS-21340"/>
    <s v="Toby Swindell"/>
    <x v="0"/>
    <s v="United States"/>
    <s v="Los Angeles"/>
    <x v="1"/>
    <n v="90036"/>
    <x v="1"/>
    <x v="922"/>
    <x v="1"/>
    <x v="8"/>
    <x v="905"/>
    <x v="1443"/>
    <n v="2"/>
    <n v="0.2"/>
    <n v="0.99"/>
  </r>
  <r>
    <n v="4118"/>
    <x v="2032"/>
    <x v="1"/>
    <x v="27"/>
    <d v="2012-11-29T00:00:00"/>
    <s v="Standard Class"/>
    <s v="TS-21340"/>
    <s v="Toby Swindell"/>
    <x v="0"/>
    <s v="United States"/>
    <s v="Los Angeles"/>
    <x v="1"/>
    <n v="90036"/>
    <x v="1"/>
    <x v="510"/>
    <x v="1"/>
    <x v="10"/>
    <x v="505"/>
    <x v="541"/>
    <n v="3"/>
    <n v="0"/>
    <n v="9.3312000000000008"/>
  </r>
  <r>
    <n v="4119"/>
    <x v="2032"/>
    <x v="1"/>
    <x v="27"/>
    <d v="2012-11-29T00:00:00"/>
    <s v="Standard Class"/>
    <s v="TS-21340"/>
    <s v="Toby Swindell"/>
    <x v="0"/>
    <s v="United States"/>
    <s v="Los Angeles"/>
    <x v="1"/>
    <n v="90036"/>
    <x v="1"/>
    <x v="391"/>
    <x v="1"/>
    <x v="4"/>
    <x v="387"/>
    <x v="3182"/>
    <n v="7"/>
    <n v="0"/>
    <n v="54.583200000000019"/>
  </r>
  <r>
    <n v="4120"/>
    <x v="2032"/>
    <x v="1"/>
    <x v="27"/>
    <d v="2012-11-29T00:00:00"/>
    <s v="Standard Class"/>
    <s v="TS-21340"/>
    <s v="Toby Swindell"/>
    <x v="0"/>
    <s v="United States"/>
    <s v="Los Angeles"/>
    <x v="1"/>
    <n v="90036"/>
    <x v="1"/>
    <x v="276"/>
    <x v="1"/>
    <x v="8"/>
    <x v="273"/>
    <x v="3183"/>
    <n v="8"/>
    <n v="0.2"/>
    <n v="29.702399999999997"/>
  </r>
  <r>
    <n v="4121"/>
    <x v="2033"/>
    <x v="3"/>
    <x v="507"/>
    <d v="2014-09-11T00:00:00"/>
    <s v="Standard Class"/>
    <s v="MM-17920"/>
    <s v="Michael Moore"/>
    <x v="0"/>
    <s v="United States"/>
    <s v="Philadelphia"/>
    <x v="9"/>
    <n v="19120"/>
    <x v="3"/>
    <x v="1628"/>
    <x v="2"/>
    <x v="11"/>
    <x v="1609"/>
    <x v="3184"/>
    <n v="4"/>
    <n v="0.2"/>
    <n v="-1.4279999999999999"/>
  </r>
  <r>
    <n v="4122"/>
    <x v="2034"/>
    <x v="3"/>
    <x v="943"/>
    <d v="2014-05-13T00:00:00"/>
    <s v="Same Day"/>
    <s v="LP-17080"/>
    <s v="Liz Pelletier"/>
    <x v="0"/>
    <s v="United States"/>
    <s v="Seattle"/>
    <x v="4"/>
    <n v="98103"/>
    <x v="1"/>
    <x v="910"/>
    <x v="1"/>
    <x v="10"/>
    <x v="893"/>
    <x v="782"/>
    <n v="6"/>
    <n v="0"/>
    <n v="16.847999999999999"/>
  </r>
  <r>
    <n v="4123"/>
    <x v="2034"/>
    <x v="3"/>
    <x v="943"/>
    <d v="2014-05-13T00:00:00"/>
    <s v="Same Day"/>
    <s v="LP-17080"/>
    <s v="Liz Pelletier"/>
    <x v="0"/>
    <s v="United States"/>
    <s v="Seattle"/>
    <x v="4"/>
    <n v="98103"/>
    <x v="1"/>
    <x v="1351"/>
    <x v="1"/>
    <x v="2"/>
    <x v="1328"/>
    <x v="3185"/>
    <n v="3"/>
    <n v="0"/>
    <n v="17.667299999999997"/>
  </r>
  <r>
    <n v="4124"/>
    <x v="2034"/>
    <x v="3"/>
    <x v="943"/>
    <d v="2014-05-13T00:00:00"/>
    <s v="Same Day"/>
    <s v="LP-17080"/>
    <s v="Liz Pelletier"/>
    <x v="0"/>
    <s v="United States"/>
    <s v="Seattle"/>
    <x v="4"/>
    <n v="98103"/>
    <x v="1"/>
    <x v="1526"/>
    <x v="1"/>
    <x v="8"/>
    <x v="1504"/>
    <x v="3186"/>
    <n v="2"/>
    <n v="0.2"/>
    <n v="9.4365999999999985"/>
  </r>
  <r>
    <n v="4125"/>
    <x v="2035"/>
    <x v="2"/>
    <x v="218"/>
    <d v="2011-05-18T00:00:00"/>
    <s v="Standard Class"/>
    <s v="BG-11695"/>
    <s v="Brooke Gillingham"/>
    <x v="1"/>
    <s v="United States"/>
    <s v="Watertown"/>
    <x v="15"/>
    <n v="13601"/>
    <x v="3"/>
    <x v="360"/>
    <x v="1"/>
    <x v="9"/>
    <x v="33"/>
    <x v="385"/>
    <n v="3"/>
    <n v="0"/>
    <n v="9.6956999999999987"/>
  </r>
  <r>
    <n v="4126"/>
    <x v="2036"/>
    <x v="3"/>
    <x v="944"/>
    <d v="2014-08-01T00:00:00"/>
    <s v="Second Class"/>
    <s v="MG-18145"/>
    <s v="Mike Gockenbach"/>
    <x v="0"/>
    <s v="United States"/>
    <s v="Jacksonville"/>
    <x v="2"/>
    <n v="32216"/>
    <x v="0"/>
    <x v="767"/>
    <x v="0"/>
    <x v="5"/>
    <x v="759"/>
    <x v="3187"/>
    <n v="3"/>
    <n v="0.2"/>
    <n v="-2.2758000000000109"/>
  </r>
  <r>
    <n v="4127"/>
    <x v="2037"/>
    <x v="3"/>
    <x v="636"/>
    <d v="2014-05-10T00:00:00"/>
    <s v="First Class"/>
    <s v="GZ-14470"/>
    <s v="Gary Zandusky"/>
    <x v="0"/>
    <s v="United States"/>
    <s v="Arlington"/>
    <x v="17"/>
    <n v="22204"/>
    <x v="0"/>
    <x v="1583"/>
    <x v="1"/>
    <x v="6"/>
    <x v="1565"/>
    <x v="3188"/>
    <n v="6"/>
    <n v="0"/>
    <n v="18.037799999999997"/>
  </r>
  <r>
    <n v="4128"/>
    <x v="2038"/>
    <x v="2"/>
    <x v="111"/>
    <d v="2011-09-24T00:00:00"/>
    <s v="Standard Class"/>
    <s v="JL-15835"/>
    <s v="John Lee"/>
    <x v="0"/>
    <s v="United States"/>
    <s v="Charlotte"/>
    <x v="3"/>
    <n v="28205"/>
    <x v="0"/>
    <x v="768"/>
    <x v="1"/>
    <x v="4"/>
    <x v="760"/>
    <x v="3189"/>
    <n v="6"/>
    <n v="0.2"/>
    <n v="7.5761999999999894"/>
  </r>
  <r>
    <n v="4129"/>
    <x v="2038"/>
    <x v="2"/>
    <x v="111"/>
    <d v="2011-09-24T00:00:00"/>
    <s v="Standard Class"/>
    <s v="JL-15835"/>
    <s v="John Lee"/>
    <x v="0"/>
    <s v="United States"/>
    <s v="Charlotte"/>
    <x v="3"/>
    <n v="28205"/>
    <x v="0"/>
    <x v="1629"/>
    <x v="2"/>
    <x v="15"/>
    <x v="1610"/>
    <x v="3190"/>
    <n v="3"/>
    <n v="0.5"/>
    <n v="-944.99460000000045"/>
  </r>
  <r>
    <n v="4130"/>
    <x v="2039"/>
    <x v="1"/>
    <x v="368"/>
    <d v="2012-04-04T00:00:00"/>
    <s v="Standard Class"/>
    <s v="DO-13435"/>
    <s v="Denny Ordway"/>
    <x v="0"/>
    <s v="United States"/>
    <s v="Seattle"/>
    <x v="4"/>
    <n v="98103"/>
    <x v="1"/>
    <x v="1549"/>
    <x v="1"/>
    <x v="9"/>
    <x v="1528"/>
    <x v="3191"/>
    <n v="4"/>
    <n v="0"/>
    <n v="21.251199999999997"/>
  </r>
  <r>
    <n v="4131"/>
    <x v="2040"/>
    <x v="2"/>
    <x v="728"/>
    <d v="2011-11-25T00:00:00"/>
    <s v="Standard Class"/>
    <s v="AB-10600"/>
    <s v="Ann Blume"/>
    <x v="1"/>
    <s v="United States"/>
    <s v="Chicago"/>
    <x v="10"/>
    <n v="60623"/>
    <x v="2"/>
    <x v="497"/>
    <x v="1"/>
    <x v="8"/>
    <x v="492"/>
    <x v="3192"/>
    <n v="5"/>
    <n v="0.8"/>
    <n v="-23.89200000000001"/>
  </r>
  <r>
    <n v="4132"/>
    <x v="2041"/>
    <x v="1"/>
    <x v="740"/>
    <d v="2012-07-09T00:00:00"/>
    <s v="Standard Class"/>
    <s v="KB-16315"/>
    <s v="Karl Braun"/>
    <x v="0"/>
    <s v="United States"/>
    <s v="Hollywood"/>
    <x v="2"/>
    <n v="33021"/>
    <x v="0"/>
    <x v="811"/>
    <x v="1"/>
    <x v="10"/>
    <x v="33"/>
    <x v="1655"/>
    <n v="3"/>
    <n v="0.2"/>
    <n v="4.0338000000000003"/>
  </r>
  <r>
    <n v="4133"/>
    <x v="2041"/>
    <x v="1"/>
    <x v="740"/>
    <d v="2012-07-09T00:00:00"/>
    <s v="Standard Class"/>
    <s v="KB-16315"/>
    <s v="Karl Braun"/>
    <x v="0"/>
    <s v="United States"/>
    <s v="Hollywood"/>
    <x v="2"/>
    <n v="33021"/>
    <x v="0"/>
    <x v="219"/>
    <x v="1"/>
    <x v="10"/>
    <x v="218"/>
    <x v="12"/>
    <n v="3"/>
    <n v="0.2"/>
    <n v="5.6375999999999999"/>
  </r>
  <r>
    <n v="4134"/>
    <x v="2042"/>
    <x v="2"/>
    <x v="78"/>
    <d v="2011-09-13T00:00:00"/>
    <s v="Standard Class"/>
    <s v="TT-21070"/>
    <s v="Ted Trevino"/>
    <x v="0"/>
    <s v="United States"/>
    <s v="Chesapeake"/>
    <x v="17"/>
    <n v="23320"/>
    <x v="0"/>
    <x v="659"/>
    <x v="1"/>
    <x v="13"/>
    <x v="653"/>
    <x v="47"/>
    <n v="9"/>
    <n v="0"/>
    <n v="21.599999999999998"/>
  </r>
  <r>
    <n v="4135"/>
    <x v="2042"/>
    <x v="2"/>
    <x v="78"/>
    <d v="2011-09-13T00:00:00"/>
    <s v="Standard Class"/>
    <s v="TT-21070"/>
    <s v="Ted Trevino"/>
    <x v="0"/>
    <s v="United States"/>
    <s v="Chesapeake"/>
    <x v="17"/>
    <n v="23320"/>
    <x v="0"/>
    <x v="380"/>
    <x v="2"/>
    <x v="15"/>
    <x v="376"/>
    <x v="2779"/>
    <n v="3"/>
    <n v="0"/>
    <n v="90.287100000000009"/>
  </r>
  <r>
    <n v="4136"/>
    <x v="2043"/>
    <x v="3"/>
    <x v="280"/>
    <d v="2014-10-09T00:00:00"/>
    <s v="Standard Class"/>
    <s v="PV-18985"/>
    <s v="Paul Van Hugh"/>
    <x v="2"/>
    <s v="United States"/>
    <s v="Los Angeles"/>
    <x v="1"/>
    <n v="90036"/>
    <x v="1"/>
    <x v="912"/>
    <x v="1"/>
    <x v="8"/>
    <x v="895"/>
    <x v="3193"/>
    <n v="5"/>
    <n v="0.2"/>
    <n v="42.045000000000002"/>
  </r>
  <r>
    <n v="4137"/>
    <x v="2043"/>
    <x v="3"/>
    <x v="280"/>
    <d v="2014-10-09T00:00:00"/>
    <s v="Standard Class"/>
    <s v="PV-18985"/>
    <s v="Paul Van Hugh"/>
    <x v="2"/>
    <s v="United States"/>
    <s v="Los Angeles"/>
    <x v="1"/>
    <n v="90036"/>
    <x v="1"/>
    <x v="906"/>
    <x v="1"/>
    <x v="4"/>
    <x v="889"/>
    <x v="3194"/>
    <n v="7"/>
    <n v="0"/>
    <n v="204.76820000000001"/>
  </r>
  <r>
    <n v="4138"/>
    <x v="2044"/>
    <x v="3"/>
    <x v="123"/>
    <d v="2014-11-24T00:00:00"/>
    <s v="Standard Class"/>
    <s v="DD-13570"/>
    <s v="Dorothy Dickinson"/>
    <x v="0"/>
    <s v="United States"/>
    <s v="Alexandria"/>
    <x v="17"/>
    <n v="22304"/>
    <x v="0"/>
    <x v="294"/>
    <x v="1"/>
    <x v="13"/>
    <x v="291"/>
    <x v="3195"/>
    <n v="7"/>
    <n v="0"/>
    <n v="12.530000000000001"/>
  </r>
  <r>
    <n v="4139"/>
    <x v="2045"/>
    <x v="0"/>
    <x v="945"/>
    <d v="2014-01-02T00:00:00"/>
    <s v="First Class"/>
    <s v="KD-16495"/>
    <s v="Keith Dawkins"/>
    <x v="1"/>
    <s v="United States"/>
    <s v="Deer Park"/>
    <x v="5"/>
    <n v="77536"/>
    <x v="2"/>
    <x v="68"/>
    <x v="1"/>
    <x v="8"/>
    <x v="68"/>
    <x v="3196"/>
    <n v="6"/>
    <n v="0.8"/>
    <n v="-10.385999999999999"/>
  </r>
  <r>
    <n v="4140"/>
    <x v="2046"/>
    <x v="3"/>
    <x v="96"/>
    <d v="2014-12-05T00:00:00"/>
    <s v="First Class"/>
    <s v="RA-19285"/>
    <s v="Ralph Arnett"/>
    <x v="0"/>
    <s v="United States"/>
    <s v="Philadelphia"/>
    <x v="9"/>
    <n v="19120"/>
    <x v="3"/>
    <x v="230"/>
    <x v="1"/>
    <x v="4"/>
    <x v="445"/>
    <x v="3197"/>
    <n v="3"/>
    <n v="0.2"/>
    <n v="2.336999999999998"/>
  </r>
  <r>
    <n v="4141"/>
    <x v="2046"/>
    <x v="3"/>
    <x v="96"/>
    <d v="2014-12-05T00:00:00"/>
    <s v="First Class"/>
    <s v="RA-19285"/>
    <s v="Ralph Arnett"/>
    <x v="0"/>
    <s v="United States"/>
    <s v="Philadelphia"/>
    <x v="9"/>
    <n v="19120"/>
    <x v="3"/>
    <x v="1613"/>
    <x v="0"/>
    <x v="5"/>
    <x v="1595"/>
    <x v="3097"/>
    <n v="5"/>
    <n v="0.2"/>
    <n v="13.845999999999997"/>
  </r>
  <r>
    <n v="4142"/>
    <x v="2047"/>
    <x v="0"/>
    <x v="900"/>
    <d v="2013-06-18T00:00:00"/>
    <s v="Standard Class"/>
    <s v="SS-20590"/>
    <s v="Sonia Sunley"/>
    <x v="0"/>
    <s v="United States"/>
    <s v="Wichita"/>
    <x v="41"/>
    <n v="67212"/>
    <x v="2"/>
    <x v="165"/>
    <x v="1"/>
    <x v="2"/>
    <x v="164"/>
    <x v="1381"/>
    <n v="3"/>
    <n v="0"/>
    <n v="8.6939999999999991"/>
  </r>
  <r>
    <n v="4143"/>
    <x v="2048"/>
    <x v="2"/>
    <x v="946"/>
    <d v="2011-05-23T00:00:00"/>
    <s v="Standard Class"/>
    <s v="JH-15820"/>
    <s v="John Huston"/>
    <x v="0"/>
    <s v="United States"/>
    <s v="Midland"/>
    <x v="12"/>
    <n v="48640"/>
    <x v="2"/>
    <x v="1206"/>
    <x v="1"/>
    <x v="8"/>
    <x v="1182"/>
    <x v="3198"/>
    <n v="9"/>
    <n v="0"/>
    <n v="26.413199999999996"/>
  </r>
  <r>
    <n v="4144"/>
    <x v="2049"/>
    <x v="3"/>
    <x v="289"/>
    <d v="2014-02-07T00:00:00"/>
    <s v="Standard Class"/>
    <s v="EH-14125"/>
    <s v="Eugene Hildebrand"/>
    <x v="2"/>
    <s v="United States"/>
    <s v="San Francisco"/>
    <x v="1"/>
    <n v="94110"/>
    <x v="1"/>
    <x v="853"/>
    <x v="1"/>
    <x v="6"/>
    <x v="838"/>
    <x v="3199"/>
    <n v="7"/>
    <n v="0"/>
    <n v="5.7329999999999997"/>
  </r>
  <r>
    <n v="4145"/>
    <x v="2049"/>
    <x v="3"/>
    <x v="289"/>
    <d v="2014-02-07T00:00:00"/>
    <s v="Standard Class"/>
    <s v="EH-14125"/>
    <s v="Eugene Hildebrand"/>
    <x v="2"/>
    <s v="United States"/>
    <s v="San Francisco"/>
    <x v="1"/>
    <n v="94110"/>
    <x v="1"/>
    <x v="1630"/>
    <x v="1"/>
    <x v="6"/>
    <x v="1611"/>
    <x v="138"/>
    <n v="3"/>
    <n v="0"/>
    <n v="2.3814000000000002"/>
  </r>
  <r>
    <n v="4146"/>
    <x v="2049"/>
    <x v="3"/>
    <x v="289"/>
    <d v="2014-02-07T00:00:00"/>
    <s v="Standard Class"/>
    <s v="EH-14125"/>
    <s v="Eugene Hildebrand"/>
    <x v="2"/>
    <s v="United States"/>
    <s v="San Francisco"/>
    <x v="1"/>
    <n v="94110"/>
    <x v="1"/>
    <x v="83"/>
    <x v="0"/>
    <x v="1"/>
    <x v="83"/>
    <x v="3200"/>
    <n v="1"/>
    <n v="0.2"/>
    <n v="-13.588200000000001"/>
  </r>
  <r>
    <n v="4147"/>
    <x v="2050"/>
    <x v="1"/>
    <x v="109"/>
    <d v="2012-12-04T00:00:00"/>
    <s v="Standard Class"/>
    <s v="TP-21415"/>
    <s v="Tom Prescott"/>
    <x v="0"/>
    <s v="United States"/>
    <s v="Freeport"/>
    <x v="15"/>
    <n v="11520"/>
    <x v="3"/>
    <x v="216"/>
    <x v="0"/>
    <x v="5"/>
    <x v="215"/>
    <x v="808"/>
    <n v="3"/>
    <n v="0"/>
    <n v="64.518000000000001"/>
  </r>
  <r>
    <n v="4148"/>
    <x v="2051"/>
    <x v="3"/>
    <x v="436"/>
    <d v="2014-10-29T00:00:00"/>
    <s v="Standard Class"/>
    <s v="RB-19330"/>
    <s v="Randy Bradley"/>
    <x v="0"/>
    <s v="United States"/>
    <s v="Austin"/>
    <x v="5"/>
    <n v="78745"/>
    <x v="2"/>
    <x v="1526"/>
    <x v="1"/>
    <x v="8"/>
    <x v="1504"/>
    <x v="3201"/>
    <n v="3"/>
    <n v="0.8"/>
    <n v="-15.131100000000004"/>
  </r>
  <r>
    <n v="4149"/>
    <x v="2051"/>
    <x v="3"/>
    <x v="436"/>
    <d v="2014-10-29T00:00:00"/>
    <s v="Standard Class"/>
    <s v="RB-19330"/>
    <s v="Randy Bradley"/>
    <x v="0"/>
    <s v="United States"/>
    <s v="Austin"/>
    <x v="5"/>
    <n v="78745"/>
    <x v="2"/>
    <x v="456"/>
    <x v="1"/>
    <x v="4"/>
    <x v="452"/>
    <x v="3202"/>
    <n v="1"/>
    <n v="0.2"/>
    <n v="1.2004999999999999"/>
  </r>
  <r>
    <n v="4150"/>
    <x v="2051"/>
    <x v="3"/>
    <x v="436"/>
    <d v="2014-10-29T00:00:00"/>
    <s v="Standard Class"/>
    <s v="RB-19330"/>
    <s v="Randy Bradley"/>
    <x v="0"/>
    <s v="United States"/>
    <s v="Austin"/>
    <x v="5"/>
    <n v="78745"/>
    <x v="2"/>
    <x v="1615"/>
    <x v="2"/>
    <x v="11"/>
    <x v="1597"/>
    <x v="3203"/>
    <n v="1"/>
    <n v="0.2"/>
    <n v="-2.0700000000000038"/>
  </r>
  <r>
    <n v="4151"/>
    <x v="2051"/>
    <x v="3"/>
    <x v="436"/>
    <d v="2014-10-29T00:00:00"/>
    <s v="Standard Class"/>
    <s v="RB-19330"/>
    <s v="Randy Bradley"/>
    <x v="0"/>
    <s v="United States"/>
    <s v="Austin"/>
    <x v="5"/>
    <n v="78745"/>
    <x v="2"/>
    <x v="871"/>
    <x v="1"/>
    <x v="4"/>
    <x v="856"/>
    <x v="1793"/>
    <n v="4"/>
    <n v="0.2"/>
    <n v="-58.305599999999984"/>
  </r>
  <r>
    <n v="4152"/>
    <x v="2052"/>
    <x v="3"/>
    <x v="210"/>
    <d v="2014-09-12T00:00:00"/>
    <s v="Standard Class"/>
    <s v="CB-12025"/>
    <s v="Cassandra Brandow"/>
    <x v="0"/>
    <s v="United States"/>
    <s v="Philadelphia"/>
    <x v="9"/>
    <n v="19134"/>
    <x v="3"/>
    <x v="148"/>
    <x v="1"/>
    <x v="2"/>
    <x v="148"/>
    <x v="3204"/>
    <n v="5"/>
    <n v="0.2"/>
    <n v="9.8685000000000009"/>
  </r>
  <r>
    <n v="4153"/>
    <x v="2052"/>
    <x v="3"/>
    <x v="210"/>
    <d v="2014-09-12T00:00:00"/>
    <s v="Standard Class"/>
    <s v="CB-12025"/>
    <s v="Cassandra Brandow"/>
    <x v="0"/>
    <s v="United States"/>
    <s v="Philadelphia"/>
    <x v="9"/>
    <n v="19134"/>
    <x v="3"/>
    <x v="934"/>
    <x v="1"/>
    <x v="10"/>
    <x v="918"/>
    <x v="12"/>
    <n v="3"/>
    <n v="0.2"/>
    <n v="5.4432"/>
  </r>
  <r>
    <n v="4154"/>
    <x v="2052"/>
    <x v="3"/>
    <x v="210"/>
    <d v="2014-09-12T00:00:00"/>
    <s v="Standard Class"/>
    <s v="CB-12025"/>
    <s v="Cassandra Brandow"/>
    <x v="0"/>
    <s v="United States"/>
    <s v="Philadelphia"/>
    <x v="9"/>
    <n v="19134"/>
    <x v="3"/>
    <x v="29"/>
    <x v="1"/>
    <x v="12"/>
    <x v="29"/>
    <x v="322"/>
    <n v="3"/>
    <n v="0.2"/>
    <n v="1.6523999999999992"/>
  </r>
  <r>
    <n v="4155"/>
    <x v="2053"/>
    <x v="0"/>
    <x v="723"/>
    <d v="2014-01-04T00:00:00"/>
    <s v="Standard Class"/>
    <s v="MP-17965"/>
    <s v="Michael Paige"/>
    <x v="1"/>
    <s v="United States"/>
    <s v="Bristol"/>
    <x v="18"/>
    <n v="37620"/>
    <x v="0"/>
    <x v="132"/>
    <x v="1"/>
    <x v="8"/>
    <x v="132"/>
    <x v="1824"/>
    <n v="4"/>
    <n v="0.7"/>
    <n v="-27.93119999999999"/>
  </r>
  <r>
    <n v="4156"/>
    <x v="2053"/>
    <x v="0"/>
    <x v="723"/>
    <d v="2014-01-04T00:00:00"/>
    <s v="Standard Class"/>
    <s v="MP-17965"/>
    <s v="Michael Paige"/>
    <x v="1"/>
    <s v="United States"/>
    <s v="Bristol"/>
    <x v="18"/>
    <n v="37620"/>
    <x v="0"/>
    <x v="744"/>
    <x v="1"/>
    <x v="8"/>
    <x v="735"/>
    <x v="1803"/>
    <n v="3"/>
    <n v="0.7"/>
    <n v="-1.9656000000000002"/>
  </r>
  <r>
    <n v="4157"/>
    <x v="2054"/>
    <x v="1"/>
    <x v="901"/>
    <d v="2012-12-09T00:00:00"/>
    <s v="Second Class"/>
    <s v="SW-20245"/>
    <s v="Scot Wooten"/>
    <x v="0"/>
    <s v="United States"/>
    <s v="Philadelphia"/>
    <x v="9"/>
    <n v="19140"/>
    <x v="3"/>
    <x v="1048"/>
    <x v="2"/>
    <x v="11"/>
    <x v="1028"/>
    <x v="736"/>
    <n v="2"/>
    <n v="0.2"/>
    <n v="0.59979999999999656"/>
  </r>
  <r>
    <n v="4158"/>
    <x v="2054"/>
    <x v="1"/>
    <x v="901"/>
    <d v="2012-12-09T00:00:00"/>
    <s v="Second Class"/>
    <s v="SW-20245"/>
    <s v="Scot Wooten"/>
    <x v="0"/>
    <s v="United States"/>
    <s v="Philadelphia"/>
    <x v="9"/>
    <n v="19140"/>
    <x v="3"/>
    <x v="497"/>
    <x v="1"/>
    <x v="8"/>
    <x v="492"/>
    <x v="3205"/>
    <n v="6"/>
    <n v="0.7"/>
    <n v="-19.982399999999991"/>
  </r>
  <r>
    <n v="4159"/>
    <x v="2055"/>
    <x v="2"/>
    <x v="301"/>
    <d v="2011-11-08T00:00:00"/>
    <s v="Standard Class"/>
    <s v="SM-20950"/>
    <s v="Suzanne McNair"/>
    <x v="1"/>
    <s v="United States"/>
    <s v="Chicago"/>
    <x v="10"/>
    <n v="60610"/>
    <x v="2"/>
    <x v="1221"/>
    <x v="1"/>
    <x v="10"/>
    <x v="1196"/>
    <x v="937"/>
    <n v="3"/>
    <n v="0.2"/>
    <n v="5.1011999999999995"/>
  </r>
  <r>
    <n v="4160"/>
    <x v="2056"/>
    <x v="0"/>
    <x v="947"/>
    <d v="2013-04-24T00:00:00"/>
    <s v="Standard Class"/>
    <s v="AP-10915"/>
    <s v="Arthur Prichep"/>
    <x v="0"/>
    <s v="United States"/>
    <s v="Columbus"/>
    <x v="32"/>
    <n v="31907"/>
    <x v="0"/>
    <x v="18"/>
    <x v="1"/>
    <x v="6"/>
    <x v="18"/>
    <x v="1387"/>
    <n v="3"/>
    <n v="0"/>
    <n v="3.7235999999999989"/>
  </r>
  <r>
    <n v="4161"/>
    <x v="2057"/>
    <x v="3"/>
    <x v="304"/>
    <d v="2014-05-19T00:00:00"/>
    <s v="Standard Class"/>
    <s v="AH-10465"/>
    <s v="Amy Hunt"/>
    <x v="0"/>
    <s v="United States"/>
    <s v="New York City"/>
    <x v="15"/>
    <n v="10035"/>
    <x v="3"/>
    <x v="1400"/>
    <x v="2"/>
    <x v="7"/>
    <x v="1378"/>
    <x v="2503"/>
    <n v="3"/>
    <n v="0"/>
    <n v="134.99250000000001"/>
  </r>
  <r>
    <n v="4162"/>
    <x v="2057"/>
    <x v="3"/>
    <x v="304"/>
    <d v="2014-05-19T00:00:00"/>
    <s v="Standard Class"/>
    <s v="AH-10465"/>
    <s v="Amy Hunt"/>
    <x v="0"/>
    <s v="United States"/>
    <s v="New York City"/>
    <x v="15"/>
    <n v="10035"/>
    <x v="3"/>
    <x v="1011"/>
    <x v="1"/>
    <x v="4"/>
    <x v="994"/>
    <x v="2433"/>
    <n v="2"/>
    <n v="0"/>
    <n v="5.8707999999999991"/>
  </r>
  <r>
    <n v="4163"/>
    <x v="2058"/>
    <x v="1"/>
    <x v="948"/>
    <d v="2012-03-18T00:00:00"/>
    <s v="Standard Class"/>
    <s v="EP-13915"/>
    <s v="Emily Phan"/>
    <x v="0"/>
    <s v="United States"/>
    <s v="Dover"/>
    <x v="38"/>
    <n v="3820"/>
    <x v="3"/>
    <x v="617"/>
    <x v="1"/>
    <x v="2"/>
    <x v="612"/>
    <x v="1873"/>
    <n v="4"/>
    <n v="0"/>
    <n v="7.5991999999999997"/>
  </r>
  <r>
    <n v="4164"/>
    <x v="2058"/>
    <x v="1"/>
    <x v="948"/>
    <d v="2012-03-18T00:00:00"/>
    <s v="Standard Class"/>
    <s v="EP-13915"/>
    <s v="Emily Phan"/>
    <x v="0"/>
    <s v="United States"/>
    <s v="Dover"/>
    <x v="38"/>
    <n v="3820"/>
    <x v="3"/>
    <x v="1188"/>
    <x v="1"/>
    <x v="8"/>
    <x v="1165"/>
    <x v="3206"/>
    <n v="3"/>
    <n v="0"/>
    <n v="315.81179999999995"/>
  </r>
  <r>
    <n v="4165"/>
    <x v="2059"/>
    <x v="3"/>
    <x v="424"/>
    <d v="2014-01-17T00:00:00"/>
    <s v="First Class"/>
    <s v="TP-21565"/>
    <s v="Tracy Poddar"/>
    <x v="1"/>
    <s v="United States"/>
    <s v="Aurora"/>
    <x v="22"/>
    <n v="80013"/>
    <x v="1"/>
    <x v="25"/>
    <x v="2"/>
    <x v="11"/>
    <x v="25"/>
    <x v="3207"/>
    <n v="7"/>
    <n v="0.2"/>
    <n v="-14.793099999999995"/>
  </r>
  <r>
    <n v="4166"/>
    <x v="2059"/>
    <x v="3"/>
    <x v="424"/>
    <d v="2014-01-17T00:00:00"/>
    <s v="First Class"/>
    <s v="TP-21565"/>
    <s v="Tracy Poddar"/>
    <x v="1"/>
    <s v="United States"/>
    <s v="Aurora"/>
    <x v="22"/>
    <n v="80013"/>
    <x v="1"/>
    <x v="1247"/>
    <x v="1"/>
    <x v="4"/>
    <x v="1222"/>
    <x v="3208"/>
    <n v="9"/>
    <n v="0.2"/>
    <n v="14.754599999999996"/>
  </r>
  <r>
    <n v="4167"/>
    <x v="2060"/>
    <x v="1"/>
    <x v="936"/>
    <d v="2012-03-13T00:00:00"/>
    <s v="Standard Class"/>
    <s v="AR-10825"/>
    <s v="Anthony Rawles"/>
    <x v="1"/>
    <s v="United States"/>
    <s v="Long Beach"/>
    <x v="15"/>
    <n v="11561"/>
    <x v="3"/>
    <x v="1465"/>
    <x v="1"/>
    <x v="10"/>
    <x v="1442"/>
    <x v="541"/>
    <n v="3"/>
    <n v="0"/>
    <n v="9.3312000000000008"/>
  </r>
  <r>
    <n v="4168"/>
    <x v="2061"/>
    <x v="2"/>
    <x v="856"/>
    <d v="2011-10-13T00:00:00"/>
    <s v="First Class"/>
    <s v="HA-14920"/>
    <s v="Helen Andreada"/>
    <x v="0"/>
    <s v="United States"/>
    <s v="Pasadena"/>
    <x v="1"/>
    <n v="91104"/>
    <x v="1"/>
    <x v="861"/>
    <x v="1"/>
    <x v="4"/>
    <x v="847"/>
    <x v="1051"/>
    <n v="4"/>
    <n v="0"/>
    <n v="8.299199999999999"/>
  </r>
  <r>
    <n v="4169"/>
    <x v="2061"/>
    <x v="2"/>
    <x v="856"/>
    <d v="2011-10-13T00:00:00"/>
    <s v="First Class"/>
    <s v="HA-14920"/>
    <s v="Helen Andreada"/>
    <x v="0"/>
    <s v="United States"/>
    <s v="Pasadena"/>
    <x v="1"/>
    <n v="91104"/>
    <x v="1"/>
    <x v="1631"/>
    <x v="0"/>
    <x v="1"/>
    <x v="1612"/>
    <x v="3209"/>
    <n v="2"/>
    <n v="0.2"/>
    <n v="-65.035200000000046"/>
  </r>
  <r>
    <n v="4170"/>
    <x v="2062"/>
    <x v="1"/>
    <x v="657"/>
    <d v="2012-04-14T00:00:00"/>
    <s v="First Class"/>
    <s v="HJ-14875"/>
    <s v="Heather Jas"/>
    <x v="2"/>
    <s v="United States"/>
    <s v="Mesa"/>
    <x v="16"/>
    <n v="85204"/>
    <x v="1"/>
    <x v="739"/>
    <x v="1"/>
    <x v="10"/>
    <x v="731"/>
    <x v="277"/>
    <n v="6"/>
    <n v="0.2"/>
    <n v="10.8864"/>
  </r>
  <r>
    <n v="4171"/>
    <x v="2062"/>
    <x v="1"/>
    <x v="657"/>
    <d v="2012-04-14T00:00:00"/>
    <s v="First Class"/>
    <s v="HJ-14875"/>
    <s v="Heather Jas"/>
    <x v="2"/>
    <s v="United States"/>
    <s v="Mesa"/>
    <x v="16"/>
    <n v="85204"/>
    <x v="1"/>
    <x v="926"/>
    <x v="1"/>
    <x v="10"/>
    <x v="909"/>
    <x v="1572"/>
    <n v="3"/>
    <n v="0.2"/>
    <n v="17.815199999999997"/>
  </r>
  <r>
    <n v="4172"/>
    <x v="2063"/>
    <x v="3"/>
    <x v="673"/>
    <d v="2014-11-21T00:00:00"/>
    <s v="Standard Class"/>
    <s v="JK-15370"/>
    <s v="Jay Kimmel"/>
    <x v="0"/>
    <s v="United States"/>
    <s v="Fresno"/>
    <x v="1"/>
    <n v="93727"/>
    <x v="1"/>
    <x v="700"/>
    <x v="1"/>
    <x v="4"/>
    <x v="693"/>
    <x v="5"/>
    <n v="7"/>
    <n v="0"/>
    <n v="0.97719999999999807"/>
  </r>
  <r>
    <n v="4173"/>
    <x v="2064"/>
    <x v="0"/>
    <x v="949"/>
    <d v="2013-07-02T00:00:00"/>
    <s v="Same Day"/>
    <s v="JF-15355"/>
    <s v="Jay Fein"/>
    <x v="0"/>
    <s v="United States"/>
    <s v="Columbia"/>
    <x v="20"/>
    <n v="29203"/>
    <x v="0"/>
    <x v="20"/>
    <x v="1"/>
    <x v="8"/>
    <x v="20"/>
    <x v="3210"/>
    <n v="2"/>
    <n v="0"/>
    <n v="6.5319999999999991"/>
  </r>
  <r>
    <n v="4174"/>
    <x v="2064"/>
    <x v="0"/>
    <x v="949"/>
    <d v="2013-07-02T00:00:00"/>
    <s v="Same Day"/>
    <s v="JF-15355"/>
    <s v="Jay Fein"/>
    <x v="0"/>
    <s v="United States"/>
    <s v="Columbia"/>
    <x v="20"/>
    <n v="29203"/>
    <x v="0"/>
    <x v="739"/>
    <x v="1"/>
    <x v="10"/>
    <x v="731"/>
    <x v="91"/>
    <n v="2"/>
    <n v="0"/>
    <n v="6.2208000000000006"/>
  </r>
  <r>
    <n v="4175"/>
    <x v="2064"/>
    <x v="0"/>
    <x v="949"/>
    <d v="2013-07-02T00:00:00"/>
    <s v="Same Day"/>
    <s v="JF-15355"/>
    <s v="Jay Fein"/>
    <x v="0"/>
    <s v="United States"/>
    <s v="Columbia"/>
    <x v="20"/>
    <n v="29203"/>
    <x v="0"/>
    <x v="705"/>
    <x v="1"/>
    <x v="8"/>
    <x v="698"/>
    <x v="2502"/>
    <n v="2"/>
    <n v="0"/>
    <n v="28.0032"/>
  </r>
  <r>
    <n v="4176"/>
    <x v="2065"/>
    <x v="1"/>
    <x v="239"/>
    <d v="2012-11-30T00:00:00"/>
    <s v="First Class"/>
    <s v="EK-13795"/>
    <s v="Eileen Kiefer"/>
    <x v="2"/>
    <s v="United States"/>
    <s v="Santa Ana"/>
    <x v="1"/>
    <n v="92704"/>
    <x v="1"/>
    <x v="1473"/>
    <x v="1"/>
    <x v="6"/>
    <x v="1451"/>
    <x v="2471"/>
    <n v="2"/>
    <n v="0"/>
    <n v="15.764000000000003"/>
  </r>
  <r>
    <n v="4177"/>
    <x v="2066"/>
    <x v="2"/>
    <x v="884"/>
    <d v="2011-04-12T00:00:00"/>
    <s v="Standard Class"/>
    <s v="RS-19765"/>
    <s v="Roland Schwarz"/>
    <x v="1"/>
    <s v="United States"/>
    <s v="Columbia"/>
    <x v="20"/>
    <n v="29203"/>
    <x v="0"/>
    <x v="172"/>
    <x v="2"/>
    <x v="7"/>
    <x v="171"/>
    <x v="3211"/>
    <n v="5"/>
    <n v="0"/>
    <n v="163.78700000000003"/>
  </r>
  <r>
    <n v="4178"/>
    <x v="2066"/>
    <x v="2"/>
    <x v="884"/>
    <d v="2011-04-12T00:00:00"/>
    <s v="Standard Class"/>
    <s v="RS-19765"/>
    <s v="Roland Schwarz"/>
    <x v="1"/>
    <s v="United States"/>
    <s v="Columbia"/>
    <x v="20"/>
    <n v="29203"/>
    <x v="0"/>
    <x v="839"/>
    <x v="1"/>
    <x v="10"/>
    <x v="825"/>
    <x v="1247"/>
    <n v="3"/>
    <n v="0"/>
    <n v="60.255300000000005"/>
  </r>
  <r>
    <n v="4179"/>
    <x v="2067"/>
    <x v="0"/>
    <x v="950"/>
    <d v="2013-06-19T00:00:00"/>
    <s v="Second Class"/>
    <s v="BD-11320"/>
    <s v="Bill Donatelli"/>
    <x v="0"/>
    <s v="United States"/>
    <s v="Los Angeles"/>
    <x v="1"/>
    <n v="90045"/>
    <x v="1"/>
    <x v="1286"/>
    <x v="1"/>
    <x v="10"/>
    <x v="1263"/>
    <x v="3212"/>
    <n v="5"/>
    <n v="0"/>
    <n v="21.784499999999998"/>
  </r>
  <r>
    <n v="4180"/>
    <x v="2068"/>
    <x v="3"/>
    <x v="904"/>
    <d v="2014-03-11T00:00:00"/>
    <s v="Standard Class"/>
    <s v="BF-11170"/>
    <s v="Ben Ferrer"/>
    <x v="2"/>
    <s v="United States"/>
    <s v="San Francisco"/>
    <x v="1"/>
    <n v="94109"/>
    <x v="1"/>
    <x v="73"/>
    <x v="1"/>
    <x v="8"/>
    <x v="73"/>
    <x v="3213"/>
    <n v="9"/>
    <n v="0.2"/>
    <n v="5.4288000000000007"/>
  </r>
  <r>
    <n v="4181"/>
    <x v="2069"/>
    <x v="3"/>
    <x v="566"/>
    <d v="2014-10-12T00:00:00"/>
    <s v="Standard Class"/>
    <s v="JK-15730"/>
    <s v="Joe Kamberova"/>
    <x v="0"/>
    <s v="United States"/>
    <s v="Houston"/>
    <x v="5"/>
    <n v="77036"/>
    <x v="2"/>
    <x v="15"/>
    <x v="1"/>
    <x v="8"/>
    <x v="15"/>
    <x v="3214"/>
    <n v="5"/>
    <n v="0.8"/>
    <n v="-6.3599999999999994"/>
  </r>
  <r>
    <n v="4182"/>
    <x v="2070"/>
    <x v="3"/>
    <x v="833"/>
    <d v="2014-10-13T00:00:00"/>
    <s v="Standard Class"/>
    <s v="CR-12820"/>
    <s v="Cyra Reiten"/>
    <x v="2"/>
    <s v="United States"/>
    <s v="New York City"/>
    <x v="15"/>
    <n v="10035"/>
    <x v="3"/>
    <x v="1593"/>
    <x v="2"/>
    <x v="11"/>
    <x v="1576"/>
    <x v="3215"/>
    <n v="4"/>
    <n v="0"/>
    <n v="115.18559999999999"/>
  </r>
  <r>
    <n v="4183"/>
    <x v="2070"/>
    <x v="3"/>
    <x v="833"/>
    <d v="2014-10-13T00:00:00"/>
    <s v="Standard Class"/>
    <s v="CR-12820"/>
    <s v="Cyra Reiten"/>
    <x v="2"/>
    <s v="United States"/>
    <s v="New York City"/>
    <x v="15"/>
    <n v="10035"/>
    <x v="3"/>
    <x v="126"/>
    <x v="1"/>
    <x v="10"/>
    <x v="557"/>
    <x v="342"/>
    <n v="3"/>
    <n v="0"/>
    <n v="7.6679999999999993"/>
  </r>
  <r>
    <n v="4184"/>
    <x v="2070"/>
    <x v="3"/>
    <x v="833"/>
    <d v="2014-10-13T00:00:00"/>
    <s v="Standard Class"/>
    <s v="CR-12820"/>
    <s v="Cyra Reiten"/>
    <x v="2"/>
    <s v="United States"/>
    <s v="New York City"/>
    <x v="15"/>
    <n v="10035"/>
    <x v="3"/>
    <x v="156"/>
    <x v="1"/>
    <x v="4"/>
    <x v="155"/>
    <x v="3216"/>
    <n v="3"/>
    <n v="0"/>
    <n v="10.347300000000004"/>
  </r>
  <r>
    <n v="4185"/>
    <x v="2071"/>
    <x v="0"/>
    <x v="5"/>
    <d v="2013-12-08T00:00:00"/>
    <s v="First Class"/>
    <s v="AG-10300"/>
    <s v="Aleksandra Gannaway"/>
    <x v="1"/>
    <s v="United States"/>
    <s v="Franklin"/>
    <x v="31"/>
    <n v="2038"/>
    <x v="3"/>
    <x v="1632"/>
    <x v="0"/>
    <x v="0"/>
    <x v="1613"/>
    <x v="3217"/>
    <n v="1"/>
    <n v="0"/>
    <n v="20.484999999999999"/>
  </r>
  <r>
    <n v="4186"/>
    <x v="2072"/>
    <x v="0"/>
    <x v="147"/>
    <d v="2013-10-23T00:00:00"/>
    <s v="First Class"/>
    <s v="CM-12160"/>
    <s v="Charles McCrossin"/>
    <x v="0"/>
    <s v="United States"/>
    <s v="Baltimore"/>
    <x v="39"/>
    <n v="21215"/>
    <x v="3"/>
    <x v="960"/>
    <x v="2"/>
    <x v="11"/>
    <x v="944"/>
    <x v="1548"/>
    <n v="6"/>
    <n v="0"/>
    <n v="9.8159999999999954"/>
  </r>
  <r>
    <n v="4187"/>
    <x v="2073"/>
    <x v="3"/>
    <x v="796"/>
    <d v="2014-05-24T00:00:00"/>
    <s v="Standard Class"/>
    <s v="SG-20890"/>
    <s v="Susan Gilcrest"/>
    <x v="1"/>
    <s v="United States"/>
    <s v="Mcallen"/>
    <x v="5"/>
    <n v="78501"/>
    <x v="2"/>
    <x v="696"/>
    <x v="1"/>
    <x v="8"/>
    <x v="689"/>
    <x v="3218"/>
    <n v="7"/>
    <n v="0.8"/>
    <n v="-10.654700000000002"/>
  </r>
  <r>
    <n v="4188"/>
    <x v="2073"/>
    <x v="3"/>
    <x v="796"/>
    <d v="2014-05-24T00:00:00"/>
    <s v="Standard Class"/>
    <s v="SG-20890"/>
    <s v="Susan Gilcrest"/>
    <x v="1"/>
    <s v="United States"/>
    <s v="Mcallen"/>
    <x v="5"/>
    <n v="78501"/>
    <x v="2"/>
    <x v="1230"/>
    <x v="1"/>
    <x v="8"/>
    <x v="1204"/>
    <x v="3219"/>
    <n v="1"/>
    <n v="0.8"/>
    <n v="-3.293400000000001"/>
  </r>
  <r>
    <n v="4189"/>
    <x v="2073"/>
    <x v="3"/>
    <x v="796"/>
    <d v="2014-05-24T00:00:00"/>
    <s v="Standard Class"/>
    <s v="SG-20890"/>
    <s v="Susan Gilcrest"/>
    <x v="1"/>
    <s v="United States"/>
    <s v="Mcallen"/>
    <x v="5"/>
    <n v="78501"/>
    <x v="2"/>
    <x v="1427"/>
    <x v="1"/>
    <x v="4"/>
    <x v="1406"/>
    <x v="436"/>
    <n v="2"/>
    <n v="0.2"/>
    <n v="0.66959999999999997"/>
  </r>
  <r>
    <n v="4190"/>
    <x v="2074"/>
    <x v="0"/>
    <x v="182"/>
    <d v="2013-10-02T00:00:00"/>
    <s v="Second Class"/>
    <s v="CS-12175"/>
    <s v="Charles Sheldon"/>
    <x v="1"/>
    <s v="United States"/>
    <s v="Iowa City"/>
    <x v="23"/>
    <n v="52240"/>
    <x v="2"/>
    <x v="1633"/>
    <x v="1"/>
    <x v="10"/>
    <x v="1614"/>
    <x v="1044"/>
    <n v="1"/>
    <n v="0"/>
    <n v="4.4954999999999998"/>
  </r>
  <r>
    <n v="4191"/>
    <x v="2075"/>
    <x v="3"/>
    <x v="701"/>
    <d v="2014-11-23T00:00:00"/>
    <s v="Standard Class"/>
    <s v="HL-15040"/>
    <s v="Hunter Lopez"/>
    <x v="0"/>
    <s v="United States"/>
    <s v="Newark"/>
    <x v="13"/>
    <n v="19711"/>
    <x v="3"/>
    <x v="1388"/>
    <x v="2"/>
    <x v="16"/>
    <x v="1365"/>
    <x v="3220"/>
    <n v="3"/>
    <n v="0"/>
    <n v="5039.9856"/>
  </r>
  <r>
    <n v="4192"/>
    <x v="2076"/>
    <x v="1"/>
    <x v="951"/>
    <d v="2012-07-08T00:00:00"/>
    <s v="Same Day"/>
    <s v="DM-13015"/>
    <s v="Darrin Martin"/>
    <x v="0"/>
    <s v="United States"/>
    <s v="Houston"/>
    <x v="5"/>
    <n v="77070"/>
    <x v="2"/>
    <x v="1634"/>
    <x v="1"/>
    <x v="10"/>
    <x v="1615"/>
    <x v="3131"/>
    <n v="5"/>
    <n v="0.2"/>
    <n v="6.5999999999999988"/>
  </r>
  <r>
    <n v="4193"/>
    <x v="2077"/>
    <x v="1"/>
    <x v="547"/>
    <d v="2012-11-20T00:00:00"/>
    <s v="Standard Class"/>
    <s v="HK-14890"/>
    <s v="Heather Kirkland"/>
    <x v="1"/>
    <s v="United States"/>
    <s v="Boise"/>
    <x v="45"/>
    <n v="83704"/>
    <x v="1"/>
    <x v="3"/>
    <x v="0"/>
    <x v="3"/>
    <x v="3"/>
    <x v="3221"/>
    <n v="2"/>
    <n v="0"/>
    <n v="160.17660000000001"/>
  </r>
  <r>
    <n v="4194"/>
    <x v="2077"/>
    <x v="1"/>
    <x v="547"/>
    <d v="2012-11-20T00:00:00"/>
    <s v="Standard Class"/>
    <s v="HK-14890"/>
    <s v="Heather Kirkland"/>
    <x v="1"/>
    <s v="United States"/>
    <s v="Boise"/>
    <x v="45"/>
    <n v="83704"/>
    <x v="1"/>
    <x v="143"/>
    <x v="2"/>
    <x v="7"/>
    <x v="143"/>
    <x v="3222"/>
    <n v="3"/>
    <n v="0.2"/>
    <n v="22.858199999999982"/>
  </r>
  <r>
    <n v="4195"/>
    <x v="2078"/>
    <x v="1"/>
    <x v="652"/>
    <d v="2012-06-22T00:00:00"/>
    <s v="Standard Class"/>
    <s v="BG-11740"/>
    <s v="Bruce Geld"/>
    <x v="0"/>
    <s v="United States"/>
    <s v="San Diego"/>
    <x v="1"/>
    <n v="92105"/>
    <x v="1"/>
    <x v="1062"/>
    <x v="1"/>
    <x v="6"/>
    <x v="1042"/>
    <x v="3223"/>
    <n v="2"/>
    <n v="0"/>
    <n v="15.074199999999998"/>
  </r>
  <r>
    <n v="4196"/>
    <x v="2079"/>
    <x v="0"/>
    <x v="143"/>
    <d v="2013-04-15T00:00:00"/>
    <s v="Standard Class"/>
    <s v="CK-12595"/>
    <s v="Clytie Kelty"/>
    <x v="0"/>
    <s v="United States"/>
    <s v="Los Angeles"/>
    <x v="1"/>
    <n v="90032"/>
    <x v="1"/>
    <x v="627"/>
    <x v="0"/>
    <x v="5"/>
    <x v="621"/>
    <x v="3224"/>
    <n v="5"/>
    <n v="0"/>
    <n v="10.374000000000001"/>
  </r>
  <r>
    <n v="4197"/>
    <x v="2080"/>
    <x v="1"/>
    <x v="24"/>
    <d v="2012-04-23T00:00:00"/>
    <s v="Second Class"/>
    <s v="RF-19735"/>
    <s v="Roland Fjeld"/>
    <x v="0"/>
    <s v="United States"/>
    <s v="New York City"/>
    <x v="15"/>
    <n v="10024"/>
    <x v="3"/>
    <x v="676"/>
    <x v="1"/>
    <x v="2"/>
    <x v="670"/>
    <x v="2521"/>
    <n v="3"/>
    <n v="0"/>
    <n v="10.307099999999998"/>
  </r>
  <r>
    <n v="4198"/>
    <x v="2081"/>
    <x v="0"/>
    <x v="275"/>
    <d v="2013-12-09T00:00:00"/>
    <s v="Standard Class"/>
    <s v="CJ-12010"/>
    <s v="Caroline Jumper"/>
    <x v="0"/>
    <s v="United States"/>
    <s v="Philadelphia"/>
    <x v="9"/>
    <n v="19134"/>
    <x v="3"/>
    <x v="532"/>
    <x v="1"/>
    <x v="9"/>
    <x v="527"/>
    <x v="3225"/>
    <n v="4"/>
    <n v="0.2"/>
    <n v="93.768799999999999"/>
  </r>
  <r>
    <n v="4199"/>
    <x v="2081"/>
    <x v="0"/>
    <x v="275"/>
    <d v="2013-12-09T00:00:00"/>
    <s v="Standard Class"/>
    <s v="CJ-12010"/>
    <s v="Caroline Jumper"/>
    <x v="0"/>
    <s v="United States"/>
    <s v="Philadelphia"/>
    <x v="9"/>
    <n v="19134"/>
    <x v="3"/>
    <x v="280"/>
    <x v="1"/>
    <x v="8"/>
    <x v="277"/>
    <x v="3226"/>
    <n v="4"/>
    <n v="0.7"/>
    <n v="-14.553600000000003"/>
  </r>
  <r>
    <n v="4200"/>
    <x v="2082"/>
    <x v="1"/>
    <x v="895"/>
    <d v="2012-12-10T00:00:00"/>
    <s v="Same Day"/>
    <s v="MA-17560"/>
    <s v="Matt Abelman"/>
    <x v="2"/>
    <s v="United States"/>
    <s v="New York City"/>
    <x v="15"/>
    <n v="10024"/>
    <x v="3"/>
    <x v="676"/>
    <x v="1"/>
    <x v="2"/>
    <x v="670"/>
    <x v="2061"/>
    <n v="1"/>
    <n v="0"/>
    <n v="3.4356999999999998"/>
  </r>
  <r>
    <n v="4201"/>
    <x v="2082"/>
    <x v="1"/>
    <x v="895"/>
    <d v="2012-12-10T00:00:00"/>
    <s v="Same Day"/>
    <s v="MA-17560"/>
    <s v="Matt Abelman"/>
    <x v="2"/>
    <s v="United States"/>
    <s v="New York City"/>
    <x v="15"/>
    <n v="10024"/>
    <x v="3"/>
    <x v="615"/>
    <x v="2"/>
    <x v="16"/>
    <x v="610"/>
    <x v="3227"/>
    <n v="2"/>
    <n v="0.2"/>
    <n v="249.99499999999998"/>
  </r>
  <r>
    <n v="4202"/>
    <x v="2082"/>
    <x v="1"/>
    <x v="895"/>
    <d v="2012-12-10T00:00:00"/>
    <s v="Same Day"/>
    <s v="MA-17560"/>
    <s v="Matt Abelman"/>
    <x v="2"/>
    <s v="United States"/>
    <s v="New York City"/>
    <x v="15"/>
    <n v="10024"/>
    <x v="3"/>
    <x v="320"/>
    <x v="1"/>
    <x v="10"/>
    <x v="317"/>
    <x v="521"/>
    <n v="6"/>
    <n v="0"/>
    <n v="18.988799999999998"/>
  </r>
  <r>
    <n v="4203"/>
    <x v="2082"/>
    <x v="1"/>
    <x v="895"/>
    <d v="2012-12-10T00:00:00"/>
    <s v="Same Day"/>
    <s v="MA-17560"/>
    <s v="Matt Abelman"/>
    <x v="2"/>
    <s v="United States"/>
    <s v="New York City"/>
    <x v="15"/>
    <n v="10024"/>
    <x v="3"/>
    <x v="145"/>
    <x v="1"/>
    <x v="10"/>
    <x v="145"/>
    <x v="2381"/>
    <n v="7"/>
    <n v="0"/>
    <n v="84.943599999999989"/>
  </r>
  <r>
    <n v="4204"/>
    <x v="2083"/>
    <x v="2"/>
    <x v="656"/>
    <d v="2011-11-02T00:00:00"/>
    <s v="Second Class"/>
    <s v="AM-10705"/>
    <s v="Anne McFarland"/>
    <x v="0"/>
    <s v="United States"/>
    <s v="Cranston"/>
    <x v="34"/>
    <n v="2920"/>
    <x v="3"/>
    <x v="32"/>
    <x v="1"/>
    <x v="6"/>
    <x v="32"/>
    <x v="3228"/>
    <n v="5"/>
    <n v="0"/>
    <n v="18.715000000000003"/>
  </r>
  <r>
    <n v="4205"/>
    <x v="2083"/>
    <x v="2"/>
    <x v="656"/>
    <d v="2011-11-02T00:00:00"/>
    <s v="Second Class"/>
    <s v="AM-10705"/>
    <s v="Anne McFarland"/>
    <x v="0"/>
    <s v="United States"/>
    <s v="Cranston"/>
    <x v="34"/>
    <n v="2920"/>
    <x v="3"/>
    <x v="727"/>
    <x v="1"/>
    <x v="10"/>
    <x v="719"/>
    <x v="1015"/>
    <n v="2"/>
    <n v="0"/>
    <n v="4.7751999999999999"/>
  </r>
  <r>
    <n v="4206"/>
    <x v="2083"/>
    <x v="2"/>
    <x v="656"/>
    <d v="2011-11-02T00:00:00"/>
    <s v="Second Class"/>
    <s v="AM-10705"/>
    <s v="Anne McFarland"/>
    <x v="0"/>
    <s v="United States"/>
    <s v="Cranston"/>
    <x v="34"/>
    <n v="2920"/>
    <x v="3"/>
    <x v="1256"/>
    <x v="0"/>
    <x v="5"/>
    <x v="1231"/>
    <x v="1816"/>
    <n v="2"/>
    <n v="0"/>
    <n v="4.2803999999999984"/>
  </r>
  <r>
    <n v="4207"/>
    <x v="2083"/>
    <x v="2"/>
    <x v="656"/>
    <d v="2011-11-02T00:00:00"/>
    <s v="Second Class"/>
    <s v="AM-10705"/>
    <s v="Anne McFarland"/>
    <x v="0"/>
    <s v="United States"/>
    <s v="Cranston"/>
    <x v="34"/>
    <n v="2920"/>
    <x v="3"/>
    <x v="822"/>
    <x v="1"/>
    <x v="8"/>
    <x v="810"/>
    <x v="3229"/>
    <n v="2"/>
    <n v="0"/>
    <n v="15.676799999999997"/>
  </r>
  <r>
    <n v="4208"/>
    <x v="2083"/>
    <x v="2"/>
    <x v="656"/>
    <d v="2011-11-02T00:00:00"/>
    <s v="Second Class"/>
    <s v="AM-10705"/>
    <s v="Anne McFarland"/>
    <x v="0"/>
    <s v="United States"/>
    <s v="Cranston"/>
    <x v="34"/>
    <n v="2920"/>
    <x v="3"/>
    <x v="325"/>
    <x v="0"/>
    <x v="5"/>
    <x v="322"/>
    <x v="3230"/>
    <n v="3"/>
    <n v="0"/>
    <n v="7.7748000000000008"/>
  </r>
  <r>
    <n v="4209"/>
    <x v="2083"/>
    <x v="2"/>
    <x v="656"/>
    <d v="2011-11-02T00:00:00"/>
    <s v="Second Class"/>
    <s v="AM-10705"/>
    <s v="Anne McFarland"/>
    <x v="0"/>
    <s v="United States"/>
    <s v="Cranston"/>
    <x v="34"/>
    <n v="2920"/>
    <x v="3"/>
    <x v="1476"/>
    <x v="0"/>
    <x v="1"/>
    <x v="1454"/>
    <x v="3231"/>
    <n v="5"/>
    <n v="0"/>
    <n v="481.46999999999991"/>
  </r>
  <r>
    <n v="4210"/>
    <x v="2083"/>
    <x v="2"/>
    <x v="656"/>
    <d v="2011-11-02T00:00:00"/>
    <s v="Second Class"/>
    <s v="AM-10705"/>
    <s v="Anne McFarland"/>
    <x v="0"/>
    <s v="United States"/>
    <s v="Cranston"/>
    <x v="34"/>
    <n v="2920"/>
    <x v="3"/>
    <x v="1258"/>
    <x v="0"/>
    <x v="3"/>
    <x v="1233"/>
    <x v="3232"/>
    <n v="1"/>
    <n v="0.3"/>
    <n v="-60.607800000000026"/>
  </r>
  <r>
    <n v="4211"/>
    <x v="2084"/>
    <x v="3"/>
    <x v="34"/>
    <d v="2014-12-15T00:00:00"/>
    <s v="Standard Class"/>
    <s v="AH-10585"/>
    <s v="Angele Hood"/>
    <x v="0"/>
    <s v="United States"/>
    <s v="Chicago"/>
    <x v="10"/>
    <n v="60623"/>
    <x v="2"/>
    <x v="112"/>
    <x v="1"/>
    <x v="10"/>
    <x v="112"/>
    <x v="2992"/>
    <n v="2"/>
    <n v="0.2"/>
    <n v="4.9949999999999992"/>
  </r>
  <r>
    <n v="4212"/>
    <x v="2085"/>
    <x v="2"/>
    <x v="952"/>
    <d v="2011-05-09T00:00:00"/>
    <s v="Second Class"/>
    <s v="PF-19120"/>
    <s v="Peter Fuller"/>
    <x v="0"/>
    <s v="United States"/>
    <s v="Richmond"/>
    <x v="0"/>
    <n v="40475"/>
    <x v="0"/>
    <x v="1407"/>
    <x v="1"/>
    <x v="10"/>
    <x v="1385"/>
    <x v="2320"/>
    <n v="3"/>
    <n v="0"/>
    <n v="4.238999999999999"/>
  </r>
  <r>
    <n v="4213"/>
    <x v="2085"/>
    <x v="2"/>
    <x v="952"/>
    <d v="2011-05-09T00:00:00"/>
    <s v="Second Class"/>
    <s v="PF-19120"/>
    <s v="Peter Fuller"/>
    <x v="0"/>
    <s v="United States"/>
    <s v="Richmond"/>
    <x v="0"/>
    <n v="40475"/>
    <x v="0"/>
    <x v="279"/>
    <x v="1"/>
    <x v="6"/>
    <x v="276"/>
    <x v="2637"/>
    <n v="2"/>
    <n v="0"/>
    <n v="1.9023999999999992"/>
  </r>
  <r>
    <n v="4214"/>
    <x v="2085"/>
    <x v="2"/>
    <x v="952"/>
    <d v="2011-05-09T00:00:00"/>
    <s v="Second Class"/>
    <s v="PF-19120"/>
    <s v="Peter Fuller"/>
    <x v="0"/>
    <s v="United States"/>
    <s v="Richmond"/>
    <x v="0"/>
    <n v="40475"/>
    <x v="0"/>
    <x v="1635"/>
    <x v="1"/>
    <x v="10"/>
    <x v="1616"/>
    <x v="335"/>
    <n v="2"/>
    <n v="0"/>
    <n v="11.543199999999999"/>
  </r>
  <r>
    <n v="4215"/>
    <x v="2086"/>
    <x v="0"/>
    <x v="758"/>
    <d v="2013-03-09T00:00:00"/>
    <s v="Standard Class"/>
    <s v="RD-19480"/>
    <s v="Rick Duston"/>
    <x v="0"/>
    <s v="United States"/>
    <s v="Mishawaka"/>
    <x v="14"/>
    <n v="46544"/>
    <x v="2"/>
    <x v="1636"/>
    <x v="1"/>
    <x v="8"/>
    <x v="1617"/>
    <x v="3233"/>
    <n v="3"/>
    <n v="0"/>
    <n v="64.199999999999989"/>
  </r>
  <r>
    <n v="4216"/>
    <x v="2087"/>
    <x v="2"/>
    <x v="953"/>
    <d v="2011-12-04T00:00:00"/>
    <s v="Standard Class"/>
    <s v="JL-15505"/>
    <s v="Jeremy Lonsdale"/>
    <x v="0"/>
    <s v="United States"/>
    <s v="Mount Vernon"/>
    <x v="15"/>
    <n v="10550"/>
    <x v="3"/>
    <x v="1637"/>
    <x v="1"/>
    <x v="12"/>
    <x v="1618"/>
    <x v="3234"/>
    <n v="4"/>
    <n v="0"/>
    <n v="29.271599999999999"/>
  </r>
  <r>
    <n v="4217"/>
    <x v="2088"/>
    <x v="1"/>
    <x v="954"/>
    <d v="2012-02-22T00:00:00"/>
    <s v="Standard Class"/>
    <s v="AB-10600"/>
    <s v="Ann Blume"/>
    <x v="1"/>
    <s v="United States"/>
    <s v="Los Angeles"/>
    <x v="1"/>
    <n v="90004"/>
    <x v="1"/>
    <x v="641"/>
    <x v="1"/>
    <x v="2"/>
    <x v="635"/>
    <x v="357"/>
    <n v="3"/>
    <n v="0"/>
    <n v="4.4352"/>
  </r>
  <r>
    <n v="4218"/>
    <x v="2089"/>
    <x v="3"/>
    <x v="719"/>
    <d v="2014-04-04T00:00:00"/>
    <s v="First Class"/>
    <s v="NC-18535"/>
    <s v="Nick Crebassa"/>
    <x v="1"/>
    <s v="United States"/>
    <s v="San Francisco"/>
    <x v="1"/>
    <n v="94110"/>
    <x v="1"/>
    <x v="1638"/>
    <x v="0"/>
    <x v="0"/>
    <x v="1619"/>
    <x v="3235"/>
    <n v="8"/>
    <n v="0.15"/>
    <n v="85.175999999999974"/>
  </r>
  <r>
    <n v="4219"/>
    <x v="2089"/>
    <x v="3"/>
    <x v="719"/>
    <d v="2014-04-04T00:00:00"/>
    <s v="First Class"/>
    <s v="NC-18535"/>
    <s v="Nick Crebassa"/>
    <x v="1"/>
    <s v="United States"/>
    <s v="San Francisco"/>
    <x v="1"/>
    <n v="94110"/>
    <x v="1"/>
    <x v="1497"/>
    <x v="2"/>
    <x v="15"/>
    <x v="1476"/>
    <x v="3236"/>
    <n v="2"/>
    <n v="0.2"/>
    <n v="359.99879999999962"/>
  </r>
  <r>
    <n v="4220"/>
    <x v="2090"/>
    <x v="3"/>
    <x v="532"/>
    <d v="2014-06-14T00:00:00"/>
    <s v="Second Class"/>
    <s v="TB-21400"/>
    <s v="Tom Boeckenhauer"/>
    <x v="0"/>
    <s v="United States"/>
    <s v="Seattle"/>
    <x v="4"/>
    <n v="98103"/>
    <x v="1"/>
    <x v="274"/>
    <x v="1"/>
    <x v="10"/>
    <x v="271"/>
    <x v="2479"/>
    <n v="2"/>
    <n v="0"/>
    <n v="18.211199999999998"/>
  </r>
  <r>
    <n v="4221"/>
    <x v="2090"/>
    <x v="3"/>
    <x v="532"/>
    <d v="2014-06-14T00:00:00"/>
    <s v="Second Class"/>
    <s v="TB-21400"/>
    <s v="Tom Boeckenhauer"/>
    <x v="0"/>
    <s v="United States"/>
    <s v="Seattle"/>
    <x v="4"/>
    <n v="98103"/>
    <x v="1"/>
    <x v="733"/>
    <x v="1"/>
    <x v="8"/>
    <x v="725"/>
    <x v="2187"/>
    <n v="6"/>
    <n v="0.2"/>
    <n v="6.6293999999999995"/>
  </r>
  <r>
    <n v="4222"/>
    <x v="2090"/>
    <x v="3"/>
    <x v="532"/>
    <d v="2014-06-14T00:00:00"/>
    <s v="Second Class"/>
    <s v="TB-21400"/>
    <s v="Tom Boeckenhauer"/>
    <x v="0"/>
    <s v="United States"/>
    <s v="Seattle"/>
    <x v="4"/>
    <n v="98103"/>
    <x v="1"/>
    <x v="1639"/>
    <x v="2"/>
    <x v="15"/>
    <x v="1620"/>
    <x v="3237"/>
    <n v="5"/>
    <n v="0.2"/>
    <n v="130.20749999999998"/>
  </r>
  <r>
    <n v="4223"/>
    <x v="2090"/>
    <x v="3"/>
    <x v="532"/>
    <d v="2014-06-14T00:00:00"/>
    <s v="Second Class"/>
    <s v="TB-21400"/>
    <s v="Tom Boeckenhauer"/>
    <x v="0"/>
    <s v="United States"/>
    <s v="Seattle"/>
    <x v="4"/>
    <n v="98103"/>
    <x v="1"/>
    <x v="232"/>
    <x v="1"/>
    <x v="4"/>
    <x v="230"/>
    <x v="3238"/>
    <n v="2"/>
    <n v="0"/>
    <n v="1.0296000000000021"/>
  </r>
  <r>
    <n v="4224"/>
    <x v="2090"/>
    <x v="3"/>
    <x v="532"/>
    <d v="2014-06-14T00:00:00"/>
    <s v="Second Class"/>
    <s v="TB-21400"/>
    <s v="Tom Boeckenhauer"/>
    <x v="0"/>
    <s v="United States"/>
    <s v="Seattle"/>
    <x v="4"/>
    <n v="98103"/>
    <x v="1"/>
    <x v="672"/>
    <x v="0"/>
    <x v="0"/>
    <x v="666"/>
    <x v="3239"/>
    <n v="3"/>
    <n v="0"/>
    <n v="41.860800000000005"/>
  </r>
  <r>
    <n v="4225"/>
    <x v="2091"/>
    <x v="0"/>
    <x v="955"/>
    <d v="2013-10-04T00:00:00"/>
    <s v="First Class"/>
    <s v="SJ-20215"/>
    <s v="Sarah Jordon"/>
    <x v="0"/>
    <s v="United States"/>
    <s v="Quincy"/>
    <x v="10"/>
    <n v="62301"/>
    <x v="2"/>
    <x v="185"/>
    <x v="1"/>
    <x v="8"/>
    <x v="184"/>
    <x v="3240"/>
    <n v="2"/>
    <n v="0.8"/>
    <n v="-3.2406000000000006"/>
  </r>
  <r>
    <n v="4226"/>
    <x v="2092"/>
    <x v="2"/>
    <x v="736"/>
    <d v="2011-12-17T00:00:00"/>
    <s v="Standard Class"/>
    <s v="EB-13840"/>
    <s v="Ellis Ballard"/>
    <x v="1"/>
    <s v="United States"/>
    <s v="Chicago"/>
    <x v="10"/>
    <n v="60623"/>
    <x v="2"/>
    <x v="1640"/>
    <x v="0"/>
    <x v="5"/>
    <x v="1621"/>
    <x v="3241"/>
    <n v="3"/>
    <n v="0.6"/>
    <n v="-42.492599999999982"/>
  </r>
  <r>
    <n v="4227"/>
    <x v="2093"/>
    <x v="3"/>
    <x v="343"/>
    <d v="2014-11-17T00:00:00"/>
    <s v="Standard Class"/>
    <s v="WB-21850"/>
    <s v="William Brown"/>
    <x v="0"/>
    <s v="United States"/>
    <s v="Urbandale"/>
    <x v="23"/>
    <n v="50322"/>
    <x v="2"/>
    <x v="271"/>
    <x v="1"/>
    <x v="13"/>
    <x v="268"/>
    <x v="1962"/>
    <n v="4"/>
    <n v="0"/>
    <n v="21.5824"/>
  </r>
  <r>
    <n v="4228"/>
    <x v="2094"/>
    <x v="1"/>
    <x v="956"/>
    <d v="2012-01-10T00:00:00"/>
    <s v="Standard Class"/>
    <s v="SR-20740"/>
    <s v="Steven Roelle"/>
    <x v="2"/>
    <s v="United States"/>
    <s v="Seattle"/>
    <x v="4"/>
    <n v="98103"/>
    <x v="1"/>
    <x v="389"/>
    <x v="0"/>
    <x v="1"/>
    <x v="385"/>
    <x v="3242"/>
    <n v="1"/>
    <n v="0.2"/>
    <n v="-6.9282000000000039"/>
  </r>
  <r>
    <n v="4229"/>
    <x v="2095"/>
    <x v="0"/>
    <x v="830"/>
    <d v="2013-03-27T00:00:00"/>
    <s v="First Class"/>
    <s v="VG-21805"/>
    <s v="Vivek Grady"/>
    <x v="1"/>
    <s v="United States"/>
    <s v="Richmond"/>
    <x v="14"/>
    <n v="47374"/>
    <x v="2"/>
    <x v="1134"/>
    <x v="1"/>
    <x v="10"/>
    <x v="1113"/>
    <x v="3243"/>
    <n v="1"/>
    <n v="0"/>
    <n v="10.3408"/>
  </r>
  <r>
    <n v="4230"/>
    <x v="2096"/>
    <x v="3"/>
    <x v="957"/>
    <d v="2014-07-11T00:00:00"/>
    <s v="Standard Class"/>
    <s v="LS-16945"/>
    <s v="Linda Southworth"/>
    <x v="1"/>
    <s v="United States"/>
    <s v="Dallas"/>
    <x v="5"/>
    <n v="75220"/>
    <x v="2"/>
    <x v="737"/>
    <x v="0"/>
    <x v="5"/>
    <x v="729"/>
    <x v="3244"/>
    <n v="9"/>
    <n v="0.6"/>
    <n v="-348.62940000000003"/>
  </r>
  <r>
    <n v="4231"/>
    <x v="2096"/>
    <x v="3"/>
    <x v="957"/>
    <d v="2014-07-11T00:00:00"/>
    <s v="Standard Class"/>
    <s v="LS-16945"/>
    <s v="Linda Southworth"/>
    <x v="1"/>
    <s v="United States"/>
    <s v="Dallas"/>
    <x v="5"/>
    <n v="75220"/>
    <x v="2"/>
    <x v="858"/>
    <x v="1"/>
    <x v="8"/>
    <x v="844"/>
    <x v="3245"/>
    <n v="9"/>
    <n v="0.8"/>
    <n v="-17.660699999999999"/>
  </r>
  <r>
    <n v="4232"/>
    <x v="2096"/>
    <x v="3"/>
    <x v="957"/>
    <d v="2014-07-11T00:00:00"/>
    <s v="Standard Class"/>
    <s v="LS-16945"/>
    <s v="Linda Southworth"/>
    <x v="1"/>
    <s v="United States"/>
    <s v="Dallas"/>
    <x v="5"/>
    <n v="75220"/>
    <x v="2"/>
    <x v="1641"/>
    <x v="1"/>
    <x v="10"/>
    <x v="1622"/>
    <x v="12"/>
    <n v="3"/>
    <n v="0.2"/>
    <n v="5.6375999999999999"/>
  </r>
  <r>
    <n v="4233"/>
    <x v="2096"/>
    <x v="3"/>
    <x v="957"/>
    <d v="2014-07-11T00:00:00"/>
    <s v="Standard Class"/>
    <s v="LS-16945"/>
    <s v="Linda Southworth"/>
    <x v="1"/>
    <s v="United States"/>
    <s v="Dallas"/>
    <x v="5"/>
    <n v="75220"/>
    <x v="2"/>
    <x v="727"/>
    <x v="1"/>
    <x v="10"/>
    <x v="1543"/>
    <x v="277"/>
    <n v="6"/>
    <n v="0.2"/>
    <n v="11.2752"/>
  </r>
  <r>
    <n v="4234"/>
    <x v="2096"/>
    <x v="3"/>
    <x v="957"/>
    <d v="2014-07-11T00:00:00"/>
    <s v="Standard Class"/>
    <s v="LS-16945"/>
    <s v="Linda Southworth"/>
    <x v="1"/>
    <s v="United States"/>
    <s v="Dallas"/>
    <x v="5"/>
    <n v="75220"/>
    <x v="2"/>
    <x v="351"/>
    <x v="1"/>
    <x v="8"/>
    <x v="347"/>
    <x v="3246"/>
    <n v="1"/>
    <n v="0.8"/>
    <n v="-10.421400000000002"/>
  </r>
  <r>
    <n v="4235"/>
    <x v="2097"/>
    <x v="2"/>
    <x v="158"/>
    <d v="2011-09-24T00:00:00"/>
    <s v="First Class"/>
    <s v="MA-17560"/>
    <s v="Matt Abelman"/>
    <x v="2"/>
    <s v="United States"/>
    <s v="Philadelphia"/>
    <x v="9"/>
    <n v="19143"/>
    <x v="3"/>
    <x v="204"/>
    <x v="1"/>
    <x v="10"/>
    <x v="203"/>
    <x v="1382"/>
    <n v="3"/>
    <n v="0.2"/>
    <n v="4.1151"/>
  </r>
  <r>
    <n v="4236"/>
    <x v="2097"/>
    <x v="2"/>
    <x v="158"/>
    <d v="2011-09-24T00:00:00"/>
    <s v="First Class"/>
    <s v="MA-17560"/>
    <s v="Matt Abelman"/>
    <x v="2"/>
    <s v="United States"/>
    <s v="Philadelphia"/>
    <x v="9"/>
    <n v="19143"/>
    <x v="3"/>
    <x v="865"/>
    <x v="1"/>
    <x v="2"/>
    <x v="33"/>
    <x v="3247"/>
    <n v="9"/>
    <n v="0.2"/>
    <n v="7.0226999999999995"/>
  </r>
  <r>
    <n v="4237"/>
    <x v="2098"/>
    <x v="0"/>
    <x v="310"/>
    <d v="2013-07-28T00:00:00"/>
    <s v="Standard Class"/>
    <s v="NF-18475"/>
    <s v="Neil Französisch"/>
    <x v="2"/>
    <s v="United States"/>
    <s v="Rockford"/>
    <x v="10"/>
    <n v="61107"/>
    <x v="2"/>
    <x v="1395"/>
    <x v="1"/>
    <x v="8"/>
    <x v="1373"/>
    <x v="3248"/>
    <n v="4"/>
    <n v="0.8"/>
    <n v="-18.836400000000005"/>
  </r>
  <r>
    <n v="4238"/>
    <x v="2099"/>
    <x v="3"/>
    <x v="635"/>
    <d v="2014-09-04T00:00:00"/>
    <s v="Second Class"/>
    <s v="MD-17860"/>
    <s v="Michael Dominguez"/>
    <x v="1"/>
    <s v="United States"/>
    <s v="Philadelphia"/>
    <x v="9"/>
    <n v="19134"/>
    <x v="3"/>
    <x v="1642"/>
    <x v="1"/>
    <x v="6"/>
    <x v="1623"/>
    <x v="3249"/>
    <n v="7"/>
    <n v="0.2"/>
    <n v="0.70560000000000045"/>
  </r>
  <r>
    <n v="4239"/>
    <x v="2100"/>
    <x v="3"/>
    <x v="606"/>
    <d v="2014-03-29T00:00:00"/>
    <s v="First Class"/>
    <s v="MZ-17335"/>
    <s v="Maria Zettner"/>
    <x v="2"/>
    <s v="United States"/>
    <s v="Seattle"/>
    <x v="4"/>
    <n v="98105"/>
    <x v="1"/>
    <x v="1643"/>
    <x v="1"/>
    <x v="6"/>
    <x v="1624"/>
    <x v="3250"/>
    <n v="1"/>
    <n v="0"/>
    <n v="5.9489999999999981"/>
  </r>
  <r>
    <n v="4240"/>
    <x v="2101"/>
    <x v="3"/>
    <x v="614"/>
    <d v="2015-01-05T00:00:00"/>
    <s v="Standard Class"/>
    <s v="KB-16600"/>
    <s v="Ken Brennan"/>
    <x v="1"/>
    <s v="United States"/>
    <s v="Grand Rapids"/>
    <x v="12"/>
    <n v="49505"/>
    <x v="2"/>
    <x v="921"/>
    <x v="1"/>
    <x v="10"/>
    <x v="904"/>
    <x v="1441"/>
    <n v="2"/>
    <n v="0"/>
    <n v="100.65599999999999"/>
  </r>
  <r>
    <n v="4241"/>
    <x v="2102"/>
    <x v="2"/>
    <x v="59"/>
    <d v="2011-09-26T00:00:00"/>
    <s v="Standard Class"/>
    <s v="MA-17995"/>
    <s v="Michelle Arnett"/>
    <x v="2"/>
    <s v="United States"/>
    <s v="Los Angeles"/>
    <x v="1"/>
    <n v="90004"/>
    <x v="1"/>
    <x v="1644"/>
    <x v="1"/>
    <x v="9"/>
    <x v="33"/>
    <x v="2911"/>
    <n v="4"/>
    <n v="0"/>
    <n v="11.858400000000003"/>
  </r>
  <r>
    <n v="4242"/>
    <x v="2102"/>
    <x v="2"/>
    <x v="59"/>
    <d v="2011-09-26T00:00:00"/>
    <s v="Standard Class"/>
    <s v="MA-17995"/>
    <s v="Michelle Arnett"/>
    <x v="2"/>
    <s v="United States"/>
    <s v="Los Angeles"/>
    <x v="1"/>
    <n v="90004"/>
    <x v="1"/>
    <x v="674"/>
    <x v="1"/>
    <x v="8"/>
    <x v="668"/>
    <x v="3251"/>
    <n v="3"/>
    <n v="0.2"/>
    <n v="6.5753999999999984"/>
  </r>
  <r>
    <n v="4243"/>
    <x v="2103"/>
    <x v="0"/>
    <x v="958"/>
    <d v="2013-04-06T00:00:00"/>
    <s v="First Class"/>
    <s v="ME-17320"/>
    <s v="Maria Etezadi"/>
    <x v="2"/>
    <s v="United States"/>
    <s v="Springfield"/>
    <x v="17"/>
    <n v="22153"/>
    <x v="0"/>
    <x v="140"/>
    <x v="2"/>
    <x v="7"/>
    <x v="140"/>
    <x v="145"/>
    <n v="3"/>
    <n v="0"/>
    <n v="5.9987999999999815"/>
  </r>
  <r>
    <n v="4244"/>
    <x v="2103"/>
    <x v="0"/>
    <x v="958"/>
    <d v="2013-04-06T00:00:00"/>
    <s v="First Class"/>
    <s v="ME-17320"/>
    <s v="Maria Etezadi"/>
    <x v="2"/>
    <s v="United States"/>
    <s v="Springfield"/>
    <x v="17"/>
    <n v="22153"/>
    <x v="0"/>
    <x v="1286"/>
    <x v="1"/>
    <x v="10"/>
    <x v="1263"/>
    <x v="3252"/>
    <n v="3"/>
    <n v="0"/>
    <n v="13.070699999999999"/>
  </r>
  <r>
    <n v="4245"/>
    <x v="2104"/>
    <x v="2"/>
    <x v="959"/>
    <d v="2011-03-30T00:00:00"/>
    <s v="Standard Class"/>
    <s v="JD-15895"/>
    <s v="Jonathan Doherty"/>
    <x v="1"/>
    <s v="United States"/>
    <s v="Los Angeles"/>
    <x v="1"/>
    <n v="90036"/>
    <x v="1"/>
    <x v="176"/>
    <x v="2"/>
    <x v="11"/>
    <x v="175"/>
    <x v="2790"/>
    <n v="3"/>
    <n v="0"/>
    <n v="8.6190000000000033"/>
  </r>
  <r>
    <n v="4246"/>
    <x v="2105"/>
    <x v="3"/>
    <x v="354"/>
    <d v="2014-12-05T00:00:00"/>
    <s v="Standard Class"/>
    <s v="LS-16975"/>
    <s v="Lindsay Shagiari"/>
    <x v="2"/>
    <s v="United States"/>
    <s v="Baltimore"/>
    <x v="39"/>
    <n v="21215"/>
    <x v="3"/>
    <x v="1199"/>
    <x v="1"/>
    <x v="6"/>
    <x v="1175"/>
    <x v="3253"/>
    <n v="1"/>
    <n v="0"/>
    <n v="0.73799999999999988"/>
  </r>
  <r>
    <n v="4247"/>
    <x v="2105"/>
    <x v="3"/>
    <x v="354"/>
    <d v="2014-12-05T00:00:00"/>
    <s v="Standard Class"/>
    <s v="LS-16975"/>
    <s v="Lindsay Shagiari"/>
    <x v="2"/>
    <s v="United States"/>
    <s v="Baltimore"/>
    <x v="39"/>
    <n v="21215"/>
    <x v="3"/>
    <x v="220"/>
    <x v="0"/>
    <x v="5"/>
    <x v="219"/>
    <x v="607"/>
    <n v="5"/>
    <n v="0"/>
    <n v="272.79200000000003"/>
  </r>
  <r>
    <n v="4248"/>
    <x v="2105"/>
    <x v="3"/>
    <x v="354"/>
    <d v="2014-12-05T00:00:00"/>
    <s v="Standard Class"/>
    <s v="LS-16975"/>
    <s v="Lindsay Shagiari"/>
    <x v="2"/>
    <s v="United States"/>
    <s v="Baltimore"/>
    <x v="39"/>
    <n v="21215"/>
    <x v="3"/>
    <x v="1006"/>
    <x v="0"/>
    <x v="5"/>
    <x v="989"/>
    <x v="3254"/>
    <n v="5"/>
    <n v="0"/>
    <n v="7.5239999999999991"/>
  </r>
  <r>
    <n v="4249"/>
    <x v="2106"/>
    <x v="0"/>
    <x v="49"/>
    <d v="2013-12-06T00:00:00"/>
    <s v="Second Class"/>
    <s v="SJ-20500"/>
    <s v="Shirley Jackson"/>
    <x v="0"/>
    <s v="United States"/>
    <s v="Fairfield"/>
    <x v="29"/>
    <n v="6824"/>
    <x v="3"/>
    <x v="908"/>
    <x v="1"/>
    <x v="8"/>
    <x v="891"/>
    <x v="3255"/>
    <n v="6"/>
    <n v="0"/>
    <n v="40.516799999999996"/>
  </r>
  <r>
    <n v="4250"/>
    <x v="2106"/>
    <x v="0"/>
    <x v="49"/>
    <d v="2013-12-06T00:00:00"/>
    <s v="Second Class"/>
    <s v="SJ-20500"/>
    <s v="Shirley Jackson"/>
    <x v="0"/>
    <s v="United States"/>
    <s v="Fairfield"/>
    <x v="29"/>
    <n v="6824"/>
    <x v="3"/>
    <x v="499"/>
    <x v="0"/>
    <x v="1"/>
    <x v="494"/>
    <x v="3256"/>
    <n v="4"/>
    <n v="0"/>
    <n v="150.38400000000001"/>
  </r>
  <r>
    <n v="4251"/>
    <x v="2107"/>
    <x v="2"/>
    <x v="111"/>
    <d v="2011-09-19T00:00:00"/>
    <s v="Same Day"/>
    <s v="BS-11365"/>
    <s v="Bill Shonely"/>
    <x v="1"/>
    <s v="United States"/>
    <s v="New York City"/>
    <x v="15"/>
    <n v="10011"/>
    <x v="3"/>
    <x v="1153"/>
    <x v="0"/>
    <x v="1"/>
    <x v="1132"/>
    <x v="3257"/>
    <n v="7"/>
    <n v="0.1"/>
    <n v="177.42059999999998"/>
  </r>
  <r>
    <n v="4252"/>
    <x v="2108"/>
    <x v="1"/>
    <x v="924"/>
    <d v="2012-10-23T00:00:00"/>
    <s v="Same Day"/>
    <s v="RA-19285"/>
    <s v="Ralph Arnett"/>
    <x v="0"/>
    <s v="United States"/>
    <s v="Lakeland"/>
    <x v="2"/>
    <n v="33801"/>
    <x v="0"/>
    <x v="1136"/>
    <x v="2"/>
    <x v="7"/>
    <x v="1115"/>
    <x v="3258"/>
    <n v="7"/>
    <n v="0.2"/>
    <n v="-13.286700000000002"/>
  </r>
  <r>
    <n v="4253"/>
    <x v="2108"/>
    <x v="1"/>
    <x v="924"/>
    <d v="2012-10-23T00:00:00"/>
    <s v="Same Day"/>
    <s v="RA-19285"/>
    <s v="Ralph Arnett"/>
    <x v="0"/>
    <s v="United States"/>
    <s v="Lakeland"/>
    <x v="2"/>
    <n v="33801"/>
    <x v="0"/>
    <x v="158"/>
    <x v="1"/>
    <x v="6"/>
    <x v="157"/>
    <x v="1432"/>
    <n v="2"/>
    <n v="0.2"/>
    <n v="2.271199999999999"/>
  </r>
  <r>
    <n v="4254"/>
    <x v="2108"/>
    <x v="1"/>
    <x v="924"/>
    <d v="2012-10-23T00:00:00"/>
    <s v="Same Day"/>
    <s v="RA-19285"/>
    <s v="Ralph Arnett"/>
    <x v="0"/>
    <s v="United States"/>
    <s v="Lakeland"/>
    <x v="2"/>
    <n v="33801"/>
    <x v="0"/>
    <x v="1179"/>
    <x v="2"/>
    <x v="7"/>
    <x v="1156"/>
    <x v="3259"/>
    <n v="2"/>
    <n v="0.2"/>
    <n v="1.0346000000000006"/>
  </r>
  <r>
    <n v="4255"/>
    <x v="2109"/>
    <x v="3"/>
    <x v="119"/>
    <d v="2014-10-17T00:00:00"/>
    <s v="First Class"/>
    <s v="TS-21610"/>
    <s v="Troy Staebel"/>
    <x v="0"/>
    <s v="United States"/>
    <s v="Freeport"/>
    <x v="10"/>
    <n v="61032"/>
    <x v="2"/>
    <x v="813"/>
    <x v="1"/>
    <x v="10"/>
    <x v="33"/>
    <x v="930"/>
    <n v="3"/>
    <n v="0.2"/>
    <n v="20.576399999999996"/>
  </r>
  <r>
    <n v="4256"/>
    <x v="2109"/>
    <x v="3"/>
    <x v="119"/>
    <d v="2014-10-17T00:00:00"/>
    <s v="First Class"/>
    <s v="TS-21610"/>
    <s v="Troy Staebel"/>
    <x v="0"/>
    <s v="United States"/>
    <s v="Freeport"/>
    <x v="10"/>
    <n v="61032"/>
    <x v="2"/>
    <x v="261"/>
    <x v="1"/>
    <x v="8"/>
    <x v="258"/>
    <x v="3260"/>
    <n v="4"/>
    <n v="0.8"/>
    <n v="-145.17600000000002"/>
  </r>
  <r>
    <n v="4257"/>
    <x v="2109"/>
    <x v="3"/>
    <x v="119"/>
    <d v="2014-10-17T00:00:00"/>
    <s v="First Class"/>
    <s v="TS-21610"/>
    <s v="Troy Staebel"/>
    <x v="0"/>
    <s v="United States"/>
    <s v="Freeport"/>
    <x v="10"/>
    <n v="61032"/>
    <x v="2"/>
    <x v="698"/>
    <x v="0"/>
    <x v="5"/>
    <x v="691"/>
    <x v="3261"/>
    <n v="3"/>
    <n v="0.6"/>
    <n v="-6.8094000000000037"/>
  </r>
  <r>
    <n v="4258"/>
    <x v="2110"/>
    <x v="1"/>
    <x v="406"/>
    <d v="2012-09-09T00:00:00"/>
    <s v="Standard Class"/>
    <s v="KB-16585"/>
    <s v="Ken Black"/>
    <x v="1"/>
    <s v="United States"/>
    <s v="Medford"/>
    <x v="21"/>
    <n v="97504"/>
    <x v="1"/>
    <x v="1526"/>
    <x v="1"/>
    <x v="8"/>
    <x v="1504"/>
    <x v="3262"/>
    <n v="2"/>
    <n v="0.7"/>
    <n v="-6.833400000000001"/>
  </r>
  <r>
    <n v="4259"/>
    <x v="2111"/>
    <x v="0"/>
    <x v="560"/>
    <d v="2013-03-17T00:00:00"/>
    <s v="First Class"/>
    <s v="MM-18280"/>
    <s v="Muhammed MacIntyre"/>
    <x v="1"/>
    <s v="United States"/>
    <s v="Seattle"/>
    <x v="4"/>
    <n v="98103"/>
    <x v="1"/>
    <x v="812"/>
    <x v="0"/>
    <x v="1"/>
    <x v="801"/>
    <x v="3263"/>
    <n v="2"/>
    <n v="0.2"/>
    <n v="-22.138200000000012"/>
  </r>
  <r>
    <n v="4260"/>
    <x v="2112"/>
    <x v="3"/>
    <x v="960"/>
    <d v="2014-11-03T00:00:00"/>
    <s v="Second Class"/>
    <s v="LO-17170"/>
    <s v="Lori Olson"/>
    <x v="1"/>
    <s v="United States"/>
    <s v="New York City"/>
    <x v="15"/>
    <n v="10035"/>
    <x v="3"/>
    <x v="244"/>
    <x v="1"/>
    <x v="12"/>
    <x v="242"/>
    <x v="3264"/>
    <n v="2"/>
    <n v="0"/>
    <n v="23.99"/>
  </r>
  <r>
    <n v="4261"/>
    <x v="2113"/>
    <x v="3"/>
    <x v="453"/>
    <d v="2014-10-20T00:00:00"/>
    <s v="Second Class"/>
    <s v="RS-19420"/>
    <s v="Ricardo Sperren"/>
    <x v="1"/>
    <s v="United States"/>
    <s v="Fairfield"/>
    <x v="29"/>
    <n v="6824"/>
    <x v="3"/>
    <x v="709"/>
    <x v="1"/>
    <x v="2"/>
    <x v="701"/>
    <x v="1206"/>
    <n v="5"/>
    <n v="0"/>
    <n v="6.0029999999999992"/>
  </r>
  <r>
    <n v="4262"/>
    <x v="2114"/>
    <x v="3"/>
    <x v="783"/>
    <d v="2014-08-12T00:00:00"/>
    <s v="Standard Class"/>
    <s v="CC-12475"/>
    <s v="Cindy Chapman"/>
    <x v="0"/>
    <s v="United States"/>
    <s v="Moorhead"/>
    <x v="11"/>
    <n v="56560"/>
    <x v="2"/>
    <x v="1097"/>
    <x v="2"/>
    <x v="11"/>
    <x v="1078"/>
    <x v="1480"/>
    <n v="4"/>
    <n v="0"/>
    <n v="19.827599999999997"/>
  </r>
  <r>
    <n v="4263"/>
    <x v="2115"/>
    <x v="3"/>
    <x v="296"/>
    <d v="2014-09-26T00:00:00"/>
    <s v="Standard Class"/>
    <s v="KT-16480"/>
    <s v="Kean Thornton"/>
    <x v="0"/>
    <s v="United States"/>
    <s v="Columbus"/>
    <x v="32"/>
    <n v="31907"/>
    <x v="0"/>
    <x v="1429"/>
    <x v="1"/>
    <x v="9"/>
    <x v="1408"/>
    <x v="3265"/>
    <n v="1"/>
    <n v="0"/>
    <n v="24.143999999999998"/>
  </r>
  <r>
    <n v="4264"/>
    <x v="2116"/>
    <x v="3"/>
    <x v="132"/>
    <d v="2014-11-09T00:00:00"/>
    <s v="Standard Class"/>
    <s v="DM-13015"/>
    <s v="Darrin Martin"/>
    <x v="0"/>
    <s v="United States"/>
    <s v="Philadelphia"/>
    <x v="9"/>
    <n v="19143"/>
    <x v="3"/>
    <x v="1645"/>
    <x v="1"/>
    <x v="8"/>
    <x v="1625"/>
    <x v="3266"/>
    <n v="3"/>
    <n v="0.7"/>
    <n v="-7.782"/>
  </r>
  <r>
    <n v="4265"/>
    <x v="2117"/>
    <x v="0"/>
    <x v="732"/>
    <d v="2013-11-10T00:00:00"/>
    <s v="Standard Class"/>
    <s v="EP-13915"/>
    <s v="Emily Phan"/>
    <x v="0"/>
    <s v="United States"/>
    <s v="Houston"/>
    <x v="5"/>
    <n v="77036"/>
    <x v="2"/>
    <x v="584"/>
    <x v="0"/>
    <x v="3"/>
    <x v="579"/>
    <x v="3267"/>
    <n v="8"/>
    <n v="0.3"/>
    <n v="-160.29520000000008"/>
  </r>
  <r>
    <n v="4266"/>
    <x v="2117"/>
    <x v="0"/>
    <x v="732"/>
    <d v="2013-11-10T00:00:00"/>
    <s v="Standard Class"/>
    <s v="EP-13915"/>
    <s v="Emily Phan"/>
    <x v="0"/>
    <s v="United States"/>
    <s v="Houston"/>
    <x v="5"/>
    <n v="77036"/>
    <x v="2"/>
    <x v="990"/>
    <x v="1"/>
    <x v="8"/>
    <x v="302"/>
    <x v="3019"/>
    <n v="3"/>
    <n v="0.8"/>
    <n v="-6.2370000000000019"/>
  </r>
  <r>
    <n v="4267"/>
    <x v="2117"/>
    <x v="0"/>
    <x v="732"/>
    <d v="2013-11-10T00:00:00"/>
    <s v="Standard Class"/>
    <s v="EP-13915"/>
    <s v="Emily Phan"/>
    <x v="0"/>
    <s v="United States"/>
    <s v="Houston"/>
    <x v="5"/>
    <n v="77036"/>
    <x v="2"/>
    <x v="1333"/>
    <x v="0"/>
    <x v="0"/>
    <x v="1309"/>
    <x v="2017"/>
    <n v="7"/>
    <n v="0.32"/>
    <n v="-225.09759999999991"/>
  </r>
  <r>
    <n v="4268"/>
    <x v="2117"/>
    <x v="0"/>
    <x v="732"/>
    <d v="2013-11-10T00:00:00"/>
    <s v="Standard Class"/>
    <s v="EP-13915"/>
    <s v="Emily Phan"/>
    <x v="0"/>
    <s v="United States"/>
    <s v="Houston"/>
    <x v="5"/>
    <n v="77036"/>
    <x v="2"/>
    <x v="542"/>
    <x v="1"/>
    <x v="8"/>
    <x v="537"/>
    <x v="3268"/>
    <n v="3"/>
    <n v="0.8"/>
    <n v="-20.140800000000006"/>
  </r>
  <r>
    <n v="4269"/>
    <x v="2117"/>
    <x v="0"/>
    <x v="732"/>
    <d v="2013-11-10T00:00:00"/>
    <s v="Standard Class"/>
    <s v="EP-13915"/>
    <s v="Emily Phan"/>
    <x v="0"/>
    <s v="United States"/>
    <s v="Houston"/>
    <x v="5"/>
    <n v="77036"/>
    <x v="2"/>
    <x v="1482"/>
    <x v="2"/>
    <x v="11"/>
    <x v="1460"/>
    <x v="1379"/>
    <n v="5"/>
    <n v="0.2"/>
    <n v="45.139500000000005"/>
  </r>
  <r>
    <n v="4270"/>
    <x v="2118"/>
    <x v="3"/>
    <x v="643"/>
    <d v="2014-06-30T00:00:00"/>
    <s v="Second Class"/>
    <s v="AM-10705"/>
    <s v="Anne McFarland"/>
    <x v="0"/>
    <s v="United States"/>
    <s v="Seattle"/>
    <x v="4"/>
    <n v="98115"/>
    <x v="1"/>
    <x v="562"/>
    <x v="0"/>
    <x v="3"/>
    <x v="556"/>
    <x v="3269"/>
    <n v="4"/>
    <n v="0"/>
    <n v="148.13799999999992"/>
  </r>
  <r>
    <n v="4271"/>
    <x v="2119"/>
    <x v="1"/>
    <x v="650"/>
    <d v="2012-11-30T00:00:00"/>
    <s v="Standard Class"/>
    <s v="SH-20635"/>
    <s v="Stefanie Holloman"/>
    <x v="1"/>
    <s v="United States"/>
    <s v="Jackson"/>
    <x v="18"/>
    <n v="38301"/>
    <x v="0"/>
    <x v="1640"/>
    <x v="0"/>
    <x v="5"/>
    <x v="1621"/>
    <x v="3270"/>
    <n v="11"/>
    <n v="0.2"/>
    <n v="190.42980000000006"/>
  </r>
  <r>
    <n v="4272"/>
    <x v="2120"/>
    <x v="0"/>
    <x v="390"/>
    <d v="2013-11-28T00:00:00"/>
    <s v="Second Class"/>
    <s v="LA-16780"/>
    <s v="Laura Armstrong"/>
    <x v="1"/>
    <s v="United States"/>
    <s v="Baltimore"/>
    <x v="39"/>
    <n v="21215"/>
    <x v="3"/>
    <x v="689"/>
    <x v="0"/>
    <x v="5"/>
    <x v="682"/>
    <x v="3271"/>
    <n v="4"/>
    <n v="0"/>
    <n v="85.181600000000003"/>
  </r>
  <r>
    <n v="4273"/>
    <x v="2121"/>
    <x v="3"/>
    <x v="246"/>
    <d v="2014-07-22T00:00:00"/>
    <s v="Same Day"/>
    <s v="SF-20200"/>
    <s v="Sarah Foster"/>
    <x v="0"/>
    <s v="United States"/>
    <s v="Murray"/>
    <x v="7"/>
    <n v="84107"/>
    <x v="1"/>
    <x v="1557"/>
    <x v="2"/>
    <x v="7"/>
    <x v="1537"/>
    <x v="3272"/>
    <n v="9"/>
    <n v="0.2"/>
    <n v="6.2936999999999976"/>
  </r>
  <r>
    <n v="4274"/>
    <x v="2121"/>
    <x v="3"/>
    <x v="246"/>
    <d v="2014-07-22T00:00:00"/>
    <s v="Same Day"/>
    <s v="SF-20200"/>
    <s v="Sarah Foster"/>
    <x v="0"/>
    <s v="United States"/>
    <s v="Murray"/>
    <x v="7"/>
    <n v="84107"/>
    <x v="1"/>
    <x v="1062"/>
    <x v="1"/>
    <x v="6"/>
    <x v="1042"/>
    <x v="2467"/>
    <n v="1"/>
    <n v="0"/>
    <n v="7.5370999999999988"/>
  </r>
  <r>
    <n v="4275"/>
    <x v="2122"/>
    <x v="1"/>
    <x v="924"/>
    <d v="2012-10-28T00:00:00"/>
    <s v="Standard Class"/>
    <s v="AG-10495"/>
    <s v="Andrew Gjertsen"/>
    <x v="1"/>
    <s v="United States"/>
    <s v="Seattle"/>
    <x v="4"/>
    <n v="98105"/>
    <x v="1"/>
    <x v="307"/>
    <x v="1"/>
    <x v="8"/>
    <x v="304"/>
    <x v="3273"/>
    <n v="1"/>
    <n v="0.2"/>
    <n v="1.1224999999999996"/>
  </r>
  <r>
    <n v="4276"/>
    <x v="2123"/>
    <x v="1"/>
    <x v="584"/>
    <d v="2012-07-13T00:00:00"/>
    <s v="Standard Class"/>
    <s v="KN-16450"/>
    <s v="Kean Nguyen"/>
    <x v="1"/>
    <s v="United States"/>
    <s v="Dallas"/>
    <x v="5"/>
    <n v="75220"/>
    <x v="2"/>
    <x v="166"/>
    <x v="1"/>
    <x v="9"/>
    <x v="165"/>
    <x v="3274"/>
    <n v="2"/>
    <n v="0.8"/>
    <n v="-121.58000000000004"/>
  </r>
  <r>
    <n v="4277"/>
    <x v="2124"/>
    <x v="3"/>
    <x v="238"/>
    <d v="2014-08-23T00:00:00"/>
    <s v="Standard Class"/>
    <s v="NF-18595"/>
    <s v="Nicole Fjeld"/>
    <x v="2"/>
    <s v="United States"/>
    <s v="Seattle"/>
    <x v="4"/>
    <n v="98105"/>
    <x v="1"/>
    <x v="765"/>
    <x v="1"/>
    <x v="4"/>
    <x v="757"/>
    <x v="2144"/>
    <n v="2"/>
    <n v="0"/>
    <n v="61.38900000000001"/>
  </r>
  <r>
    <n v="4278"/>
    <x v="2125"/>
    <x v="0"/>
    <x v="947"/>
    <d v="2013-04-21T00:00:00"/>
    <s v="Standard Class"/>
    <s v="BS-11365"/>
    <s v="Bill Shonely"/>
    <x v="1"/>
    <s v="United States"/>
    <s v="Lakewood"/>
    <x v="30"/>
    <n v="8701"/>
    <x v="3"/>
    <x v="1646"/>
    <x v="2"/>
    <x v="15"/>
    <x v="1626"/>
    <x v="3275"/>
    <n v="7"/>
    <n v="0"/>
    <n v="2365.9817999999996"/>
  </r>
  <r>
    <n v="4279"/>
    <x v="2125"/>
    <x v="0"/>
    <x v="947"/>
    <d v="2013-04-21T00:00:00"/>
    <s v="Standard Class"/>
    <s v="BS-11365"/>
    <s v="Bill Shonely"/>
    <x v="1"/>
    <s v="United States"/>
    <s v="Lakewood"/>
    <x v="30"/>
    <n v="8701"/>
    <x v="3"/>
    <x v="1467"/>
    <x v="0"/>
    <x v="5"/>
    <x v="1445"/>
    <x v="745"/>
    <n v="2"/>
    <n v="0"/>
    <n v="3.2867999999999995"/>
  </r>
  <r>
    <n v="4280"/>
    <x v="2125"/>
    <x v="0"/>
    <x v="947"/>
    <d v="2013-04-21T00:00:00"/>
    <s v="Standard Class"/>
    <s v="BS-11365"/>
    <s v="Bill Shonely"/>
    <x v="1"/>
    <s v="United States"/>
    <s v="Lakewood"/>
    <x v="30"/>
    <n v="8701"/>
    <x v="3"/>
    <x v="881"/>
    <x v="1"/>
    <x v="8"/>
    <x v="866"/>
    <x v="3276"/>
    <n v="5"/>
    <n v="0"/>
    <n v="11.890999999999998"/>
  </r>
  <r>
    <n v="4281"/>
    <x v="2126"/>
    <x v="2"/>
    <x v="687"/>
    <d v="2011-11-18T00:00:00"/>
    <s v="Standard Class"/>
    <s v="RM-19675"/>
    <s v="Robert Marley"/>
    <x v="2"/>
    <s v="United States"/>
    <s v="New York City"/>
    <x v="15"/>
    <n v="10011"/>
    <x v="3"/>
    <x v="252"/>
    <x v="1"/>
    <x v="10"/>
    <x v="250"/>
    <x v="716"/>
    <n v="2"/>
    <n v="0"/>
    <n v="5.2255999999999991"/>
  </r>
  <r>
    <n v="4282"/>
    <x v="2126"/>
    <x v="2"/>
    <x v="687"/>
    <d v="2011-11-18T00:00:00"/>
    <s v="Standard Class"/>
    <s v="RM-19675"/>
    <s v="Robert Marley"/>
    <x v="2"/>
    <s v="United States"/>
    <s v="New York City"/>
    <x v="15"/>
    <n v="10011"/>
    <x v="3"/>
    <x v="1464"/>
    <x v="0"/>
    <x v="1"/>
    <x v="1441"/>
    <x v="3277"/>
    <n v="2"/>
    <n v="0.1"/>
    <n v="14.62239999999999"/>
  </r>
  <r>
    <n v="4283"/>
    <x v="2127"/>
    <x v="2"/>
    <x v="414"/>
    <d v="2011-12-23T00:00:00"/>
    <s v="First Class"/>
    <s v="AB-10105"/>
    <s v="Adrian Barton"/>
    <x v="0"/>
    <s v="United States"/>
    <s v="Indianapolis"/>
    <x v="14"/>
    <n v="46203"/>
    <x v="2"/>
    <x v="1647"/>
    <x v="1"/>
    <x v="2"/>
    <x v="1627"/>
    <x v="1175"/>
    <n v="1"/>
    <n v="0"/>
    <n v="1.7343"/>
  </r>
  <r>
    <n v="4284"/>
    <x v="2127"/>
    <x v="2"/>
    <x v="414"/>
    <d v="2011-12-23T00:00:00"/>
    <s v="First Class"/>
    <s v="AB-10105"/>
    <s v="Adrian Barton"/>
    <x v="0"/>
    <s v="United States"/>
    <s v="Indianapolis"/>
    <x v="14"/>
    <n v="46203"/>
    <x v="2"/>
    <x v="1498"/>
    <x v="1"/>
    <x v="8"/>
    <x v="1477"/>
    <x v="3278"/>
    <n v="3"/>
    <n v="0"/>
    <n v="496.78649999999993"/>
  </r>
  <r>
    <n v="4285"/>
    <x v="2128"/>
    <x v="1"/>
    <x v="82"/>
    <d v="2012-11-26T00:00:00"/>
    <s v="Second Class"/>
    <s v="CA-11965"/>
    <s v="Carol Adams"/>
    <x v="1"/>
    <s v="United States"/>
    <s v="Port Arthur"/>
    <x v="5"/>
    <n v="77642"/>
    <x v="2"/>
    <x v="1103"/>
    <x v="0"/>
    <x v="0"/>
    <x v="1083"/>
    <x v="3279"/>
    <n v="2"/>
    <n v="0.32"/>
    <n v="-76.011599999999973"/>
  </r>
  <r>
    <n v="4286"/>
    <x v="2128"/>
    <x v="1"/>
    <x v="82"/>
    <d v="2012-11-26T00:00:00"/>
    <s v="Second Class"/>
    <s v="CA-11965"/>
    <s v="Carol Adams"/>
    <x v="1"/>
    <s v="United States"/>
    <s v="Port Arthur"/>
    <x v="5"/>
    <n v="77642"/>
    <x v="2"/>
    <x v="2"/>
    <x v="1"/>
    <x v="2"/>
    <x v="2"/>
    <x v="3280"/>
    <n v="2"/>
    <n v="0.2"/>
    <n v="3.9473999999999996"/>
  </r>
  <r>
    <n v="4287"/>
    <x v="2128"/>
    <x v="1"/>
    <x v="82"/>
    <d v="2012-11-26T00:00:00"/>
    <s v="Second Class"/>
    <s v="CA-11965"/>
    <s v="Carol Adams"/>
    <x v="1"/>
    <s v="United States"/>
    <s v="Port Arthur"/>
    <x v="5"/>
    <n v="77642"/>
    <x v="2"/>
    <x v="1572"/>
    <x v="2"/>
    <x v="16"/>
    <x v="1554"/>
    <x v="2913"/>
    <n v="1"/>
    <n v="0.2"/>
    <n v="164.99700000000001"/>
  </r>
  <r>
    <n v="4288"/>
    <x v="2129"/>
    <x v="3"/>
    <x v="116"/>
    <d v="2015-01-04T00:00:00"/>
    <s v="Standard Class"/>
    <s v="EH-14005"/>
    <s v="Erica Hernandez"/>
    <x v="2"/>
    <s v="United States"/>
    <s v="Nashville"/>
    <x v="18"/>
    <n v="37211"/>
    <x v="0"/>
    <x v="459"/>
    <x v="1"/>
    <x v="4"/>
    <x v="455"/>
    <x v="1466"/>
    <n v="1"/>
    <n v="0.2"/>
    <n v="-12.956800000000005"/>
  </r>
  <r>
    <n v="4289"/>
    <x v="2130"/>
    <x v="1"/>
    <x v="961"/>
    <d v="2012-05-21T00:00:00"/>
    <s v="Standard Class"/>
    <s v="ON-18715"/>
    <s v="Odella Nelson"/>
    <x v="1"/>
    <s v="United States"/>
    <s v="Houston"/>
    <x v="5"/>
    <n v="77095"/>
    <x v="2"/>
    <x v="1197"/>
    <x v="1"/>
    <x v="8"/>
    <x v="1173"/>
    <x v="3281"/>
    <n v="5"/>
    <n v="0.8"/>
    <n v="-49.92"/>
  </r>
  <r>
    <n v="4290"/>
    <x v="2130"/>
    <x v="1"/>
    <x v="961"/>
    <d v="2012-05-21T00:00:00"/>
    <s v="Standard Class"/>
    <s v="ON-18715"/>
    <s v="Odella Nelson"/>
    <x v="1"/>
    <s v="United States"/>
    <s v="Houston"/>
    <x v="5"/>
    <n v="77095"/>
    <x v="2"/>
    <x v="707"/>
    <x v="1"/>
    <x v="10"/>
    <x v="699"/>
    <x v="3282"/>
    <n v="3"/>
    <n v="0.2"/>
    <n v="4.9307999999999996"/>
  </r>
  <r>
    <n v="4291"/>
    <x v="2131"/>
    <x v="3"/>
    <x v="34"/>
    <d v="2014-12-14T00:00:00"/>
    <s v="Second Class"/>
    <s v="AT-10435"/>
    <s v="Alyssa Tate"/>
    <x v="2"/>
    <s v="United States"/>
    <s v="Los Angeles"/>
    <x v="1"/>
    <n v="90004"/>
    <x v="1"/>
    <x v="311"/>
    <x v="1"/>
    <x v="6"/>
    <x v="308"/>
    <x v="954"/>
    <n v="2"/>
    <n v="0"/>
    <n v="2.7899999999999991"/>
  </r>
  <r>
    <n v="4292"/>
    <x v="2131"/>
    <x v="3"/>
    <x v="34"/>
    <d v="2014-12-14T00:00:00"/>
    <s v="Second Class"/>
    <s v="AT-10435"/>
    <s v="Alyssa Tate"/>
    <x v="2"/>
    <s v="United States"/>
    <s v="Los Angeles"/>
    <x v="1"/>
    <n v="90004"/>
    <x v="1"/>
    <x v="209"/>
    <x v="0"/>
    <x v="3"/>
    <x v="208"/>
    <x v="3283"/>
    <n v="9"/>
    <n v="0.2"/>
    <n v="22.408199999999994"/>
  </r>
  <r>
    <n v="4293"/>
    <x v="2131"/>
    <x v="3"/>
    <x v="34"/>
    <d v="2014-12-14T00:00:00"/>
    <s v="Second Class"/>
    <s v="AT-10435"/>
    <s v="Alyssa Tate"/>
    <x v="2"/>
    <s v="United States"/>
    <s v="Los Angeles"/>
    <x v="1"/>
    <n v="90004"/>
    <x v="1"/>
    <x v="1141"/>
    <x v="1"/>
    <x v="9"/>
    <x v="1120"/>
    <x v="3284"/>
    <n v="1"/>
    <n v="0"/>
    <n v="68.039999999999992"/>
  </r>
  <r>
    <n v="4294"/>
    <x v="2132"/>
    <x v="3"/>
    <x v="434"/>
    <d v="2014-03-17T00:00:00"/>
    <s v="Standard Class"/>
    <s v="EB-13870"/>
    <s v="Emily Burns"/>
    <x v="0"/>
    <s v="United States"/>
    <s v="Philadelphia"/>
    <x v="9"/>
    <n v="19140"/>
    <x v="3"/>
    <x v="173"/>
    <x v="2"/>
    <x v="7"/>
    <x v="172"/>
    <x v="3285"/>
    <n v="3"/>
    <n v="0.4"/>
    <n v="-10.796399999999995"/>
  </r>
  <r>
    <n v="4295"/>
    <x v="2133"/>
    <x v="3"/>
    <x v="760"/>
    <d v="2014-10-28T00:00:00"/>
    <s v="Standard Class"/>
    <s v="DW-13195"/>
    <s v="David Wiener"/>
    <x v="1"/>
    <s v="United States"/>
    <s v="Redmond"/>
    <x v="21"/>
    <n v="97756"/>
    <x v="1"/>
    <x v="223"/>
    <x v="0"/>
    <x v="3"/>
    <x v="221"/>
    <x v="237"/>
    <n v="5"/>
    <n v="0.5"/>
    <n v="-120.51299999999998"/>
  </r>
  <r>
    <n v="4296"/>
    <x v="2134"/>
    <x v="3"/>
    <x v="445"/>
    <d v="2014-07-11T00:00:00"/>
    <s v="Standard Class"/>
    <s v="MB-17305"/>
    <s v="Maria Bertelson"/>
    <x v="0"/>
    <s v="United States"/>
    <s v="Citrus Heights"/>
    <x v="1"/>
    <n v="95610"/>
    <x v="1"/>
    <x v="1618"/>
    <x v="0"/>
    <x v="5"/>
    <x v="1600"/>
    <x v="3286"/>
    <n v="3"/>
    <n v="0"/>
    <n v="54.343800000000009"/>
  </r>
  <r>
    <n v="4297"/>
    <x v="2135"/>
    <x v="3"/>
    <x v="507"/>
    <d v="2014-09-11T00:00:00"/>
    <s v="Standard Class"/>
    <s v="TH-21235"/>
    <s v="Tiffany House"/>
    <x v="1"/>
    <s v="United States"/>
    <s v="Los Angeles"/>
    <x v="1"/>
    <n v="90032"/>
    <x v="1"/>
    <x v="1033"/>
    <x v="1"/>
    <x v="4"/>
    <x v="1015"/>
    <x v="3287"/>
    <n v="4"/>
    <n v="0"/>
    <n v="0.54319999999999879"/>
  </r>
  <r>
    <n v="4298"/>
    <x v="2136"/>
    <x v="3"/>
    <x v="962"/>
    <d v="2014-08-27T00:00:00"/>
    <s v="Second Class"/>
    <s v="PO-18850"/>
    <s v="Patrick O'Brill"/>
    <x v="0"/>
    <s v="United States"/>
    <s v="Tallahassee"/>
    <x v="2"/>
    <n v="32303"/>
    <x v="0"/>
    <x v="1461"/>
    <x v="2"/>
    <x v="7"/>
    <x v="1438"/>
    <x v="3288"/>
    <n v="13"/>
    <n v="0.2"/>
    <n v="327.59220000000005"/>
  </r>
  <r>
    <n v="4299"/>
    <x v="2136"/>
    <x v="3"/>
    <x v="962"/>
    <d v="2014-08-27T00:00:00"/>
    <s v="Second Class"/>
    <s v="PO-18850"/>
    <s v="Patrick O'Brill"/>
    <x v="0"/>
    <s v="United States"/>
    <s v="Tallahassee"/>
    <x v="2"/>
    <n v="32303"/>
    <x v="0"/>
    <x v="1174"/>
    <x v="1"/>
    <x v="10"/>
    <x v="1151"/>
    <x v="2000"/>
    <n v="2"/>
    <n v="0.2"/>
    <n v="15.489999999999997"/>
  </r>
  <r>
    <n v="4300"/>
    <x v="2136"/>
    <x v="3"/>
    <x v="962"/>
    <d v="2014-08-27T00:00:00"/>
    <s v="Second Class"/>
    <s v="PO-18850"/>
    <s v="Patrick O'Brill"/>
    <x v="0"/>
    <s v="United States"/>
    <s v="Tallahassee"/>
    <x v="2"/>
    <n v="32303"/>
    <x v="0"/>
    <x v="731"/>
    <x v="1"/>
    <x v="9"/>
    <x v="723"/>
    <x v="3289"/>
    <n v="6"/>
    <n v="0.2"/>
    <n v="12.103199999999994"/>
  </r>
  <r>
    <n v="4301"/>
    <x v="2136"/>
    <x v="3"/>
    <x v="962"/>
    <d v="2014-08-27T00:00:00"/>
    <s v="Second Class"/>
    <s v="PO-18850"/>
    <s v="Patrick O'Brill"/>
    <x v="0"/>
    <s v="United States"/>
    <s v="Tallahassee"/>
    <x v="2"/>
    <n v="32303"/>
    <x v="0"/>
    <x v="852"/>
    <x v="0"/>
    <x v="5"/>
    <x v="837"/>
    <x v="3290"/>
    <n v="2"/>
    <n v="0.2"/>
    <n v="0.41759999999999986"/>
  </r>
  <r>
    <n v="4302"/>
    <x v="2136"/>
    <x v="3"/>
    <x v="962"/>
    <d v="2014-08-27T00:00:00"/>
    <s v="Second Class"/>
    <s v="PO-18850"/>
    <s v="Patrick O'Brill"/>
    <x v="0"/>
    <s v="United States"/>
    <s v="Tallahassee"/>
    <x v="2"/>
    <n v="32303"/>
    <x v="0"/>
    <x v="834"/>
    <x v="1"/>
    <x v="10"/>
    <x v="821"/>
    <x v="525"/>
    <n v="5"/>
    <n v="0.2"/>
    <n v="2.9429999999999992"/>
  </r>
  <r>
    <n v="4303"/>
    <x v="2137"/>
    <x v="2"/>
    <x v="963"/>
    <d v="2011-08-25T00:00:00"/>
    <s v="Second Class"/>
    <s v="DE-13255"/>
    <s v="Deanra Eno"/>
    <x v="2"/>
    <s v="United States"/>
    <s v="Lakewood"/>
    <x v="24"/>
    <n v="44107"/>
    <x v="3"/>
    <x v="282"/>
    <x v="1"/>
    <x v="6"/>
    <x v="279"/>
    <x v="2970"/>
    <n v="1"/>
    <n v="0.2"/>
    <n v="1.0269000000000001"/>
  </r>
  <r>
    <n v="4304"/>
    <x v="2138"/>
    <x v="0"/>
    <x v="964"/>
    <d v="2013-10-05T00:00:00"/>
    <s v="Same Day"/>
    <s v="MO-17500"/>
    <s v="Mary O'Rourke"/>
    <x v="0"/>
    <s v="United States"/>
    <s v="The Colony"/>
    <x v="5"/>
    <n v="75056"/>
    <x v="2"/>
    <x v="761"/>
    <x v="1"/>
    <x v="12"/>
    <x v="753"/>
    <x v="3291"/>
    <n v="7"/>
    <n v="0.2"/>
    <n v="19.4194"/>
  </r>
  <r>
    <n v="4305"/>
    <x v="2139"/>
    <x v="2"/>
    <x v="965"/>
    <d v="2011-10-30T00:00:00"/>
    <s v="Second Class"/>
    <s v="AH-10585"/>
    <s v="Angele Hood"/>
    <x v="0"/>
    <s v="United States"/>
    <s v="Seattle"/>
    <x v="4"/>
    <n v="98105"/>
    <x v="1"/>
    <x v="468"/>
    <x v="0"/>
    <x v="5"/>
    <x v="464"/>
    <x v="3292"/>
    <n v="4"/>
    <n v="0"/>
    <n v="3.195999999999998"/>
  </r>
  <r>
    <n v="4306"/>
    <x v="2139"/>
    <x v="2"/>
    <x v="965"/>
    <d v="2011-10-30T00:00:00"/>
    <s v="Second Class"/>
    <s v="AH-10585"/>
    <s v="Angele Hood"/>
    <x v="0"/>
    <s v="United States"/>
    <s v="Seattle"/>
    <x v="4"/>
    <n v="98105"/>
    <x v="1"/>
    <x v="1485"/>
    <x v="2"/>
    <x v="7"/>
    <x v="1463"/>
    <x v="3293"/>
    <n v="5"/>
    <n v="0.2"/>
    <n v="38.396000000000015"/>
  </r>
  <r>
    <n v="4307"/>
    <x v="2140"/>
    <x v="0"/>
    <x v="931"/>
    <d v="2013-06-29T00:00:00"/>
    <s v="Same Day"/>
    <s v="CS-12250"/>
    <s v="Chris Selesnick"/>
    <x v="1"/>
    <s v="United States"/>
    <s v="Los Angeles"/>
    <x v="1"/>
    <n v="90032"/>
    <x v="1"/>
    <x v="507"/>
    <x v="1"/>
    <x v="8"/>
    <x v="502"/>
    <x v="3294"/>
    <n v="3"/>
    <n v="0.2"/>
    <n v="2.8100999999999998"/>
  </r>
  <r>
    <n v="4308"/>
    <x v="2140"/>
    <x v="0"/>
    <x v="931"/>
    <d v="2013-06-29T00:00:00"/>
    <s v="Same Day"/>
    <s v="CS-12250"/>
    <s v="Chris Selesnick"/>
    <x v="1"/>
    <s v="United States"/>
    <s v="Los Angeles"/>
    <x v="1"/>
    <n v="90032"/>
    <x v="1"/>
    <x v="301"/>
    <x v="1"/>
    <x v="8"/>
    <x v="298"/>
    <x v="3295"/>
    <n v="2"/>
    <n v="0.2"/>
    <n v="11.748799999999997"/>
  </r>
  <r>
    <n v="4309"/>
    <x v="2141"/>
    <x v="2"/>
    <x v="130"/>
    <d v="2011-11-11T00:00:00"/>
    <s v="Standard Class"/>
    <s v="WB-21850"/>
    <s v="William Brown"/>
    <x v="0"/>
    <s v="United States"/>
    <s v="Los Angeles"/>
    <x v="1"/>
    <n v="90045"/>
    <x v="1"/>
    <x v="1270"/>
    <x v="2"/>
    <x v="7"/>
    <x v="1246"/>
    <x v="3296"/>
    <n v="7"/>
    <n v="0.2"/>
    <n v="66.634399999999971"/>
  </r>
  <r>
    <n v="4310"/>
    <x v="2141"/>
    <x v="2"/>
    <x v="130"/>
    <d v="2011-11-11T00:00:00"/>
    <s v="Standard Class"/>
    <s v="WB-21850"/>
    <s v="William Brown"/>
    <x v="0"/>
    <s v="United States"/>
    <s v="Los Angeles"/>
    <x v="1"/>
    <n v="90045"/>
    <x v="1"/>
    <x v="363"/>
    <x v="0"/>
    <x v="3"/>
    <x v="358"/>
    <x v="3297"/>
    <n v="4"/>
    <n v="0.2"/>
    <n v="-64.544399999999968"/>
  </r>
  <r>
    <n v="4311"/>
    <x v="2141"/>
    <x v="2"/>
    <x v="130"/>
    <d v="2011-11-11T00:00:00"/>
    <s v="Standard Class"/>
    <s v="WB-21850"/>
    <s v="William Brown"/>
    <x v="0"/>
    <s v="United States"/>
    <s v="Los Angeles"/>
    <x v="1"/>
    <n v="90045"/>
    <x v="1"/>
    <x v="624"/>
    <x v="1"/>
    <x v="8"/>
    <x v="618"/>
    <x v="1462"/>
    <n v="3"/>
    <n v="0.2"/>
    <n v="8.2259999999999991"/>
  </r>
  <r>
    <n v="4312"/>
    <x v="2141"/>
    <x v="2"/>
    <x v="130"/>
    <d v="2011-11-11T00:00:00"/>
    <s v="Standard Class"/>
    <s v="WB-21850"/>
    <s v="William Brown"/>
    <x v="0"/>
    <s v="United States"/>
    <s v="Los Angeles"/>
    <x v="1"/>
    <n v="90045"/>
    <x v="1"/>
    <x v="1396"/>
    <x v="1"/>
    <x v="10"/>
    <x v="1374"/>
    <x v="541"/>
    <n v="3"/>
    <n v="0"/>
    <n v="9.3312000000000008"/>
  </r>
  <r>
    <n v="4313"/>
    <x v="2141"/>
    <x v="2"/>
    <x v="130"/>
    <d v="2011-11-11T00:00:00"/>
    <s v="Standard Class"/>
    <s v="WB-21850"/>
    <s v="William Brown"/>
    <x v="0"/>
    <s v="United States"/>
    <s v="Los Angeles"/>
    <x v="1"/>
    <n v="90045"/>
    <x v="1"/>
    <x v="1648"/>
    <x v="2"/>
    <x v="15"/>
    <x v="1628"/>
    <x v="3298"/>
    <n v="4"/>
    <n v="0.2"/>
    <n v="139.98999999999995"/>
  </r>
  <r>
    <n v="4314"/>
    <x v="2142"/>
    <x v="2"/>
    <x v="78"/>
    <d v="2011-09-12T00:00:00"/>
    <s v="Standard Class"/>
    <s v="SP-20620"/>
    <s v="Stefania Perrino"/>
    <x v="1"/>
    <s v="United States"/>
    <s v="Long Beach"/>
    <x v="15"/>
    <n v="11561"/>
    <x v="3"/>
    <x v="1612"/>
    <x v="1"/>
    <x v="9"/>
    <x v="1594"/>
    <x v="3299"/>
    <n v="2"/>
    <n v="0"/>
    <n v="4.1950000000000003"/>
  </r>
  <r>
    <n v="4315"/>
    <x v="2143"/>
    <x v="1"/>
    <x v="608"/>
    <d v="2012-07-01T00:00:00"/>
    <s v="Standard Class"/>
    <s v="AB-10165"/>
    <s v="Alan Barnes"/>
    <x v="0"/>
    <s v="United States"/>
    <s v="Los Angeles"/>
    <x v="1"/>
    <n v="90045"/>
    <x v="1"/>
    <x v="1554"/>
    <x v="1"/>
    <x v="6"/>
    <x v="33"/>
    <x v="3300"/>
    <n v="2"/>
    <n v="0"/>
    <n v="5.24"/>
  </r>
  <r>
    <n v="4316"/>
    <x v="2143"/>
    <x v="1"/>
    <x v="608"/>
    <d v="2012-07-01T00:00:00"/>
    <s v="Standard Class"/>
    <s v="AB-10165"/>
    <s v="Alan Barnes"/>
    <x v="0"/>
    <s v="United States"/>
    <s v="Los Angeles"/>
    <x v="1"/>
    <n v="90045"/>
    <x v="1"/>
    <x v="805"/>
    <x v="1"/>
    <x v="8"/>
    <x v="795"/>
    <x v="1294"/>
    <n v="3"/>
    <n v="0.2"/>
    <n v="27.734999999999996"/>
  </r>
  <r>
    <n v="4317"/>
    <x v="2143"/>
    <x v="1"/>
    <x v="608"/>
    <d v="2012-07-01T00:00:00"/>
    <s v="Standard Class"/>
    <s v="AB-10165"/>
    <s v="Alan Barnes"/>
    <x v="0"/>
    <s v="United States"/>
    <s v="Los Angeles"/>
    <x v="1"/>
    <n v="90045"/>
    <x v="1"/>
    <x v="537"/>
    <x v="1"/>
    <x v="4"/>
    <x v="532"/>
    <x v="3301"/>
    <n v="3"/>
    <n v="0"/>
    <n v="9.126899999999992"/>
  </r>
  <r>
    <n v="4318"/>
    <x v="2144"/>
    <x v="1"/>
    <x v="353"/>
    <d v="2012-08-02T00:00:00"/>
    <s v="Standard Class"/>
    <s v="HA-14920"/>
    <s v="Helen Andreada"/>
    <x v="0"/>
    <s v="United States"/>
    <s v="San Francisco"/>
    <x v="1"/>
    <n v="94110"/>
    <x v="1"/>
    <x v="556"/>
    <x v="1"/>
    <x v="12"/>
    <x v="550"/>
    <x v="3302"/>
    <n v="2"/>
    <n v="0"/>
    <n v="78.894199999999998"/>
  </r>
  <r>
    <n v="4319"/>
    <x v="2145"/>
    <x v="3"/>
    <x v="226"/>
    <d v="2014-12-12T00:00:00"/>
    <s v="Standard Class"/>
    <s v="DC-13285"/>
    <s v="Debra Catini"/>
    <x v="0"/>
    <s v="United States"/>
    <s v="Richmond"/>
    <x v="17"/>
    <n v="23223"/>
    <x v="0"/>
    <x v="1649"/>
    <x v="0"/>
    <x v="5"/>
    <x v="1629"/>
    <x v="3303"/>
    <n v="6"/>
    <n v="0"/>
    <n v="25.537799999999997"/>
  </r>
  <r>
    <n v="4320"/>
    <x v="2146"/>
    <x v="2"/>
    <x v="282"/>
    <d v="2012-01-03T00:00:00"/>
    <s v="Second Class"/>
    <s v="ST-20530"/>
    <s v="Shui Tom"/>
    <x v="0"/>
    <s v="United States"/>
    <s v="Albuquerque"/>
    <x v="27"/>
    <n v="87105"/>
    <x v="1"/>
    <x v="1136"/>
    <x v="2"/>
    <x v="7"/>
    <x v="1115"/>
    <x v="112"/>
    <n v="3"/>
    <n v="0.2"/>
    <n v="-5.694300000000001"/>
  </r>
  <r>
    <n v="4321"/>
    <x v="2146"/>
    <x v="2"/>
    <x v="282"/>
    <d v="2012-01-03T00:00:00"/>
    <s v="Second Class"/>
    <s v="ST-20530"/>
    <s v="Shui Tom"/>
    <x v="0"/>
    <s v="United States"/>
    <s v="Albuquerque"/>
    <x v="27"/>
    <n v="87105"/>
    <x v="1"/>
    <x v="1291"/>
    <x v="1"/>
    <x v="4"/>
    <x v="1268"/>
    <x v="3304"/>
    <n v="1"/>
    <n v="0"/>
    <n v="7.9895999999999994"/>
  </r>
  <r>
    <n v="4322"/>
    <x v="2147"/>
    <x v="1"/>
    <x v="966"/>
    <d v="2012-02-19T00:00:00"/>
    <s v="Standard Class"/>
    <s v="KB-16315"/>
    <s v="Karl Braun"/>
    <x v="0"/>
    <s v="United States"/>
    <s v="Akron"/>
    <x v="24"/>
    <n v="44312"/>
    <x v="3"/>
    <x v="444"/>
    <x v="1"/>
    <x v="8"/>
    <x v="439"/>
    <x v="478"/>
    <n v="2"/>
    <n v="0.7"/>
    <n v="-11.961599999999997"/>
  </r>
  <r>
    <n v="4323"/>
    <x v="2147"/>
    <x v="1"/>
    <x v="966"/>
    <d v="2012-02-19T00:00:00"/>
    <s v="Standard Class"/>
    <s v="KB-16315"/>
    <s v="Karl Braun"/>
    <x v="0"/>
    <s v="United States"/>
    <s v="Akron"/>
    <x v="24"/>
    <n v="44312"/>
    <x v="3"/>
    <x v="1400"/>
    <x v="2"/>
    <x v="7"/>
    <x v="1378"/>
    <x v="3305"/>
    <n v="3"/>
    <n v="0.4"/>
    <n v="-80.995500000000021"/>
  </r>
  <r>
    <n v="4324"/>
    <x v="2147"/>
    <x v="1"/>
    <x v="966"/>
    <d v="2012-02-19T00:00:00"/>
    <s v="Standard Class"/>
    <s v="KB-16315"/>
    <s v="Karl Braun"/>
    <x v="0"/>
    <s v="United States"/>
    <s v="Akron"/>
    <x v="24"/>
    <n v="44312"/>
    <x v="3"/>
    <x v="315"/>
    <x v="1"/>
    <x v="8"/>
    <x v="312"/>
    <x v="3306"/>
    <n v="2"/>
    <n v="0.7"/>
    <n v="-1.6763999999999997"/>
  </r>
  <r>
    <n v="4325"/>
    <x v="2147"/>
    <x v="1"/>
    <x v="966"/>
    <d v="2012-02-19T00:00:00"/>
    <s v="Standard Class"/>
    <s v="KB-16315"/>
    <s v="Karl Braun"/>
    <x v="0"/>
    <s v="United States"/>
    <s v="Akron"/>
    <x v="24"/>
    <n v="44312"/>
    <x v="3"/>
    <x v="879"/>
    <x v="1"/>
    <x v="6"/>
    <x v="864"/>
    <x v="646"/>
    <n v="3"/>
    <n v="0.2"/>
    <n v="0.8969999999999998"/>
  </r>
  <r>
    <n v="4326"/>
    <x v="2147"/>
    <x v="1"/>
    <x v="966"/>
    <d v="2012-02-19T00:00:00"/>
    <s v="Standard Class"/>
    <s v="KB-16315"/>
    <s v="Karl Braun"/>
    <x v="0"/>
    <s v="United States"/>
    <s v="Akron"/>
    <x v="24"/>
    <n v="44312"/>
    <x v="3"/>
    <x v="1048"/>
    <x v="2"/>
    <x v="11"/>
    <x v="1028"/>
    <x v="981"/>
    <n v="3"/>
    <n v="0.2"/>
    <n v="0.89969999999999573"/>
  </r>
  <r>
    <n v="4327"/>
    <x v="2148"/>
    <x v="0"/>
    <x v="967"/>
    <d v="2013-01-27T00:00:00"/>
    <s v="First Class"/>
    <s v="TB-21355"/>
    <s v="Todd Boyes"/>
    <x v="1"/>
    <s v="United States"/>
    <s v="Plainfield"/>
    <x v="30"/>
    <n v="7060"/>
    <x v="3"/>
    <x v="1320"/>
    <x v="1"/>
    <x v="6"/>
    <x v="1297"/>
    <x v="3307"/>
    <n v="3"/>
    <n v="0"/>
    <n v="2.3025000000000002"/>
  </r>
  <r>
    <n v="4328"/>
    <x v="2148"/>
    <x v="0"/>
    <x v="967"/>
    <d v="2013-01-27T00:00:00"/>
    <s v="First Class"/>
    <s v="TB-21355"/>
    <s v="Todd Boyes"/>
    <x v="1"/>
    <s v="United States"/>
    <s v="Plainfield"/>
    <x v="30"/>
    <n v="7060"/>
    <x v="3"/>
    <x v="1552"/>
    <x v="1"/>
    <x v="10"/>
    <x v="1531"/>
    <x v="3308"/>
    <n v="5"/>
    <n v="0"/>
    <n v="8.2799999999999994"/>
  </r>
  <r>
    <n v="4329"/>
    <x v="2149"/>
    <x v="3"/>
    <x v="719"/>
    <d v="2014-04-08T00:00:00"/>
    <s v="Standard Class"/>
    <s v="JC-15775"/>
    <s v="John Castell"/>
    <x v="0"/>
    <s v="United States"/>
    <s v="New York City"/>
    <x v="15"/>
    <n v="10011"/>
    <x v="3"/>
    <x v="1446"/>
    <x v="1"/>
    <x v="10"/>
    <x v="1424"/>
    <x v="3309"/>
    <n v="9"/>
    <n v="0"/>
    <n v="19.318499999999997"/>
  </r>
  <r>
    <n v="4330"/>
    <x v="2150"/>
    <x v="3"/>
    <x v="621"/>
    <d v="2014-10-10T00:00:00"/>
    <s v="Standard Class"/>
    <s v="PO-18850"/>
    <s v="Patrick O'Brill"/>
    <x v="0"/>
    <s v="United States"/>
    <s v="Hialeah"/>
    <x v="2"/>
    <n v="33012"/>
    <x v="0"/>
    <x v="1650"/>
    <x v="1"/>
    <x v="10"/>
    <x v="1630"/>
    <x v="12"/>
    <n v="3"/>
    <n v="0.2"/>
    <n v="5.4432"/>
  </r>
  <r>
    <n v="4331"/>
    <x v="2150"/>
    <x v="3"/>
    <x v="621"/>
    <d v="2014-10-10T00:00:00"/>
    <s v="Standard Class"/>
    <s v="PO-18850"/>
    <s v="Patrick O'Brill"/>
    <x v="0"/>
    <s v="United States"/>
    <s v="Hialeah"/>
    <x v="2"/>
    <n v="33012"/>
    <x v="0"/>
    <x v="566"/>
    <x v="1"/>
    <x v="9"/>
    <x v="561"/>
    <x v="1429"/>
    <n v="5"/>
    <n v="0.2"/>
    <n v="1.1200000000000001"/>
  </r>
  <r>
    <n v="4332"/>
    <x v="2151"/>
    <x v="3"/>
    <x v="853"/>
    <d v="2014-09-07T00:00:00"/>
    <s v="Standard Class"/>
    <s v="SS-20875"/>
    <s v="Sung Shariari"/>
    <x v="0"/>
    <s v="United States"/>
    <s v="Redmond"/>
    <x v="4"/>
    <n v="98052"/>
    <x v="1"/>
    <x v="84"/>
    <x v="2"/>
    <x v="11"/>
    <x v="84"/>
    <x v="86"/>
    <n v="1"/>
    <n v="0"/>
    <n v="6.796599999999998"/>
  </r>
  <r>
    <n v="4333"/>
    <x v="2151"/>
    <x v="3"/>
    <x v="853"/>
    <d v="2014-09-07T00:00:00"/>
    <s v="Standard Class"/>
    <s v="SS-20875"/>
    <s v="Sung Shariari"/>
    <x v="0"/>
    <s v="United States"/>
    <s v="Redmond"/>
    <x v="4"/>
    <n v="98052"/>
    <x v="1"/>
    <x v="1547"/>
    <x v="1"/>
    <x v="8"/>
    <x v="1526"/>
    <x v="3310"/>
    <n v="5"/>
    <n v="0.2"/>
    <n v="8.0219999999999985"/>
  </r>
  <r>
    <n v="4334"/>
    <x v="2152"/>
    <x v="1"/>
    <x v="379"/>
    <d v="2012-12-27T00:00:00"/>
    <s v="Standard Class"/>
    <s v="RD-19720"/>
    <s v="Roger Demir"/>
    <x v="0"/>
    <s v="United States"/>
    <s v="Daytona Beach"/>
    <x v="2"/>
    <n v="32114"/>
    <x v="0"/>
    <x v="1651"/>
    <x v="2"/>
    <x v="11"/>
    <x v="1631"/>
    <x v="3311"/>
    <n v="6"/>
    <n v="0.2"/>
    <n v="14.628000000000005"/>
  </r>
  <r>
    <n v="4335"/>
    <x v="2152"/>
    <x v="1"/>
    <x v="379"/>
    <d v="2012-12-27T00:00:00"/>
    <s v="Standard Class"/>
    <s v="RD-19720"/>
    <s v="Roger Demir"/>
    <x v="0"/>
    <s v="United States"/>
    <s v="Daytona Beach"/>
    <x v="2"/>
    <n v="32114"/>
    <x v="0"/>
    <x v="830"/>
    <x v="1"/>
    <x v="12"/>
    <x v="817"/>
    <x v="3312"/>
    <n v="2"/>
    <n v="0.2"/>
    <n v="9.2178000000000004"/>
  </r>
  <r>
    <n v="4336"/>
    <x v="2153"/>
    <x v="1"/>
    <x v="139"/>
    <d v="2012-12-24T00:00:00"/>
    <s v="Standard Class"/>
    <s v="GZ-14470"/>
    <s v="Gary Zandusky"/>
    <x v="0"/>
    <s v="United States"/>
    <s v="Bullhead City"/>
    <x v="16"/>
    <n v="86442"/>
    <x v="1"/>
    <x v="1652"/>
    <x v="1"/>
    <x v="12"/>
    <x v="1632"/>
    <x v="2418"/>
    <n v="1"/>
    <n v="0.2"/>
    <n v="2.7719999999999994"/>
  </r>
  <r>
    <n v="4337"/>
    <x v="2153"/>
    <x v="1"/>
    <x v="139"/>
    <d v="2012-12-24T00:00:00"/>
    <s v="Standard Class"/>
    <s v="GZ-14470"/>
    <s v="Gary Zandusky"/>
    <x v="0"/>
    <s v="United States"/>
    <s v="Bullhead City"/>
    <x v="16"/>
    <n v="86442"/>
    <x v="1"/>
    <x v="1104"/>
    <x v="0"/>
    <x v="5"/>
    <x v="1084"/>
    <x v="325"/>
    <n v="2"/>
    <n v="0.2"/>
    <n v="3.9512"/>
  </r>
  <r>
    <n v="4338"/>
    <x v="2154"/>
    <x v="1"/>
    <x v="154"/>
    <d v="2012-12-01T00:00:00"/>
    <s v="Standard Class"/>
    <s v="SN-20710"/>
    <s v="Steve Nguyen"/>
    <x v="2"/>
    <s v="United States"/>
    <s v="Los Angeles"/>
    <x v="1"/>
    <n v="90049"/>
    <x v="1"/>
    <x v="357"/>
    <x v="2"/>
    <x v="11"/>
    <x v="353"/>
    <x v="3313"/>
    <n v="3"/>
    <n v="0"/>
    <n v="22.6737"/>
  </r>
  <r>
    <n v="4339"/>
    <x v="2154"/>
    <x v="1"/>
    <x v="154"/>
    <d v="2012-12-01T00:00:00"/>
    <s v="Standard Class"/>
    <s v="SN-20710"/>
    <s v="Steve Nguyen"/>
    <x v="2"/>
    <s v="United States"/>
    <s v="Los Angeles"/>
    <x v="1"/>
    <n v="90049"/>
    <x v="1"/>
    <x v="67"/>
    <x v="1"/>
    <x v="10"/>
    <x v="67"/>
    <x v="3314"/>
    <n v="3"/>
    <n v="0"/>
    <n v="53.495399999999989"/>
  </r>
  <r>
    <n v="4340"/>
    <x v="2155"/>
    <x v="3"/>
    <x v="151"/>
    <d v="2014-09-02T00:00:00"/>
    <s v="Standard Class"/>
    <s v="DK-12895"/>
    <s v="Dana Kaydos"/>
    <x v="0"/>
    <s v="United States"/>
    <s v="Franklin"/>
    <x v="18"/>
    <n v="37064"/>
    <x v="0"/>
    <x v="974"/>
    <x v="1"/>
    <x v="10"/>
    <x v="959"/>
    <x v="1182"/>
    <n v="1"/>
    <n v="0.2"/>
    <n v="1.8144"/>
  </r>
  <r>
    <n v="4341"/>
    <x v="2156"/>
    <x v="2"/>
    <x v="579"/>
    <d v="2011-03-22T00:00:00"/>
    <s v="Same Day"/>
    <s v="VM-21835"/>
    <s v="Vivian Mathis"/>
    <x v="0"/>
    <s v="United States"/>
    <s v="Portage"/>
    <x v="14"/>
    <n v="46368"/>
    <x v="2"/>
    <x v="359"/>
    <x v="1"/>
    <x v="6"/>
    <x v="355"/>
    <x v="1363"/>
    <n v="2"/>
    <n v="0"/>
    <n v="6.5120000000000005"/>
  </r>
  <r>
    <n v="4342"/>
    <x v="2157"/>
    <x v="3"/>
    <x v="94"/>
    <d v="2014-12-22T00:00:00"/>
    <s v="Standard Class"/>
    <s v="GB-14575"/>
    <s v="Giulietta Baptist"/>
    <x v="0"/>
    <s v="United States"/>
    <s v="Arlington"/>
    <x v="17"/>
    <n v="22204"/>
    <x v="0"/>
    <x v="245"/>
    <x v="1"/>
    <x v="4"/>
    <x v="243"/>
    <x v="2577"/>
    <n v="3"/>
    <n v="0"/>
    <n v="157.87019999999993"/>
  </r>
  <r>
    <n v="4343"/>
    <x v="2158"/>
    <x v="3"/>
    <x v="498"/>
    <d v="2014-03-23T00:00:00"/>
    <s v="First Class"/>
    <s v="ND-18370"/>
    <s v="Natalie DeCherney"/>
    <x v="0"/>
    <s v="United States"/>
    <s v="San Francisco"/>
    <x v="1"/>
    <n v="94110"/>
    <x v="1"/>
    <x v="925"/>
    <x v="1"/>
    <x v="8"/>
    <x v="908"/>
    <x v="2990"/>
    <n v="6"/>
    <n v="0.2"/>
    <n v="6.690599999999999"/>
  </r>
  <r>
    <n v="4344"/>
    <x v="2158"/>
    <x v="3"/>
    <x v="498"/>
    <d v="2014-03-23T00:00:00"/>
    <s v="First Class"/>
    <s v="ND-18370"/>
    <s v="Natalie DeCherney"/>
    <x v="0"/>
    <s v="United States"/>
    <s v="San Francisco"/>
    <x v="1"/>
    <n v="94110"/>
    <x v="1"/>
    <x v="1075"/>
    <x v="2"/>
    <x v="7"/>
    <x v="1056"/>
    <x v="3315"/>
    <n v="6"/>
    <n v="0.2"/>
    <n v="-131.50080000000005"/>
  </r>
  <r>
    <n v="4345"/>
    <x v="2158"/>
    <x v="3"/>
    <x v="498"/>
    <d v="2014-03-23T00:00:00"/>
    <s v="First Class"/>
    <s v="ND-18370"/>
    <s v="Natalie DeCherney"/>
    <x v="0"/>
    <s v="United States"/>
    <s v="San Francisco"/>
    <x v="1"/>
    <n v="94110"/>
    <x v="1"/>
    <x v="100"/>
    <x v="2"/>
    <x v="11"/>
    <x v="100"/>
    <x v="3316"/>
    <n v="2"/>
    <n v="0"/>
    <n v="10.949399999999997"/>
  </r>
  <r>
    <n v="4346"/>
    <x v="2158"/>
    <x v="3"/>
    <x v="498"/>
    <d v="2014-03-23T00:00:00"/>
    <s v="First Class"/>
    <s v="ND-18370"/>
    <s v="Natalie DeCherney"/>
    <x v="0"/>
    <s v="United States"/>
    <s v="San Francisco"/>
    <x v="1"/>
    <n v="94110"/>
    <x v="1"/>
    <x v="1135"/>
    <x v="2"/>
    <x v="11"/>
    <x v="1114"/>
    <x v="1772"/>
    <n v="4"/>
    <n v="0"/>
    <n v="85.982800000000012"/>
  </r>
  <r>
    <n v="4347"/>
    <x v="2159"/>
    <x v="0"/>
    <x v="31"/>
    <d v="2013-09-26T00:00:00"/>
    <s v="Standard Class"/>
    <s v="MM-17260"/>
    <s v="Magdelene Morse"/>
    <x v="0"/>
    <s v="United States"/>
    <s v="New Rochelle"/>
    <x v="15"/>
    <n v="10801"/>
    <x v="3"/>
    <x v="654"/>
    <x v="0"/>
    <x v="1"/>
    <x v="648"/>
    <x v="3317"/>
    <n v="2"/>
    <n v="0.1"/>
    <n v="140.39599999999993"/>
  </r>
  <r>
    <n v="4348"/>
    <x v="2159"/>
    <x v="0"/>
    <x v="31"/>
    <d v="2013-09-26T00:00:00"/>
    <s v="Standard Class"/>
    <s v="MM-17260"/>
    <s v="Magdelene Morse"/>
    <x v="0"/>
    <s v="United States"/>
    <s v="New Rochelle"/>
    <x v="15"/>
    <n v="10801"/>
    <x v="3"/>
    <x v="1653"/>
    <x v="0"/>
    <x v="5"/>
    <x v="1633"/>
    <x v="3318"/>
    <n v="3"/>
    <n v="0"/>
    <n v="26.1096"/>
  </r>
  <r>
    <n v="4349"/>
    <x v="2160"/>
    <x v="3"/>
    <x v="221"/>
    <d v="2014-11-30T00:00:00"/>
    <s v="Second Class"/>
    <s v="MV-17485"/>
    <s v="Mark Van Huff"/>
    <x v="0"/>
    <s v="United States"/>
    <s v="Mesa"/>
    <x v="16"/>
    <n v="85204"/>
    <x v="1"/>
    <x v="655"/>
    <x v="1"/>
    <x v="8"/>
    <x v="649"/>
    <x v="321"/>
    <n v="2"/>
    <n v="0.7"/>
    <n v="-15.197599999999994"/>
  </r>
  <r>
    <n v="4350"/>
    <x v="2160"/>
    <x v="3"/>
    <x v="221"/>
    <d v="2014-11-30T00:00:00"/>
    <s v="Second Class"/>
    <s v="MV-17485"/>
    <s v="Mark Van Huff"/>
    <x v="0"/>
    <s v="United States"/>
    <s v="Mesa"/>
    <x v="16"/>
    <n v="85204"/>
    <x v="1"/>
    <x v="391"/>
    <x v="1"/>
    <x v="4"/>
    <x v="387"/>
    <x v="3319"/>
    <n v="8"/>
    <n v="0.2"/>
    <n v="-41.587199999999996"/>
  </r>
  <r>
    <n v="4351"/>
    <x v="2161"/>
    <x v="3"/>
    <x v="645"/>
    <d v="2014-04-16T00:00:00"/>
    <s v="Standard Class"/>
    <s v="JL-15130"/>
    <s v="Jack Lebron"/>
    <x v="0"/>
    <s v="United States"/>
    <s v="Lancaster"/>
    <x v="24"/>
    <n v="43130"/>
    <x v="3"/>
    <x v="470"/>
    <x v="1"/>
    <x v="4"/>
    <x v="466"/>
    <x v="510"/>
    <n v="2"/>
    <n v="0.2"/>
    <n v="1.4672000000000001"/>
  </r>
  <r>
    <n v="4352"/>
    <x v="2161"/>
    <x v="3"/>
    <x v="645"/>
    <d v="2014-04-16T00:00:00"/>
    <s v="Standard Class"/>
    <s v="JL-15130"/>
    <s v="Jack Lebron"/>
    <x v="0"/>
    <s v="United States"/>
    <s v="Lancaster"/>
    <x v="24"/>
    <n v="43130"/>
    <x v="3"/>
    <x v="658"/>
    <x v="2"/>
    <x v="11"/>
    <x v="652"/>
    <x v="3320"/>
    <n v="2"/>
    <n v="0.2"/>
    <n v="-4.7460000000000013"/>
  </r>
  <r>
    <n v="4353"/>
    <x v="2162"/>
    <x v="3"/>
    <x v="389"/>
    <d v="2014-12-13T00:00:00"/>
    <s v="Second Class"/>
    <s v="AG-10330"/>
    <s v="Alex Grayson"/>
    <x v="0"/>
    <s v="United States"/>
    <s v="Stockton"/>
    <x v="1"/>
    <n v="95207"/>
    <x v="1"/>
    <x v="1620"/>
    <x v="2"/>
    <x v="7"/>
    <x v="1602"/>
    <x v="3124"/>
    <n v="4"/>
    <n v="0.2"/>
    <n v="34.741999999999997"/>
  </r>
  <r>
    <n v="4354"/>
    <x v="2162"/>
    <x v="3"/>
    <x v="389"/>
    <d v="2014-12-13T00:00:00"/>
    <s v="Second Class"/>
    <s v="AG-10330"/>
    <s v="Alex Grayson"/>
    <x v="0"/>
    <s v="United States"/>
    <s v="Stockton"/>
    <x v="1"/>
    <n v="95207"/>
    <x v="1"/>
    <x v="510"/>
    <x v="1"/>
    <x v="10"/>
    <x v="505"/>
    <x v="91"/>
    <n v="2"/>
    <n v="0"/>
    <n v="6.2208000000000006"/>
  </r>
  <r>
    <n v="4355"/>
    <x v="2163"/>
    <x v="3"/>
    <x v="221"/>
    <d v="2014-11-27T00:00:00"/>
    <s v="Second Class"/>
    <s v="MD-17860"/>
    <s v="Michael Dominguez"/>
    <x v="1"/>
    <s v="United States"/>
    <s v="Asheville"/>
    <x v="3"/>
    <n v="28806"/>
    <x v="0"/>
    <x v="741"/>
    <x v="1"/>
    <x v="8"/>
    <x v="732"/>
    <x v="3006"/>
    <n v="8"/>
    <n v="0.7"/>
    <n v="-12.671999999999997"/>
  </r>
  <r>
    <n v="4356"/>
    <x v="2164"/>
    <x v="1"/>
    <x v="784"/>
    <d v="2012-12-07T00:00:00"/>
    <s v="Second Class"/>
    <s v="RO-19780"/>
    <s v="Rose O'Brian"/>
    <x v="0"/>
    <s v="United States"/>
    <s v="Clarksville"/>
    <x v="18"/>
    <n v="37042"/>
    <x v="0"/>
    <x v="692"/>
    <x v="1"/>
    <x v="8"/>
    <x v="685"/>
    <x v="3321"/>
    <n v="7"/>
    <n v="0.7"/>
    <n v="-1065.3719999999998"/>
  </r>
  <r>
    <n v="4357"/>
    <x v="2164"/>
    <x v="1"/>
    <x v="784"/>
    <d v="2012-12-07T00:00:00"/>
    <s v="Second Class"/>
    <s v="RO-19780"/>
    <s v="Rose O'Brian"/>
    <x v="0"/>
    <s v="United States"/>
    <s v="Clarksville"/>
    <x v="18"/>
    <n v="37042"/>
    <x v="0"/>
    <x v="684"/>
    <x v="1"/>
    <x v="6"/>
    <x v="677"/>
    <x v="3322"/>
    <n v="4"/>
    <n v="0.2"/>
    <n v="12.011999999999999"/>
  </r>
  <r>
    <n v="4358"/>
    <x v="2165"/>
    <x v="3"/>
    <x v="157"/>
    <d v="2014-12-12T00:00:00"/>
    <s v="Same Day"/>
    <s v="RR-19315"/>
    <s v="Ralph Ritter"/>
    <x v="0"/>
    <s v="United States"/>
    <s v="Aurora"/>
    <x v="10"/>
    <n v="60505"/>
    <x v="2"/>
    <x v="289"/>
    <x v="1"/>
    <x v="10"/>
    <x v="286"/>
    <x v="563"/>
    <n v="2"/>
    <n v="0.2"/>
    <n v="3.6288"/>
  </r>
  <r>
    <n v="4359"/>
    <x v="2165"/>
    <x v="3"/>
    <x v="157"/>
    <d v="2014-12-12T00:00:00"/>
    <s v="Same Day"/>
    <s v="RR-19315"/>
    <s v="Ralph Ritter"/>
    <x v="0"/>
    <s v="United States"/>
    <s v="Aurora"/>
    <x v="10"/>
    <n v="60505"/>
    <x v="2"/>
    <x v="622"/>
    <x v="0"/>
    <x v="5"/>
    <x v="616"/>
    <x v="3323"/>
    <n v="1"/>
    <n v="0.6"/>
    <n v="-66.061999999999998"/>
  </r>
  <r>
    <n v="4360"/>
    <x v="2165"/>
    <x v="3"/>
    <x v="157"/>
    <d v="2014-12-12T00:00:00"/>
    <s v="Same Day"/>
    <s v="RR-19315"/>
    <s v="Ralph Ritter"/>
    <x v="0"/>
    <s v="United States"/>
    <s v="Aurora"/>
    <x v="10"/>
    <n v="60505"/>
    <x v="2"/>
    <x v="873"/>
    <x v="0"/>
    <x v="1"/>
    <x v="858"/>
    <x v="3324"/>
    <n v="2"/>
    <n v="0.3"/>
    <n v="-14.870399999999961"/>
  </r>
  <r>
    <n v="4361"/>
    <x v="2166"/>
    <x v="0"/>
    <x v="206"/>
    <d v="2013-05-24T00:00:00"/>
    <s v="First Class"/>
    <s v="CP-12340"/>
    <s v="Christine Phan"/>
    <x v="1"/>
    <s v="United States"/>
    <s v="Warwick"/>
    <x v="34"/>
    <n v="2886"/>
    <x v="3"/>
    <x v="1654"/>
    <x v="1"/>
    <x v="10"/>
    <x v="33"/>
    <x v="1375"/>
    <n v="2"/>
    <n v="0"/>
    <n v="54.860399999999998"/>
  </r>
  <r>
    <n v="4362"/>
    <x v="2167"/>
    <x v="3"/>
    <x v="922"/>
    <d v="2014-02-22T00:00:00"/>
    <s v="Second Class"/>
    <s v="LL-16840"/>
    <s v="Lauren Leatherbury"/>
    <x v="0"/>
    <s v="United States"/>
    <s v="Lafayette"/>
    <x v="28"/>
    <n v="70506"/>
    <x v="0"/>
    <x v="119"/>
    <x v="2"/>
    <x v="7"/>
    <x v="119"/>
    <x v="3325"/>
    <n v="3"/>
    <n v="0"/>
    <n v="8.4563999999999986"/>
  </r>
  <r>
    <n v="4363"/>
    <x v="2168"/>
    <x v="3"/>
    <x v="968"/>
    <d v="2014-05-23T00:00:00"/>
    <s v="Second Class"/>
    <s v="NC-18340"/>
    <s v="Nat Carroll"/>
    <x v="0"/>
    <s v="United States"/>
    <s v="Fargo"/>
    <x v="46"/>
    <n v="58103"/>
    <x v="2"/>
    <x v="399"/>
    <x v="1"/>
    <x v="6"/>
    <x v="395"/>
    <x v="3326"/>
    <n v="3"/>
    <n v="0"/>
    <n v="35.623800000000003"/>
  </r>
  <r>
    <n v="4364"/>
    <x v="2168"/>
    <x v="3"/>
    <x v="968"/>
    <d v="2014-05-23T00:00:00"/>
    <s v="Second Class"/>
    <s v="NC-18340"/>
    <s v="Nat Carroll"/>
    <x v="0"/>
    <s v="United States"/>
    <s v="Fargo"/>
    <x v="46"/>
    <n v="58103"/>
    <x v="2"/>
    <x v="313"/>
    <x v="1"/>
    <x v="6"/>
    <x v="310"/>
    <x v="243"/>
    <n v="4"/>
    <n v="0"/>
    <n v="8.2943999999999996"/>
  </r>
  <r>
    <n v="4365"/>
    <x v="2168"/>
    <x v="3"/>
    <x v="968"/>
    <d v="2014-05-23T00:00:00"/>
    <s v="Second Class"/>
    <s v="NC-18340"/>
    <s v="Nat Carroll"/>
    <x v="0"/>
    <s v="United States"/>
    <s v="Fargo"/>
    <x v="46"/>
    <n v="58103"/>
    <x v="2"/>
    <x v="718"/>
    <x v="1"/>
    <x v="4"/>
    <x v="710"/>
    <x v="3327"/>
    <n v="4"/>
    <n v="0"/>
    <n v="162.09479999999996"/>
  </r>
  <r>
    <n v="4366"/>
    <x v="2168"/>
    <x v="3"/>
    <x v="968"/>
    <d v="2014-05-23T00:00:00"/>
    <s v="Second Class"/>
    <s v="NC-18340"/>
    <s v="Nat Carroll"/>
    <x v="0"/>
    <s v="United States"/>
    <s v="Fargo"/>
    <x v="46"/>
    <n v="58103"/>
    <x v="2"/>
    <x v="1099"/>
    <x v="1"/>
    <x v="13"/>
    <x v="33"/>
    <x v="3328"/>
    <n v="3"/>
    <n v="0"/>
    <n v="3.4827000000000004"/>
  </r>
  <r>
    <n v="4367"/>
    <x v="2168"/>
    <x v="3"/>
    <x v="968"/>
    <d v="2014-05-23T00:00:00"/>
    <s v="Second Class"/>
    <s v="NC-18340"/>
    <s v="Nat Carroll"/>
    <x v="0"/>
    <s v="United States"/>
    <s v="Fargo"/>
    <x v="46"/>
    <n v="58103"/>
    <x v="2"/>
    <x v="1539"/>
    <x v="1"/>
    <x v="6"/>
    <x v="1518"/>
    <x v="3329"/>
    <n v="10"/>
    <n v="0"/>
    <n v="7.094999999999998"/>
  </r>
  <r>
    <n v="4368"/>
    <x v="2169"/>
    <x v="3"/>
    <x v="220"/>
    <d v="2014-09-14T00:00:00"/>
    <s v="Second Class"/>
    <s v="HA-14920"/>
    <s v="Helen Andreada"/>
    <x v="0"/>
    <s v="United States"/>
    <s v="Chicago"/>
    <x v="10"/>
    <n v="60623"/>
    <x v="2"/>
    <x v="1321"/>
    <x v="1"/>
    <x v="13"/>
    <x v="1298"/>
    <x v="3330"/>
    <n v="4"/>
    <n v="0.2"/>
    <n v="3.2899999999999996"/>
  </r>
  <r>
    <n v="4369"/>
    <x v="2169"/>
    <x v="3"/>
    <x v="220"/>
    <d v="2014-09-14T00:00:00"/>
    <s v="Second Class"/>
    <s v="HA-14920"/>
    <s v="Helen Andreada"/>
    <x v="0"/>
    <s v="United States"/>
    <s v="Chicago"/>
    <x v="10"/>
    <n v="60623"/>
    <x v="2"/>
    <x v="630"/>
    <x v="1"/>
    <x v="10"/>
    <x v="624"/>
    <x v="3331"/>
    <n v="6"/>
    <n v="0.2"/>
    <n v="6.4199999999999964"/>
  </r>
  <r>
    <n v="4370"/>
    <x v="2170"/>
    <x v="0"/>
    <x v="732"/>
    <d v="2013-11-11T00:00:00"/>
    <s v="Standard Class"/>
    <s v="MA-17995"/>
    <s v="Michelle Arnett"/>
    <x v="2"/>
    <s v="United States"/>
    <s v="Lawrence"/>
    <x v="14"/>
    <n v="46226"/>
    <x v="2"/>
    <x v="542"/>
    <x v="1"/>
    <x v="8"/>
    <x v="537"/>
    <x v="1744"/>
    <n v="5"/>
    <n v="0"/>
    <n v="50.351999999999997"/>
  </r>
  <r>
    <n v="4371"/>
    <x v="2170"/>
    <x v="0"/>
    <x v="732"/>
    <d v="2013-11-11T00:00:00"/>
    <s v="Standard Class"/>
    <s v="MA-17995"/>
    <s v="Michelle Arnett"/>
    <x v="2"/>
    <s v="United States"/>
    <s v="Lawrence"/>
    <x v="14"/>
    <n v="46226"/>
    <x v="2"/>
    <x v="1571"/>
    <x v="1"/>
    <x v="6"/>
    <x v="1553"/>
    <x v="2010"/>
    <n v="2"/>
    <n v="0"/>
    <n v="16.268800000000002"/>
  </r>
  <r>
    <n v="4372"/>
    <x v="2170"/>
    <x v="0"/>
    <x v="732"/>
    <d v="2013-11-11T00:00:00"/>
    <s v="Standard Class"/>
    <s v="MA-17995"/>
    <s v="Michelle Arnett"/>
    <x v="2"/>
    <s v="United States"/>
    <s v="Lawrence"/>
    <x v="14"/>
    <n v="46226"/>
    <x v="2"/>
    <x v="1655"/>
    <x v="1"/>
    <x v="2"/>
    <x v="1634"/>
    <x v="2678"/>
    <n v="5"/>
    <n v="0"/>
    <n v="24.84"/>
  </r>
  <r>
    <n v="4373"/>
    <x v="2171"/>
    <x v="3"/>
    <x v="283"/>
    <d v="2014-07-26T00:00:00"/>
    <s v="Second Class"/>
    <s v="LH-16900"/>
    <s v="Lena Hernandez"/>
    <x v="0"/>
    <s v="United States"/>
    <s v="Elkhart"/>
    <x v="14"/>
    <n v="46514"/>
    <x v="2"/>
    <x v="241"/>
    <x v="1"/>
    <x v="6"/>
    <x v="239"/>
    <x v="2643"/>
    <n v="2"/>
    <n v="0"/>
    <n v="5.4895999999999994"/>
  </r>
  <r>
    <n v="4374"/>
    <x v="2171"/>
    <x v="3"/>
    <x v="283"/>
    <d v="2014-07-26T00:00:00"/>
    <s v="Second Class"/>
    <s v="LH-16900"/>
    <s v="Lena Hernandez"/>
    <x v="0"/>
    <s v="United States"/>
    <s v="Elkhart"/>
    <x v="14"/>
    <n v="46514"/>
    <x v="2"/>
    <x v="1365"/>
    <x v="2"/>
    <x v="11"/>
    <x v="1539"/>
    <x v="3332"/>
    <n v="5"/>
    <n v="0"/>
    <n v="11.182499999999997"/>
  </r>
  <r>
    <n v="4375"/>
    <x v="2172"/>
    <x v="0"/>
    <x v="741"/>
    <d v="2013-11-25T00:00:00"/>
    <s v="Standard Class"/>
    <s v="SB-20290"/>
    <s v="Sean Braxton"/>
    <x v="1"/>
    <s v="United States"/>
    <s v="Kent"/>
    <x v="24"/>
    <n v="44240"/>
    <x v="3"/>
    <x v="1656"/>
    <x v="1"/>
    <x v="9"/>
    <x v="1635"/>
    <x v="3333"/>
    <n v="6"/>
    <n v="0.2"/>
    <n v="16.894799999999996"/>
  </r>
  <r>
    <n v="4376"/>
    <x v="2173"/>
    <x v="2"/>
    <x v="573"/>
    <d v="2011-04-30T00:00:00"/>
    <s v="Standard Class"/>
    <s v="BT-11305"/>
    <s v="Beth Thompson"/>
    <x v="2"/>
    <s v="United States"/>
    <s v="San Gabriel"/>
    <x v="1"/>
    <n v="91776"/>
    <x v="1"/>
    <x v="71"/>
    <x v="0"/>
    <x v="5"/>
    <x v="71"/>
    <x v="3334"/>
    <n v="5"/>
    <n v="0"/>
    <n v="63.682499999999997"/>
  </r>
  <r>
    <n v="4377"/>
    <x v="2173"/>
    <x v="2"/>
    <x v="573"/>
    <d v="2011-04-30T00:00:00"/>
    <s v="Standard Class"/>
    <s v="BT-11305"/>
    <s v="Beth Thompson"/>
    <x v="2"/>
    <s v="United States"/>
    <s v="San Gabriel"/>
    <x v="1"/>
    <n v="91776"/>
    <x v="1"/>
    <x v="1284"/>
    <x v="1"/>
    <x v="9"/>
    <x v="1260"/>
    <x v="3335"/>
    <n v="3"/>
    <n v="0"/>
    <n v="78.508799999999965"/>
  </r>
  <r>
    <n v="4378"/>
    <x v="2173"/>
    <x v="2"/>
    <x v="573"/>
    <d v="2011-04-30T00:00:00"/>
    <s v="Standard Class"/>
    <s v="BT-11305"/>
    <s v="Beth Thompson"/>
    <x v="2"/>
    <s v="United States"/>
    <s v="San Gabriel"/>
    <x v="1"/>
    <n v="91776"/>
    <x v="1"/>
    <x v="873"/>
    <x v="0"/>
    <x v="1"/>
    <x v="858"/>
    <x v="3336"/>
    <n v="5"/>
    <n v="0.2"/>
    <n v="148.70400000000006"/>
  </r>
  <r>
    <n v="4379"/>
    <x v="2174"/>
    <x v="1"/>
    <x v="672"/>
    <d v="2012-12-02T00:00:00"/>
    <s v="Second Class"/>
    <s v="PS-18970"/>
    <s v="Paul Stevenson"/>
    <x v="2"/>
    <s v="United States"/>
    <s v="Henderson"/>
    <x v="0"/>
    <n v="42420"/>
    <x v="0"/>
    <x v="755"/>
    <x v="1"/>
    <x v="12"/>
    <x v="746"/>
    <x v="2053"/>
    <n v="2"/>
    <n v="0"/>
    <n v="8.2156000000000002"/>
  </r>
  <r>
    <n v="4380"/>
    <x v="2174"/>
    <x v="1"/>
    <x v="672"/>
    <d v="2012-12-02T00:00:00"/>
    <s v="Second Class"/>
    <s v="PS-18970"/>
    <s v="Paul Stevenson"/>
    <x v="2"/>
    <s v="United States"/>
    <s v="Henderson"/>
    <x v="0"/>
    <n v="42420"/>
    <x v="0"/>
    <x v="842"/>
    <x v="1"/>
    <x v="12"/>
    <x v="828"/>
    <x v="3337"/>
    <n v="2"/>
    <n v="0"/>
    <n v="32.345999999999997"/>
  </r>
  <r>
    <n v="4381"/>
    <x v="2175"/>
    <x v="1"/>
    <x v="969"/>
    <d v="2012-10-30T00:00:00"/>
    <s v="Standard Class"/>
    <s v="TB-21625"/>
    <s v="Trudy Brown"/>
    <x v="0"/>
    <s v="United States"/>
    <s v="San Francisco"/>
    <x v="1"/>
    <n v="94110"/>
    <x v="1"/>
    <x v="626"/>
    <x v="1"/>
    <x v="6"/>
    <x v="620"/>
    <x v="780"/>
    <n v="3"/>
    <n v="0"/>
    <n v="16.3215"/>
  </r>
  <r>
    <n v="4382"/>
    <x v="2175"/>
    <x v="1"/>
    <x v="969"/>
    <d v="2012-10-30T00:00:00"/>
    <s v="Standard Class"/>
    <s v="TB-21625"/>
    <s v="Trudy Brown"/>
    <x v="0"/>
    <s v="United States"/>
    <s v="San Francisco"/>
    <x v="1"/>
    <n v="94110"/>
    <x v="1"/>
    <x v="438"/>
    <x v="0"/>
    <x v="3"/>
    <x v="433"/>
    <x v="3338"/>
    <n v="3"/>
    <n v="0.2"/>
    <n v="-31.64700000000002"/>
  </r>
  <r>
    <n v="4383"/>
    <x v="2176"/>
    <x v="1"/>
    <x v="603"/>
    <d v="2012-07-27T00:00:00"/>
    <s v="Standard Class"/>
    <s v="RA-19915"/>
    <s v="Russell Applegate"/>
    <x v="0"/>
    <s v="United States"/>
    <s v="Highland Park"/>
    <x v="10"/>
    <n v="60035"/>
    <x v="2"/>
    <x v="614"/>
    <x v="1"/>
    <x v="8"/>
    <x v="609"/>
    <x v="3339"/>
    <n v="5"/>
    <n v="0.8"/>
    <n v="-4.4639999999999995"/>
  </r>
  <r>
    <n v="4384"/>
    <x v="2176"/>
    <x v="1"/>
    <x v="603"/>
    <d v="2012-07-27T00:00:00"/>
    <s v="Standard Class"/>
    <s v="RA-19915"/>
    <s v="Russell Applegate"/>
    <x v="0"/>
    <s v="United States"/>
    <s v="Highland Park"/>
    <x v="10"/>
    <n v="60035"/>
    <x v="2"/>
    <x v="1657"/>
    <x v="0"/>
    <x v="0"/>
    <x v="1636"/>
    <x v="3340"/>
    <n v="4"/>
    <n v="0.3"/>
    <n v="-126.48159999999999"/>
  </r>
  <r>
    <n v="4385"/>
    <x v="2176"/>
    <x v="1"/>
    <x v="603"/>
    <d v="2012-07-27T00:00:00"/>
    <s v="Standard Class"/>
    <s v="RA-19915"/>
    <s v="Russell Applegate"/>
    <x v="0"/>
    <s v="United States"/>
    <s v="Highland Park"/>
    <x v="10"/>
    <n v="60035"/>
    <x v="2"/>
    <x v="664"/>
    <x v="2"/>
    <x v="7"/>
    <x v="658"/>
    <x v="2081"/>
    <n v="2"/>
    <n v="0.2"/>
    <n v="13.438599999999994"/>
  </r>
  <r>
    <n v="4386"/>
    <x v="2176"/>
    <x v="1"/>
    <x v="603"/>
    <d v="2012-07-27T00:00:00"/>
    <s v="Standard Class"/>
    <s v="RA-19915"/>
    <s v="Russell Applegate"/>
    <x v="0"/>
    <s v="United States"/>
    <s v="Highland Park"/>
    <x v="10"/>
    <n v="60035"/>
    <x v="2"/>
    <x v="37"/>
    <x v="0"/>
    <x v="0"/>
    <x v="37"/>
    <x v="3341"/>
    <n v="5"/>
    <n v="0.3"/>
    <n v="-52.195999999999913"/>
  </r>
  <r>
    <n v="4387"/>
    <x v="2177"/>
    <x v="0"/>
    <x v="189"/>
    <d v="2013-11-03T00:00:00"/>
    <s v="Standard Class"/>
    <s v="BP-11095"/>
    <s v="Bart Pistole"/>
    <x v="1"/>
    <s v="United States"/>
    <s v="San Francisco"/>
    <x v="1"/>
    <n v="94122"/>
    <x v="1"/>
    <x v="1644"/>
    <x v="1"/>
    <x v="9"/>
    <x v="33"/>
    <x v="2911"/>
    <n v="4"/>
    <n v="0"/>
    <n v="11.858400000000003"/>
  </r>
  <r>
    <n v="4388"/>
    <x v="2177"/>
    <x v="0"/>
    <x v="189"/>
    <d v="2013-11-03T00:00:00"/>
    <s v="Standard Class"/>
    <s v="BP-11095"/>
    <s v="Bart Pistole"/>
    <x v="1"/>
    <s v="United States"/>
    <s v="San Francisco"/>
    <x v="1"/>
    <n v="94122"/>
    <x v="1"/>
    <x v="1124"/>
    <x v="1"/>
    <x v="8"/>
    <x v="1103"/>
    <x v="3148"/>
    <n v="3"/>
    <n v="0.2"/>
    <n v="7.822499999999998"/>
  </r>
  <r>
    <n v="4389"/>
    <x v="2178"/>
    <x v="3"/>
    <x v="225"/>
    <d v="2014-11-23T00:00:00"/>
    <s v="First Class"/>
    <s v="CD-11920"/>
    <s v="Carlos Daly"/>
    <x v="0"/>
    <s v="United States"/>
    <s v="New York City"/>
    <x v="15"/>
    <n v="10035"/>
    <x v="3"/>
    <x v="652"/>
    <x v="1"/>
    <x v="10"/>
    <x v="646"/>
    <x v="1172"/>
    <n v="7"/>
    <n v="0"/>
    <n v="22.444800000000001"/>
  </r>
  <r>
    <n v="4390"/>
    <x v="2178"/>
    <x v="3"/>
    <x v="225"/>
    <d v="2014-11-23T00:00:00"/>
    <s v="First Class"/>
    <s v="CD-11920"/>
    <s v="Carlos Daly"/>
    <x v="0"/>
    <s v="United States"/>
    <s v="New York City"/>
    <x v="15"/>
    <n v="10035"/>
    <x v="3"/>
    <x v="1121"/>
    <x v="0"/>
    <x v="0"/>
    <x v="1100"/>
    <x v="3342"/>
    <n v="2"/>
    <n v="0.2"/>
    <n v="-25.295600000000022"/>
  </r>
  <r>
    <n v="4391"/>
    <x v="2178"/>
    <x v="3"/>
    <x v="225"/>
    <d v="2014-11-23T00:00:00"/>
    <s v="First Class"/>
    <s v="CD-11920"/>
    <s v="Carlos Daly"/>
    <x v="0"/>
    <s v="United States"/>
    <s v="New York City"/>
    <x v="15"/>
    <n v="10035"/>
    <x v="3"/>
    <x v="1461"/>
    <x v="2"/>
    <x v="7"/>
    <x v="1438"/>
    <x v="3343"/>
    <n v="3"/>
    <n v="0"/>
    <n v="327.59220000000005"/>
  </r>
  <r>
    <n v="4392"/>
    <x v="2178"/>
    <x v="3"/>
    <x v="225"/>
    <d v="2014-11-23T00:00:00"/>
    <s v="First Class"/>
    <s v="CD-11920"/>
    <s v="Carlos Daly"/>
    <x v="0"/>
    <s v="United States"/>
    <s v="New York City"/>
    <x v="15"/>
    <n v="10035"/>
    <x v="3"/>
    <x v="1243"/>
    <x v="1"/>
    <x v="6"/>
    <x v="1217"/>
    <x v="3344"/>
    <n v="3"/>
    <n v="0"/>
    <n v="19.311600000000002"/>
  </r>
  <r>
    <n v="4393"/>
    <x v="2179"/>
    <x v="0"/>
    <x v="162"/>
    <d v="2013-09-13T00:00:00"/>
    <s v="Standard Class"/>
    <s v="KB-16585"/>
    <s v="Ken Black"/>
    <x v="1"/>
    <s v="United States"/>
    <s v="Dallas"/>
    <x v="5"/>
    <n v="75081"/>
    <x v="2"/>
    <x v="399"/>
    <x v="1"/>
    <x v="6"/>
    <x v="395"/>
    <x v="467"/>
    <n v="2"/>
    <n v="0.2"/>
    <n v="6.1572000000000031"/>
  </r>
  <r>
    <n v="4394"/>
    <x v="2179"/>
    <x v="0"/>
    <x v="162"/>
    <d v="2013-09-13T00:00:00"/>
    <s v="Standard Class"/>
    <s v="KB-16585"/>
    <s v="Ken Black"/>
    <x v="1"/>
    <s v="United States"/>
    <s v="Dallas"/>
    <x v="5"/>
    <n v="75081"/>
    <x v="2"/>
    <x v="1250"/>
    <x v="2"/>
    <x v="7"/>
    <x v="1225"/>
    <x v="3345"/>
    <n v="5"/>
    <n v="0.2"/>
    <n v="21.735500000000002"/>
  </r>
  <r>
    <n v="4395"/>
    <x v="2180"/>
    <x v="2"/>
    <x v="836"/>
    <d v="2011-07-20T00:00:00"/>
    <s v="Same Day"/>
    <s v="SW-20245"/>
    <s v="Scot Wooten"/>
    <x v="0"/>
    <s v="United States"/>
    <s v="Springfield"/>
    <x v="24"/>
    <n v="45503"/>
    <x v="3"/>
    <x v="571"/>
    <x v="1"/>
    <x v="4"/>
    <x v="566"/>
    <x v="3346"/>
    <n v="1"/>
    <n v="0.2"/>
    <n v="-5.1968000000000005"/>
  </r>
  <r>
    <n v="4396"/>
    <x v="2180"/>
    <x v="2"/>
    <x v="836"/>
    <d v="2011-07-20T00:00:00"/>
    <s v="Same Day"/>
    <s v="SW-20245"/>
    <s v="Scot Wooten"/>
    <x v="0"/>
    <s v="United States"/>
    <s v="Springfield"/>
    <x v="24"/>
    <n v="45503"/>
    <x v="3"/>
    <x v="999"/>
    <x v="1"/>
    <x v="8"/>
    <x v="982"/>
    <x v="3347"/>
    <n v="3"/>
    <n v="0.7"/>
    <n v="-21.887999999999991"/>
  </r>
  <r>
    <n v="4397"/>
    <x v="2181"/>
    <x v="0"/>
    <x v="625"/>
    <d v="2013-11-20T00:00:00"/>
    <s v="Standard Class"/>
    <s v="AH-10690"/>
    <s v="Anna Häberlin"/>
    <x v="1"/>
    <s v="United States"/>
    <s v="San Diego"/>
    <x v="1"/>
    <n v="92024"/>
    <x v="1"/>
    <x v="944"/>
    <x v="2"/>
    <x v="7"/>
    <x v="928"/>
    <x v="3348"/>
    <n v="2"/>
    <n v="0.2"/>
    <n v="27.103200000000001"/>
  </r>
  <r>
    <n v="4398"/>
    <x v="2182"/>
    <x v="2"/>
    <x v="970"/>
    <d v="2011-07-11T00:00:00"/>
    <s v="Standard Class"/>
    <s v="JL-15835"/>
    <s v="John Lee"/>
    <x v="0"/>
    <s v="United States"/>
    <s v="Philadelphia"/>
    <x v="9"/>
    <n v="19120"/>
    <x v="3"/>
    <x v="812"/>
    <x v="0"/>
    <x v="1"/>
    <x v="801"/>
    <x v="3349"/>
    <n v="2"/>
    <n v="0.3"/>
    <n v="-46.736200000000011"/>
  </r>
  <r>
    <n v="4399"/>
    <x v="2182"/>
    <x v="2"/>
    <x v="970"/>
    <d v="2011-07-11T00:00:00"/>
    <s v="Standard Class"/>
    <s v="JL-15835"/>
    <s v="John Lee"/>
    <x v="0"/>
    <s v="United States"/>
    <s v="Philadelphia"/>
    <x v="9"/>
    <n v="19120"/>
    <x v="3"/>
    <x v="484"/>
    <x v="0"/>
    <x v="5"/>
    <x v="479"/>
    <x v="3350"/>
    <n v="2"/>
    <n v="0.2"/>
    <n v="12.0764"/>
  </r>
  <r>
    <n v="4400"/>
    <x v="2183"/>
    <x v="0"/>
    <x v="716"/>
    <d v="2013-03-18T00:00:00"/>
    <s v="Same Day"/>
    <s v="GZ-14470"/>
    <s v="Gary Zandusky"/>
    <x v="0"/>
    <s v="United States"/>
    <s v="Columbia"/>
    <x v="39"/>
    <n v="21044"/>
    <x v="3"/>
    <x v="889"/>
    <x v="1"/>
    <x v="12"/>
    <x v="873"/>
    <x v="3351"/>
    <n v="5"/>
    <n v="0"/>
    <n v="89.954999999999984"/>
  </r>
  <r>
    <n v="4401"/>
    <x v="2183"/>
    <x v="0"/>
    <x v="716"/>
    <d v="2013-03-18T00:00:00"/>
    <s v="Same Day"/>
    <s v="GZ-14470"/>
    <s v="Gary Zandusky"/>
    <x v="0"/>
    <s v="United States"/>
    <s v="Columbia"/>
    <x v="39"/>
    <n v="21044"/>
    <x v="3"/>
    <x v="227"/>
    <x v="1"/>
    <x v="9"/>
    <x v="225"/>
    <x v="3352"/>
    <n v="3"/>
    <n v="0"/>
    <n v="297.64349999999996"/>
  </r>
  <r>
    <n v="4402"/>
    <x v="2183"/>
    <x v="0"/>
    <x v="716"/>
    <d v="2013-03-18T00:00:00"/>
    <s v="Same Day"/>
    <s v="GZ-14470"/>
    <s v="Gary Zandusky"/>
    <x v="0"/>
    <s v="United States"/>
    <s v="Columbia"/>
    <x v="39"/>
    <n v="21044"/>
    <x v="3"/>
    <x v="622"/>
    <x v="0"/>
    <x v="5"/>
    <x v="616"/>
    <x v="3353"/>
    <n v="5"/>
    <n v="0"/>
    <n v="252.59"/>
  </r>
  <r>
    <n v="4403"/>
    <x v="2184"/>
    <x v="0"/>
    <x v="482"/>
    <d v="2013-12-28T00:00:00"/>
    <s v="First Class"/>
    <s v="RC-19825"/>
    <s v="Roy Collins"/>
    <x v="0"/>
    <s v="United States"/>
    <s v="Colorado Springs"/>
    <x v="22"/>
    <n v="80906"/>
    <x v="1"/>
    <x v="1658"/>
    <x v="1"/>
    <x v="6"/>
    <x v="1637"/>
    <x v="3354"/>
    <n v="2"/>
    <n v="0.2"/>
    <n v="2.5488000000000004"/>
  </r>
  <r>
    <n v="4404"/>
    <x v="2185"/>
    <x v="2"/>
    <x v="814"/>
    <d v="2011-09-04T00:00:00"/>
    <s v="First Class"/>
    <s v="CL-12565"/>
    <s v="Clay Ludtke"/>
    <x v="0"/>
    <s v="United States"/>
    <s v="New York City"/>
    <x v="15"/>
    <n v="10009"/>
    <x v="3"/>
    <x v="1658"/>
    <x v="1"/>
    <x v="6"/>
    <x v="1637"/>
    <x v="3355"/>
    <n v="3"/>
    <n v="0"/>
    <n v="8.071200000000001"/>
  </r>
  <r>
    <n v="4405"/>
    <x v="2186"/>
    <x v="1"/>
    <x v="761"/>
    <d v="2012-07-10T00:00:00"/>
    <s v="Standard Class"/>
    <s v="MW-18220"/>
    <s v="Mitch Webber"/>
    <x v="0"/>
    <s v="United States"/>
    <s v="Philadelphia"/>
    <x v="9"/>
    <n v="19140"/>
    <x v="3"/>
    <x v="174"/>
    <x v="2"/>
    <x v="11"/>
    <x v="173"/>
    <x v="3356"/>
    <n v="3"/>
    <n v="0.2"/>
    <n v="2.1749999999999989"/>
  </r>
  <r>
    <n v="4406"/>
    <x v="2186"/>
    <x v="1"/>
    <x v="761"/>
    <d v="2012-07-10T00:00:00"/>
    <s v="Standard Class"/>
    <s v="MW-18220"/>
    <s v="Mitch Webber"/>
    <x v="0"/>
    <s v="United States"/>
    <s v="Philadelphia"/>
    <x v="9"/>
    <n v="19140"/>
    <x v="3"/>
    <x v="720"/>
    <x v="1"/>
    <x v="4"/>
    <x v="712"/>
    <x v="2360"/>
    <n v="3"/>
    <n v="0.2"/>
    <n v="-2.4359999999999999"/>
  </r>
  <r>
    <n v="4407"/>
    <x v="2187"/>
    <x v="0"/>
    <x v="73"/>
    <d v="2013-11-26T00:00:00"/>
    <s v="Standard Class"/>
    <s v="BF-10975"/>
    <s v="Barbara Fisher"/>
    <x v="1"/>
    <s v="United States"/>
    <s v="Columbus"/>
    <x v="14"/>
    <n v="47201"/>
    <x v="2"/>
    <x v="702"/>
    <x v="1"/>
    <x v="10"/>
    <x v="695"/>
    <x v="3357"/>
    <n v="2"/>
    <n v="0"/>
    <n v="4.0859999999999994"/>
  </r>
  <r>
    <n v="4408"/>
    <x v="2187"/>
    <x v="0"/>
    <x v="73"/>
    <d v="2013-11-26T00:00:00"/>
    <s v="Standard Class"/>
    <s v="BF-10975"/>
    <s v="Barbara Fisher"/>
    <x v="1"/>
    <s v="United States"/>
    <s v="Columbus"/>
    <x v="14"/>
    <n v="47201"/>
    <x v="2"/>
    <x v="976"/>
    <x v="1"/>
    <x v="10"/>
    <x v="961"/>
    <x v="1836"/>
    <n v="3"/>
    <n v="0"/>
    <n v="150.98399999999998"/>
  </r>
  <r>
    <n v="4409"/>
    <x v="2187"/>
    <x v="0"/>
    <x v="73"/>
    <d v="2013-11-26T00:00:00"/>
    <s v="Standard Class"/>
    <s v="BF-10975"/>
    <s v="Barbara Fisher"/>
    <x v="1"/>
    <s v="United States"/>
    <s v="Columbus"/>
    <x v="14"/>
    <n v="47201"/>
    <x v="2"/>
    <x v="185"/>
    <x v="1"/>
    <x v="8"/>
    <x v="184"/>
    <x v="3358"/>
    <n v="1"/>
    <n v="0"/>
    <n v="2.3077000000000001"/>
  </r>
  <r>
    <n v="4410"/>
    <x v="2188"/>
    <x v="2"/>
    <x v="457"/>
    <d v="2011-05-11T00:00:00"/>
    <s v="Standard Class"/>
    <s v="SN-20710"/>
    <s v="Steve Nguyen"/>
    <x v="2"/>
    <s v="United States"/>
    <s v="Los Angeles"/>
    <x v="1"/>
    <n v="90004"/>
    <x v="1"/>
    <x v="865"/>
    <x v="1"/>
    <x v="2"/>
    <x v="33"/>
    <x v="399"/>
    <n v="2"/>
    <n v="0"/>
    <n v="2.7166000000000001"/>
  </r>
  <r>
    <n v="4411"/>
    <x v="2188"/>
    <x v="2"/>
    <x v="457"/>
    <d v="2011-05-11T00:00:00"/>
    <s v="Standard Class"/>
    <s v="SN-20710"/>
    <s v="Steve Nguyen"/>
    <x v="2"/>
    <s v="United States"/>
    <s v="Los Angeles"/>
    <x v="1"/>
    <n v="90004"/>
    <x v="1"/>
    <x v="646"/>
    <x v="1"/>
    <x v="6"/>
    <x v="640"/>
    <x v="1557"/>
    <n v="6"/>
    <n v="0"/>
    <n v="30.223200000000002"/>
  </r>
  <r>
    <n v="4412"/>
    <x v="2189"/>
    <x v="2"/>
    <x v="261"/>
    <d v="2011-06-24T00:00:00"/>
    <s v="First Class"/>
    <s v="TB-21280"/>
    <s v="Toby Braunhardt"/>
    <x v="0"/>
    <s v="United States"/>
    <s v="New York City"/>
    <x v="15"/>
    <n v="10024"/>
    <x v="3"/>
    <x v="1254"/>
    <x v="1"/>
    <x v="10"/>
    <x v="1229"/>
    <x v="1812"/>
    <n v="3"/>
    <n v="0"/>
    <n v="9.0389999999999997"/>
  </r>
  <r>
    <n v="4413"/>
    <x v="2189"/>
    <x v="2"/>
    <x v="261"/>
    <d v="2011-06-24T00:00:00"/>
    <s v="First Class"/>
    <s v="TB-21280"/>
    <s v="Toby Braunhardt"/>
    <x v="0"/>
    <s v="United States"/>
    <s v="New York City"/>
    <x v="15"/>
    <n v="10024"/>
    <x v="3"/>
    <x v="517"/>
    <x v="2"/>
    <x v="7"/>
    <x v="512"/>
    <x v="903"/>
    <n v="3"/>
    <n v="0"/>
    <n v="160.6722"/>
  </r>
  <r>
    <n v="4414"/>
    <x v="2189"/>
    <x v="2"/>
    <x v="261"/>
    <d v="2011-06-24T00:00:00"/>
    <s v="First Class"/>
    <s v="TB-21280"/>
    <s v="Toby Braunhardt"/>
    <x v="0"/>
    <s v="United States"/>
    <s v="New York City"/>
    <x v="15"/>
    <n v="10024"/>
    <x v="3"/>
    <x v="941"/>
    <x v="1"/>
    <x v="9"/>
    <x v="925"/>
    <x v="3359"/>
    <n v="3"/>
    <n v="0"/>
    <n v="26.864999999999995"/>
  </r>
  <r>
    <n v="4415"/>
    <x v="2190"/>
    <x v="3"/>
    <x v="971"/>
    <d v="2014-08-24T00:00:00"/>
    <s v="Standard Class"/>
    <s v="JB-15400"/>
    <s v="Jennifer Braxton"/>
    <x v="1"/>
    <s v="United States"/>
    <s v="Lawrence"/>
    <x v="31"/>
    <n v="1841"/>
    <x v="3"/>
    <x v="760"/>
    <x v="1"/>
    <x v="8"/>
    <x v="751"/>
    <x v="3360"/>
    <n v="1"/>
    <n v="0"/>
    <n v="182.3553"/>
  </r>
  <r>
    <n v="4416"/>
    <x v="2191"/>
    <x v="2"/>
    <x v="503"/>
    <d v="2011-12-06T00:00:00"/>
    <s v="Standard Class"/>
    <s v="AH-10210"/>
    <s v="Alan Hwang"/>
    <x v="0"/>
    <s v="United States"/>
    <s v="San Francisco"/>
    <x v="1"/>
    <n v="94122"/>
    <x v="1"/>
    <x v="907"/>
    <x v="2"/>
    <x v="7"/>
    <x v="890"/>
    <x v="1181"/>
    <n v="2"/>
    <n v="0.2"/>
    <n v="71.989999999999981"/>
  </r>
  <r>
    <n v="4417"/>
    <x v="2191"/>
    <x v="2"/>
    <x v="503"/>
    <d v="2011-12-06T00:00:00"/>
    <s v="Standard Class"/>
    <s v="AH-10210"/>
    <s v="Alan Hwang"/>
    <x v="0"/>
    <s v="United States"/>
    <s v="San Francisco"/>
    <x v="1"/>
    <n v="94122"/>
    <x v="1"/>
    <x v="829"/>
    <x v="1"/>
    <x v="13"/>
    <x v="33"/>
    <x v="3361"/>
    <n v="5"/>
    <n v="0"/>
    <n v="15.2"/>
  </r>
  <r>
    <n v="4418"/>
    <x v="2192"/>
    <x v="3"/>
    <x v="359"/>
    <d v="2014-04-13T00:00:00"/>
    <s v="Second Class"/>
    <s v="KL-16645"/>
    <s v="Ken Lonsdale"/>
    <x v="0"/>
    <s v="United States"/>
    <s v="Detroit"/>
    <x v="12"/>
    <n v="48205"/>
    <x v="2"/>
    <x v="979"/>
    <x v="1"/>
    <x v="8"/>
    <x v="963"/>
    <x v="3362"/>
    <n v="8"/>
    <n v="0"/>
    <n v="219.99039999999997"/>
  </r>
  <r>
    <n v="4419"/>
    <x v="2193"/>
    <x v="2"/>
    <x v="414"/>
    <d v="2011-12-27T00:00:00"/>
    <s v="Standard Class"/>
    <s v="MH-17455"/>
    <s v="Mark Hamilton"/>
    <x v="0"/>
    <s v="United States"/>
    <s v="Hamilton"/>
    <x v="24"/>
    <n v="45011"/>
    <x v="3"/>
    <x v="124"/>
    <x v="0"/>
    <x v="5"/>
    <x v="125"/>
    <x v="3363"/>
    <n v="3"/>
    <n v="0.2"/>
    <n v="-21.470400000000026"/>
  </r>
  <r>
    <n v="4420"/>
    <x v="2194"/>
    <x v="2"/>
    <x v="506"/>
    <d v="2011-12-24T00:00:00"/>
    <s v="Standard Class"/>
    <s v="EC-14050"/>
    <s v="Erin Creighton"/>
    <x v="0"/>
    <s v="United States"/>
    <s v="Columbus"/>
    <x v="24"/>
    <n v="43229"/>
    <x v="3"/>
    <x v="1203"/>
    <x v="1"/>
    <x v="8"/>
    <x v="1179"/>
    <x v="3364"/>
    <n v="4"/>
    <n v="0.7"/>
    <n v="-4.0215999999999994"/>
  </r>
  <r>
    <n v="4421"/>
    <x v="2195"/>
    <x v="1"/>
    <x v="972"/>
    <d v="2012-11-21T00:00:00"/>
    <s v="Second Class"/>
    <s v="GH-14665"/>
    <s v="Greg Hansen"/>
    <x v="0"/>
    <s v="United States"/>
    <s v="Chicago"/>
    <x v="10"/>
    <n v="60610"/>
    <x v="2"/>
    <x v="682"/>
    <x v="1"/>
    <x v="14"/>
    <x v="676"/>
    <x v="3365"/>
    <n v="5"/>
    <n v="0.2"/>
    <n v="3.0690000000000026"/>
  </r>
  <r>
    <n v="4422"/>
    <x v="2196"/>
    <x v="2"/>
    <x v="530"/>
    <d v="2011-03-09T00:00:00"/>
    <s v="Standard Class"/>
    <s v="SC-20095"/>
    <s v="Sanjit Chand"/>
    <x v="0"/>
    <s v="United States"/>
    <s v="Margate"/>
    <x v="2"/>
    <n v="33063"/>
    <x v="0"/>
    <x v="313"/>
    <x v="1"/>
    <x v="6"/>
    <x v="310"/>
    <x v="12"/>
    <n v="3"/>
    <n v="0.2"/>
    <n v="2.3327999999999989"/>
  </r>
  <r>
    <n v="4423"/>
    <x v="2197"/>
    <x v="3"/>
    <x v="796"/>
    <d v="2014-05-20T00:00:00"/>
    <s v="First Class"/>
    <s v="TB-21355"/>
    <s v="Todd Boyes"/>
    <x v="1"/>
    <s v="United States"/>
    <s v="Sandy Springs"/>
    <x v="32"/>
    <n v="30328"/>
    <x v="0"/>
    <x v="22"/>
    <x v="1"/>
    <x v="9"/>
    <x v="22"/>
    <x v="3366"/>
    <n v="2"/>
    <n v="0"/>
    <n v="4.4824000000000002"/>
  </r>
  <r>
    <n v="4424"/>
    <x v="2197"/>
    <x v="3"/>
    <x v="796"/>
    <d v="2014-05-20T00:00:00"/>
    <s v="First Class"/>
    <s v="TB-21355"/>
    <s v="Todd Boyes"/>
    <x v="1"/>
    <s v="United States"/>
    <s v="Sandy Springs"/>
    <x v="32"/>
    <n v="30328"/>
    <x v="0"/>
    <x v="1659"/>
    <x v="0"/>
    <x v="0"/>
    <x v="1638"/>
    <x v="3367"/>
    <n v="3"/>
    <n v="0"/>
    <n v="75.735000000000014"/>
  </r>
  <r>
    <n v="4425"/>
    <x v="2197"/>
    <x v="3"/>
    <x v="796"/>
    <d v="2014-05-20T00:00:00"/>
    <s v="First Class"/>
    <s v="TB-21355"/>
    <s v="Todd Boyes"/>
    <x v="1"/>
    <s v="United States"/>
    <s v="Sandy Springs"/>
    <x v="32"/>
    <n v="30328"/>
    <x v="0"/>
    <x v="1091"/>
    <x v="2"/>
    <x v="7"/>
    <x v="1072"/>
    <x v="3368"/>
    <n v="5"/>
    <n v="0"/>
    <n v="15.637499999999999"/>
  </r>
  <r>
    <n v="4426"/>
    <x v="2197"/>
    <x v="3"/>
    <x v="796"/>
    <d v="2014-05-20T00:00:00"/>
    <s v="First Class"/>
    <s v="TB-21355"/>
    <s v="Todd Boyes"/>
    <x v="1"/>
    <s v="United States"/>
    <s v="Sandy Springs"/>
    <x v="32"/>
    <n v="30328"/>
    <x v="0"/>
    <x v="412"/>
    <x v="1"/>
    <x v="8"/>
    <x v="407"/>
    <x v="3369"/>
    <n v="6"/>
    <n v="0"/>
    <n v="54.691199999999995"/>
  </r>
  <r>
    <n v="4427"/>
    <x v="2197"/>
    <x v="3"/>
    <x v="796"/>
    <d v="2014-05-20T00:00:00"/>
    <s v="First Class"/>
    <s v="TB-21355"/>
    <s v="Todd Boyes"/>
    <x v="1"/>
    <s v="United States"/>
    <s v="Sandy Springs"/>
    <x v="32"/>
    <n v="30328"/>
    <x v="0"/>
    <x v="1480"/>
    <x v="2"/>
    <x v="7"/>
    <x v="1458"/>
    <x v="392"/>
    <n v="2"/>
    <n v="0"/>
    <n v="15.674399999999999"/>
  </r>
  <r>
    <n v="4428"/>
    <x v="2198"/>
    <x v="3"/>
    <x v="585"/>
    <d v="2014-09-29T00:00:00"/>
    <s v="Standard Class"/>
    <s v="DW-13195"/>
    <s v="David Wiener"/>
    <x v="1"/>
    <s v="United States"/>
    <s v="Albuquerque"/>
    <x v="27"/>
    <n v="87105"/>
    <x v="1"/>
    <x v="187"/>
    <x v="1"/>
    <x v="10"/>
    <x v="186"/>
    <x v="3370"/>
    <n v="3"/>
    <n v="0"/>
    <n v="12.231"/>
  </r>
  <r>
    <n v="4429"/>
    <x v="2199"/>
    <x v="3"/>
    <x v="708"/>
    <d v="2014-03-28T00:00:00"/>
    <s v="Standard Class"/>
    <s v="CL-12565"/>
    <s v="Clay Ludtke"/>
    <x v="0"/>
    <s v="United States"/>
    <s v="Tulsa"/>
    <x v="26"/>
    <n v="74133"/>
    <x v="2"/>
    <x v="1496"/>
    <x v="0"/>
    <x v="1"/>
    <x v="1475"/>
    <x v="3371"/>
    <n v="6"/>
    <n v="0"/>
    <n v="523.70519999999988"/>
  </r>
  <r>
    <n v="4430"/>
    <x v="2200"/>
    <x v="3"/>
    <x v="32"/>
    <d v="2014-09-15T00:00:00"/>
    <s v="Same Day"/>
    <s v="LT-17110"/>
    <s v="Liz Thompson"/>
    <x v="0"/>
    <s v="United States"/>
    <s v="Orange"/>
    <x v="30"/>
    <n v="7050"/>
    <x v="3"/>
    <x v="1559"/>
    <x v="1"/>
    <x v="6"/>
    <x v="1540"/>
    <x v="421"/>
    <n v="3"/>
    <n v="0"/>
    <n v="18.447000000000003"/>
  </r>
  <r>
    <n v="4431"/>
    <x v="2201"/>
    <x v="0"/>
    <x v="54"/>
    <d v="2013-11-09T00:00:00"/>
    <s v="Second Class"/>
    <s v="AP-10915"/>
    <s v="Arthur Prichep"/>
    <x v="0"/>
    <s v="United States"/>
    <s v="Henderson"/>
    <x v="0"/>
    <n v="42420"/>
    <x v="0"/>
    <x v="659"/>
    <x v="1"/>
    <x v="13"/>
    <x v="653"/>
    <x v="3372"/>
    <n v="4"/>
    <n v="0"/>
    <n v="9.6"/>
  </r>
  <r>
    <n v="4432"/>
    <x v="2201"/>
    <x v="0"/>
    <x v="54"/>
    <d v="2013-11-09T00:00:00"/>
    <s v="Second Class"/>
    <s v="AP-10915"/>
    <s v="Arthur Prichep"/>
    <x v="0"/>
    <s v="United States"/>
    <s v="Henderson"/>
    <x v="0"/>
    <n v="42420"/>
    <x v="0"/>
    <x v="1596"/>
    <x v="1"/>
    <x v="6"/>
    <x v="1579"/>
    <x v="3373"/>
    <n v="3"/>
    <n v="0"/>
    <n v="2.0747999999999998"/>
  </r>
  <r>
    <n v="4433"/>
    <x v="2201"/>
    <x v="0"/>
    <x v="54"/>
    <d v="2013-11-09T00:00:00"/>
    <s v="Second Class"/>
    <s v="AP-10915"/>
    <s v="Arthur Prichep"/>
    <x v="0"/>
    <s v="United States"/>
    <s v="Henderson"/>
    <x v="0"/>
    <n v="42420"/>
    <x v="0"/>
    <x v="763"/>
    <x v="0"/>
    <x v="5"/>
    <x v="755"/>
    <x v="906"/>
    <n v="5"/>
    <n v="0"/>
    <n v="9.1580000000000013"/>
  </r>
  <r>
    <n v="4434"/>
    <x v="2201"/>
    <x v="0"/>
    <x v="54"/>
    <d v="2013-11-09T00:00:00"/>
    <s v="Second Class"/>
    <s v="AP-10915"/>
    <s v="Arthur Prichep"/>
    <x v="0"/>
    <s v="United States"/>
    <s v="Henderson"/>
    <x v="0"/>
    <n v="42420"/>
    <x v="0"/>
    <x v="1452"/>
    <x v="1"/>
    <x v="6"/>
    <x v="1429"/>
    <x v="3374"/>
    <n v="1"/>
    <n v="0"/>
    <n v="2.6249999999999991"/>
  </r>
  <r>
    <n v="4435"/>
    <x v="2201"/>
    <x v="0"/>
    <x v="54"/>
    <d v="2013-11-09T00:00:00"/>
    <s v="Second Class"/>
    <s v="AP-10915"/>
    <s v="Arthur Prichep"/>
    <x v="0"/>
    <s v="United States"/>
    <s v="Henderson"/>
    <x v="0"/>
    <n v="42420"/>
    <x v="0"/>
    <x v="1660"/>
    <x v="0"/>
    <x v="3"/>
    <x v="1639"/>
    <x v="3375"/>
    <n v="3"/>
    <n v="0"/>
    <n v="160.15860000000001"/>
  </r>
  <r>
    <n v="4436"/>
    <x v="2202"/>
    <x v="0"/>
    <x v="973"/>
    <d v="2013-05-09T00:00:00"/>
    <s v="Standard Class"/>
    <s v="CB-12415"/>
    <s v="Christy Brittain"/>
    <x v="0"/>
    <s v="United States"/>
    <s v="Chicago"/>
    <x v="10"/>
    <n v="60653"/>
    <x v="2"/>
    <x v="634"/>
    <x v="1"/>
    <x v="8"/>
    <x v="628"/>
    <x v="3376"/>
    <n v="1"/>
    <n v="0.8"/>
    <n v="-3.6002999999999998"/>
  </r>
  <r>
    <n v="4437"/>
    <x v="2202"/>
    <x v="0"/>
    <x v="973"/>
    <d v="2013-05-09T00:00:00"/>
    <s v="Standard Class"/>
    <s v="CB-12415"/>
    <s v="Christy Brittain"/>
    <x v="0"/>
    <s v="United States"/>
    <s v="Chicago"/>
    <x v="10"/>
    <n v="60653"/>
    <x v="2"/>
    <x v="1661"/>
    <x v="1"/>
    <x v="6"/>
    <x v="1640"/>
    <x v="3377"/>
    <n v="7"/>
    <n v="0.2"/>
    <n v="2.7384000000000022"/>
  </r>
  <r>
    <n v="4438"/>
    <x v="2202"/>
    <x v="0"/>
    <x v="973"/>
    <d v="2013-05-09T00:00:00"/>
    <s v="Standard Class"/>
    <s v="CB-12415"/>
    <s v="Christy Brittain"/>
    <x v="0"/>
    <s v="United States"/>
    <s v="Chicago"/>
    <x v="10"/>
    <n v="60653"/>
    <x v="2"/>
    <x v="1324"/>
    <x v="1"/>
    <x v="9"/>
    <x v="1302"/>
    <x v="3378"/>
    <n v="3"/>
    <n v="0.8"/>
    <n v="-71.296199999999999"/>
  </r>
  <r>
    <n v="4439"/>
    <x v="2203"/>
    <x v="0"/>
    <x v="797"/>
    <d v="2014-01-03T00:00:00"/>
    <s v="Standard Class"/>
    <s v="MT-17815"/>
    <s v="Meg Tillman"/>
    <x v="0"/>
    <s v="United States"/>
    <s v="Port Arthur"/>
    <x v="5"/>
    <n v="77642"/>
    <x v="2"/>
    <x v="1193"/>
    <x v="1"/>
    <x v="10"/>
    <x v="1169"/>
    <x v="563"/>
    <n v="2"/>
    <n v="0.2"/>
    <n v="3.6288"/>
  </r>
  <r>
    <n v="4440"/>
    <x v="2203"/>
    <x v="0"/>
    <x v="797"/>
    <d v="2014-01-03T00:00:00"/>
    <s v="Standard Class"/>
    <s v="MT-17815"/>
    <s v="Meg Tillman"/>
    <x v="0"/>
    <s v="United States"/>
    <s v="Port Arthur"/>
    <x v="5"/>
    <n v="77642"/>
    <x v="2"/>
    <x v="956"/>
    <x v="1"/>
    <x v="10"/>
    <x v="940"/>
    <x v="208"/>
    <n v="4"/>
    <n v="0.2"/>
    <n v="7.3999999999999995"/>
  </r>
  <r>
    <n v="4441"/>
    <x v="2204"/>
    <x v="0"/>
    <x v="405"/>
    <d v="2013-07-27T00:00:00"/>
    <s v="Standard Class"/>
    <s v="DK-13375"/>
    <s v="Dennis Kane"/>
    <x v="0"/>
    <s v="United States"/>
    <s v="Westland"/>
    <x v="12"/>
    <n v="48185"/>
    <x v="2"/>
    <x v="989"/>
    <x v="2"/>
    <x v="11"/>
    <x v="973"/>
    <x v="3379"/>
    <n v="1"/>
    <n v="0"/>
    <n v="36.283500000000004"/>
  </r>
  <r>
    <n v="4442"/>
    <x v="2204"/>
    <x v="0"/>
    <x v="405"/>
    <d v="2013-07-27T00:00:00"/>
    <s v="Standard Class"/>
    <s v="DK-13375"/>
    <s v="Dennis Kane"/>
    <x v="0"/>
    <s v="United States"/>
    <s v="Westland"/>
    <x v="12"/>
    <n v="48185"/>
    <x v="2"/>
    <x v="1662"/>
    <x v="1"/>
    <x v="4"/>
    <x v="1641"/>
    <x v="3380"/>
    <n v="5"/>
    <n v="0"/>
    <n v="135.21900000000002"/>
  </r>
  <r>
    <n v="4443"/>
    <x v="2204"/>
    <x v="0"/>
    <x v="405"/>
    <d v="2013-07-27T00:00:00"/>
    <s v="Standard Class"/>
    <s v="DK-13375"/>
    <s v="Dennis Kane"/>
    <x v="0"/>
    <s v="United States"/>
    <s v="Westland"/>
    <x v="12"/>
    <n v="48185"/>
    <x v="2"/>
    <x v="1663"/>
    <x v="1"/>
    <x v="6"/>
    <x v="1642"/>
    <x v="2640"/>
    <n v="5"/>
    <n v="0"/>
    <n v="10.511999999999999"/>
  </r>
  <r>
    <n v="4444"/>
    <x v="2204"/>
    <x v="0"/>
    <x v="405"/>
    <d v="2013-07-27T00:00:00"/>
    <s v="Standard Class"/>
    <s v="DK-13375"/>
    <s v="Dennis Kane"/>
    <x v="0"/>
    <s v="United States"/>
    <s v="Westland"/>
    <x v="12"/>
    <n v="48185"/>
    <x v="2"/>
    <x v="1009"/>
    <x v="1"/>
    <x v="10"/>
    <x v="992"/>
    <x v="56"/>
    <n v="5"/>
    <n v="0"/>
    <n v="15.552000000000001"/>
  </r>
  <r>
    <n v="4445"/>
    <x v="2205"/>
    <x v="2"/>
    <x v="912"/>
    <d v="2011-11-21T00:00:00"/>
    <s v="Standard Class"/>
    <s v="SR-20740"/>
    <s v="Steven Roelle"/>
    <x v="2"/>
    <s v="United States"/>
    <s v="Bloomington"/>
    <x v="14"/>
    <n v="47401"/>
    <x v="2"/>
    <x v="1358"/>
    <x v="1"/>
    <x v="12"/>
    <x v="1335"/>
    <x v="2561"/>
    <n v="5"/>
    <n v="0"/>
    <n v="36.824499999999993"/>
  </r>
  <r>
    <n v="4446"/>
    <x v="2205"/>
    <x v="2"/>
    <x v="912"/>
    <d v="2011-11-21T00:00:00"/>
    <s v="Standard Class"/>
    <s v="SR-20740"/>
    <s v="Steven Roelle"/>
    <x v="2"/>
    <s v="United States"/>
    <s v="Bloomington"/>
    <x v="14"/>
    <n v="47401"/>
    <x v="2"/>
    <x v="1436"/>
    <x v="1"/>
    <x v="10"/>
    <x v="1415"/>
    <x v="3381"/>
    <n v="6"/>
    <n v="0"/>
    <n v="14.256"/>
  </r>
  <r>
    <n v="4447"/>
    <x v="2205"/>
    <x v="2"/>
    <x v="912"/>
    <d v="2011-11-21T00:00:00"/>
    <s v="Standard Class"/>
    <s v="SR-20740"/>
    <s v="Steven Roelle"/>
    <x v="2"/>
    <s v="United States"/>
    <s v="Bloomington"/>
    <x v="14"/>
    <n v="47401"/>
    <x v="2"/>
    <x v="24"/>
    <x v="1"/>
    <x v="8"/>
    <x v="24"/>
    <x v="2769"/>
    <n v="4"/>
    <n v="0"/>
    <n v="14.268800000000001"/>
  </r>
  <r>
    <n v="4448"/>
    <x v="2205"/>
    <x v="2"/>
    <x v="912"/>
    <d v="2011-11-21T00:00:00"/>
    <s v="Standard Class"/>
    <s v="SR-20740"/>
    <s v="Steven Roelle"/>
    <x v="2"/>
    <s v="United States"/>
    <s v="Bloomington"/>
    <x v="14"/>
    <n v="47401"/>
    <x v="2"/>
    <x v="298"/>
    <x v="1"/>
    <x v="4"/>
    <x v="295"/>
    <x v="3382"/>
    <n v="5"/>
    <n v="0"/>
    <n v="42.362499999999997"/>
  </r>
  <r>
    <n v="4449"/>
    <x v="2206"/>
    <x v="1"/>
    <x v="974"/>
    <d v="2012-06-23T00:00:00"/>
    <s v="Standard Class"/>
    <s v="LH-17155"/>
    <s v="Logan Haushalter"/>
    <x v="0"/>
    <s v="United States"/>
    <s v="Los Angeles"/>
    <x v="1"/>
    <n v="90032"/>
    <x v="1"/>
    <x v="545"/>
    <x v="0"/>
    <x v="5"/>
    <x v="540"/>
    <x v="2391"/>
    <n v="2"/>
    <n v="0"/>
    <n v="4.0191999999999997"/>
  </r>
  <r>
    <n v="4450"/>
    <x v="2206"/>
    <x v="1"/>
    <x v="974"/>
    <d v="2012-06-23T00:00:00"/>
    <s v="Standard Class"/>
    <s v="LH-17155"/>
    <s v="Logan Haushalter"/>
    <x v="0"/>
    <s v="United States"/>
    <s v="Los Angeles"/>
    <x v="1"/>
    <n v="90032"/>
    <x v="1"/>
    <x v="1114"/>
    <x v="1"/>
    <x v="10"/>
    <x v="1094"/>
    <x v="90"/>
    <n v="1"/>
    <n v="0"/>
    <n v="3.1104000000000003"/>
  </r>
  <r>
    <n v="4451"/>
    <x v="2206"/>
    <x v="1"/>
    <x v="974"/>
    <d v="2012-06-23T00:00:00"/>
    <s v="Standard Class"/>
    <s v="LH-17155"/>
    <s v="Logan Haushalter"/>
    <x v="0"/>
    <s v="United States"/>
    <s v="Los Angeles"/>
    <x v="1"/>
    <n v="90032"/>
    <x v="1"/>
    <x v="633"/>
    <x v="1"/>
    <x v="12"/>
    <x v="627"/>
    <x v="737"/>
    <n v="3"/>
    <n v="0"/>
    <n v="87.744299999999981"/>
  </r>
  <r>
    <n v="4452"/>
    <x v="2207"/>
    <x v="0"/>
    <x v="975"/>
    <d v="2013-07-07T00:00:00"/>
    <s v="First Class"/>
    <s v="AA-10645"/>
    <s v="Anna Andreadi"/>
    <x v="0"/>
    <s v="United States"/>
    <s v="San Francisco"/>
    <x v="1"/>
    <n v="94109"/>
    <x v="1"/>
    <x v="534"/>
    <x v="0"/>
    <x v="5"/>
    <x v="529"/>
    <x v="3383"/>
    <n v="5"/>
    <n v="0"/>
    <n v="8.6359999999999992"/>
  </r>
  <r>
    <n v="4453"/>
    <x v="2207"/>
    <x v="0"/>
    <x v="975"/>
    <d v="2013-07-07T00:00:00"/>
    <s v="First Class"/>
    <s v="AA-10645"/>
    <s v="Anna Andreadi"/>
    <x v="0"/>
    <s v="United States"/>
    <s v="San Francisco"/>
    <x v="1"/>
    <n v="94109"/>
    <x v="1"/>
    <x v="1664"/>
    <x v="1"/>
    <x v="12"/>
    <x v="1643"/>
    <x v="3384"/>
    <n v="2"/>
    <n v="0"/>
    <n v="20.661200000000001"/>
  </r>
  <r>
    <n v="4454"/>
    <x v="2207"/>
    <x v="0"/>
    <x v="975"/>
    <d v="2013-07-07T00:00:00"/>
    <s v="First Class"/>
    <s v="AA-10645"/>
    <s v="Anna Andreadi"/>
    <x v="0"/>
    <s v="United States"/>
    <s v="San Francisco"/>
    <x v="1"/>
    <n v="94109"/>
    <x v="1"/>
    <x v="789"/>
    <x v="0"/>
    <x v="0"/>
    <x v="779"/>
    <x v="3385"/>
    <n v="5"/>
    <n v="0.15"/>
    <n v="225.73499999999993"/>
  </r>
  <r>
    <n v="4455"/>
    <x v="2207"/>
    <x v="0"/>
    <x v="975"/>
    <d v="2013-07-07T00:00:00"/>
    <s v="First Class"/>
    <s v="AA-10645"/>
    <s v="Anna Andreadi"/>
    <x v="0"/>
    <s v="United States"/>
    <s v="San Francisco"/>
    <x v="1"/>
    <n v="94109"/>
    <x v="1"/>
    <x v="700"/>
    <x v="1"/>
    <x v="4"/>
    <x v="693"/>
    <x v="3386"/>
    <n v="4"/>
    <n v="0"/>
    <n v="0.5583999999999989"/>
  </r>
  <r>
    <n v="4456"/>
    <x v="2208"/>
    <x v="1"/>
    <x v="37"/>
    <d v="2012-09-08T00:00:00"/>
    <s v="Standard Class"/>
    <s v="AS-10630"/>
    <s v="Ann Steele"/>
    <x v="2"/>
    <s v="United States"/>
    <s v="San Francisco"/>
    <x v="1"/>
    <n v="94110"/>
    <x v="1"/>
    <x v="394"/>
    <x v="0"/>
    <x v="1"/>
    <x v="390"/>
    <x v="434"/>
    <n v="2"/>
    <n v="0.2"/>
    <n v="-12.956799999999994"/>
  </r>
  <r>
    <n v="4457"/>
    <x v="2208"/>
    <x v="1"/>
    <x v="37"/>
    <d v="2012-09-08T00:00:00"/>
    <s v="Standard Class"/>
    <s v="AS-10630"/>
    <s v="Ann Steele"/>
    <x v="2"/>
    <s v="United States"/>
    <s v="San Francisco"/>
    <x v="1"/>
    <n v="94110"/>
    <x v="1"/>
    <x v="122"/>
    <x v="1"/>
    <x v="8"/>
    <x v="122"/>
    <x v="2925"/>
    <n v="2"/>
    <n v="0.2"/>
    <n v="2.1492"/>
  </r>
  <r>
    <n v="4458"/>
    <x v="2209"/>
    <x v="3"/>
    <x v="783"/>
    <d v="2014-08-13T00:00:00"/>
    <s v="Standard Class"/>
    <s v="MC-17575"/>
    <s v="Matt Collins"/>
    <x v="0"/>
    <s v="United States"/>
    <s v="San Jose"/>
    <x v="1"/>
    <n v="95123"/>
    <x v="1"/>
    <x v="1184"/>
    <x v="1"/>
    <x v="10"/>
    <x v="1161"/>
    <x v="1672"/>
    <n v="5"/>
    <n v="0"/>
    <n v="114.93849999999998"/>
  </r>
  <r>
    <n v="4459"/>
    <x v="2210"/>
    <x v="3"/>
    <x v="677"/>
    <d v="2014-03-21T00:00:00"/>
    <s v="Standard Class"/>
    <s v="SE-20110"/>
    <s v="Sanjit Engle"/>
    <x v="0"/>
    <s v="United States"/>
    <s v="Denver"/>
    <x v="22"/>
    <n v="80219"/>
    <x v="1"/>
    <x v="465"/>
    <x v="1"/>
    <x v="14"/>
    <x v="461"/>
    <x v="3387"/>
    <n v="2"/>
    <n v="0.2"/>
    <n v="-299.8116"/>
  </r>
  <r>
    <n v="4460"/>
    <x v="2211"/>
    <x v="3"/>
    <x v="394"/>
    <d v="2014-10-02T00:00:00"/>
    <s v="First Class"/>
    <s v="DS-13030"/>
    <s v="Darrin Sayre"/>
    <x v="2"/>
    <s v="United States"/>
    <s v="Aurora"/>
    <x v="22"/>
    <n v="80013"/>
    <x v="1"/>
    <x v="514"/>
    <x v="0"/>
    <x v="5"/>
    <x v="509"/>
    <x v="3388"/>
    <n v="1"/>
    <n v="0.2"/>
    <n v="3.2776000000000014"/>
  </r>
  <r>
    <n v="4461"/>
    <x v="2211"/>
    <x v="3"/>
    <x v="394"/>
    <d v="2014-10-02T00:00:00"/>
    <s v="First Class"/>
    <s v="DS-13030"/>
    <s v="Darrin Sayre"/>
    <x v="2"/>
    <s v="United States"/>
    <s v="Aurora"/>
    <x v="22"/>
    <n v="80013"/>
    <x v="1"/>
    <x v="196"/>
    <x v="1"/>
    <x v="4"/>
    <x v="195"/>
    <x v="2772"/>
    <n v="2"/>
    <n v="0.2"/>
    <n v="-29.436800000000012"/>
  </r>
  <r>
    <n v="4462"/>
    <x v="2211"/>
    <x v="3"/>
    <x v="394"/>
    <d v="2014-10-02T00:00:00"/>
    <s v="First Class"/>
    <s v="DS-13030"/>
    <s v="Darrin Sayre"/>
    <x v="2"/>
    <s v="United States"/>
    <s v="Aurora"/>
    <x v="22"/>
    <n v="80013"/>
    <x v="1"/>
    <x v="151"/>
    <x v="2"/>
    <x v="11"/>
    <x v="151"/>
    <x v="157"/>
    <n v="2"/>
    <n v="0.2"/>
    <n v="1.359599999999995"/>
  </r>
  <r>
    <n v="4463"/>
    <x v="2211"/>
    <x v="3"/>
    <x v="394"/>
    <d v="2014-10-02T00:00:00"/>
    <s v="First Class"/>
    <s v="DS-13030"/>
    <s v="Darrin Sayre"/>
    <x v="2"/>
    <s v="United States"/>
    <s v="Aurora"/>
    <x v="22"/>
    <n v="80013"/>
    <x v="1"/>
    <x v="1242"/>
    <x v="1"/>
    <x v="8"/>
    <x v="1216"/>
    <x v="1996"/>
    <n v="4"/>
    <n v="0.7"/>
    <n v="-58.861599999999981"/>
  </r>
  <r>
    <n v="4464"/>
    <x v="2211"/>
    <x v="3"/>
    <x v="394"/>
    <d v="2014-10-02T00:00:00"/>
    <s v="First Class"/>
    <s v="DS-13030"/>
    <s v="Darrin Sayre"/>
    <x v="2"/>
    <s v="United States"/>
    <s v="Aurora"/>
    <x v="22"/>
    <n v="80013"/>
    <x v="1"/>
    <x v="1665"/>
    <x v="1"/>
    <x v="10"/>
    <x v="1644"/>
    <x v="646"/>
    <n v="3"/>
    <n v="0.2"/>
    <n v="5.2026000000000003"/>
  </r>
  <r>
    <n v="4465"/>
    <x v="2211"/>
    <x v="3"/>
    <x v="394"/>
    <d v="2014-10-02T00:00:00"/>
    <s v="First Class"/>
    <s v="DS-13030"/>
    <s v="Darrin Sayre"/>
    <x v="2"/>
    <s v="United States"/>
    <s v="Aurora"/>
    <x v="22"/>
    <n v="80013"/>
    <x v="1"/>
    <x v="164"/>
    <x v="1"/>
    <x v="9"/>
    <x v="163"/>
    <x v="3389"/>
    <n v="2"/>
    <n v="0.2"/>
    <n v="26.22399999999999"/>
  </r>
  <r>
    <n v="4466"/>
    <x v="2212"/>
    <x v="1"/>
    <x v="976"/>
    <d v="2012-08-11T00:00:00"/>
    <s v="Standard Class"/>
    <s v="NS-18640"/>
    <s v="Noel Staavos"/>
    <x v="1"/>
    <s v="United States"/>
    <s v="Boise"/>
    <x v="45"/>
    <n v="83704"/>
    <x v="1"/>
    <x v="925"/>
    <x v="1"/>
    <x v="8"/>
    <x v="908"/>
    <x v="106"/>
    <n v="1"/>
    <n v="0.2"/>
    <n v="1.1151"/>
  </r>
  <r>
    <n v="4467"/>
    <x v="2213"/>
    <x v="3"/>
    <x v="221"/>
    <d v="2014-12-02T00:00:00"/>
    <s v="Standard Class"/>
    <s v="KA-16525"/>
    <s v="Kelly Andreada"/>
    <x v="0"/>
    <s v="United States"/>
    <s v="New York City"/>
    <x v="15"/>
    <n v="10035"/>
    <x v="3"/>
    <x v="853"/>
    <x v="1"/>
    <x v="6"/>
    <x v="838"/>
    <x v="3390"/>
    <n v="9"/>
    <n v="0"/>
    <n v="7.3709999999999996"/>
  </r>
  <r>
    <n v="4468"/>
    <x v="2213"/>
    <x v="3"/>
    <x v="221"/>
    <d v="2014-12-02T00:00:00"/>
    <s v="Standard Class"/>
    <s v="KA-16525"/>
    <s v="Kelly Andreada"/>
    <x v="0"/>
    <s v="United States"/>
    <s v="New York City"/>
    <x v="15"/>
    <n v="10035"/>
    <x v="3"/>
    <x v="970"/>
    <x v="1"/>
    <x v="12"/>
    <x v="955"/>
    <x v="1244"/>
    <n v="2"/>
    <n v="0"/>
    <n v="78.941199999999995"/>
  </r>
  <r>
    <n v="4469"/>
    <x v="2213"/>
    <x v="3"/>
    <x v="221"/>
    <d v="2014-12-02T00:00:00"/>
    <s v="Standard Class"/>
    <s v="KA-16525"/>
    <s v="Kelly Andreada"/>
    <x v="0"/>
    <s v="United States"/>
    <s v="New York City"/>
    <x v="15"/>
    <n v="10035"/>
    <x v="3"/>
    <x v="1333"/>
    <x v="0"/>
    <x v="0"/>
    <x v="1309"/>
    <x v="244"/>
    <n v="2"/>
    <n v="0.2"/>
    <n v="-16.078399999999988"/>
  </r>
  <r>
    <n v="4470"/>
    <x v="2213"/>
    <x v="3"/>
    <x v="221"/>
    <d v="2014-12-02T00:00:00"/>
    <s v="Standard Class"/>
    <s v="KA-16525"/>
    <s v="Kelly Andreada"/>
    <x v="0"/>
    <s v="United States"/>
    <s v="New York City"/>
    <x v="15"/>
    <n v="10035"/>
    <x v="3"/>
    <x v="1193"/>
    <x v="1"/>
    <x v="10"/>
    <x v="1169"/>
    <x v="91"/>
    <n v="2"/>
    <n v="0"/>
    <n v="6.2208000000000006"/>
  </r>
  <r>
    <n v="4471"/>
    <x v="2214"/>
    <x v="3"/>
    <x v="540"/>
    <d v="2014-05-13T00:00:00"/>
    <s v="Standard Class"/>
    <s v="DJ-13510"/>
    <s v="Don Jones"/>
    <x v="1"/>
    <s v="United States"/>
    <s v="Philadelphia"/>
    <x v="9"/>
    <n v="19140"/>
    <x v="3"/>
    <x v="1534"/>
    <x v="0"/>
    <x v="1"/>
    <x v="1513"/>
    <x v="3391"/>
    <n v="3"/>
    <n v="0.3"/>
    <n v="-23.782199999999996"/>
  </r>
  <r>
    <n v="4472"/>
    <x v="2215"/>
    <x v="3"/>
    <x v="365"/>
    <d v="2014-09-30T00:00:00"/>
    <s v="Same Day"/>
    <s v="MG-17680"/>
    <s v="Maureen Gastineau"/>
    <x v="2"/>
    <s v="United States"/>
    <s v="Mentor"/>
    <x v="24"/>
    <n v="44060"/>
    <x v="3"/>
    <x v="1209"/>
    <x v="0"/>
    <x v="1"/>
    <x v="1185"/>
    <x v="1346"/>
    <n v="1"/>
    <n v="0.3"/>
    <n v="-15.466600000000003"/>
  </r>
  <r>
    <n v="4473"/>
    <x v="2215"/>
    <x v="3"/>
    <x v="365"/>
    <d v="2014-09-30T00:00:00"/>
    <s v="Same Day"/>
    <s v="MG-17680"/>
    <s v="Maureen Gastineau"/>
    <x v="2"/>
    <s v="United States"/>
    <s v="Mentor"/>
    <x v="24"/>
    <n v="44060"/>
    <x v="3"/>
    <x v="409"/>
    <x v="2"/>
    <x v="11"/>
    <x v="404"/>
    <x v="1977"/>
    <n v="3"/>
    <n v="0.2"/>
    <n v="65.993400000000008"/>
  </r>
  <r>
    <n v="4474"/>
    <x v="2215"/>
    <x v="3"/>
    <x v="365"/>
    <d v="2014-09-30T00:00:00"/>
    <s v="Same Day"/>
    <s v="MG-17680"/>
    <s v="Maureen Gastineau"/>
    <x v="2"/>
    <s v="United States"/>
    <s v="Mentor"/>
    <x v="24"/>
    <n v="44060"/>
    <x v="3"/>
    <x v="1666"/>
    <x v="0"/>
    <x v="3"/>
    <x v="1645"/>
    <x v="2458"/>
    <n v="2"/>
    <n v="0.4"/>
    <n v="-189.32100000000003"/>
  </r>
  <r>
    <n v="4475"/>
    <x v="2215"/>
    <x v="3"/>
    <x v="365"/>
    <d v="2014-09-30T00:00:00"/>
    <s v="Same Day"/>
    <s v="MG-17680"/>
    <s v="Maureen Gastineau"/>
    <x v="2"/>
    <s v="United States"/>
    <s v="Mentor"/>
    <x v="24"/>
    <n v="44060"/>
    <x v="3"/>
    <x v="1290"/>
    <x v="1"/>
    <x v="10"/>
    <x v="1267"/>
    <x v="12"/>
    <n v="3"/>
    <n v="0.2"/>
    <n v="5.4432"/>
  </r>
  <r>
    <n v="4476"/>
    <x v="2215"/>
    <x v="3"/>
    <x v="365"/>
    <d v="2014-09-30T00:00:00"/>
    <s v="Same Day"/>
    <s v="MG-17680"/>
    <s v="Maureen Gastineau"/>
    <x v="2"/>
    <s v="United States"/>
    <s v="Mentor"/>
    <x v="24"/>
    <n v="44060"/>
    <x v="3"/>
    <x v="1494"/>
    <x v="0"/>
    <x v="5"/>
    <x v="1473"/>
    <x v="3392"/>
    <n v="4"/>
    <n v="0.2"/>
    <n v="7.436799999999999"/>
  </r>
  <r>
    <n v="4477"/>
    <x v="2215"/>
    <x v="3"/>
    <x v="365"/>
    <d v="2014-09-30T00:00:00"/>
    <s v="Same Day"/>
    <s v="MG-17680"/>
    <s v="Maureen Gastineau"/>
    <x v="2"/>
    <s v="United States"/>
    <s v="Mentor"/>
    <x v="24"/>
    <n v="44060"/>
    <x v="3"/>
    <x v="1610"/>
    <x v="1"/>
    <x v="10"/>
    <x v="1592"/>
    <x v="582"/>
    <n v="2"/>
    <n v="0.2"/>
    <n v="2.6399999999999997"/>
  </r>
  <r>
    <n v="4478"/>
    <x v="2216"/>
    <x v="3"/>
    <x v="760"/>
    <d v="2014-10-23T00:00:00"/>
    <s v="Same Day"/>
    <s v="BD-11620"/>
    <s v="Brian DeCherney"/>
    <x v="0"/>
    <s v="United States"/>
    <s v="Lawton"/>
    <x v="26"/>
    <n v="73505"/>
    <x v="2"/>
    <x v="1667"/>
    <x v="1"/>
    <x v="4"/>
    <x v="1646"/>
    <x v="3393"/>
    <n v="3"/>
    <n v="0"/>
    <n v="23.316299999999984"/>
  </r>
  <r>
    <n v="4479"/>
    <x v="2216"/>
    <x v="3"/>
    <x v="760"/>
    <d v="2014-10-23T00:00:00"/>
    <s v="Same Day"/>
    <s v="BD-11620"/>
    <s v="Brian DeCherney"/>
    <x v="0"/>
    <s v="United States"/>
    <s v="Lawton"/>
    <x v="26"/>
    <n v="73505"/>
    <x v="2"/>
    <x v="209"/>
    <x v="0"/>
    <x v="3"/>
    <x v="208"/>
    <x v="3394"/>
    <n v="2"/>
    <n v="0"/>
    <n v="54.775599999999997"/>
  </r>
  <r>
    <n v="4480"/>
    <x v="2217"/>
    <x v="2"/>
    <x v="977"/>
    <d v="2011-03-28T00:00:00"/>
    <s v="Standard Class"/>
    <s v="CD-11920"/>
    <s v="Carlos Daly"/>
    <x v="0"/>
    <s v="United States"/>
    <s v="New York City"/>
    <x v="15"/>
    <n v="10024"/>
    <x v="3"/>
    <x v="1668"/>
    <x v="1"/>
    <x v="10"/>
    <x v="1647"/>
    <x v="1691"/>
    <n v="5"/>
    <n v="0"/>
    <n v="11.703000000000001"/>
  </r>
  <r>
    <n v="4481"/>
    <x v="2218"/>
    <x v="0"/>
    <x v="54"/>
    <d v="2013-11-09T00:00:00"/>
    <s v="Standard Class"/>
    <s v="XP-21865"/>
    <s v="Xylona Preis"/>
    <x v="0"/>
    <s v="United States"/>
    <s v="Los Angeles"/>
    <x v="1"/>
    <n v="90049"/>
    <x v="1"/>
    <x v="845"/>
    <x v="1"/>
    <x v="13"/>
    <x v="831"/>
    <x v="53"/>
    <n v="7"/>
    <n v="0"/>
    <n v="5.0358000000000001"/>
  </r>
  <r>
    <n v="4482"/>
    <x v="2218"/>
    <x v="0"/>
    <x v="54"/>
    <d v="2013-11-09T00:00:00"/>
    <s v="Standard Class"/>
    <s v="XP-21865"/>
    <s v="Xylona Preis"/>
    <x v="0"/>
    <s v="United States"/>
    <s v="Los Angeles"/>
    <x v="1"/>
    <n v="90049"/>
    <x v="1"/>
    <x v="1656"/>
    <x v="1"/>
    <x v="9"/>
    <x v="1635"/>
    <x v="3395"/>
    <n v="2"/>
    <n v="0"/>
    <n v="14.295599999999997"/>
  </r>
  <r>
    <n v="4483"/>
    <x v="2218"/>
    <x v="0"/>
    <x v="54"/>
    <d v="2013-11-09T00:00:00"/>
    <s v="Standard Class"/>
    <s v="XP-21865"/>
    <s v="Xylona Preis"/>
    <x v="0"/>
    <s v="United States"/>
    <s v="Los Angeles"/>
    <x v="1"/>
    <n v="90049"/>
    <x v="1"/>
    <x v="109"/>
    <x v="1"/>
    <x v="8"/>
    <x v="109"/>
    <x v="2226"/>
    <n v="12"/>
    <n v="0.2"/>
    <n v="15.799199999999999"/>
  </r>
  <r>
    <n v="4484"/>
    <x v="2218"/>
    <x v="0"/>
    <x v="54"/>
    <d v="2013-11-09T00:00:00"/>
    <s v="Standard Class"/>
    <s v="XP-21865"/>
    <s v="Xylona Preis"/>
    <x v="0"/>
    <s v="United States"/>
    <s v="Los Angeles"/>
    <x v="1"/>
    <n v="90049"/>
    <x v="1"/>
    <x v="1669"/>
    <x v="1"/>
    <x v="10"/>
    <x v="1648"/>
    <x v="2248"/>
    <n v="3"/>
    <n v="0"/>
    <n v="56.977199999999996"/>
  </r>
  <r>
    <n v="4485"/>
    <x v="2218"/>
    <x v="0"/>
    <x v="54"/>
    <d v="2013-11-09T00:00:00"/>
    <s v="Standard Class"/>
    <s v="XP-21865"/>
    <s v="Xylona Preis"/>
    <x v="0"/>
    <s v="United States"/>
    <s v="Los Angeles"/>
    <x v="1"/>
    <n v="90049"/>
    <x v="1"/>
    <x v="699"/>
    <x v="1"/>
    <x v="8"/>
    <x v="692"/>
    <x v="3396"/>
    <n v="2"/>
    <n v="0.2"/>
    <n v="3.0211999999999994"/>
  </r>
  <r>
    <n v="4486"/>
    <x v="2218"/>
    <x v="0"/>
    <x v="54"/>
    <d v="2013-11-09T00:00:00"/>
    <s v="Standard Class"/>
    <s v="XP-21865"/>
    <s v="Xylona Preis"/>
    <x v="0"/>
    <s v="United States"/>
    <s v="Los Angeles"/>
    <x v="1"/>
    <n v="90049"/>
    <x v="1"/>
    <x v="1231"/>
    <x v="1"/>
    <x v="10"/>
    <x v="1261"/>
    <x v="541"/>
    <n v="3"/>
    <n v="0"/>
    <n v="9.3312000000000008"/>
  </r>
  <r>
    <n v="4487"/>
    <x v="2218"/>
    <x v="0"/>
    <x v="54"/>
    <d v="2013-11-09T00:00:00"/>
    <s v="Standard Class"/>
    <s v="XP-21865"/>
    <s v="Xylona Preis"/>
    <x v="0"/>
    <s v="United States"/>
    <s v="Los Angeles"/>
    <x v="1"/>
    <n v="90049"/>
    <x v="1"/>
    <x v="1078"/>
    <x v="1"/>
    <x v="10"/>
    <x v="1059"/>
    <x v="1836"/>
    <n v="3"/>
    <n v="0"/>
    <n v="150.98399999999998"/>
  </r>
  <r>
    <n v="4488"/>
    <x v="2219"/>
    <x v="1"/>
    <x v="577"/>
    <d v="2012-09-11T00:00:00"/>
    <s v="Standard Class"/>
    <s v="CA-12055"/>
    <s v="Cathy Armstrong"/>
    <x v="2"/>
    <s v="United States"/>
    <s v="Houston"/>
    <x v="5"/>
    <n v="77036"/>
    <x v="2"/>
    <x v="1526"/>
    <x v="1"/>
    <x v="8"/>
    <x v="1504"/>
    <x v="3397"/>
    <n v="5"/>
    <n v="0.8"/>
    <n v="-25.218500000000006"/>
  </r>
  <r>
    <n v="4489"/>
    <x v="2219"/>
    <x v="1"/>
    <x v="577"/>
    <d v="2012-09-11T00:00:00"/>
    <s v="Standard Class"/>
    <s v="CA-12055"/>
    <s v="Cathy Armstrong"/>
    <x v="2"/>
    <s v="United States"/>
    <s v="Houston"/>
    <x v="5"/>
    <n v="77036"/>
    <x v="2"/>
    <x v="1511"/>
    <x v="1"/>
    <x v="14"/>
    <x v="1489"/>
    <x v="3398"/>
    <n v="9"/>
    <n v="0.2"/>
    <n v="-14.687999999999999"/>
  </r>
  <r>
    <n v="4490"/>
    <x v="2219"/>
    <x v="1"/>
    <x v="577"/>
    <d v="2012-09-11T00:00:00"/>
    <s v="Standard Class"/>
    <s v="CA-12055"/>
    <s v="Cathy Armstrong"/>
    <x v="2"/>
    <s v="United States"/>
    <s v="Houston"/>
    <x v="5"/>
    <n v="77036"/>
    <x v="2"/>
    <x v="985"/>
    <x v="1"/>
    <x v="8"/>
    <x v="969"/>
    <x v="3399"/>
    <n v="3"/>
    <n v="0.8"/>
    <n v="-7.8225000000000016"/>
  </r>
  <r>
    <n v="4491"/>
    <x v="2220"/>
    <x v="3"/>
    <x v="718"/>
    <d v="2014-08-22T00:00:00"/>
    <s v="Standard Class"/>
    <s v="JM-15250"/>
    <s v="Janet Martin"/>
    <x v="0"/>
    <s v="United States"/>
    <s v="Los Angeles"/>
    <x v="1"/>
    <n v="90032"/>
    <x v="1"/>
    <x v="616"/>
    <x v="0"/>
    <x v="3"/>
    <x v="611"/>
    <x v="3400"/>
    <n v="3"/>
    <n v="0.2"/>
    <n v="5.2287000000000035"/>
  </r>
  <r>
    <n v="4492"/>
    <x v="2221"/>
    <x v="2"/>
    <x v="588"/>
    <d v="2011-12-03T00:00:00"/>
    <s v="Second Class"/>
    <s v="JK-15730"/>
    <s v="Joe Kamberova"/>
    <x v="0"/>
    <s v="United States"/>
    <s v="Columbus"/>
    <x v="24"/>
    <n v="43229"/>
    <x v="3"/>
    <x v="1572"/>
    <x v="2"/>
    <x v="16"/>
    <x v="1554"/>
    <x v="3401"/>
    <n v="2"/>
    <n v="0.4"/>
    <n v="109.99799999999999"/>
  </r>
  <r>
    <n v="4493"/>
    <x v="2221"/>
    <x v="2"/>
    <x v="588"/>
    <d v="2011-12-03T00:00:00"/>
    <s v="Second Class"/>
    <s v="JK-15730"/>
    <s v="Joe Kamberova"/>
    <x v="0"/>
    <s v="United States"/>
    <s v="Columbus"/>
    <x v="24"/>
    <n v="43229"/>
    <x v="3"/>
    <x v="534"/>
    <x v="0"/>
    <x v="5"/>
    <x v="529"/>
    <x v="3402"/>
    <n v="2"/>
    <n v="0.2"/>
    <n v="1.4223999999999997"/>
  </r>
  <r>
    <n v="4494"/>
    <x v="2221"/>
    <x v="2"/>
    <x v="588"/>
    <d v="2011-12-03T00:00:00"/>
    <s v="Second Class"/>
    <s v="JK-15730"/>
    <s v="Joe Kamberova"/>
    <x v="0"/>
    <s v="United States"/>
    <s v="Columbus"/>
    <x v="24"/>
    <n v="43229"/>
    <x v="3"/>
    <x v="1193"/>
    <x v="1"/>
    <x v="10"/>
    <x v="1169"/>
    <x v="1590"/>
    <n v="7"/>
    <n v="0.2"/>
    <n v="12.700800000000001"/>
  </r>
  <r>
    <n v="4495"/>
    <x v="2221"/>
    <x v="2"/>
    <x v="588"/>
    <d v="2011-12-03T00:00:00"/>
    <s v="Second Class"/>
    <s v="JK-15730"/>
    <s v="Joe Kamberova"/>
    <x v="0"/>
    <s v="United States"/>
    <s v="Columbus"/>
    <x v="24"/>
    <n v="43229"/>
    <x v="3"/>
    <x v="377"/>
    <x v="0"/>
    <x v="1"/>
    <x v="373"/>
    <x v="3403"/>
    <n v="6"/>
    <n v="0.3"/>
    <n v="-51.983999999999924"/>
  </r>
  <r>
    <n v="4496"/>
    <x v="2222"/>
    <x v="3"/>
    <x v="978"/>
    <d v="2014-06-24T00:00:00"/>
    <s v="Standard Class"/>
    <s v="CC-12670"/>
    <s v="Craig Carreira"/>
    <x v="0"/>
    <s v="United States"/>
    <s v="Los Angeles"/>
    <x v="1"/>
    <n v="90032"/>
    <x v="1"/>
    <x v="574"/>
    <x v="0"/>
    <x v="0"/>
    <x v="569"/>
    <x v="3404"/>
    <n v="9"/>
    <n v="0.15"/>
    <n v="75.593699999999899"/>
  </r>
  <r>
    <n v="4497"/>
    <x v="2222"/>
    <x v="3"/>
    <x v="978"/>
    <d v="2014-06-24T00:00:00"/>
    <s v="Standard Class"/>
    <s v="CC-12670"/>
    <s v="Craig Carreira"/>
    <x v="0"/>
    <s v="United States"/>
    <s v="Los Angeles"/>
    <x v="1"/>
    <n v="90032"/>
    <x v="1"/>
    <x v="329"/>
    <x v="1"/>
    <x v="10"/>
    <x v="325"/>
    <x v="789"/>
    <n v="6"/>
    <n v="0"/>
    <n v="19.051200000000001"/>
  </r>
  <r>
    <n v="4498"/>
    <x v="2223"/>
    <x v="3"/>
    <x v="574"/>
    <d v="2014-12-10T00:00:00"/>
    <s v="Standard Class"/>
    <s v="GW-14605"/>
    <s v="Giulietta Weimer"/>
    <x v="0"/>
    <s v="United States"/>
    <s v="Philadelphia"/>
    <x v="9"/>
    <n v="19140"/>
    <x v="3"/>
    <x v="115"/>
    <x v="1"/>
    <x v="8"/>
    <x v="115"/>
    <x v="3405"/>
    <n v="4"/>
    <n v="0.7"/>
    <n v="-462.86239999999998"/>
  </r>
  <r>
    <n v="4499"/>
    <x v="2224"/>
    <x v="2"/>
    <x v="871"/>
    <d v="2011-11-26T00:00:00"/>
    <s v="Standard Class"/>
    <s v="GR-14560"/>
    <s v="Georgia Rosenberg"/>
    <x v="1"/>
    <s v="United States"/>
    <s v="San Francisco"/>
    <x v="1"/>
    <n v="94110"/>
    <x v="1"/>
    <x v="1165"/>
    <x v="1"/>
    <x v="10"/>
    <x v="1143"/>
    <x v="91"/>
    <n v="2"/>
    <n v="0"/>
    <n v="6.2208000000000006"/>
  </r>
  <r>
    <n v="4500"/>
    <x v="2225"/>
    <x v="0"/>
    <x v="342"/>
    <d v="2013-04-17T00:00:00"/>
    <s v="Standard Class"/>
    <s v="FM-14215"/>
    <s v="Filia McAdams"/>
    <x v="1"/>
    <s v="United States"/>
    <s v="Bakersfield"/>
    <x v="1"/>
    <n v="93309"/>
    <x v="1"/>
    <x v="1290"/>
    <x v="1"/>
    <x v="10"/>
    <x v="1267"/>
    <x v="91"/>
    <n v="2"/>
    <n v="0"/>
    <n v="6.2208000000000006"/>
  </r>
  <r>
    <n v="4501"/>
    <x v="2225"/>
    <x v="0"/>
    <x v="342"/>
    <d v="2013-04-17T00:00:00"/>
    <s v="Standard Class"/>
    <s v="FM-14215"/>
    <s v="Filia McAdams"/>
    <x v="1"/>
    <s v="United States"/>
    <s v="Bakersfield"/>
    <x v="1"/>
    <n v="93309"/>
    <x v="1"/>
    <x v="1458"/>
    <x v="1"/>
    <x v="8"/>
    <x v="1435"/>
    <x v="350"/>
    <n v="5"/>
    <n v="0.2"/>
    <n v="8.1199999999999974"/>
  </r>
  <r>
    <n v="4502"/>
    <x v="2226"/>
    <x v="2"/>
    <x v="479"/>
    <d v="2011-07-04T00:00:00"/>
    <s v="Standard Class"/>
    <s v="MS-17980"/>
    <s v="Michael Stewart"/>
    <x v="1"/>
    <s v="United States"/>
    <s v="Houston"/>
    <x v="5"/>
    <n v="77095"/>
    <x v="2"/>
    <x v="510"/>
    <x v="1"/>
    <x v="10"/>
    <x v="505"/>
    <x v="233"/>
    <n v="5"/>
    <n v="0.2"/>
    <n v="9.0719999999999992"/>
  </r>
  <r>
    <n v="4503"/>
    <x v="2226"/>
    <x v="2"/>
    <x v="479"/>
    <d v="2011-07-04T00:00:00"/>
    <s v="Standard Class"/>
    <s v="MS-17980"/>
    <s v="Michael Stewart"/>
    <x v="1"/>
    <s v="United States"/>
    <s v="Houston"/>
    <x v="5"/>
    <n v="77095"/>
    <x v="2"/>
    <x v="462"/>
    <x v="1"/>
    <x v="13"/>
    <x v="33"/>
    <x v="3406"/>
    <n v="6"/>
    <n v="0.2"/>
    <n v="7.1928000000000001"/>
  </r>
  <r>
    <n v="4504"/>
    <x v="2227"/>
    <x v="2"/>
    <x v="163"/>
    <d v="2011-12-29T00:00:00"/>
    <s v="Standard Class"/>
    <s v="BF-11170"/>
    <s v="Ben Ferrer"/>
    <x v="2"/>
    <s v="United States"/>
    <s v="Los Angeles"/>
    <x v="1"/>
    <n v="90045"/>
    <x v="1"/>
    <x v="1670"/>
    <x v="2"/>
    <x v="7"/>
    <x v="1649"/>
    <x v="3407"/>
    <n v="7"/>
    <n v="0.2"/>
    <n v="17.365599999999993"/>
  </r>
  <r>
    <n v="4505"/>
    <x v="2227"/>
    <x v="2"/>
    <x v="163"/>
    <d v="2011-12-29T00:00:00"/>
    <s v="Standard Class"/>
    <s v="BF-11170"/>
    <s v="Ben Ferrer"/>
    <x v="2"/>
    <s v="United States"/>
    <s v="Los Angeles"/>
    <x v="1"/>
    <n v="90045"/>
    <x v="1"/>
    <x v="1107"/>
    <x v="1"/>
    <x v="9"/>
    <x v="1087"/>
    <x v="2759"/>
    <n v="2"/>
    <n v="0"/>
    <n v="101.34879999999998"/>
  </r>
  <r>
    <n v="4506"/>
    <x v="2227"/>
    <x v="2"/>
    <x v="163"/>
    <d v="2011-12-29T00:00:00"/>
    <s v="Standard Class"/>
    <s v="BF-11170"/>
    <s v="Ben Ferrer"/>
    <x v="2"/>
    <s v="United States"/>
    <s v="Los Angeles"/>
    <x v="1"/>
    <n v="90045"/>
    <x v="1"/>
    <x v="341"/>
    <x v="2"/>
    <x v="11"/>
    <x v="337"/>
    <x v="3408"/>
    <n v="3"/>
    <n v="0"/>
    <n v="13.198499999999999"/>
  </r>
  <r>
    <n v="4507"/>
    <x v="2227"/>
    <x v="2"/>
    <x v="163"/>
    <d v="2011-12-29T00:00:00"/>
    <s v="Standard Class"/>
    <s v="BF-11170"/>
    <s v="Ben Ferrer"/>
    <x v="2"/>
    <s v="United States"/>
    <s v="Los Angeles"/>
    <x v="1"/>
    <n v="90045"/>
    <x v="1"/>
    <x v="638"/>
    <x v="2"/>
    <x v="7"/>
    <x v="632"/>
    <x v="3409"/>
    <n v="3"/>
    <n v="0.2"/>
    <n v="51.148499999999984"/>
  </r>
  <r>
    <n v="4508"/>
    <x v="2227"/>
    <x v="2"/>
    <x v="163"/>
    <d v="2011-12-29T00:00:00"/>
    <s v="Standard Class"/>
    <s v="BF-11170"/>
    <s v="Ben Ferrer"/>
    <x v="2"/>
    <s v="United States"/>
    <s v="Los Angeles"/>
    <x v="1"/>
    <n v="90045"/>
    <x v="1"/>
    <x v="1512"/>
    <x v="1"/>
    <x v="4"/>
    <x v="1490"/>
    <x v="2422"/>
    <n v="1"/>
    <n v="0"/>
    <n v="0.20339999999999847"/>
  </r>
  <r>
    <n v="4509"/>
    <x v="2227"/>
    <x v="2"/>
    <x v="163"/>
    <d v="2011-12-29T00:00:00"/>
    <s v="Standard Class"/>
    <s v="BF-11170"/>
    <s v="Ben Ferrer"/>
    <x v="2"/>
    <s v="United States"/>
    <s v="Los Angeles"/>
    <x v="1"/>
    <n v="90045"/>
    <x v="1"/>
    <x v="928"/>
    <x v="0"/>
    <x v="5"/>
    <x v="912"/>
    <x v="1169"/>
    <n v="1"/>
    <n v="0"/>
    <n v="5.5176999999999978"/>
  </r>
  <r>
    <n v="4510"/>
    <x v="2228"/>
    <x v="3"/>
    <x v="979"/>
    <d v="2014-05-30T00:00:00"/>
    <s v="Standard Class"/>
    <s v="VS-21820"/>
    <s v="Vivek Sundaresam"/>
    <x v="0"/>
    <s v="United States"/>
    <s v="Los Angeles"/>
    <x v="1"/>
    <n v="90036"/>
    <x v="1"/>
    <x v="719"/>
    <x v="0"/>
    <x v="3"/>
    <x v="711"/>
    <x v="2473"/>
    <n v="3"/>
    <n v="0.2"/>
    <n v="-6.423300000000026"/>
  </r>
  <r>
    <n v="4511"/>
    <x v="2229"/>
    <x v="0"/>
    <x v="338"/>
    <d v="2013-11-15T00:00:00"/>
    <s v="Standard Class"/>
    <s v="KM-16225"/>
    <s v="Kalyca Meade"/>
    <x v="1"/>
    <s v="United States"/>
    <s v="Springfield"/>
    <x v="25"/>
    <n v="65807"/>
    <x v="2"/>
    <x v="1608"/>
    <x v="0"/>
    <x v="5"/>
    <x v="1590"/>
    <x v="3410"/>
    <n v="2"/>
    <n v="0"/>
    <n v="17.157999999999998"/>
  </r>
  <r>
    <n v="4512"/>
    <x v="2229"/>
    <x v="0"/>
    <x v="338"/>
    <d v="2013-11-15T00:00:00"/>
    <s v="Standard Class"/>
    <s v="KM-16225"/>
    <s v="Kalyca Meade"/>
    <x v="1"/>
    <s v="United States"/>
    <s v="Springfield"/>
    <x v="25"/>
    <n v="65807"/>
    <x v="2"/>
    <x v="800"/>
    <x v="1"/>
    <x v="8"/>
    <x v="790"/>
    <x v="3411"/>
    <n v="2"/>
    <n v="0"/>
    <n v="39.340799999999994"/>
  </r>
  <r>
    <n v="4513"/>
    <x v="2230"/>
    <x v="0"/>
    <x v="824"/>
    <d v="2013-10-04T00:00:00"/>
    <s v="First Class"/>
    <s v="LP-17095"/>
    <s v="Liz Preis"/>
    <x v="0"/>
    <s v="United States"/>
    <s v="Phoenix"/>
    <x v="16"/>
    <n v="85023"/>
    <x v="1"/>
    <x v="471"/>
    <x v="1"/>
    <x v="8"/>
    <x v="467"/>
    <x v="3412"/>
    <n v="6"/>
    <n v="0.7"/>
    <n v="-40.180799999999991"/>
  </r>
  <r>
    <n v="4514"/>
    <x v="2231"/>
    <x v="0"/>
    <x v="47"/>
    <d v="2013-09-09T00:00:00"/>
    <s v="First Class"/>
    <s v="BG-11740"/>
    <s v="Bruce Geld"/>
    <x v="0"/>
    <s v="United States"/>
    <s v="Houston"/>
    <x v="5"/>
    <n v="77070"/>
    <x v="2"/>
    <x v="146"/>
    <x v="1"/>
    <x v="4"/>
    <x v="146"/>
    <x v="3413"/>
    <n v="1"/>
    <n v="0.2"/>
    <n v="0.8087999999999993"/>
  </r>
  <r>
    <n v="4515"/>
    <x v="2232"/>
    <x v="0"/>
    <x v="189"/>
    <d v="2013-11-02T00:00:00"/>
    <s v="Second Class"/>
    <s v="BW-11200"/>
    <s v="Ben Wallace"/>
    <x v="0"/>
    <s v="United States"/>
    <s v="Hampton"/>
    <x v="17"/>
    <n v="23666"/>
    <x v="0"/>
    <x v="1003"/>
    <x v="0"/>
    <x v="1"/>
    <x v="986"/>
    <x v="3414"/>
    <n v="1"/>
    <n v="0"/>
    <n v="75.654799999999994"/>
  </r>
  <r>
    <n v="4516"/>
    <x v="2233"/>
    <x v="3"/>
    <x v="760"/>
    <d v="2014-10-27T00:00:00"/>
    <s v="Standard Class"/>
    <s v="PS-18970"/>
    <s v="Paul Stevenson"/>
    <x v="2"/>
    <s v="United States"/>
    <s v="Tulsa"/>
    <x v="26"/>
    <n v="74133"/>
    <x v="2"/>
    <x v="1583"/>
    <x v="1"/>
    <x v="6"/>
    <x v="1565"/>
    <x v="2978"/>
    <n v="4"/>
    <n v="0"/>
    <n v="12.025199999999998"/>
  </r>
  <r>
    <n v="4517"/>
    <x v="2234"/>
    <x v="0"/>
    <x v="306"/>
    <d v="2013-09-21T00:00:00"/>
    <s v="Standard Class"/>
    <s v="RB-19570"/>
    <s v="Rob Beeghly"/>
    <x v="0"/>
    <s v="United States"/>
    <s v="Seattle"/>
    <x v="4"/>
    <n v="98105"/>
    <x v="1"/>
    <x v="1671"/>
    <x v="1"/>
    <x v="10"/>
    <x v="1650"/>
    <x v="1591"/>
    <n v="5"/>
    <n v="0"/>
    <n v="10.058"/>
  </r>
  <r>
    <n v="4518"/>
    <x v="2234"/>
    <x v="0"/>
    <x v="306"/>
    <d v="2013-09-21T00:00:00"/>
    <s v="Standard Class"/>
    <s v="RB-19570"/>
    <s v="Rob Beeghly"/>
    <x v="0"/>
    <s v="United States"/>
    <s v="Seattle"/>
    <x v="4"/>
    <n v="98105"/>
    <x v="1"/>
    <x v="530"/>
    <x v="1"/>
    <x v="8"/>
    <x v="525"/>
    <x v="3415"/>
    <n v="7"/>
    <n v="0.2"/>
    <n v="15.815799999999999"/>
  </r>
  <r>
    <n v="4519"/>
    <x v="2235"/>
    <x v="0"/>
    <x v="477"/>
    <d v="2013-10-02T00:00:00"/>
    <s v="Standard Class"/>
    <s v="JW-16075"/>
    <s v="Julia West"/>
    <x v="0"/>
    <s v="United States"/>
    <s v="San Francisco"/>
    <x v="1"/>
    <n v="94109"/>
    <x v="1"/>
    <x v="154"/>
    <x v="1"/>
    <x v="6"/>
    <x v="153"/>
    <x v="3416"/>
    <n v="4"/>
    <n v="0"/>
    <n v="6.9551999999999996"/>
  </r>
  <r>
    <n v="4520"/>
    <x v="2236"/>
    <x v="3"/>
    <x v="193"/>
    <d v="2014-06-15T00:00:00"/>
    <s v="Standard Class"/>
    <s v="ND-18460"/>
    <s v="Neil Ducich"/>
    <x v="1"/>
    <s v="United States"/>
    <s v="Jacksonville"/>
    <x v="2"/>
    <n v="32216"/>
    <x v="0"/>
    <x v="1672"/>
    <x v="1"/>
    <x v="4"/>
    <x v="1651"/>
    <x v="3417"/>
    <n v="8"/>
    <n v="0.2"/>
    <n v="84.219999999999857"/>
  </r>
  <r>
    <n v="4521"/>
    <x v="2237"/>
    <x v="2"/>
    <x v="980"/>
    <d v="2011-02-27T00:00:00"/>
    <s v="Standard Class"/>
    <s v="LC-16930"/>
    <s v="Linda Cazamias"/>
    <x v="1"/>
    <s v="United States"/>
    <s v="Richmond"/>
    <x v="14"/>
    <n v="47374"/>
    <x v="2"/>
    <x v="1196"/>
    <x v="2"/>
    <x v="11"/>
    <x v="1172"/>
    <x v="1038"/>
    <n v="3"/>
    <n v="0"/>
    <n v="22.4316"/>
  </r>
  <r>
    <n v="4522"/>
    <x v="2237"/>
    <x v="2"/>
    <x v="980"/>
    <d v="2011-02-27T00:00:00"/>
    <s v="Standard Class"/>
    <s v="LC-16930"/>
    <s v="Linda Cazamias"/>
    <x v="1"/>
    <s v="United States"/>
    <s v="Richmond"/>
    <x v="14"/>
    <n v="47374"/>
    <x v="2"/>
    <x v="534"/>
    <x v="0"/>
    <x v="5"/>
    <x v="529"/>
    <x v="2352"/>
    <n v="4"/>
    <n v="0"/>
    <n v="6.9087999999999994"/>
  </r>
  <r>
    <n v="4523"/>
    <x v="2238"/>
    <x v="3"/>
    <x v="297"/>
    <d v="2014-02-26T00:00:00"/>
    <s v="Second Class"/>
    <s v="BP-11095"/>
    <s v="Bart Pistole"/>
    <x v="1"/>
    <s v="United States"/>
    <s v="Louisville"/>
    <x v="22"/>
    <n v="80027"/>
    <x v="1"/>
    <x v="1328"/>
    <x v="1"/>
    <x v="13"/>
    <x v="33"/>
    <x v="3418"/>
    <n v="3"/>
    <n v="0.2"/>
    <n v="3.065399999999999"/>
  </r>
  <r>
    <n v="4524"/>
    <x v="2239"/>
    <x v="2"/>
    <x v="981"/>
    <d v="2011-11-06T00:00:00"/>
    <s v="Standard Class"/>
    <s v="RD-19720"/>
    <s v="Roger Demir"/>
    <x v="0"/>
    <s v="United States"/>
    <s v="New York City"/>
    <x v="15"/>
    <n v="10024"/>
    <x v="3"/>
    <x v="639"/>
    <x v="1"/>
    <x v="2"/>
    <x v="633"/>
    <x v="1981"/>
    <n v="7"/>
    <n v="0"/>
    <n v="16.035599999999999"/>
  </r>
  <r>
    <n v="4525"/>
    <x v="2239"/>
    <x v="2"/>
    <x v="981"/>
    <d v="2011-11-06T00:00:00"/>
    <s v="Standard Class"/>
    <s v="RD-19720"/>
    <s v="Roger Demir"/>
    <x v="0"/>
    <s v="United States"/>
    <s v="New York City"/>
    <x v="15"/>
    <n v="10024"/>
    <x v="3"/>
    <x v="943"/>
    <x v="0"/>
    <x v="5"/>
    <x v="927"/>
    <x v="3419"/>
    <n v="6"/>
    <n v="0"/>
    <n v="24.121800000000004"/>
  </r>
  <r>
    <n v="4526"/>
    <x v="2240"/>
    <x v="3"/>
    <x v="729"/>
    <d v="2014-07-24T00:00:00"/>
    <s v="Standard Class"/>
    <s v="BE-11335"/>
    <s v="Bill Eplett"/>
    <x v="2"/>
    <s v="United States"/>
    <s v="Rome"/>
    <x v="15"/>
    <n v="13440"/>
    <x v="3"/>
    <x v="149"/>
    <x v="2"/>
    <x v="7"/>
    <x v="149"/>
    <x v="3420"/>
    <n v="2"/>
    <n v="0"/>
    <n v="67.495000000000005"/>
  </r>
  <r>
    <n v="4527"/>
    <x v="2240"/>
    <x v="3"/>
    <x v="729"/>
    <d v="2014-07-24T00:00:00"/>
    <s v="Standard Class"/>
    <s v="BE-11335"/>
    <s v="Bill Eplett"/>
    <x v="2"/>
    <s v="United States"/>
    <s v="Rome"/>
    <x v="15"/>
    <n v="13440"/>
    <x v="3"/>
    <x v="1673"/>
    <x v="1"/>
    <x v="10"/>
    <x v="1652"/>
    <x v="3421"/>
    <n v="5"/>
    <n v="0"/>
    <n v="47.952000000000005"/>
  </r>
  <r>
    <n v="4528"/>
    <x v="2240"/>
    <x v="3"/>
    <x v="729"/>
    <d v="2014-07-24T00:00:00"/>
    <s v="Standard Class"/>
    <s v="BE-11335"/>
    <s v="Bill Eplett"/>
    <x v="2"/>
    <s v="United States"/>
    <s v="Rome"/>
    <x v="15"/>
    <n v="13440"/>
    <x v="3"/>
    <x v="28"/>
    <x v="0"/>
    <x v="5"/>
    <x v="1301"/>
    <x v="3422"/>
    <n v="4"/>
    <n v="0"/>
    <n v="14.459599999999998"/>
  </r>
  <r>
    <n v="4529"/>
    <x v="2241"/>
    <x v="3"/>
    <x v="565"/>
    <d v="2014-09-11T00:00:00"/>
    <s v="Second Class"/>
    <s v="RS-19765"/>
    <s v="Roland Schwarz"/>
    <x v="1"/>
    <s v="United States"/>
    <s v="Marion"/>
    <x v="24"/>
    <n v="43302"/>
    <x v="3"/>
    <x v="1312"/>
    <x v="2"/>
    <x v="11"/>
    <x v="1289"/>
    <x v="3423"/>
    <n v="4"/>
    <n v="0.2"/>
    <n v="33.589200000000005"/>
  </r>
  <r>
    <n v="4530"/>
    <x v="2242"/>
    <x v="0"/>
    <x v="696"/>
    <d v="2013-11-19T00:00:00"/>
    <s v="Standard Class"/>
    <s v="KC-16540"/>
    <s v="Kelly Collister"/>
    <x v="0"/>
    <s v="United States"/>
    <s v="Houston"/>
    <x v="5"/>
    <n v="77041"/>
    <x v="2"/>
    <x v="1212"/>
    <x v="1"/>
    <x v="8"/>
    <x v="1188"/>
    <x v="3424"/>
    <n v="2"/>
    <n v="0.8"/>
    <n v="-3.9032000000000009"/>
  </r>
  <r>
    <n v="4531"/>
    <x v="2243"/>
    <x v="0"/>
    <x v="696"/>
    <d v="2013-11-18T00:00:00"/>
    <s v="First Class"/>
    <s v="MB-17305"/>
    <s v="Maria Bertelson"/>
    <x v="0"/>
    <s v="United States"/>
    <s v="New York City"/>
    <x v="15"/>
    <n v="10009"/>
    <x v="3"/>
    <x v="629"/>
    <x v="0"/>
    <x v="1"/>
    <x v="623"/>
    <x v="1262"/>
    <n v="2"/>
    <n v="0.1"/>
    <n v="72.534400000000005"/>
  </r>
  <r>
    <n v="4532"/>
    <x v="2243"/>
    <x v="0"/>
    <x v="696"/>
    <d v="2013-11-18T00:00:00"/>
    <s v="First Class"/>
    <s v="MB-17305"/>
    <s v="Maria Bertelson"/>
    <x v="0"/>
    <s v="United States"/>
    <s v="New York City"/>
    <x v="15"/>
    <n v="10009"/>
    <x v="3"/>
    <x v="146"/>
    <x v="1"/>
    <x v="4"/>
    <x v="146"/>
    <x v="3425"/>
    <n v="3"/>
    <n v="0"/>
    <n v="10.514399999999998"/>
  </r>
  <r>
    <n v="4533"/>
    <x v="2244"/>
    <x v="2"/>
    <x v="982"/>
    <d v="2011-10-10T00:00:00"/>
    <s v="Same Day"/>
    <s v="TN-21040"/>
    <s v="Tanja Norvell"/>
    <x v="2"/>
    <s v="United States"/>
    <s v="Manteca"/>
    <x v="1"/>
    <n v="95336"/>
    <x v="1"/>
    <x v="23"/>
    <x v="0"/>
    <x v="1"/>
    <x v="23"/>
    <x v="1919"/>
    <n v="3"/>
    <n v="0.2"/>
    <n v="13.764599999999994"/>
  </r>
  <r>
    <n v="4534"/>
    <x v="2244"/>
    <x v="2"/>
    <x v="982"/>
    <d v="2011-10-10T00:00:00"/>
    <s v="Same Day"/>
    <s v="TN-21040"/>
    <s v="Tanja Norvell"/>
    <x v="2"/>
    <s v="United States"/>
    <s v="Manteca"/>
    <x v="1"/>
    <n v="95336"/>
    <x v="1"/>
    <x v="588"/>
    <x v="1"/>
    <x v="12"/>
    <x v="583"/>
    <x v="770"/>
    <n v="2"/>
    <n v="0"/>
    <n v="7.4871999999999996"/>
  </r>
  <r>
    <n v="4535"/>
    <x v="2245"/>
    <x v="1"/>
    <x v="531"/>
    <d v="2012-03-26T00:00:00"/>
    <s v="Standard Class"/>
    <s v="MC-18130"/>
    <s v="Mike Caudle"/>
    <x v="1"/>
    <s v="United States"/>
    <s v="Los Angeles"/>
    <x v="1"/>
    <n v="90004"/>
    <x v="1"/>
    <x v="358"/>
    <x v="1"/>
    <x v="10"/>
    <x v="354"/>
    <x v="493"/>
    <n v="2"/>
    <n v="0"/>
    <n v="5.8604000000000003"/>
  </r>
  <r>
    <n v="4536"/>
    <x v="2246"/>
    <x v="3"/>
    <x v="141"/>
    <d v="2014-07-13T00:00:00"/>
    <s v="Standard Class"/>
    <s v="VF-21715"/>
    <s v="Vicky Freymann"/>
    <x v="2"/>
    <s v="United States"/>
    <s v="Seattle"/>
    <x v="4"/>
    <n v="98115"/>
    <x v="1"/>
    <x v="1226"/>
    <x v="0"/>
    <x v="5"/>
    <x v="1201"/>
    <x v="3426"/>
    <n v="3"/>
    <n v="0"/>
    <n v="4.9103999999999992"/>
  </r>
  <r>
    <n v="4537"/>
    <x v="2246"/>
    <x v="3"/>
    <x v="141"/>
    <d v="2014-07-13T00:00:00"/>
    <s v="Standard Class"/>
    <s v="VF-21715"/>
    <s v="Vicky Freymann"/>
    <x v="2"/>
    <s v="United States"/>
    <s v="Seattle"/>
    <x v="4"/>
    <n v="98115"/>
    <x v="1"/>
    <x v="379"/>
    <x v="1"/>
    <x v="8"/>
    <x v="375"/>
    <x v="1808"/>
    <n v="3"/>
    <n v="0.2"/>
    <n v="30.231600000000007"/>
  </r>
  <r>
    <n v="4538"/>
    <x v="2246"/>
    <x v="3"/>
    <x v="141"/>
    <d v="2014-07-13T00:00:00"/>
    <s v="Standard Class"/>
    <s v="VF-21715"/>
    <s v="Vicky Freymann"/>
    <x v="2"/>
    <s v="United States"/>
    <s v="Seattle"/>
    <x v="4"/>
    <n v="98115"/>
    <x v="1"/>
    <x v="487"/>
    <x v="1"/>
    <x v="6"/>
    <x v="482"/>
    <x v="2614"/>
    <n v="3"/>
    <n v="0"/>
    <n v="6.2015999999999991"/>
  </r>
  <r>
    <n v="4539"/>
    <x v="2246"/>
    <x v="3"/>
    <x v="141"/>
    <d v="2014-07-13T00:00:00"/>
    <s v="Standard Class"/>
    <s v="VF-21715"/>
    <s v="Vicky Freymann"/>
    <x v="2"/>
    <s v="United States"/>
    <s v="Seattle"/>
    <x v="4"/>
    <n v="98115"/>
    <x v="1"/>
    <x v="346"/>
    <x v="1"/>
    <x v="6"/>
    <x v="342"/>
    <x v="2805"/>
    <n v="4"/>
    <n v="0"/>
    <n v="4.3295999999999992"/>
  </r>
  <r>
    <n v="4540"/>
    <x v="2247"/>
    <x v="1"/>
    <x v="914"/>
    <d v="2012-03-02T00:00:00"/>
    <s v="Standard Class"/>
    <s v="ES-14080"/>
    <s v="Erin Smith"/>
    <x v="1"/>
    <s v="United States"/>
    <s v="Providence"/>
    <x v="34"/>
    <n v="2908"/>
    <x v="3"/>
    <x v="509"/>
    <x v="2"/>
    <x v="7"/>
    <x v="504"/>
    <x v="2815"/>
    <n v="2"/>
    <n v="0"/>
    <n v="1.0597999999999956"/>
  </r>
  <r>
    <n v="4541"/>
    <x v="2247"/>
    <x v="1"/>
    <x v="914"/>
    <d v="2012-03-02T00:00:00"/>
    <s v="Standard Class"/>
    <s v="ES-14080"/>
    <s v="Erin Smith"/>
    <x v="1"/>
    <s v="United States"/>
    <s v="Providence"/>
    <x v="34"/>
    <n v="2908"/>
    <x v="3"/>
    <x v="1529"/>
    <x v="0"/>
    <x v="3"/>
    <x v="1507"/>
    <x v="3427"/>
    <n v="7"/>
    <n v="0.3"/>
    <n v="-28.22399999999999"/>
  </r>
  <r>
    <n v="4542"/>
    <x v="2248"/>
    <x v="3"/>
    <x v="114"/>
    <d v="2014-06-22T00:00:00"/>
    <s v="Standard Class"/>
    <s v="MK-17905"/>
    <s v="Michael Kennedy"/>
    <x v="1"/>
    <s v="United States"/>
    <s v="Chicago"/>
    <x v="10"/>
    <n v="60653"/>
    <x v="2"/>
    <x v="15"/>
    <x v="1"/>
    <x v="8"/>
    <x v="15"/>
    <x v="3428"/>
    <n v="7"/>
    <n v="0.8"/>
    <n v="-8.9040000000000035"/>
  </r>
  <r>
    <n v="4543"/>
    <x v="2249"/>
    <x v="3"/>
    <x v="983"/>
    <d v="2014-04-01T00:00:00"/>
    <s v="First Class"/>
    <s v="TM-21490"/>
    <s v="Tony Molinari"/>
    <x v="0"/>
    <s v="United States"/>
    <s v="Oklahoma City"/>
    <x v="26"/>
    <n v="73120"/>
    <x v="2"/>
    <x v="1674"/>
    <x v="1"/>
    <x v="12"/>
    <x v="1653"/>
    <x v="3429"/>
    <n v="2"/>
    <n v="0"/>
    <n v="149.8956"/>
  </r>
  <r>
    <n v="4544"/>
    <x v="2250"/>
    <x v="1"/>
    <x v="984"/>
    <d v="2012-07-17T00:00:00"/>
    <s v="Second Class"/>
    <s v="RL-19615"/>
    <s v="Rob Lucas"/>
    <x v="0"/>
    <s v="United States"/>
    <s v="Chicago"/>
    <x v="10"/>
    <n v="60610"/>
    <x v="2"/>
    <x v="212"/>
    <x v="0"/>
    <x v="1"/>
    <x v="211"/>
    <x v="3430"/>
    <n v="9"/>
    <n v="0.3"/>
    <n v="-5.4801000000000215"/>
  </r>
  <r>
    <n v="4545"/>
    <x v="2250"/>
    <x v="1"/>
    <x v="984"/>
    <d v="2012-07-17T00:00:00"/>
    <s v="Second Class"/>
    <s v="RL-19615"/>
    <s v="Rob Lucas"/>
    <x v="0"/>
    <s v="United States"/>
    <s v="Chicago"/>
    <x v="10"/>
    <n v="60610"/>
    <x v="2"/>
    <x v="918"/>
    <x v="2"/>
    <x v="7"/>
    <x v="901"/>
    <x v="1490"/>
    <n v="2"/>
    <n v="0.2"/>
    <n v="16.703999999999986"/>
  </r>
  <r>
    <n v="4546"/>
    <x v="2250"/>
    <x v="1"/>
    <x v="984"/>
    <d v="2012-07-17T00:00:00"/>
    <s v="Second Class"/>
    <s v="RL-19615"/>
    <s v="Rob Lucas"/>
    <x v="0"/>
    <s v="United States"/>
    <s v="Chicago"/>
    <x v="10"/>
    <n v="60610"/>
    <x v="2"/>
    <x v="1485"/>
    <x v="2"/>
    <x v="7"/>
    <x v="1463"/>
    <x v="3431"/>
    <n v="7"/>
    <n v="0.2"/>
    <n v="53.754400000000004"/>
  </r>
  <r>
    <n v="4547"/>
    <x v="2250"/>
    <x v="1"/>
    <x v="984"/>
    <d v="2012-07-17T00:00:00"/>
    <s v="Second Class"/>
    <s v="RL-19615"/>
    <s v="Rob Lucas"/>
    <x v="0"/>
    <s v="United States"/>
    <s v="Chicago"/>
    <x v="10"/>
    <n v="60610"/>
    <x v="2"/>
    <x v="308"/>
    <x v="1"/>
    <x v="8"/>
    <x v="305"/>
    <x v="3432"/>
    <n v="2"/>
    <n v="0.8"/>
    <n v="-2.9884000000000004"/>
  </r>
  <r>
    <n v="4548"/>
    <x v="2250"/>
    <x v="1"/>
    <x v="984"/>
    <d v="2012-07-17T00:00:00"/>
    <s v="Second Class"/>
    <s v="RL-19615"/>
    <s v="Rob Lucas"/>
    <x v="0"/>
    <s v="United States"/>
    <s v="Chicago"/>
    <x v="10"/>
    <n v="60610"/>
    <x v="2"/>
    <x v="649"/>
    <x v="1"/>
    <x v="6"/>
    <x v="643"/>
    <x v="2789"/>
    <n v="3"/>
    <n v="0.2"/>
    <n v="0.69120000000000026"/>
  </r>
  <r>
    <n v="4549"/>
    <x v="2250"/>
    <x v="1"/>
    <x v="984"/>
    <d v="2012-07-17T00:00:00"/>
    <s v="Second Class"/>
    <s v="RL-19615"/>
    <s v="Rob Lucas"/>
    <x v="0"/>
    <s v="United States"/>
    <s v="Chicago"/>
    <x v="10"/>
    <n v="60610"/>
    <x v="2"/>
    <x v="275"/>
    <x v="0"/>
    <x v="5"/>
    <x v="272"/>
    <x v="3433"/>
    <n v="1"/>
    <n v="0.6"/>
    <n v="-2.1340000000000003"/>
  </r>
  <r>
    <n v="4550"/>
    <x v="2250"/>
    <x v="1"/>
    <x v="984"/>
    <d v="2012-07-17T00:00:00"/>
    <s v="Second Class"/>
    <s v="RL-19615"/>
    <s v="Rob Lucas"/>
    <x v="0"/>
    <s v="United States"/>
    <s v="Chicago"/>
    <x v="10"/>
    <n v="60610"/>
    <x v="2"/>
    <x v="517"/>
    <x v="2"/>
    <x v="7"/>
    <x v="512"/>
    <x v="3434"/>
    <n v="4"/>
    <n v="0.2"/>
    <n v="49.437599999999975"/>
  </r>
  <r>
    <n v="4551"/>
    <x v="2251"/>
    <x v="3"/>
    <x v="504"/>
    <d v="2014-05-03T00:00:00"/>
    <s v="First Class"/>
    <s v="NM-18520"/>
    <s v="Neoma Murray"/>
    <x v="0"/>
    <s v="United States"/>
    <s v="Manchester"/>
    <x v="29"/>
    <n v="6040"/>
    <x v="3"/>
    <x v="1675"/>
    <x v="1"/>
    <x v="2"/>
    <x v="1654"/>
    <x v="1784"/>
    <n v="2"/>
    <n v="0"/>
    <n v="2.8224"/>
  </r>
  <r>
    <n v="4552"/>
    <x v="2252"/>
    <x v="2"/>
    <x v="985"/>
    <d v="2011-07-17T00:00:00"/>
    <s v="Standard Class"/>
    <s v="GK-14620"/>
    <s v="Grace Kelly"/>
    <x v="1"/>
    <s v="United States"/>
    <s v="Los Angeles"/>
    <x v="1"/>
    <n v="90049"/>
    <x v="1"/>
    <x v="1213"/>
    <x v="0"/>
    <x v="3"/>
    <x v="1189"/>
    <x v="3435"/>
    <n v="3"/>
    <n v="0.2"/>
    <n v="4.3901999999999788"/>
  </r>
  <r>
    <n v="4553"/>
    <x v="2253"/>
    <x v="2"/>
    <x v="422"/>
    <d v="2012-01-02T00:00:00"/>
    <s v="Standard Class"/>
    <s v="JF-15490"/>
    <s v="Jeremy Farry"/>
    <x v="0"/>
    <s v="United States"/>
    <s v="San Francisco"/>
    <x v="1"/>
    <n v="94122"/>
    <x v="1"/>
    <x v="370"/>
    <x v="0"/>
    <x v="1"/>
    <x v="366"/>
    <x v="2186"/>
    <n v="3"/>
    <n v="0.2"/>
    <n v="23.027999999999992"/>
  </r>
  <r>
    <n v="4554"/>
    <x v="2253"/>
    <x v="2"/>
    <x v="422"/>
    <d v="2012-01-02T00:00:00"/>
    <s v="Standard Class"/>
    <s v="JF-15490"/>
    <s v="Jeremy Farry"/>
    <x v="0"/>
    <s v="United States"/>
    <s v="San Francisco"/>
    <x v="1"/>
    <n v="94122"/>
    <x v="1"/>
    <x v="630"/>
    <x v="1"/>
    <x v="10"/>
    <x v="624"/>
    <x v="1387"/>
    <n v="3"/>
    <n v="0"/>
    <n v="5.7779999999999987"/>
  </r>
  <r>
    <n v="4555"/>
    <x v="2254"/>
    <x v="0"/>
    <x v="535"/>
    <d v="2013-03-02T00:00:00"/>
    <s v="Second Class"/>
    <s v="EB-13930"/>
    <s v="Eric Barreto"/>
    <x v="0"/>
    <s v="United States"/>
    <s v="La Crosse"/>
    <x v="6"/>
    <n v="54601"/>
    <x v="2"/>
    <x v="92"/>
    <x v="1"/>
    <x v="8"/>
    <x v="92"/>
    <x v="3436"/>
    <n v="3"/>
    <n v="0"/>
    <n v="28.410000000000004"/>
  </r>
  <r>
    <n v="4556"/>
    <x v="2255"/>
    <x v="1"/>
    <x v="391"/>
    <d v="2012-03-26T00:00:00"/>
    <s v="First Class"/>
    <s v="SG-20470"/>
    <s v="Sheri Gordon"/>
    <x v="0"/>
    <s v="United States"/>
    <s v="Florence"/>
    <x v="20"/>
    <n v="29501"/>
    <x v="0"/>
    <x v="550"/>
    <x v="1"/>
    <x v="13"/>
    <x v="33"/>
    <x v="1629"/>
    <n v="4"/>
    <n v="0"/>
    <n v="14.201999999999998"/>
  </r>
  <r>
    <n v="4557"/>
    <x v="2255"/>
    <x v="1"/>
    <x v="391"/>
    <d v="2012-03-26T00:00:00"/>
    <s v="First Class"/>
    <s v="SG-20470"/>
    <s v="Sheri Gordon"/>
    <x v="0"/>
    <s v="United States"/>
    <s v="Florence"/>
    <x v="20"/>
    <n v="29501"/>
    <x v="0"/>
    <x v="700"/>
    <x v="1"/>
    <x v="4"/>
    <x v="693"/>
    <x v="3386"/>
    <n v="4"/>
    <n v="0"/>
    <n v="0.5583999999999989"/>
  </r>
  <r>
    <n v="4558"/>
    <x v="2256"/>
    <x v="3"/>
    <x v="208"/>
    <d v="2014-10-29T00:00:00"/>
    <s v="Standard Class"/>
    <s v="ND-18370"/>
    <s v="Natalie DeCherney"/>
    <x v="0"/>
    <s v="United States"/>
    <s v="Glendale"/>
    <x v="16"/>
    <n v="85301"/>
    <x v="1"/>
    <x v="697"/>
    <x v="1"/>
    <x v="8"/>
    <x v="690"/>
    <x v="3437"/>
    <n v="1"/>
    <n v="0.7"/>
    <n v="-6.5618999999999996"/>
  </r>
  <r>
    <n v="4559"/>
    <x v="2257"/>
    <x v="2"/>
    <x v="520"/>
    <d v="2012-01-05T00:00:00"/>
    <s v="Standard Class"/>
    <s v="CM-11815"/>
    <s v="Candace McMahon"/>
    <x v="1"/>
    <s v="United States"/>
    <s v="El Paso"/>
    <x v="5"/>
    <n v="79907"/>
    <x v="2"/>
    <x v="1503"/>
    <x v="1"/>
    <x v="12"/>
    <x v="33"/>
    <x v="2000"/>
    <n v="2"/>
    <n v="0.2"/>
    <n v="17.968399999999995"/>
  </r>
  <r>
    <n v="4560"/>
    <x v="2258"/>
    <x v="2"/>
    <x v="952"/>
    <d v="2011-05-08T00:00:00"/>
    <s v="First Class"/>
    <s v="EB-13870"/>
    <s v="Emily Burns"/>
    <x v="0"/>
    <s v="United States"/>
    <s v="San Antonio"/>
    <x v="5"/>
    <n v="78207"/>
    <x v="2"/>
    <x v="64"/>
    <x v="0"/>
    <x v="1"/>
    <x v="64"/>
    <x v="3438"/>
    <n v="3"/>
    <n v="0.3"/>
    <n v="-9.1335000000000122"/>
  </r>
  <r>
    <n v="4561"/>
    <x v="2259"/>
    <x v="1"/>
    <x v="784"/>
    <d v="2012-12-09T00:00:00"/>
    <s v="Second Class"/>
    <s v="HM-14860"/>
    <s v="Harry Marie"/>
    <x v="1"/>
    <s v="United States"/>
    <s v="Los Angeles"/>
    <x v="1"/>
    <n v="90049"/>
    <x v="1"/>
    <x v="231"/>
    <x v="1"/>
    <x v="12"/>
    <x v="229"/>
    <x v="3439"/>
    <n v="3"/>
    <n v="0"/>
    <n v="122.148"/>
  </r>
  <r>
    <n v="4562"/>
    <x v="2259"/>
    <x v="1"/>
    <x v="784"/>
    <d v="2012-12-09T00:00:00"/>
    <s v="Second Class"/>
    <s v="HM-14860"/>
    <s v="Harry Marie"/>
    <x v="1"/>
    <s v="United States"/>
    <s v="Los Angeles"/>
    <x v="1"/>
    <n v="90049"/>
    <x v="1"/>
    <x v="1676"/>
    <x v="2"/>
    <x v="7"/>
    <x v="1655"/>
    <x v="3440"/>
    <n v="3"/>
    <n v="0.2"/>
    <n v="8.2763999999999953"/>
  </r>
  <r>
    <n v="4563"/>
    <x v="2259"/>
    <x v="1"/>
    <x v="784"/>
    <d v="2012-12-09T00:00:00"/>
    <s v="Second Class"/>
    <s v="HM-14860"/>
    <s v="Harry Marie"/>
    <x v="1"/>
    <s v="United States"/>
    <s v="Los Angeles"/>
    <x v="1"/>
    <n v="90049"/>
    <x v="1"/>
    <x v="1677"/>
    <x v="0"/>
    <x v="5"/>
    <x v="1656"/>
    <x v="3441"/>
    <n v="5"/>
    <n v="0"/>
    <n v="13.832000000000001"/>
  </r>
  <r>
    <n v="4564"/>
    <x v="2260"/>
    <x v="3"/>
    <x v="986"/>
    <d v="2014-10-01T00:00:00"/>
    <s v="Standard Class"/>
    <s v="SJ-20125"/>
    <s v="Sanjit Jacobs"/>
    <x v="2"/>
    <s v="United States"/>
    <s v="Miramar"/>
    <x v="2"/>
    <n v="33023"/>
    <x v="0"/>
    <x v="1585"/>
    <x v="0"/>
    <x v="1"/>
    <x v="1567"/>
    <x v="3442"/>
    <n v="4"/>
    <n v="0.2"/>
    <n v="-57.631200000000035"/>
  </r>
  <r>
    <n v="4565"/>
    <x v="2261"/>
    <x v="2"/>
    <x v="337"/>
    <d v="2011-12-14T00:00:00"/>
    <s v="Standard Class"/>
    <s v="DM-12955"/>
    <s v="Dario Medina"/>
    <x v="1"/>
    <s v="United States"/>
    <s v="Mesa"/>
    <x v="16"/>
    <n v="85204"/>
    <x v="1"/>
    <x v="1018"/>
    <x v="1"/>
    <x v="4"/>
    <x v="1000"/>
    <x v="997"/>
    <n v="6"/>
    <n v="0.2"/>
    <n v="-1.2588000000000008"/>
  </r>
  <r>
    <n v="4566"/>
    <x v="2262"/>
    <x v="3"/>
    <x v="734"/>
    <d v="2014-12-11T00:00:00"/>
    <s v="Standard Class"/>
    <s v="MC-17575"/>
    <s v="Matt Collins"/>
    <x v="0"/>
    <s v="United States"/>
    <s v="Fayetteville"/>
    <x v="3"/>
    <n v="28314"/>
    <x v="0"/>
    <x v="551"/>
    <x v="1"/>
    <x v="9"/>
    <x v="545"/>
    <x v="962"/>
    <n v="3"/>
    <n v="0.2"/>
    <n v="4.5215999999999994"/>
  </r>
  <r>
    <n v="4567"/>
    <x v="2262"/>
    <x v="3"/>
    <x v="734"/>
    <d v="2014-12-11T00:00:00"/>
    <s v="Standard Class"/>
    <s v="MC-17575"/>
    <s v="Matt Collins"/>
    <x v="0"/>
    <s v="United States"/>
    <s v="Fayetteville"/>
    <x v="3"/>
    <n v="28314"/>
    <x v="0"/>
    <x v="1399"/>
    <x v="1"/>
    <x v="8"/>
    <x v="1377"/>
    <x v="3443"/>
    <n v="6"/>
    <n v="0.7"/>
    <n v="-21.1068"/>
  </r>
  <r>
    <n v="4568"/>
    <x v="2262"/>
    <x v="3"/>
    <x v="734"/>
    <d v="2014-12-11T00:00:00"/>
    <s v="Standard Class"/>
    <s v="MC-17575"/>
    <s v="Matt Collins"/>
    <x v="0"/>
    <s v="United States"/>
    <s v="Fayetteville"/>
    <x v="3"/>
    <n v="28314"/>
    <x v="0"/>
    <x v="827"/>
    <x v="1"/>
    <x v="10"/>
    <x v="815"/>
    <x v="671"/>
    <n v="4"/>
    <n v="0.2"/>
    <n v="8.8623999999999992"/>
  </r>
  <r>
    <n v="4569"/>
    <x v="2263"/>
    <x v="1"/>
    <x v="627"/>
    <d v="2012-11-13T00:00:00"/>
    <s v="Standard Class"/>
    <s v="DB-13660"/>
    <s v="Duane Benoit"/>
    <x v="0"/>
    <s v="United States"/>
    <s v="Houston"/>
    <x v="5"/>
    <n v="77095"/>
    <x v="2"/>
    <x v="44"/>
    <x v="1"/>
    <x v="8"/>
    <x v="44"/>
    <x v="3444"/>
    <n v="6"/>
    <n v="0.8"/>
    <n v="-17.285400000000006"/>
  </r>
  <r>
    <n v="4570"/>
    <x v="2264"/>
    <x v="2"/>
    <x v="987"/>
    <d v="2011-04-21T00:00:00"/>
    <s v="Second Class"/>
    <s v="NF-18595"/>
    <s v="Nicole Fjeld"/>
    <x v="2"/>
    <s v="United States"/>
    <s v="San Jose"/>
    <x v="1"/>
    <n v="95123"/>
    <x v="1"/>
    <x v="216"/>
    <x v="0"/>
    <x v="5"/>
    <x v="1570"/>
    <x v="3001"/>
    <n v="3"/>
    <n v="0"/>
    <n v="26.648999999999997"/>
  </r>
  <r>
    <n v="4571"/>
    <x v="2265"/>
    <x v="1"/>
    <x v="442"/>
    <d v="2012-05-27T00:00:00"/>
    <s v="Second Class"/>
    <s v="NM-18445"/>
    <s v="Nathan Mautz"/>
    <x v="2"/>
    <s v="United States"/>
    <s v="Wichita"/>
    <x v="41"/>
    <n v="67212"/>
    <x v="2"/>
    <x v="1658"/>
    <x v="1"/>
    <x v="6"/>
    <x v="1637"/>
    <x v="3355"/>
    <n v="3"/>
    <n v="0"/>
    <n v="8.071200000000001"/>
  </r>
  <r>
    <n v="4572"/>
    <x v="2265"/>
    <x v="1"/>
    <x v="442"/>
    <d v="2012-05-27T00:00:00"/>
    <s v="Second Class"/>
    <s v="NM-18445"/>
    <s v="Nathan Mautz"/>
    <x v="2"/>
    <s v="United States"/>
    <s v="Wichita"/>
    <x v="41"/>
    <n v="67212"/>
    <x v="2"/>
    <x v="1242"/>
    <x v="1"/>
    <x v="8"/>
    <x v="1216"/>
    <x v="3445"/>
    <n v="2"/>
    <n v="0"/>
    <n v="60.141199999999998"/>
  </r>
  <r>
    <n v="4573"/>
    <x v="2266"/>
    <x v="3"/>
    <x v="729"/>
    <d v="2014-07-22T00:00:00"/>
    <s v="Standard Class"/>
    <s v="AB-10255"/>
    <s v="Alejandro Ballentine"/>
    <x v="2"/>
    <s v="United States"/>
    <s v="Los Angeles"/>
    <x v="1"/>
    <n v="90036"/>
    <x v="1"/>
    <x v="851"/>
    <x v="2"/>
    <x v="16"/>
    <x v="836"/>
    <x v="2006"/>
    <n v="2"/>
    <n v="0.2"/>
    <n v="89.996999999999986"/>
  </r>
  <r>
    <n v="4574"/>
    <x v="2267"/>
    <x v="0"/>
    <x v="939"/>
    <d v="2013-12-19T00:00:00"/>
    <s v="Standard Class"/>
    <s v="MG-17650"/>
    <s v="Matthew Grinstein"/>
    <x v="2"/>
    <s v="United States"/>
    <s v="Jackson"/>
    <x v="12"/>
    <n v="49201"/>
    <x v="2"/>
    <x v="539"/>
    <x v="2"/>
    <x v="7"/>
    <x v="534"/>
    <x v="2854"/>
    <n v="7"/>
    <n v="0"/>
    <n v="184.22039999999998"/>
  </r>
  <r>
    <n v="4575"/>
    <x v="2267"/>
    <x v="0"/>
    <x v="939"/>
    <d v="2013-12-19T00:00:00"/>
    <s v="Standard Class"/>
    <s v="MG-17650"/>
    <s v="Matthew Grinstein"/>
    <x v="2"/>
    <s v="United States"/>
    <s v="Jackson"/>
    <x v="12"/>
    <n v="49201"/>
    <x v="2"/>
    <x v="904"/>
    <x v="0"/>
    <x v="5"/>
    <x v="887"/>
    <x v="3446"/>
    <n v="4"/>
    <n v="0"/>
    <n v="8.7047999999999988"/>
  </r>
  <r>
    <n v="4576"/>
    <x v="2267"/>
    <x v="0"/>
    <x v="939"/>
    <d v="2013-12-19T00:00:00"/>
    <s v="Standard Class"/>
    <s v="MG-17650"/>
    <s v="Matthew Grinstein"/>
    <x v="2"/>
    <s v="United States"/>
    <s v="Jackson"/>
    <x v="12"/>
    <n v="49201"/>
    <x v="2"/>
    <x v="324"/>
    <x v="1"/>
    <x v="6"/>
    <x v="321"/>
    <x v="2255"/>
    <n v="5"/>
    <n v="0"/>
    <n v="3.6139999999999994"/>
  </r>
  <r>
    <n v="4577"/>
    <x v="2267"/>
    <x v="0"/>
    <x v="939"/>
    <d v="2013-12-19T00:00:00"/>
    <s v="Standard Class"/>
    <s v="MG-17650"/>
    <s v="Matthew Grinstein"/>
    <x v="2"/>
    <s v="United States"/>
    <s v="Jackson"/>
    <x v="12"/>
    <n v="49201"/>
    <x v="2"/>
    <x v="1678"/>
    <x v="1"/>
    <x v="4"/>
    <x v="1657"/>
    <x v="3447"/>
    <n v="2"/>
    <n v="0"/>
    <n v="6.7149999999999999"/>
  </r>
  <r>
    <n v="4578"/>
    <x v="2268"/>
    <x v="2"/>
    <x v="909"/>
    <d v="2011-04-16T00:00:00"/>
    <s v="Standard Class"/>
    <s v="SE-20110"/>
    <s v="Sanjit Engle"/>
    <x v="0"/>
    <s v="United States"/>
    <s v="Lewiston"/>
    <x v="45"/>
    <n v="83501"/>
    <x v="1"/>
    <x v="1224"/>
    <x v="1"/>
    <x v="8"/>
    <x v="1199"/>
    <x v="2094"/>
    <n v="1"/>
    <n v="0.2"/>
    <n v="3.3543999999999996"/>
  </r>
  <r>
    <n v="4579"/>
    <x v="2269"/>
    <x v="1"/>
    <x v="988"/>
    <d v="2012-06-15T00:00:00"/>
    <s v="Standard Class"/>
    <s v="AG-10765"/>
    <s v="Anthony Garverick"/>
    <x v="2"/>
    <s v="United States"/>
    <s v="Hampton"/>
    <x v="17"/>
    <n v="23666"/>
    <x v="0"/>
    <x v="443"/>
    <x v="1"/>
    <x v="8"/>
    <x v="438"/>
    <x v="3448"/>
    <n v="3"/>
    <n v="0"/>
    <n v="56.550000000000004"/>
  </r>
  <r>
    <n v="4580"/>
    <x v="2270"/>
    <x v="2"/>
    <x v="923"/>
    <d v="2011-08-02T00:00:00"/>
    <s v="Standard Class"/>
    <s v="AS-10045"/>
    <s v="Aaron Smayling"/>
    <x v="1"/>
    <s v="United States"/>
    <s v="New York City"/>
    <x v="15"/>
    <n v="10035"/>
    <x v="3"/>
    <x v="1679"/>
    <x v="1"/>
    <x v="10"/>
    <x v="1658"/>
    <x v="3449"/>
    <n v="11"/>
    <n v="0"/>
    <n v="32.232199999999999"/>
  </r>
  <r>
    <n v="4581"/>
    <x v="2271"/>
    <x v="1"/>
    <x v="374"/>
    <d v="2012-08-06T00:00:00"/>
    <s v="Standard Class"/>
    <s v="AR-10405"/>
    <s v="Allen Rosenblatt"/>
    <x v="1"/>
    <s v="United States"/>
    <s v="Hattiesburg"/>
    <x v="35"/>
    <n v="39401"/>
    <x v="0"/>
    <x v="240"/>
    <x v="2"/>
    <x v="11"/>
    <x v="238"/>
    <x v="3450"/>
    <n v="6"/>
    <n v="0"/>
    <n v="105.46800000000002"/>
  </r>
  <r>
    <n v="4582"/>
    <x v="2272"/>
    <x v="0"/>
    <x v="251"/>
    <d v="2013-09-23T00:00:00"/>
    <s v="First Class"/>
    <s v="AP-10720"/>
    <s v="Anne Pryor"/>
    <x v="2"/>
    <s v="United States"/>
    <s v="Philadelphia"/>
    <x v="9"/>
    <n v="19140"/>
    <x v="3"/>
    <x v="1680"/>
    <x v="0"/>
    <x v="5"/>
    <x v="1659"/>
    <x v="3451"/>
    <n v="3"/>
    <n v="0.2"/>
    <n v="3.8447999999999967"/>
  </r>
  <r>
    <n v="4583"/>
    <x v="2273"/>
    <x v="0"/>
    <x v="224"/>
    <d v="2013-06-13T00:00:00"/>
    <s v="First Class"/>
    <s v="JB-16000"/>
    <s v="Joy Bell-"/>
    <x v="0"/>
    <s v="United States"/>
    <s v="Philadelphia"/>
    <x v="9"/>
    <n v="19140"/>
    <x v="3"/>
    <x v="1647"/>
    <x v="1"/>
    <x v="2"/>
    <x v="1627"/>
    <x v="3452"/>
    <n v="8"/>
    <n v="0.2"/>
    <n v="7.9703999999999997"/>
  </r>
  <r>
    <n v="4584"/>
    <x v="2274"/>
    <x v="0"/>
    <x v="370"/>
    <d v="2013-08-29T00:00:00"/>
    <s v="Second Class"/>
    <s v="TS-21430"/>
    <s v="Tom Stivers"/>
    <x v="1"/>
    <s v="United States"/>
    <s v="Los Angeles"/>
    <x v="1"/>
    <n v="90045"/>
    <x v="1"/>
    <x v="105"/>
    <x v="1"/>
    <x v="6"/>
    <x v="105"/>
    <x v="341"/>
    <n v="2"/>
    <n v="0"/>
    <n v="3.7995999999999999"/>
  </r>
  <r>
    <n v="4585"/>
    <x v="2275"/>
    <x v="3"/>
    <x v="808"/>
    <d v="2014-11-05T00:00:00"/>
    <s v="Second Class"/>
    <s v="NL-18310"/>
    <s v="Nancy Lomonaco"/>
    <x v="2"/>
    <s v="United States"/>
    <s v="Danville"/>
    <x v="1"/>
    <n v="94526"/>
    <x v="1"/>
    <x v="466"/>
    <x v="1"/>
    <x v="12"/>
    <x v="462"/>
    <x v="3453"/>
    <n v="7"/>
    <n v="0"/>
    <n v="38.29"/>
  </r>
  <r>
    <n v="4586"/>
    <x v="2275"/>
    <x v="3"/>
    <x v="808"/>
    <d v="2014-11-05T00:00:00"/>
    <s v="Second Class"/>
    <s v="NL-18310"/>
    <s v="Nancy Lomonaco"/>
    <x v="2"/>
    <s v="United States"/>
    <s v="Danville"/>
    <x v="1"/>
    <n v="94526"/>
    <x v="1"/>
    <x v="1273"/>
    <x v="1"/>
    <x v="6"/>
    <x v="1249"/>
    <x v="3454"/>
    <n v="5"/>
    <n v="0"/>
    <n v="4.2240000000000002"/>
  </r>
  <r>
    <n v="4587"/>
    <x v="2275"/>
    <x v="3"/>
    <x v="808"/>
    <d v="2014-11-05T00:00:00"/>
    <s v="Second Class"/>
    <s v="NL-18310"/>
    <s v="Nancy Lomonaco"/>
    <x v="2"/>
    <s v="United States"/>
    <s v="Danville"/>
    <x v="1"/>
    <n v="94526"/>
    <x v="1"/>
    <x v="1681"/>
    <x v="1"/>
    <x v="8"/>
    <x v="1660"/>
    <x v="3455"/>
    <n v="6"/>
    <n v="0.2"/>
    <n v="206.62319999999997"/>
  </r>
  <r>
    <n v="4588"/>
    <x v="2275"/>
    <x v="3"/>
    <x v="808"/>
    <d v="2014-11-05T00:00:00"/>
    <s v="Second Class"/>
    <s v="NL-18310"/>
    <s v="Nancy Lomonaco"/>
    <x v="2"/>
    <s v="United States"/>
    <s v="Danville"/>
    <x v="1"/>
    <n v="94526"/>
    <x v="1"/>
    <x v="802"/>
    <x v="1"/>
    <x v="13"/>
    <x v="792"/>
    <x v="2271"/>
    <n v="3"/>
    <n v="0"/>
    <n v="0.16740000000000022"/>
  </r>
  <r>
    <n v="4589"/>
    <x v="2275"/>
    <x v="3"/>
    <x v="808"/>
    <d v="2014-11-05T00:00:00"/>
    <s v="Second Class"/>
    <s v="NL-18310"/>
    <s v="Nancy Lomonaco"/>
    <x v="2"/>
    <s v="United States"/>
    <s v="Danville"/>
    <x v="1"/>
    <n v="94526"/>
    <x v="1"/>
    <x v="1682"/>
    <x v="0"/>
    <x v="5"/>
    <x v="1661"/>
    <x v="3456"/>
    <n v="3"/>
    <n v="0"/>
    <n v="10.508400000000002"/>
  </r>
  <r>
    <n v="4590"/>
    <x v="2275"/>
    <x v="3"/>
    <x v="808"/>
    <d v="2014-11-05T00:00:00"/>
    <s v="Second Class"/>
    <s v="NL-18310"/>
    <s v="Nancy Lomonaco"/>
    <x v="2"/>
    <s v="United States"/>
    <s v="Danville"/>
    <x v="1"/>
    <n v="94526"/>
    <x v="1"/>
    <x v="557"/>
    <x v="1"/>
    <x v="4"/>
    <x v="551"/>
    <x v="3457"/>
    <n v="7"/>
    <n v="0"/>
    <n v="22.627499999999962"/>
  </r>
  <r>
    <n v="4591"/>
    <x v="2276"/>
    <x v="0"/>
    <x v="482"/>
    <d v="2014-01-01T00:00:00"/>
    <s v="Standard Class"/>
    <s v="MC-18130"/>
    <s v="Mike Caudle"/>
    <x v="1"/>
    <s v="United States"/>
    <s v="Los Angeles"/>
    <x v="1"/>
    <n v="90004"/>
    <x v="1"/>
    <x v="1280"/>
    <x v="1"/>
    <x v="14"/>
    <x v="1256"/>
    <x v="2788"/>
    <n v="2"/>
    <n v="0"/>
    <n v="4.9728000000000012"/>
  </r>
  <r>
    <n v="4592"/>
    <x v="2276"/>
    <x v="0"/>
    <x v="482"/>
    <d v="2014-01-01T00:00:00"/>
    <s v="Standard Class"/>
    <s v="MC-18130"/>
    <s v="Mike Caudle"/>
    <x v="1"/>
    <s v="United States"/>
    <s v="Los Angeles"/>
    <x v="1"/>
    <n v="90004"/>
    <x v="1"/>
    <x v="7"/>
    <x v="2"/>
    <x v="7"/>
    <x v="7"/>
    <x v="3164"/>
    <n v="2"/>
    <n v="0.2"/>
    <n v="30.238400000000013"/>
  </r>
  <r>
    <n v="4593"/>
    <x v="2276"/>
    <x v="0"/>
    <x v="482"/>
    <d v="2014-01-01T00:00:00"/>
    <s v="Standard Class"/>
    <s v="MC-18130"/>
    <s v="Mike Caudle"/>
    <x v="1"/>
    <s v="United States"/>
    <s v="Los Angeles"/>
    <x v="1"/>
    <n v="90004"/>
    <x v="1"/>
    <x v="1534"/>
    <x v="0"/>
    <x v="1"/>
    <x v="1513"/>
    <x v="1770"/>
    <n v="3"/>
    <n v="0.2"/>
    <n v="-5.4882000000000062"/>
  </r>
  <r>
    <n v="4594"/>
    <x v="2276"/>
    <x v="0"/>
    <x v="482"/>
    <d v="2014-01-01T00:00:00"/>
    <s v="Standard Class"/>
    <s v="MC-18130"/>
    <s v="Mike Caudle"/>
    <x v="1"/>
    <s v="United States"/>
    <s v="Los Angeles"/>
    <x v="1"/>
    <n v="90004"/>
    <x v="1"/>
    <x v="1683"/>
    <x v="1"/>
    <x v="9"/>
    <x v="1662"/>
    <x v="2307"/>
    <n v="2"/>
    <n v="0"/>
    <n v="2.0540000000000003"/>
  </r>
  <r>
    <n v="4595"/>
    <x v="2276"/>
    <x v="0"/>
    <x v="482"/>
    <d v="2014-01-01T00:00:00"/>
    <s v="Standard Class"/>
    <s v="MC-18130"/>
    <s v="Mike Caudle"/>
    <x v="1"/>
    <s v="United States"/>
    <s v="Los Angeles"/>
    <x v="1"/>
    <n v="90004"/>
    <x v="1"/>
    <x v="215"/>
    <x v="0"/>
    <x v="3"/>
    <x v="214"/>
    <x v="3458"/>
    <n v="3"/>
    <n v="0.2"/>
    <n v="33.851700000000051"/>
  </r>
  <r>
    <n v="4596"/>
    <x v="2276"/>
    <x v="0"/>
    <x v="482"/>
    <d v="2014-01-01T00:00:00"/>
    <s v="Standard Class"/>
    <s v="MC-18130"/>
    <s v="Mike Caudle"/>
    <x v="1"/>
    <s v="United States"/>
    <s v="Los Angeles"/>
    <x v="1"/>
    <n v="90004"/>
    <x v="1"/>
    <x v="646"/>
    <x v="1"/>
    <x v="6"/>
    <x v="640"/>
    <x v="3459"/>
    <n v="3"/>
    <n v="0"/>
    <n v="15.111600000000001"/>
  </r>
  <r>
    <n v="4597"/>
    <x v="2277"/>
    <x v="0"/>
    <x v="5"/>
    <d v="2013-12-11T00:00:00"/>
    <s v="Second Class"/>
    <s v="TC-21475"/>
    <s v="Tony Chapman"/>
    <x v="2"/>
    <s v="United States"/>
    <s v="Washington"/>
    <x v="40"/>
    <n v="20016"/>
    <x v="3"/>
    <x v="753"/>
    <x v="1"/>
    <x v="6"/>
    <x v="744"/>
    <x v="3460"/>
    <n v="8"/>
    <n v="0"/>
    <n v="13.2288"/>
  </r>
  <r>
    <n v="4598"/>
    <x v="2278"/>
    <x v="3"/>
    <x v="735"/>
    <d v="2014-09-02T00:00:00"/>
    <s v="Standard Class"/>
    <s v="MG-17650"/>
    <s v="Matthew Grinstein"/>
    <x v="2"/>
    <s v="United States"/>
    <s v="Milwaukee"/>
    <x v="6"/>
    <n v="53209"/>
    <x v="2"/>
    <x v="515"/>
    <x v="1"/>
    <x v="14"/>
    <x v="510"/>
    <x v="3461"/>
    <n v="3"/>
    <n v="0"/>
    <n v="5.8887000000000009"/>
  </r>
  <r>
    <n v="4599"/>
    <x v="2278"/>
    <x v="3"/>
    <x v="735"/>
    <d v="2014-09-02T00:00:00"/>
    <s v="Standard Class"/>
    <s v="MG-17650"/>
    <s v="Matthew Grinstein"/>
    <x v="2"/>
    <s v="United States"/>
    <s v="Milwaukee"/>
    <x v="6"/>
    <n v="53209"/>
    <x v="2"/>
    <x v="1549"/>
    <x v="1"/>
    <x v="9"/>
    <x v="1528"/>
    <x v="3462"/>
    <n v="5"/>
    <n v="0"/>
    <n v="26.563999999999997"/>
  </r>
  <r>
    <n v="4600"/>
    <x v="2279"/>
    <x v="1"/>
    <x v="747"/>
    <d v="2012-07-20T00:00:00"/>
    <s v="Standard Class"/>
    <s v="MG-17890"/>
    <s v="Michael Granlund"/>
    <x v="2"/>
    <s v="United States"/>
    <s v="Baltimore"/>
    <x v="39"/>
    <n v="21215"/>
    <x v="3"/>
    <x v="531"/>
    <x v="0"/>
    <x v="1"/>
    <x v="526"/>
    <x v="3463"/>
    <n v="1"/>
    <n v="0"/>
    <n v="43.784199999999984"/>
  </r>
  <r>
    <n v="4601"/>
    <x v="2279"/>
    <x v="1"/>
    <x v="747"/>
    <d v="2012-07-20T00:00:00"/>
    <s v="Standard Class"/>
    <s v="MG-17890"/>
    <s v="Michael Granlund"/>
    <x v="2"/>
    <s v="United States"/>
    <s v="Baltimore"/>
    <x v="39"/>
    <n v="21215"/>
    <x v="3"/>
    <x v="373"/>
    <x v="1"/>
    <x v="12"/>
    <x v="369"/>
    <x v="3464"/>
    <n v="9"/>
    <n v="0"/>
    <n v="63.134999999999991"/>
  </r>
  <r>
    <n v="4602"/>
    <x v="2279"/>
    <x v="1"/>
    <x v="747"/>
    <d v="2012-07-20T00:00:00"/>
    <s v="Standard Class"/>
    <s v="MG-17890"/>
    <s v="Michael Granlund"/>
    <x v="2"/>
    <s v="United States"/>
    <s v="Baltimore"/>
    <x v="39"/>
    <n v="21215"/>
    <x v="3"/>
    <x v="1579"/>
    <x v="1"/>
    <x v="13"/>
    <x v="1561"/>
    <x v="132"/>
    <n v="4"/>
    <n v="0"/>
    <n v="5.4143999999999997"/>
  </r>
  <r>
    <n v="4603"/>
    <x v="2280"/>
    <x v="1"/>
    <x v="989"/>
    <d v="2012-05-29T00:00:00"/>
    <s v="Second Class"/>
    <s v="BF-11170"/>
    <s v="Ben Ferrer"/>
    <x v="2"/>
    <s v="United States"/>
    <s v="Jacksonville"/>
    <x v="3"/>
    <n v="28540"/>
    <x v="0"/>
    <x v="1274"/>
    <x v="1"/>
    <x v="10"/>
    <x v="1250"/>
    <x v="3465"/>
    <n v="1"/>
    <n v="0.2"/>
    <n v="5.9383999999999988"/>
  </r>
  <r>
    <n v="4604"/>
    <x v="2280"/>
    <x v="1"/>
    <x v="989"/>
    <d v="2012-05-29T00:00:00"/>
    <s v="Second Class"/>
    <s v="BF-11170"/>
    <s v="Ben Ferrer"/>
    <x v="2"/>
    <s v="United States"/>
    <s v="Jacksonville"/>
    <x v="3"/>
    <n v="28540"/>
    <x v="0"/>
    <x v="1684"/>
    <x v="1"/>
    <x v="10"/>
    <x v="1663"/>
    <x v="3466"/>
    <n v="4"/>
    <n v="0.2"/>
    <n v="53.804799999999986"/>
  </r>
  <r>
    <n v="4605"/>
    <x v="2280"/>
    <x v="1"/>
    <x v="989"/>
    <d v="2012-05-29T00:00:00"/>
    <s v="Second Class"/>
    <s v="BF-11170"/>
    <s v="Ben Ferrer"/>
    <x v="2"/>
    <s v="United States"/>
    <s v="Jacksonville"/>
    <x v="3"/>
    <n v="28540"/>
    <x v="0"/>
    <x v="661"/>
    <x v="1"/>
    <x v="12"/>
    <x v="655"/>
    <x v="2096"/>
    <n v="2"/>
    <n v="0.2"/>
    <n v="4.4311999999999996"/>
  </r>
  <r>
    <n v="4606"/>
    <x v="2280"/>
    <x v="1"/>
    <x v="989"/>
    <d v="2012-05-29T00:00:00"/>
    <s v="Second Class"/>
    <s v="BF-11170"/>
    <s v="Ben Ferrer"/>
    <x v="2"/>
    <s v="United States"/>
    <s v="Jacksonville"/>
    <x v="3"/>
    <n v="28540"/>
    <x v="0"/>
    <x v="246"/>
    <x v="2"/>
    <x v="11"/>
    <x v="244"/>
    <x v="3467"/>
    <n v="7"/>
    <n v="0.2"/>
    <n v="50.383200000000016"/>
  </r>
  <r>
    <n v="4607"/>
    <x v="2281"/>
    <x v="1"/>
    <x v="71"/>
    <d v="2012-06-02T00:00:00"/>
    <s v="Standard Class"/>
    <s v="MS-17770"/>
    <s v="Maxwell Schwartz"/>
    <x v="0"/>
    <s v="United States"/>
    <s v="Rochester"/>
    <x v="15"/>
    <n v="14609"/>
    <x v="3"/>
    <x v="40"/>
    <x v="2"/>
    <x v="7"/>
    <x v="40"/>
    <x v="3468"/>
    <n v="1"/>
    <n v="0"/>
    <n v="13.3371"/>
  </r>
  <r>
    <n v="4608"/>
    <x v="2281"/>
    <x v="1"/>
    <x v="71"/>
    <d v="2012-06-02T00:00:00"/>
    <s v="Standard Class"/>
    <s v="MS-17770"/>
    <s v="Maxwell Schwartz"/>
    <x v="0"/>
    <s v="United States"/>
    <s v="Rochester"/>
    <x v="15"/>
    <n v="14609"/>
    <x v="3"/>
    <x v="518"/>
    <x v="1"/>
    <x v="4"/>
    <x v="513"/>
    <x v="3469"/>
    <n v="3"/>
    <n v="0"/>
    <n v="160.62299999999993"/>
  </r>
  <r>
    <n v="4609"/>
    <x v="2281"/>
    <x v="1"/>
    <x v="71"/>
    <d v="2012-06-02T00:00:00"/>
    <s v="Standard Class"/>
    <s v="MS-17770"/>
    <s v="Maxwell Schwartz"/>
    <x v="0"/>
    <s v="United States"/>
    <s v="Rochester"/>
    <x v="15"/>
    <n v="14609"/>
    <x v="3"/>
    <x v="536"/>
    <x v="1"/>
    <x v="8"/>
    <x v="531"/>
    <x v="861"/>
    <n v="2"/>
    <n v="0.2"/>
    <n v="2.0573999999999995"/>
  </r>
  <r>
    <n v="4610"/>
    <x v="2281"/>
    <x v="1"/>
    <x v="71"/>
    <d v="2012-06-02T00:00:00"/>
    <s v="Standard Class"/>
    <s v="MS-17770"/>
    <s v="Maxwell Schwartz"/>
    <x v="0"/>
    <s v="United States"/>
    <s v="Rochester"/>
    <x v="15"/>
    <n v="14609"/>
    <x v="3"/>
    <x v="1330"/>
    <x v="1"/>
    <x v="10"/>
    <x v="1306"/>
    <x v="1568"/>
    <n v="7"/>
    <n v="0"/>
    <n v="21.772800000000004"/>
  </r>
  <r>
    <n v="4611"/>
    <x v="2282"/>
    <x v="3"/>
    <x v="45"/>
    <d v="2014-11-15T00:00:00"/>
    <s v="Standard Class"/>
    <s v="JE-15745"/>
    <s v="Joel Eaton"/>
    <x v="0"/>
    <s v="United States"/>
    <s v="Oceanside"/>
    <x v="1"/>
    <n v="92054"/>
    <x v="1"/>
    <x v="325"/>
    <x v="0"/>
    <x v="5"/>
    <x v="322"/>
    <x v="349"/>
    <n v="8"/>
    <n v="0"/>
    <n v="20.732800000000001"/>
  </r>
  <r>
    <n v="4612"/>
    <x v="2283"/>
    <x v="0"/>
    <x v="990"/>
    <d v="2013-01-26T00:00:00"/>
    <s v="Second Class"/>
    <s v="HG-14965"/>
    <s v="Henry Goldwyn"/>
    <x v="1"/>
    <s v="United States"/>
    <s v="Gulfport"/>
    <x v="35"/>
    <n v="39503"/>
    <x v="0"/>
    <x v="460"/>
    <x v="1"/>
    <x v="8"/>
    <x v="456"/>
    <x v="3470"/>
    <n v="4"/>
    <n v="0"/>
    <n v="15.68"/>
  </r>
  <r>
    <n v="4613"/>
    <x v="2284"/>
    <x v="3"/>
    <x v="413"/>
    <d v="2014-01-07T00:00:00"/>
    <s v="Standard Class"/>
    <s v="EP-13915"/>
    <s v="Emily Phan"/>
    <x v="0"/>
    <s v="United States"/>
    <s v="Jacksonville"/>
    <x v="2"/>
    <n v="32216"/>
    <x v="0"/>
    <x v="397"/>
    <x v="1"/>
    <x v="6"/>
    <x v="393"/>
    <x v="1662"/>
    <n v="3"/>
    <n v="0.2"/>
    <n v="3.571200000000001"/>
  </r>
  <r>
    <n v="4614"/>
    <x v="2284"/>
    <x v="3"/>
    <x v="413"/>
    <d v="2014-01-07T00:00:00"/>
    <s v="Standard Class"/>
    <s v="EP-13915"/>
    <s v="Emily Phan"/>
    <x v="0"/>
    <s v="United States"/>
    <s v="Jacksonville"/>
    <x v="2"/>
    <n v="32216"/>
    <x v="0"/>
    <x v="707"/>
    <x v="1"/>
    <x v="10"/>
    <x v="699"/>
    <x v="3471"/>
    <n v="5"/>
    <n v="0.2"/>
    <n v="8.218"/>
  </r>
  <r>
    <n v="4615"/>
    <x v="2285"/>
    <x v="0"/>
    <x v="64"/>
    <d v="2013-09-11T00:00:00"/>
    <s v="Standard Class"/>
    <s v="GH-14410"/>
    <s v="Gary Hansen"/>
    <x v="2"/>
    <s v="United States"/>
    <s v="Houston"/>
    <x v="5"/>
    <n v="77070"/>
    <x v="2"/>
    <x v="549"/>
    <x v="1"/>
    <x v="9"/>
    <x v="544"/>
    <x v="3472"/>
    <n v="3"/>
    <n v="0.8"/>
    <n v="-166.39350000000002"/>
  </r>
  <r>
    <n v="4616"/>
    <x v="2285"/>
    <x v="0"/>
    <x v="64"/>
    <d v="2013-09-11T00:00:00"/>
    <s v="Standard Class"/>
    <s v="GH-14410"/>
    <s v="Gary Hansen"/>
    <x v="2"/>
    <s v="United States"/>
    <s v="Houston"/>
    <x v="5"/>
    <n v="77070"/>
    <x v="2"/>
    <x v="1432"/>
    <x v="1"/>
    <x v="13"/>
    <x v="1411"/>
    <x v="2696"/>
    <n v="9"/>
    <n v="0.2"/>
    <n v="4.2659999999999973"/>
  </r>
  <r>
    <n v="4617"/>
    <x v="2286"/>
    <x v="1"/>
    <x v="406"/>
    <d v="2012-09-07T00:00:00"/>
    <s v="Second Class"/>
    <s v="DS-13180"/>
    <s v="David Smith"/>
    <x v="1"/>
    <s v="United States"/>
    <s v="Houston"/>
    <x v="5"/>
    <n v="77095"/>
    <x v="2"/>
    <x v="201"/>
    <x v="2"/>
    <x v="11"/>
    <x v="200"/>
    <x v="3473"/>
    <n v="3"/>
    <n v="0.2"/>
    <n v="6.7188000000000088"/>
  </r>
  <r>
    <n v="4618"/>
    <x v="2287"/>
    <x v="1"/>
    <x v="481"/>
    <d v="2012-09-26T00:00:00"/>
    <s v="Standard Class"/>
    <s v="TH-21550"/>
    <s v="Tracy Hopkins"/>
    <x v="2"/>
    <s v="United States"/>
    <s v="Everett"/>
    <x v="31"/>
    <n v="2149"/>
    <x v="3"/>
    <x v="1538"/>
    <x v="2"/>
    <x v="7"/>
    <x v="1517"/>
    <x v="3474"/>
    <n v="2"/>
    <n v="0"/>
    <n v="147.47500000000002"/>
  </r>
  <r>
    <n v="4619"/>
    <x v="2287"/>
    <x v="1"/>
    <x v="481"/>
    <d v="2012-09-26T00:00:00"/>
    <s v="Standard Class"/>
    <s v="TH-21550"/>
    <s v="Tracy Hopkins"/>
    <x v="2"/>
    <s v="United States"/>
    <s v="Everett"/>
    <x v="31"/>
    <n v="2149"/>
    <x v="3"/>
    <x v="323"/>
    <x v="0"/>
    <x v="1"/>
    <x v="320"/>
    <x v="3116"/>
    <n v="3"/>
    <n v="0"/>
    <n v="141.1644"/>
  </r>
  <r>
    <n v="4620"/>
    <x v="2288"/>
    <x v="3"/>
    <x v="165"/>
    <d v="2014-12-26T00:00:00"/>
    <s v="First Class"/>
    <s v="RM-19675"/>
    <s v="Robert Marley"/>
    <x v="2"/>
    <s v="United States"/>
    <s v="Los Angeles"/>
    <x v="1"/>
    <n v="90049"/>
    <x v="1"/>
    <x v="306"/>
    <x v="2"/>
    <x v="16"/>
    <x v="303"/>
    <x v="3475"/>
    <n v="6"/>
    <n v="0.2"/>
    <n v="1007.9831999999999"/>
  </r>
  <r>
    <n v="4621"/>
    <x v="2288"/>
    <x v="3"/>
    <x v="165"/>
    <d v="2014-12-26T00:00:00"/>
    <s v="First Class"/>
    <s v="RM-19675"/>
    <s v="Robert Marley"/>
    <x v="2"/>
    <s v="United States"/>
    <s v="Los Angeles"/>
    <x v="1"/>
    <n v="90049"/>
    <x v="1"/>
    <x v="443"/>
    <x v="1"/>
    <x v="8"/>
    <x v="438"/>
    <x v="3476"/>
    <n v="3"/>
    <n v="0.2"/>
    <n v="33.93"/>
  </r>
  <r>
    <n v="4622"/>
    <x v="2289"/>
    <x v="1"/>
    <x v="348"/>
    <d v="2012-10-08T00:00:00"/>
    <s v="Second Class"/>
    <s v="SF-20965"/>
    <s v="Sylvia Foulston"/>
    <x v="1"/>
    <s v="United States"/>
    <s v="Wilmington"/>
    <x v="13"/>
    <n v="19805"/>
    <x v="3"/>
    <x v="177"/>
    <x v="1"/>
    <x v="4"/>
    <x v="176"/>
    <x v="3477"/>
    <n v="5"/>
    <n v="0"/>
    <n v="21.714000000000002"/>
  </r>
  <r>
    <n v="4623"/>
    <x v="2290"/>
    <x v="3"/>
    <x v="428"/>
    <d v="2014-09-15T00:00:00"/>
    <s v="Standard Class"/>
    <s v="SO-20335"/>
    <s v="Sean O'Donnell"/>
    <x v="0"/>
    <s v="United States"/>
    <s v="Columbia"/>
    <x v="18"/>
    <n v="38401"/>
    <x v="0"/>
    <x v="327"/>
    <x v="1"/>
    <x v="14"/>
    <x v="33"/>
    <x v="3478"/>
    <n v="3"/>
    <n v="0.2"/>
    <n v="-1.9872000000000005"/>
  </r>
  <r>
    <n v="4624"/>
    <x v="2290"/>
    <x v="3"/>
    <x v="428"/>
    <d v="2014-09-15T00:00:00"/>
    <s v="Standard Class"/>
    <s v="SO-20335"/>
    <s v="Sean O'Donnell"/>
    <x v="0"/>
    <s v="United States"/>
    <s v="Columbia"/>
    <x v="18"/>
    <n v="38401"/>
    <x v="0"/>
    <x v="447"/>
    <x v="1"/>
    <x v="10"/>
    <x v="1219"/>
    <x v="3479"/>
    <n v="4"/>
    <n v="0.2"/>
    <n v="62.137599999999992"/>
  </r>
  <r>
    <n v="4625"/>
    <x v="2290"/>
    <x v="3"/>
    <x v="428"/>
    <d v="2014-09-15T00:00:00"/>
    <s v="Standard Class"/>
    <s v="SO-20335"/>
    <s v="Sean O'Donnell"/>
    <x v="0"/>
    <s v="United States"/>
    <s v="Columbia"/>
    <x v="18"/>
    <n v="38401"/>
    <x v="0"/>
    <x v="765"/>
    <x v="1"/>
    <x v="4"/>
    <x v="757"/>
    <x v="3480"/>
    <n v="2"/>
    <n v="0.2"/>
    <n v="-3.2309999999999945"/>
  </r>
  <r>
    <n v="4626"/>
    <x v="2290"/>
    <x v="3"/>
    <x v="428"/>
    <d v="2014-09-15T00:00:00"/>
    <s v="Standard Class"/>
    <s v="SO-20335"/>
    <s v="Sean O'Donnell"/>
    <x v="0"/>
    <s v="United States"/>
    <s v="Columbia"/>
    <x v="18"/>
    <n v="38401"/>
    <x v="0"/>
    <x v="325"/>
    <x v="0"/>
    <x v="5"/>
    <x v="322"/>
    <x v="3481"/>
    <n v="3"/>
    <n v="0.2"/>
    <n v="4.240800000000001"/>
  </r>
  <r>
    <n v="4627"/>
    <x v="2291"/>
    <x v="0"/>
    <x v="373"/>
    <d v="2013-11-19T00:00:00"/>
    <s v="Standard Class"/>
    <s v="CK-12760"/>
    <s v="Cyma Kinney"/>
    <x v="1"/>
    <s v="United States"/>
    <s v="New York City"/>
    <x v="15"/>
    <n v="10011"/>
    <x v="3"/>
    <x v="170"/>
    <x v="1"/>
    <x v="4"/>
    <x v="169"/>
    <x v="3477"/>
    <n v="5"/>
    <n v="0"/>
    <n v="20.163000000000004"/>
  </r>
  <r>
    <n v="4628"/>
    <x v="2291"/>
    <x v="0"/>
    <x v="373"/>
    <d v="2013-11-19T00:00:00"/>
    <s v="Standard Class"/>
    <s v="CK-12760"/>
    <s v="Cyma Kinney"/>
    <x v="1"/>
    <s v="United States"/>
    <s v="New York City"/>
    <x v="15"/>
    <n v="10011"/>
    <x v="3"/>
    <x v="253"/>
    <x v="1"/>
    <x v="4"/>
    <x v="251"/>
    <x v="3482"/>
    <n v="2"/>
    <n v="0"/>
    <n v="6.9664000000000001"/>
  </r>
  <r>
    <n v="4629"/>
    <x v="2291"/>
    <x v="0"/>
    <x v="373"/>
    <d v="2013-11-19T00:00:00"/>
    <s v="Standard Class"/>
    <s v="CK-12760"/>
    <s v="Cyma Kinney"/>
    <x v="1"/>
    <s v="United States"/>
    <s v="New York City"/>
    <x v="15"/>
    <n v="10011"/>
    <x v="3"/>
    <x v="1473"/>
    <x v="1"/>
    <x v="6"/>
    <x v="1451"/>
    <x v="3483"/>
    <n v="5"/>
    <n v="0"/>
    <n v="39.410000000000011"/>
  </r>
  <r>
    <n v="4630"/>
    <x v="2291"/>
    <x v="0"/>
    <x v="373"/>
    <d v="2013-11-19T00:00:00"/>
    <s v="Standard Class"/>
    <s v="CK-12760"/>
    <s v="Cyma Kinney"/>
    <x v="1"/>
    <s v="United States"/>
    <s v="New York City"/>
    <x v="15"/>
    <n v="10011"/>
    <x v="3"/>
    <x v="762"/>
    <x v="1"/>
    <x v="4"/>
    <x v="754"/>
    <x v="905"/>
    <n v="3"/>
    <n v="0"/>
    <n v="9.8901000000000039"/>
  </r>
  <r>
    <n v="4631"/>
    <x v="2292"/>
    <x v="1"/>
    <x v="52"/>
    <d v="2012-10-15T00:00:00"/>
    <s v="Same Day"/>
    <s v="GA-14725"/>
    <s v="Guy Armstrong"/>
    <x v="0"/>
    <s v="United States"/>
    <s v="Mount Pleasant"/>
    <x v="12"/>
    <n v="48858"/>
    <x v="2"/>
    <x v="1685"/>
    <x v="0"/>
    <x v="5"/>
    <x v="1664"/>
    <x v="1819"/>
    <n v="2"/>
    <n v="0"/>
    <n v="6.1704000000000008"/>
  </r>
  <r>
    <n v="4632"/>
    <x v="2293"/>
    <x v="3"/>
    <x v="646"/>
    <d v="2014-08-09T00:00:00"/>
    <s v="Second Class"/>
    <s v="BD-11725"/>
    <s v="Bruce Degenhardt"/>
    <x v="0"/>
    <s v="United States"/>
    <s v="San Francisco"/>
    <x v="1"/>
    <n v="94122"/>
    <x v="1"/>
    <x v="488"/>
    <x v="1"/>
    <x v="2"/>
    <x v="483"/>
    <x v="2678"/>
    <n v="5"/>
    <n v="0"/>
    <n v="24.84"/>
  </r>
  <r>
    <n v="4633"/>
    <x v="2293"/>
    <x v="3"/>
    <x v="646"/>
    <d v="2014-08-09T00:00:00"/>
    <s v="Second Class"/>
    <s v="BD-11725"/>
    <s v="Bruce Degenhardt"/>
    <x v="0"/>
    <s v="United States"/>
    <s v="San Francisco"/>
    <x v="1"/>
    <n v="94122"/>
    <x v="1"/>
    <x v="479"/>
    <x v="0"/>
    <x v="5"/>
    <x v="475"/>
    <x v="3484"/>
    <n v="3"/>
    <n v="0"/>
    <n v="11.156400000000005"/>
  </r>
  <r>
    <n v="4634"/>
    <x v="2294"/>
    <x v="1"/>
    <x v="291"/>
    <d v="2012-08-26T00:00:00"/>
    <s v="Standard Class"/>
    <s v="DS-13180"/>
    <s v="David Smith"/>
    <x v="1"/>
    <s v="United States"/>
    <s v="San Francisco"/>
    <x v="1"/>
    <n v="94122"/>
    <x v="1"/>
    <x v="1686"/>
    <x v="0"/>
    <x v="0"/>
    <x v="1665"/>
    <x v="3485"/>
    <n v="6"/>
    <n v="0.15"/>
    <n v="34.493999999999971"/>
  </r>
  <r>
    <n v="4635"/>
    <x v="2294"/>
    <x v="1"/>
    <x v="291"/>
    <d v="2012-08-26T00:00:00"/>
    <s v="Standard Class"/>
    <s v="DS-13180"/>
    <s v="David Smith"/>
    <x v="1"/>
    <s v="United States"/>
    <s v="San Francisco"/>
    <x v="1"/>
    <n v="94122"/>
    <x v="1"/>
    <x v="459"/>
    <x v="1"/>
    <x v="4"/>
    <x v="455"/>
    <x v="1240"/>
    <n v="1"/>
    <n v="0"/>
    <n v="3.2391999999999967"/>
  </r>
  <r>
    <n v="4636"/>
    <x v="2295"/>
    <x v="3"/>
    <x v="846"/>
    <d v="2014-03-18T00:00:00"/>
    <s v="Standard Class"/>
    <s v="BS-11380"/>
    <s v="Bill Stewart"/>
    <x v="1"/>
    <s v="United States"/>
    <s v="San Francisco"/>
    <x v="1"/>
    <n v="94122"/>
    <x v="1"/>
    <x v="459"/>
    <x v="1"/>
    <x v="4"/>
    <x v="455"/>
    <x v="423"/>
    <n v="3"/>
    <n v="0"/>
    <n v="9.7175999999999902"/>
  </r>
  <r>
    <n v="4637"/>
    <x v="2296"/>
    <x v="3"/>
    <x v="842"/>
    <d v="2014-04-30T00:00:00"/>
    <s v="First Class"/>
    <s v="AP-10915"/>
    <s v="Arthur Prichep"/>
    <x v="0"/>
    <s v="United States"/>
    <s v="Los Angeles"/>
    <x v="1"/>
    <n v="90045"/>
    <x v="1"/>
    <x v="290"/>
    <x v="1"/>
    <x v="6"/>
    <x v="287"/>
    <x v="1862"/>
    <n v="4"/>
    <n v="0"/>
    <n v="33.458399999999997"/>
  </r>
  <r>
    <n v="4638"/>
    <x v="2296"/>
    <x v="3"/>
    <x v="842"/>
    <d v="2014-04-30T00:00:00"/>
    <s v="First Class"/>
    <s v="AP-10915"/>
    <s v="Arthur Prichep"/>
    <x v="0"/>
    <s v="United States"/>
    <s v="Los Angeles"/>
    <x v="1"/>
    <n v="90045"/>
    <x v="1"/>
    <x v="105"/>
    <x v="1"/>
    <x v="6"/>
    <x v="105"/>
    <x v="714"/>
    <n v="3"/>
    <n v="0"/>
    <n v="5.6993999999999998"/>
  </r>
  <r>
    <n v="4639"/>
    <x v="2296"/>
    <x v="3"/>
    <x v="842"/>
    <d v="2014-04-30T00:00:00"/>
    <s v="First Class"/>
    <s v="AP-10915"/>
    <s v="Arthur Prichep"/>
    <x v="0"/>
    <s v="United States"/>
    <s v="Los Angeles"/>
    <x v="1"/>
    <n v="90045"/>
    <x v="1"/>
    <x v="1559"/>
    <x v="1"/>
    <x v="6"/>
    <x v="1540"/>
    <x v="2885"/>
    <n v="2"/>
    <n v="0"/>
    <n v="12.298000000000002"/>
  </r>
  <r>
    <n v="4640"/>
    <x v="2297"/>
    <x v="0"/>
    <x v="108"/>
    <d v="2013-09-17T00:00:00"/>
    <s v="Standard Class"/>
    <s v="JF-15565"/>
    <s v="Jill Fjeld"/>
    <x v="0"/>
    <s v="United States"/>
    <s v="Newport News"/>
    <x v="17"/>
    <n v="23602"/>
    <x v="0"/>
    <x v="1687"/>
    <x v="2"/>
    <x v="16"/>
    <x v="1666"/>
    <x v="3486"/>
    <n v="8"/>
    <n v="0"/>
    <n v="751.9624"/>
  </r>
  <r>
    <n v="4641"/>
    <x v="2297"/>
    <x v="0"/>
    <x v="108"/>
    <d v="2013-09-17T00:00:00"/>
    <s v="Standard Class"/>
    <s v="JF-15565"/>
    <s v="Jill Fjeld"/>
    <x v="0"/>
    <s v="United States"/>
    <s v="Newport News"/>
    <x v="17"/>
    <n v="23602"/>
    <x v="0"/>
    <x v="1475"/>
    <x v="1"/>
    <x v="12"/>
    <x v="1453"/>
    <x v="3487"/>
    <n v="1"/>
    <n v="0"/>
    <n v="5.4340999999999999"/>
  </r>
  <r>
    <n v="4642"/>
    <x v="2298"/>
    <x v="3"/>
    <x v="760"/>
    <d v="2014-10-25T00:00:00"/>
    <s v="Second Class"/>
    <s v="HA-14905"/>
    <s v="Helen Abelman"/>
    <x v="0"/>
    <s v="United States"/>
    <s v="Fort Collins"/>
    <x v="22"/>
    <n v="80525"/>
    <x v="1"/>
    <x v="446"/>
    <x v="1"/>
    <x v="8"/>
    <x v="441"/>
    <x v="3488"/>
    <n v="4"/>
    <n v="0.7"/>
    <n v="-2.5343999999999998"/>
  </r>
  <r>
    <n v="4643"/>
    <x v="2298"/>
    <x v="3"/>
    <x v="760"/>
    <d v="2014-10-25T00:00:00"/>
    <s v="Second Class"/>
    <s v="HA-14905"/>
    <s v="Helen Abelman"/>
    <x v="0"/>
    <s v="United States"/>
    <s v="Fort Collins"/>
    <x v="22"/>
    <n v="80525"/>
    <x v="1"/>
    <x v="1688"/>
    <x v="0"/>
    <x v="1"/>
    <x v="1667"/>
    <x v="1087"/>
    <n v="4"/>
    <n v="0.2"/>
    <n v="-28.95679999999993"/>
  </r>
  <r>
    <n v="4644"/>
    <x v="2299"/>
    <x v="1"/>
    <x v="991"/>
    <d v="2012-08-06T00:00:00"/>
    <s v="Standard Class"/>
    <s v="Co-12640"/>
    <s v="Corey-Lock"/>
    <x v="0"/>
    <s v="United States"/>
    <s v="Seattle"/>
    <x v="4"/>
    <n v="98105"/>
    <x v="1"/>
    <x v="1406"/>
    <x v="1"/>
    <x v="8"/>
    <x v="1384"/>
    <x v="2925"/>
    <n v="2"/>
    <n v="0.2"/>
    <n v="2.1492"/>
  </r>
  <r>
    <n v="4645"/>
    <x v="2299"/>
    <x v="1"/>
    <x v="991"/>
    <d v="2012-08-06T00:00:00"/>
    <s v="Standard Class"/>
    <s v="Co-12640"/>
    <s v="Corey-Lock"/>
    <x v="0"/>
    <s v="United States"/>
    <s v="Seattle"/>
    <x v="4"/>
    <n v="98105"/>
    <x v="1"/>
    <x v="1491"/>
    <x v="2"/>
    <x v="15"/>
    <x v="1469"/>
    <x v="2729"/>
    <n v="2"/>
    <n v="0.2"/>
    <n v="41.880000000000024"/>
  </r>
  <r>
    <n v="4646"/>
    <x v="2300"/>
    <x v="0"/>
    <x v="399"/>
    <d v="2013-08-17T00:00:00"/>
    <s v="Standard Class"/>
    <s v="BC-11125"/>
    <s v="Becky Castell"/>
    <x v="2"/>
    <s v="United States"/>
    <s v="New York City"/>
    <x v="15"/>
    <n v="10011"/>
    <x v="3"/>
    <x v="405"/>
    <x v="0"/>
    <x v="1"/>
    <x v="401"/>
    <x v="3489"/>
    <n v="2"/>
    <n v="0.1"/>
    <n v="-8.0980000000000167"/>
  </r>
  <r>
    <n v="4647"/>
    <x v="2301"/>
    <x v="2"/>
    <x v="992"/>
    <d v="2011-06-05T00:00:00"/>
    <s v="Standard Class"/>
    <s v="EB-13840"/>
    <s v="Ellis Ballard"/>
    <x v="1"/>
    <s v="United States"/>
    <s v="Richmond"/>
    <x v="17"/>
    <n v="23223"/>
    <x v="0"/>
    <x v="702"/>
    <x v="1"/>
    <x v="10"/>
    <x v="695"/>
    <x v="3490"/>
    <n v="3"/>
    <n v="0"/>
    <n v="6.1289999999999996"/>
  </r>
  <r>
    <n v="4648"/>
    <x v="2302"/>
    <x v="0"/>
    <x v="993"/>
    <d v="2013-05-02T00:00:00"/>
    <s v="Standard Class"/>
    <s v="DB-13360"/>
    <s v="Dennis Bolton"/>
    <x v="2"/>
    <s v="United States"/>
    <s v="New York City"/>
    <x v="15"/>
    <n v="10009"/>
    <x v="3"/>
    <x v="1578"/>
    <x v="0"/>
    <x v="1"/>
    <x v="1560"/>
    <x v="3491"/>
    <n v="3"/>
    <n v="0.1"/>
    <n v="62.782199999999975"/>
  </r>
  <r>
    <n v="4649"/>
    <x v="2303"/>
    <x v="3"/>
    <x v="304"/>
    <d v="2014-05-20T00:00:00"/>
    <s v="Standard Class"/>
    <s v="KB-16585"/>
    <s v="Ken Black"/>
    <x v="1"/>
    <s v="United States"/>
    <s v="Seattle"/>
    <x v="4"/>
    <n v="98103"/>
    <x v="1"/>
    <x v="1689"/>
    <x v="1"/>
    <x v="10"/>
    <x v="1668"/>
    <x v="3492"/>
    <n v="9"/>
    <n v="0"/>
    <n v="206.88929999999996"/>
  </r>
  <r>
    <n v="4650"/>
    <x v="2303"/>
    <x v="3"/>
    <x v="304"/>
    <d v="2014-05-20T00:00:00"/>
    <s v="Standard Class"/>
    <s v="KB-16585"/>
    <s v="Ken Black"/>
    <x v="1"/>
    <s v="United States"/>
    <s v="Seattle"/>
    <x v="4"/>
    <n v="98103"/>
    <x v="1"/>
    <x v="505"/>
    <x v="1"/>
    <x v="14"/>
    <x v="500"/>
    <x v="3493"/>
    <n v="5"/>
    <n v="0"/>
    <n v="1.9320000000000004"/>
  </r>
  <r>
    <n v="4651"/>
    <x v="2304"/>
    <x v="3"/>
    <x v="798"/>
    <d v="2014-04-13T00:00:00"/>
    <s v="Standard Class"/>
    <s v="AH-10120"/>
    <s v="Adrian Hane"/>
    <x v="2"/>
    <s v="United States"/>
    <s v="San Francisco"/>
    <x v="1"/>
    <n v="94110"/>
    <x v="1"/>
    <x v="1184"/>
    <x v="1"/>
    <x v="10"/>
    <x v="1161"/>
    <x v="1672"/>
    <n v="5"/>
    <n v="0"/>
    <n v="114.93849999999998"/>
  </r>
  <r>
    <n v="4652"/>
    <x v="2304"/>
    <x v="3"/>
    <x v="798"/>
    <d v="2014-04-13T00:00:00"/>
    <s v="Standard Class"/>
    <s v="AH-10120"/>
    <s v="Adrian Hane"/>
    <x v="2"/>
    <s v="United States"/>
    <s v="San Francisco"/>
    <x v="1"/>
    <n v="94110"/>
    <x v="1"/>
    <x v="1438"/>
    <x v="1"/>
    <x v="10"/>
    <x v="1417"/>
    <x v="3494"/>
    <n v="4"/>
    <n v="0"/>
    <n v="97.88"/>
  </r>
  <r>
    <n v="4653"/>
    <x v="2305"/>
    <x v="3"/>
    <x v="922"/>
    <d v="2014-02-24T00:00:00"/>
    <s v="Standard Class"/>
    <s v="GH-14410"/>
    <s v="Gary Hansen"/>
    <x v="2"/>
    <s v="United States"/>
    <s v="Perth Amboy"/>
    <x v="30"/>
    <n v="8861"/>
    <x v="3"/>
    <x v="1017"/>
    <x v="1"/>
    <x v="10"/>
    <x v="999"/>
    <x v="2722"/>
    <n v="2"/>
    <n v="0"/>
    <n v="5.7623999999999995"/>
  </r>
  <r>
    <n v="4654"/>
    <x v="2305"/>
    <x v="3"/>
    <x v="922"/>
    <d v="2014-02-24T00:00:00"/>
    <s v="Standard Class"/>
    <s v="GH-14410"/>
    <s v="Gary Hansen"/>
    <x v="2"/>
    <s v="United States"/>
    <s v="Perth Amboy"/>
    <x v="30"/>
    <n v="8861"/>
    <x v="3"/>
    <x v="1291"/>
    <x v="1"/>
    <x v="4"/>
    <x v="1268"/>
    <x v="3495"/>
    <n v="5"/>
    <n v="0"/>
    <n v="39.947999999999993"/>
  </r>
  <r>
    <n v="4655"/>
    <x v="2306"/>
    <x v="3"/>
    <x v="92"/>
    <d v="2014-06-27T00:00:00"/>
    <s v="Second Class"/>
    <s v="KT-16480"/>
    <s v="Kean Thornton"/>
    <x v="0"/>
    <s v="United States"/>
    <s v="San Francisco"/>
    <x v="1"/>
    <n v="94110"/>
    <x v="1"/>
    <x v="1579"/>
    <x v="1"/>
    <x v="13"/>
    <x v="1561"/>
    <x v="709"/>
    <n v="1"/>
    <n v="0"/>
    <n v="1.3535999999999999"/>
  </r>
  <r>
    <n v="4656"/>
    <x v="2307"/>
    <x v="2"/>
    <x v="952"/>
    <d v="2011-05-10T00:00:00"/>
    <s v="Standard Class"/>
    <s v="KH-16330"/>
    <s v="Katharine Harms"/>
    <x v="1"/>
    <s v="United States"/>
    <s v="Freeport"/>
    <x v="10"/>
    <n v="61032"/>
    <x v="2"/>
    <x v="86"/>
    <x v="1"/>
    <x v="4"/>
    <x v="86"/>
    <x v="3496"/>
    <n v="2"/>
    <n v="0.2"/>
    <n v="3.9591999999999992"/>
  </r>
  <r>
    <n v="4657"/>
    <x v="2308"/>
    <x v="1"/>
    <x v="910"/>
    <d v="2012-05-07T00:00:00"/>
    <s v="Standard Class"/>
    <s v="SV-20785"/>
    <s v="Stewart Visinsky"/>
    <x v="0"/>
    <s v="United States"/>
    <s v="Philadelphia"/>
    <x v="9"/>
    <n v="19140"/>
    <x v="3"/>
    <x v="726"/>
    <x v="1"/>
    <x v="6"/>
    <x v="718"/>
    <x v="3497"/>
    <n v="2"/>
    <n v="0.2"/>
    <n v="14.227200000000003"/>
  </r>
  <r>
    <n v="4658"/>
    <x v="2308"/>
    <x v="1"/>
    <x v="910"/>
    <d v="2012-05-07T00:00:00"/>
    <s v="Standard Class"/>
    <s v="SV-20785"/>
    <s v="Stewart Visinsky"/>
    <x v="0"/>
    <s v="United States"/>
    <s v="Philadelphia"/>
    <x v="9"/>
    <n v="19140"/>
    <x v="3"/>
    <x v="667"/>
    <x v="1"/>
    <x v="9"/>
    <x v="661"/>
    <x v="775"/>
    <n v="2"/>
    <n v="0.2"/>
    <n v="6.5164"/>
  </r>
  <r>
    <n v="4659"/>
    <x v="2308"/>
    <x v="1"/>
    <x v="910"/>
    <d v="2012-05-07T00:00:00"/>
    <s v="Standard Class"/>
    <s v="SV-20785"/>
    <s v="Stewart Visinsky"/>
    <x v="0"/>
    <s v="United States"/>
    <s v="Philadelphia"/>
    <x v="9"/>
    <n v="19140"/>
    <x v="3"/>
    <x v="388"/>
    <x v="1"/>
    <x v="10"/>
    <x v="384"/>
    <x v="892"/>
    <n v="2"/>
    <n v="0.2"/>
    <n v="2.8884000000000007"/>
  </r>
  <r>
    <n v="4660"/>
    <x v="2308"/>
    <x v="1"/>
    <x v="910"/>
    <d v="2012-05-07T00:00:00"/>
    <s v="Standard Class"/>
    <s v="SV-20785"/>
    <s v="Stewart Visinsky"/>
    <x v="0"/>
    <s v="United States"/>
    <s v="Philadelphia"/>
    <x v="9"/>
    <n v="19140"/>
    <x v="3"/>
    <x v="189"/>
    <x v="1"/>
    <x v="9"/>
    <x v="188"/>
    <x v="3498"/>
    <n v="7"/>
    <n v="0.2"/>
    <n v="2.0474999999999994"/>
  </r>
  <r>
    <n v="4661"/>
    <x v="2308"/>
    <x v="1"/>
    <x v="910"/>
    <d v="2012-05-07T00:00:00"/>
    <s v="Standard Class"/>
    <s v="SV-20785"/>
    <s v="Stewart Visinsky"/>
    <x v="0"/>
    <s v="United States"/>
    <s v="Philadelphia"/>
    <x v="9"/>
    <n v="19140"/>
    <x v="3"/>
    <x v="1690"/>
    <x v="2"/>
    <x v="11"/>
    <x v="1669"/>
    <x v="289"/>
    <n v="3"/>
    <n v="0.2"/>
    <n v="-0.3444000000000047"/>
  </r>
  <r>
    <n v="4662"/>
    <x v="2308"/>
    <x v="1"/>
    <x v="910"/>
    <d v="2012-05-07T00:00:00"/>
    <s v="Standard Class"/>
    <s v="SV-20785"/>
    <s v="Stewart Visinsky"/>
    <x v="0"/>
    <s v="United States"/>
    <s v="Philadelphia"/>
    <x v="9"/>
    <n v="19140"/>
    <x v="3"/>
    <x v="228"/>
    <x v="0"/>
    <x v="1"/>
    <x v="226"/>
    <x v="2818"/>
    <n v="6"/>
    <n v="0.3"/>
    <n v="-36.176400000000001"/>
  </r>
  <r>
    <n v="4663"/>
    <x v="2308"/>
    <x v="1"/>
    <x v="910"/>
    <d v="2012-05-07T00:00:00"/>
    <s v="Standard Class"/>
    <s v="SV-20785"/>
    <s v="Stewart Visinsky"/>
    <x v="0"/>
    <s v="United States"/>
    <s v="Philadelphia"/>
    <x v="9"/>
    <n v="19140"/>
    <x v="3"/>
    <x v="911"/>
    <x v="1"/>
    <x v="4"/>
    <x v="894"/>
    <x v="3499"/>
    <n v="3"/>
    <n v="0.2"/>
    <n v="-9.5940000000000012"/>
  </r>
  <r>
    <n v="4664"/>
    <x v="2309"/>
    <x v="0"/>
    <x v="31"/>
    <d v="2013-09-23T00:00:00"/>
    <s v="Standard Class"/>
    <s v="PO-18850"/>
    <s v="Patrick O'Brill"/>
    <x v="0"/>
    <s v="United States"/>
    <s v="Jacksonville"/>
    <x v="2"/>
    <n v="32216"/>
    <x v="0"/>
    <x v="547"/>
    <x v="1"/>
    <x v="2"/>
    <x v="542"/>
    <x v="3500"/>
    <n v="1"/>
    <n v="0.2"/>
    <n v="1.0499999999999998"/>
  </r>
  <r>
    <n v="4665"/>
    <x v="2310"/>
    <x v="0"/>
    <x v="897"/>
    <d v="2013-09-27T00:00:00"/>
    <s v="Standard Class"/>
    <s v="AC-10450"/>
    <s v="Amy Cox"/>
    <x v="0"/>
    <s v="United States"/>
    <s v="Pembroke Pines"/>
    <x v="2"/>
    <n v="33024"/>
    <x v="0"/>
    <x v="757"/>
    <x v="1"/>
    <x v="8"/>
    <x v="748"/>
    <x v="3501"/>
    <n v="9"/>
    <n v="0.7"/>
    <n v="-6.0047999999999977"/>
  </r>
  <r>
    <n v="4666"/>
    <x v="2310"/>
    <x v="0"/>
    <x v="897"/>
    <d v="2013-09-27T00:00:00"/>
    <s v="Standard Class"/>
    <s v="AC-10450"/>
    <s v="Amy Cox"/>
    <x v="0"/>
    <s v="United States"/>
    <s v="Pembroke Pines"/>
    <x v="2"/>
    <n v="33024"/>
    <x v="0"/>
    <x v="322"/>
    <x v="1"/>
    <x v="2"/>
    <x v="319"/>
    <x v="3416"/>
    <n v="2"/>
    <n v="0.2"/>
    <n v="5.7960000000000003"/>
  </r>
  <r>
    <n v="4667"/>
    <x v="2311"/>
    <x v="0"/>
    <x v="994"/>
    <d v="2013-01-17T00:00:00"/>
    <s v="Standard Class"/>
    <s v="KB-16585"/>
    <s v="Ken Black"/>
    <x v="1"/>
    <s v="United States"/>
    <s v="Seattle"/>
    <x v="4"/>
    <n v="98115"/>
    <x v="1"/>
    <x v="891"/>
    <x v="0"/>
    <x v="5"/>
    <x v="875"/>
    <x v="710"/>
    <n v="4"/>
    <n v="0"/>
    <n v="34.365600000000008"/>
  </r>
  <r>
    <n v="4668"/>
    <x v="2311"/>
    <x v="0"/>
    <x v="994"/>
    <d v="2013-01-17T00:00:00"/>
    <s v="Standard Class"/>
    <s v="KB-16585"/>
    <s v="Ken Black"/>
    <x v="1"/>
    <s v="United States"/>
    <s v="Seattle"/>
    <x v="4"/>
    <n v="98115"/>
    <x v="1"/>
    <x v="343"/>
    <x v="2"/>
    <x v="11"/>
    <x v="339"/>
    <x v="3502"/>
    <n v="2"/>
    <n v="0"/>
    <n v="13.296199999999999"/>
  </r>
  <r>
    <n v="4669"/>
    <x v="2312"/>
    <x v="3"/>
    <x v="636"/>
    <d v="2014-05-12T00:00:00"/>
    <s v="Standard Class"/>
    <s v="DB-13555"/>
    <s v="Dorothy Badders"/>
    <x v="1"/>
    <s v="United States"/>
    <s v="Fort Worth"/>
    <x v="5"/>
    <n v="76106"/>
    <x v="2"/>
    <x v="555"/>
    <x v="1"/>
    <x v="8"/>
    <x v="549"/>
    <x v="3503"/>
    <n v="10"/>
    <n v="0.8"/>
    <n v="-18.802"/>
  </r>
  <r>
    <n v="4670"/>
    <x v="2312"/>
    <x v="3"/>
    <x v="636"/>
    <d v="2014-05-12T00:00:00"/>
    <s v="Standard Class"/>
    <s v="DB-13555"/>
    <s v="Dorothy Badders"/>
    <x v="1"/>
    <s v="United States"/>
    <s v="Fort Worth"/>
    <x v="5"/>
    <n v="76106"/>
    <x v="2"/>
    <x v="419"/>
    <x v="0"/>
    <x v="0"/>
    <x v="414"/>
    <x v="3504"/>
    <n v="7"/>
    <n v="0.32"/>
    <n v="-119.19180000000006"/>
  </r>
  <r>
    <n v="4671"/>
    <x v="2312"/>
    <x v="3"/>
    <x v="636"/>
    <d v="2014-05-12T00:00:00"/>
    <s v="Standard Class"/>
    <s v="DB-13555"/>
    <s v="Dorothy Badders"/>
    <x v="1"/>
    <s v="United States"/>
    <s v="Fort Worth"/>
    <x v="5"/>
    <n v="76106"/>
    <x v="2"/>
    <x v="1662"/>
    <x v="1"/>
    <x v="4"/>
    <x v="1641"/>
    <x v="3505"/>
    <n v="5"/>
    <n v="0.2"/>
    <n v="-57.950999999999993"/>
  </r>
  <r>
    <n v="4672"/>
    <x v="2313"/>
    <x v="0"/>
    <x v="995"/>
    <d v="2013-08-07T00:00:00"/>
    <s v="Standard Class"/>
    <s v="KL-16645"/>
    <s v="Ken Lonsdale"/>
    <x v="0"/>
    <s v="United States"/>
    <s v="Detroit"/>
    <x v="12"/>
    <n v="48205"/>
    <x v="2"/>
    <x v="1152"/>
    <x v="1"/>
    <x v="9"/>
    <x v="1131"/>
    <x v="3506"/>
    <n v="4"/>
    <n v="0.1"/>
    <n v="72.357999999999976"/>
  </r>
  <r>
    <n v="4673"/>
    <x v="2313"/>
    <x v="0"/>
    <x v="995"/>
    <d v="2013-08-07T00:00:00"/>
    <s v="Standard Class"/>
    <s v="KL-16645"/>
    <s v="Ken Lonsdale"/>
    <x v="0"/>
    <s v="United States"/>
    <s v="Detroit"/>
    <x v="12"/>
    <n v="48205"/>
    <x v="2"/>
    <x v="559"/>
    <x v="2"/>
    <x v="7"/>
    <x v="553"/>
    <x v="3507"/>
    <n v="4"/>
    <n v="0"/>
    <n v="165.34960000000001"/>
  </r>
  <r>
    <n v="4674"/>
    <x v="2313"/>
    <x v="0"/>
    <x v="995"/>
    <d v="2013-08-07T00:00:00"/>
    <s v="Standard Class"/>
    <s v="KL-16645"/>
    <s v="Ken Lonsdale"/>
    <x v="0"/>
    <s v="United States"/>
    <s v="Detroit"/>
    <x v="12"/>
    <n v="48205"/>
    <x v="2"/>
    <x v="1270"/>
    <x v="2"/>
    <x v="7"/>
    <x v="1246"/>
    <x v="3508"/>
    <n v="1"/>
    <n v="0"/>
    <n v="33.3172"/>
  </r>
  <r>
    <n v="4675"/>
    <x v="2313"/>
    <x v="0"/>
    <x v="995"/>
    <d v="2013-08-07T00:00:00"/>
    <s v="Standard Class"/>
    <s v="KL-16645"/>
    <s v="Ken Lonsdale"/>
    <x v="0"/>
    <s v="United States"/>
    <s v="Detroit"/>
    <x v="12"/>
    <n v="48205"/>
    <x v="2"/>
    <x v="269"/>
    <x v="0"/>
    <x v="5"/>
    <x v="266"/>
    <x v="1050"/>
    <n v="3"/>
    <n v="0"/>
    <n v="30.023400000000009"/>
  </r>
  <r>
    <n v="4676"/>
    <x v="2314"/>
    <x v="3"/>
    <x v="996"/>
    <d v="2014-03-30T00:00:00"/>
    <s v="Second Class"/>
    <s v="AG-10270"/>
    <s v="Alejandro Grove"/>
    <x v="0"/>
    <s v="United States"/>
    <s v="Philadelphia"/>
    <x v="9"/>
    <n v="19120"/>
    <x v="3"/>
    <x v="1441"/>
    <x v="0"/>
    <x v="5"/>
    <x v="1420"/>
    <x v="1660"/>
    <n v="2"/>
    <n v="0.2"/>
    <n v="1.5007999999999999"/>
  </r>
  <r>
    <n v="4677"/>
    <x v="2315"/>
    <x v="2"/>
    <x v="619"/>
    <d v="2011-03-19T00:00:00"/>
    <s v="Standard Class"/>
    <s v="JF-15295"/>
    <s v="Jason Fortune-"/>
    <x v="0"/>
    <s v="United States"/>
    <s v="Logan"/>
    <x v="7"/>
    <n v="84321"/>
    <x v="1"/>
    <x v="1339"/>
    <x v="1"/>
    <x v="8"/>
    <x v="1315"/>
    <x v="3509"/>
    <n v="4"/>
    <n v="0.2"/>
    <n v="11.167199999999999"/>
  </r>
  <r>
    <n v="4678"/>
    <x v="2315"/>
    <x v="2"/>
    <x v="619"/>
    <d v="2011-03-19T00:00:00"/>
    <s v="Standard Class"/>
    <s v="JF-15295"/>
    <s v="Jason Fortune-"/>
    <x v="0"/>
    <s v="United States"/>
    <s v="Logan"/>
    <x v="7"/>
    <n v="84321"/>
    <x v="1"/>
    <x v="459"/>
    <x v="1"/>
    <x v="4"/>
    <x v="455"/>
    <x v="1240"/>
    <n v="1"/>
    <n v="0"/>
    <n v="3.2391999999999967"/>
  </r>
  <r>
    <n v="4679"/>
    <x v="2315"/>
    <x v="2"/>
    <x v="619"/>
    <d v="2011-03-19T00:00:00"/>
    <s v="Standard Class"/>
    <s v="JF-15295"/>
    <s v="Jason Fortune-"/>
    <x v="0"/>
    <s v="United States"/>
    <s v="Logan"/>
    <x v="7"/>
    <n v="84321"/>
    <x v="1"/>
    <x v="1691"/>
    <x v="2"/>
    <x v="11"/>
    <x v="1670"/>
    <x v="137"/>
    <n v="12"/>
    <n v="0"/>
    <n v="6.6239999999999952"/>
  </r>
  <r>
    <n v="4680"/>
    <x v="2315"/>
    <x v="2"/>
    <x v="619"/>
    <d v="2011-03-19T00:00:00"/>
    <s v="Standard Class"/>
    <s v="JF-15295"/>
    <s v="Jason Fortune-"/>
    <x v="0"/>
    <s v="United States"/>
    <s v="Logan"/>
    <x v="7"/>
    <n v="84321"/>
    <x v="1"/>
    <x v="683"/>
    <x v="1"/>
    <x v="4"/>
    <x v="33"/>
    <x v="794"/>
    <n v="2"/>
    <n v="0"/>
    <n v="5.7672000000000008"/>
  </r>
  <r>
    <n v="4681"/>
    <x v="2315"/>
    <x v="2"/>
    <x v="619"/>
    <d v="2011-03-19T00:00:00"/>
    <s v="Standard Class"/>
    <s v="JF-15295"/>
    <s v="Jason Fortune-"/>
    <x v="0"/>
    <s v="United States"/>
    <s v="Logan"/>
    <x v="7"/>
    <n v="84321"/>
    <x v="1"/>
    <x v="1561"/>
    <x v="1"/>
    <x v="8"/>
    <x v="1542"/>
    <x v="3510"/>
    <n v="2"/>
    <n v="0.2"/>
    <n v="20.165599999999998"/>
  </r>
  <r>
    <n v="4682"/>
    <x v="2316"/>
    <x v="0"/>
    <x v="216"/>
    <d v="2013-07-19T00:00:00"/>
    <s v="Second Class"/>
    <s v="RE-19450"/>
    <s v="Richard Eichhorn"/>
    <x v="0"/>
    <s v="United States"/>
    <s v="Auburn"/>
    <x v="15"/>
    <n v="13021"/>
    <x v="3"/>
    <x v="1321"/>
    <x v="1"/>
    <x v="13"/>
    <x v="1298"/>
    <x v="3511"/>
    <n v="9"/>
    <n v="0"/>
    <n v="13.324499999999999"/>
  </r>
  <r>
    <n v="4683"/>
    <x v="2317"/>
    <x v="0"/>
    <x v="49"/>
    <d v="2013-12-02T00:00:00"/>
    <s v="Same Day"/>
    <s v="MV-18190"/>
    <s v="Mike Vittorini"/>
    <x v="0"/>
    <s v="United States"/>
    <s v="Raleigh"/>
    <x v="3"/>
    <n v="27604"/>
    <x v="0"/>
    <x v="1211"/>
    <x v="2"/>
    <x v="7"/>
    <x v="1187"/>
    <x v="3512"/>
    <n v="9"/>
    <n v="0.2"/>
    <n v="86.392799999999994"/>
  </r>
  <r>
    <n v="4684"/>
    <x v="2318"/>
    <x v="0"/>
    <x v="48"/>
    <d v="2013-09-04T00:00:00"/>
    <s v="Standard Class"/>
    <s v="GB-14530"/>
    <s v="George Bell"/>
    <x v="1"/>
    <s v="United States"/>
    <s v="Philadelphia"/>
    <x v="9"/>
    <n v="19120"/>
    <x v="3"/>
    <x v="1529"/>
    <x v="0"/>
    <x v="3"/>
    <x v="1507"/>
    <x v="3513"/>
    <n v="4"/>
    <n v="0.4"/>
    <n v="-56.448000000000008"/>
  </r>
  <r>
    <n v="4685"/>
    <x v="2318"/>
    <x v="0"/>
    <x v="48"/>
    <d v="2013-09-04T00:00:00"/>
    <s v="Standard Class"/>
    <s v="GB-14530"/>
    <s v="George Bell"/>
    <x v="1"/>
    <s v="United States"/>
    <s v="Philadelphia"/>
    <x v="9"/>
    <n v="19120"/>
    <x v="3"/>
    <x v="1632"/>
    <x v="0"/>
    <x v="0"/>
    <x v="1613"/>
    <x v="3514"/>
    <n v="4"/>
    <n v="0.5"/>
    <n v="-81.94"/>
  </r>
  <r>
    <n v="4686"/>
    <x v="2318"/>
    <x v="0"/>
    <x v="48"/>
    <d v="2013-09-04T00:00:00"/>
    <s v="Standard Class"/>
    <s v="GB-14530"/>
    <s v="George Bell"/>
    <x v="1"/>
    <s v="United States"/>
    <s v="Philadelphia"/>
    <x v="9"/>
    <n v="19120"/>
    <x v="3"/>
    <x v="699"/>
    <x v="1"/>
    <x v="8"/>
    <x v="692"/>
    <x v="3515"/>
    <n v="2"/>
    <n v="0.7"/>
    <n v="-2.7887999999999993"/>
  </r>
  <r>
    <n v="4687"/>
    <x v="2318"/>
    <x v="0"/>
    <x v="48"/>
    <d v="2013-09-04T00:00:00"/>
    <s v="Standard Class"/>
    <s v="GB-14530"/>
    <s v="George Bell"/>
    <x v="1"/>
    <s v="United States"/>
    <s v="Philadelphia"/>
    <x v="9"/>
    <n v="19120"/>
    <x v="3"/>
    <x v="969"/>
    <x v="1"/>
    <x v="13"/>
    <x v="953"/>
    <x v="1814"/>
    <n v="7"/>
    <n v="0.2"/>
    <n v="-2.3813999999999993"/>
  </r>
  <r>
    <n v="4688"/>
    <x v="2319"/>
    <x v="0"/>
    <x v="890"/>
    <d v="2013-07-01T00:00:00"/>
    <s v="Standard Class"/>
    <s v="HL-15040"/>
    <s v="Hunter Lopez"/>
    <x v="0"/>
    <s v="United States"/>
    <s v="Richmond"/>
    <x v="14"/>
    <n v="47374"/>
    <x v="2"/>
    <x v="1692"/>
    <x v="2"/>
    <x v="7"/>
    <x v="1671"/>
    <x v="3516"/>
    <n v="9"/>
    <n v="0"/>
    <n v="123.45480000000005"/>
  </r>
  <r>
    <n v="4689"/>
    <x v="2320"/>
    <x v="3"/>
    <x v="983"/>
    <d v="2014-04-04T00:00:00"/>
    <s v="Standard Class"/>
    <s v="BP-11155"/>
    <s v="Becky Pak"/>
    <x v="0"/>
    <s v="United States"/>
    <s v="Lancaster"/>
    <x v="9"/>
    <n v="17602"/>
    <x v="3"/>
    <x v="31"/>
    <x v="1"/>
    <x v="8"/>
    <x v="31"/>
    <x v="3517"/>
    <n v="5"/>
    <n v="0.7"/>
    <n v="-4.7625000000000011"/>
  </r>
  <r>
    <n v="4690"/>
    <x v="2321"/>
    <x v="2"/>
    <x v="414"/>
    <d v="2011-12-22T00:00:00"/>
    <s v="First Class"/>
    <s v="CT-11995"/>
    <s v="Carol Triggs"/>
    <x v="0"/>
    <s v="United States"/>
    <s v="Tucson"/>
    <x v="16"/>
    <n v="85705"/>
    <x v="1"/>
    <x v="1416"/>
    <x v="0"/>
    <x v="5"/>
    <x v="1394"/>
    <x v="3518"/>
    <n v="2"/>
    <n v="0.2"/>
    <n v="10.393599999999998"/>
  </r>
  <r>
    <n v="4691"/>
    <x v="2321"/>
    <x v="2"/>
    <x v="414"/>
    <d v="2011-12-22T00:00:00"/>
    <s v="First Class"/>
    <s v="CT-11995"/>
    <s v="Carol Triggs"/>
    <x v="0"/>
    <s v="United States"/>
    <s v="Tucson"/>
    <x v="16"/>
    <n v="85705"/>
    <x v="1"/>
    <x v="246"/>
    <x v="2"/>
    <x v="11"/>
    <x v="244"/>
    <x v="981"/>
    <n v="3"/>
    <n v="0.2"/>
    <n v="21.592800000000011"/>
  </r>
  <r>
    <n v="4692"/>
    <x v="2321"/>
    <x v="2"/>
    <x v="414"/>
    <d v="2011-12-22T00:00:00"/>
    <s v="First Class"/>
    <s v="CT-11995"/>
    <s v="Carol Triggs"/>
    <x v="0"/>
    <s v="United States"/>
    <s v="Tucson"/>
    <x v="16"/>
    <n v="85705"/>
    <x v="1"/>
    <x v="211"/>
    <x v="0"/>
    <x v="1"/>
    <x v="210"/>
    <x v="2516"/>
    <n v="3"/>
    <n v="0.2"/>
    <n v="-42.411600000000035"/>
  </r>
  <r>
    <n v="4693"/>
    <x v="2321"/>
    <x v="2"/>
    <x v="414"/>
    <d v="2011-12-22T00:00:00"/>
    <s v="First Class"/>
    <s v="CT-11995"/>
    <s v="Carol Triggs"/>
    <x v="0"/>
    <s v="United States"/>
    <s v="Tucson"/>
    <x v="16"/>
    <n v="85705"/>
    <x v="1"/>
    <x v="447"/>
    <x v="1"/>
    <x v="10"/>
    <x v="1219"/>
    <x v="3519"/>
    <n v="5"/>
    <n v="0.2"/>
    <n v="77.671999999999983"/>
  </r>
  <r>
    <n v="4694"/>
    <x v="2321"/>
    <x v="2"/>
    <x v="414"/>
    <d v="2011-12-22T00:00:00"/>
    <s v="First Class"/>
    <s v="CT-11995"/>
    <s v="Carol Triggs"/>
    <x v="0"/>
    <s v="United States"/>
    <s v="Tucson"/>
    <x v="16"/>
    <n v="85705"/>
    <x v="1"/>
    <x v="1436"/>
    <x v="1"/>
    <x v="10"/>
    <x v="1415"/>
    <x v="582"/>
    <n v="2"/>
    <n v="0.2"/>
    <n v="2.6399999999999997"/>
  </r>
  <r>
    <n v="4695"/>
    <x v="2322"/>
    <x v="1"/>
    <x v="997"/>
    <d v="2012-12-17T00:00:00"/>
    <s v="Same Day"/>
    <s v="JL-15835"/>
    <s v="John Lee"/>
    <x v="0"/>
    <s v="United States"/>
    <s v="Detroit"/>
    <x v="12"/>
    <n v="48205"/>
    <x v="2"/>
    <x v="777"/>
    <x v="1"/>
    <x v="8"/>
    <x v="768"/>
    <x v="3520"/>
    <n v="4"/>
    <n v="0"/>
    <n v="14.4648"/>
  </r>
  <r>
    <n v="4696"/>
    <x v="2322"/>
    <x v="1"/>
    <x v="997"/>
    <d v="2012-12-17T00:00:00"/>
    <s v="Same Day"/>
    <s v="JL-15835"/>
    <s v="John Lee"/>
    <x v="0"/>
    <s v="United States"/>
    <s v="Detroit"/>
    <x v="12"/>
    <n v="48205"/>
    <x v="2"/>
    <x v="931"/>
    <x v="0"/>
    <x v="1"/>
    <x v="915"/>
    <x v="3367"/>
    <n v="3"/>
    <n v="0"/>
    <n v="48.470400000000012"/>
  </r>
  <r>
    <n v="4697"/>
    <x v="2322"/>
    <x v="1"/>
    <x v="997"/>
    <d v="2012-12-17T00:00:00"/>
    <s v="Same Day"/>
    <s v="JL-15835"/>
    <s v="John Lee"/>
    <x v="0"/>
    <s v="United States"/>
    <s v="Detroit"/>
    <x v="12"/>
    <n v="48205"/>
    <x v="2"/>
    <x v="1459"/>
    <x v="0"/>
    <x v="1"/>
    <x v="1436"/>
    <x v="3521"/>
    <n v="2"/>
    <n v="0"/>
    <n v="38.437200000000004"/>
  </r>
  <r>
    <n v="4698"/>
    <x v="2322"/>
    <x v="1"/>
    <x v="997"/>
    <d v="2012-12-17T00:00:00"/>
    <s v="Same Day"/>
    <s v="JL-15835"/>
    <s v="John Lee"/>
    <x v="0"/>
    <s v="United States"/>
    <s v="Detroit"/>
    <x v="12"/>
    <n v="48205"/>
    <x v="2"/>
    <x v="163"/>
    <x v="0"/>
    <x v="1"/>
    <x v="162"/>
    <x v="3522"/>
    <n v="9"/>
    <n v="0"/>
    <n v="136.66500000000002"/>
  </r>
  <r>
    <n v="4699"/>
    <x v="2322"/>
    <x v="1"/>
    <x v="997"/>
    <d v="2012-12-17T00:00:00"/>
    <s v="Same Day"/>
    <s v="JL-15835"/>
    <s v="John Lee"/>
    <x v="0"/>
    <s v="United States"/>
    <s v="Detroit"/>
    <x v="12"/>
    <n v="48205"/>
    <x v="2"/>
    <x v="1454"/>
    <x v="0"/>
    <x v="5"/>
    <x v="1431"/>
    <x v="3523"/>
    <n v="3"/>
    <n v="0"/>
    <n v="14.849099999999979"/>
  </r>
  <r>
    <n v="4700"/>
    <x v="2323"/>
    <x v="3"/>
    <x v="943"/>
    <d v="2014-05-18T00:00:00"/>
    <s v="Standard Class"/>
    <s v="JK-16120"/>
    <s v="Julie Kriz"/>
    <x v="2"/>
    <s v="United States"/>
    <s v="Austin"/>
    <x v="5"/>
    <n v="78745"/>
    <x v="2"/>
    <x v="1609"/>
    <x v="1"/>
    <x v="6"/>
    <x v="1591"/>
    <x v="797"/>
    <n v="2"/>
    <n v="0.2"/>
    <n v="0.59039999999999915"/>
  </r>
  <r>
    <n v="4701"/>
    <x v="2323"/>
    <x v="3"/>
    <x v="943"/>
    <d v="2014-05-18T00:00:00"/>
    <s v="Standard Class"/>
    <s v="JK-16120"/>
    <s v="Julie Kriz"/>
    <x v="2"/>
    <s v="United States"/>
    <s v="Austin"/>
    <x v="5"/>
    <n v="78745"/>
    <x v="2"/>
    <x v="243"/>
    <x v="1"/>
    <x v="4"/>
    <x v="241"/>
    <x v="3524"/>
    <n v="2"/>
    <n v="0.2"/>
    <n v="-14.883200000000002"/>
  </r>
  <r>
    <n v="4702"/>
    <x v="2323"/>
    <x v="3"/>
    <x v="943"/>
    <d v="2014-05-18T00:00:00"/>
    <s v="Standard Class"/>
    <s v="JK-16120"/>
    <s v="Julie Kriz"/>
    <x v="2"/>
    <s v="United States"/>
    <s v="Austin"/>
    <x v="5"/>
    <n v="78745"/>
    <x v="2"/>
    <x v="630"/>
    <x v="1"/>
    <x v="10"/>
    <x v="624"/>
    <x v="1312"/>
    <n v="2"/>
    <n v="0.2"/>
    <n v="2.1399999999999992"/>
  </r>
  <r>
    <n v="4703"/>
    <x v="2323"/>
    <x v="3"/>
    <x v="943"/>
    <d v="2014-05-18T00:00:00"/>
    <s v="Standard Class"/>
    <s v="JK-16120"/>
    <s v="Julie Kriz"/>
    <x v="2"/>
    <s v="United States"/>
    <s v="Austin"/>
    <x v="5"/>
    <n v="78745"/>
    <x v="2"/>
    <x v="296"/>
    <x v="0"/>
    <x v="5"/>
    <x v="293"/>
    <x v="3525"/>
    <n v="1"/>
    <n v="0.6"/>
    <n v="-6.9964999999999993"/>
  </r>
  <r>
    <n v="4704"/>
    <x v="2324"/>
    <x v="0"/>
    <x v="890"/>
    <d v="2013-06-29T00:00:00"/>
    <s v="Standard Class"/>
    <s v="DH-13075"/>
    <s v="Dave Hallsten"/>
    <x v="1"/>
    <s v="United States"/>
    <s v="Houston"/>
    <x v="5"/>
    <n v="77095"/>
    <x v="2"/>
    <x v="1112"/>
    <x v="1"/>
    <x v="9"/>
    <x v="1092"/>
    <x v="3526"/>
    <n v="2"/>
    <n v="0.8"/>
    <n v="-19.602000000000007"/>
  </r>
  <r>
    <n v="4705"/>
    <x v="2325"/>
    <x v="0"/>
    <x v="624"/>
    <d v="2013-05-19T00:00:00"/>
    <s v="First Class"/>
    <s v="AG-10900"/>
    <s v="Arthur Gainer"/>
    <x v="0"/>
    <s v="United States"/>
    <s v="Waterbury"/>
    <x v="29"/>
    <n v="6708"/>
    <x v="3"/>
    <x v="660"/>
    <x v="1"/>
    <x v="14"/>
    <x v="654"/>
    <x v="3527"/>
    <n v="7"/>
    <n v="0"/>
    <n v="18.899299999999997"/>
  </r>
  <r>
    <n v="4706"/>
    <x v="2325"/>
    <x v="0"/>
    <x v="624"/>
    <d v="2013-05-19T00:00:00"/>
    <s v="First Class"/>
    <s v="AG-10900"/>
    <s v="Arthur Gainer"/>
    <x v="0"/>
    <s v="United States"/>
    <s v="Waterbury"/>
    <x v="29"/>
    <n v="6708"/>
    <x v="3"/>
    <x v="148"/>
    <x v="1"/>
    <x v="2"/>
    <x v="148"/>
    <x v="2"/>
    <n v="2"/>
    <n v="0"/>
    <n v="6.8713999999999995"/>
  </r>
  <r>
    <n v="4707"/>
    <x v="2325"/>
    <x v="0"/>
    <x v="624"/>
    <d v="2013-05-19T00:00:00"/>
    <s v="First Class"/>
    <s v="AG-10900"/>
    <s v="Arthur Gainer"/>
    <x v="0"/>
    <s v="United States"/>
    <s v="Waterbury"/>
    <x v="29"/>
    <n v="6708"/>
    <x v="3"/>
    <x v="784"/>
    <x v="0"/>
    <x v="5"/>
    <x v="775"/>
    <x v="3528"/>
    <n v="4"/>
    <n v="0"/>
    <n v="17.323999999999984"/>
  </r>
  <r>
    <n v="4708"/>
    <x v="2326"/>
    <x v="3"/>
    <x v="222"/>
    <d v="2014-07-01T00:00:00"/>
    <s v="First Class"/>
    <s v="WB-21850"/>
    <s v="William Brown"/>
    <x v="0"/>
    <s v="United States"/>
    <s v="Los Angeles"/>
    <x v="1"/>
    <n v="90049"/>
    <x v="1"/>
    <x v="1188"/>
    <x v="1"/>
    <x v="8"/>
    <x v="1165"/>
    <x v="1658"/>
    <n v="5"/>
    <n v="0.2"/>
    <n v="302.37299999999993"/>
  </r>
  <r>
    <n v="4709"/>
    <x v="2326"/>
    <x v="3"/>
    <x v="222"/>
    <d v="2014-07-01T00:00:00"/>
    <s v="First Class"/>
    <s v="WB-21850"/>
    <s v="William Brown"/>
    <x v="0"/>
    <s v="United States"/>
    <s v="Los Angeles"/>
    <x v="1"/>
    <n v="90049"/>
    <x v="1"/>
    <x v="123"/>
    <x v="1"/>
    <x v="4"/>
    <x v="123"/>
    <x v="3529"/>
    <n v="3"/>
    <n v="0"/>
    <n v="39.212999999999994"/>
  </r>
  <r>
    <n v="4710"/>
    <x v="2326"/>
    <x v="3"/>
    <x v="222"/>
    <d v="2014-07-01T00:00:00"/>
    <s v="First Class"/>
    <s v="WB-21850"/>
    <s v="William Brown"/>
    <x v="0"/>
    <s v="United States"/>
    <s v="Los Angeles"/>
    <x v="1"/>
    <n v="90049"/>
    <x v="1"/>
    <x v="809"/>
    <x v="1"/>
    <x v="6"/>
    <x v="799"/>
    <x v="2643"/>
    <n v="2"/>
    <n v="0"/>
    <n v="3.0367999999999995"/>
  </r>
  <r>
    <n v="4711"/>
    <x v="2326"/>
    <x v="3"/>
    <x v="222"/>
    <d v="2014-07-01T00:00:00"/>
    <s v="First Class"/>
    <s v="WB-21850"/>
    <s v="William Brown"/>
    <x v="0"/>
    <s v="United States"/>
    <s v="Los Angeles"/>
    <x v="1"/>
    <n v="90049"/>
    <x v="1"/>
    <x v="1196"/>
    <x v="2"/>
    <x v="11"/>
    <x v="1172"/>
    <x v="1038"/>
    <n v="3"/>
    <n v="0"/>
    <n v="22.4316"/>
  </r>
  <r>
    <n v="4712"/>
    <x v="2327"/>
    <x v="2"/>
    <x v="691"/>
    <d v="2011-03-31T00:00:00"/>
    <s v="Same Day"/>
    <s v="JO-15280"/>
    <s v="Jas O'Carroll"/>
    <x v="0"/>
    <s v="United States"/>
    <s v="Philadelphia"/>
    <x v="9"/>
    <n v="19120"/>
    <x v="3"/>
    <x v="798"/>
    <x v="1"/>
    <x v="8"/>
    <x v="788"/>
    <x v="3530"/>
    <n v="1"/>
    <n v="0.7"/>
    <n v="-0.59639999999999982"/>
  </r>
  <r>
    <n v="4713"/>
    <x v="2328"/>
    <x v="2"/>
    <x v="757"/>
    <d v="2011-12-21T00:00:00"/>
    <s v="Standard Class"/>
    <s v="EJ-13720"/>
    <s v="Ed Jacobs"/>
    <x v="0"/>
    <s v="United States"/>
    <s v="Huntsville"/>
    <x v="5"/>
    <n v="77340"/>
    <x v="2"/>
    <x v="815"/>
    <x v="1"/>
    <x v="10"/>
    <x v="803"/>
    <x v="1590"/>
    <n v="7"/>
    <n v="0.2"/>
    <n v="12.700800000000001"/>
  </r>
  <r>
    <n v="4714"/>
    <x v="2328"/>
    <x v="2"/>
    <x v="757"/>
    <d v="2011-12-21T00:00:00"/>
    <s v="Standard Class"/>
    <s v="EJ-13720"/>
    <s v="Ed Jacobs"/>
    <x v="0"/>
    <s v="United States"/>
    <s v="Huntsville"/>
    <x v="5"/>
    <n v="77340"/>
    <x v="2"/>
    <x v="1454"/>
    <x v="0"/>
    <x v="5"/>
    <x v="1431"/>
    <x v="3531"/>
    <n v="2"/>
    <n v="0.6"/>
    <n v="-74.952600000000004"/>
  </r>
  <r>
    <n v="4715"/>
    <x v="2329"/>
    <x v="3"/>
    <x v="796"/>
    <d v="2014-05-21T00:00:00"/>
    <s v="First Class"/>
    <s v="AB-10105"/>
    <s v="Adrian Barton"/>
    <x v="0"/>
    <s v="United States"/>
    <s v="Portland"/>
    <x v="21"/>
    <n v="97206"/>
    <x v="1"/>
    <x v="883"/>
    <x v="2"/>
    <x v="7"/>
    <x v="1471"/>
    <x v="3532"/>
    <n v="2"/>
    <n v="0.2"/>
    <n v="38.779199999999989"/>
  </r>
  <r>
    <n v="4716"/>
    <x v="2330"/>
    <x v="1"/>
    <x v="793"/>
    <d v="2012-05-16T00:00:00"/>
    <s v="Standard Class"/>
    <s v="LT-16765"/>
    <s v="Larry Tron"/>
    <x v="0"/>
    <s v="United States"/>
    <s v="Louisville"/>
    <x v="22"/>
    <n v="80027"/>
    <x v="1"/>
    <x v="1066"/>
    <x v="2"/>
    <x v="7"/>
    <x v="1046"/>
    <x v="1227"/>
    <n v="2"/>
    <n v="0.2"/>
    <n v="20.158400000000015"/>
  </r>
  <r>
    <n v="4717"/>
    <x v="2331"/>
    <x v="3"/>
    <x v="734"/>
    <d v="2014-12-08T00:00:00"/>
    <s v="Second Class"/>
    <s v="CM-12655"/>
    <s v="Corinna Mitchell"/>
    <x v="2"/>
    <s v="United States"/>
    <s v="Seattle"/>
    <x v="4"/>
    <n v="98115"/>
    <x v="1"/>
    <x v="971"/>
    <x v="0"/>
    <x v="3"/>
    <x v="956"/>
    <x v="3533"/>
    <n v="2"/>
    <n v="0"/>
    <n v="88.733199999999954"/>
  </r>
  <r>
    <n v="4718"/>
    <x v="2332"/>
    <x v="1"/>
    <x v="295"/>
    <d v="2012-12-17T00:00:00"/>
    <s v="Standard Class"/>
    <s v="EM-13960"/>
    <s v="Eric Murdock"/>
    <x v="0"/>
    <s v="United States"/>
    <s v="Baltimore"/>
    <x v="39"/>
    <n v="21215"/>
    <x v="3"/>
    <x v="448"/>
    <x v="1"/>
    <x v="6"/>
    <x v="443"/>
    <x v="3534"/>
    <n v="3"/>
    <n v="0"/>
    <n v="2.2194000000000007"/>
  </r>
  <r>
    <n v="4719"/>
    <x v="2333"/>
    <x v="1"/>
    <x v="998"/>
    <d v="2012-10-11T00:00:00"/>
    <s v="First Class"/>
    <s v="DJ-13420"/>
    <s v="Denny Joy"/>
    <x v="1"/>
    <s v="United States"/>
    <s v="San Francisco"/>
    <x v="1"/>
    <n v="94109"/>
    <x v="1"/>
    <x v="511"/>
    <x v="1"/>
    <x v="10"/>
    <x v="506"/>
    <x v="1568"/>
    <n v="7"/>
    <n v="0"/>
    <n v="21.772800000000004"/>
  </r>
  <r>
    <n v="4720"/>
    <x v="2334"/>
    <x v="1"/>
    <x v="24"/>
    <d v="2012-04-20T00:00:00"/>
    <s v="Second Class"/>
    <s v="DE-13255"/>
    <s v="Deanra Eno"/>
    <x v="2"/>
    <s v="United States"/>
    <s v="Los Angeles"/>
    <x v="1"/>
    <n v="90004"/>
    <x v="1"/>
    <x v="273"/>
    <x v="1"/>
    <x v="4"/>
    <x v="270"/>
    <x v="3535"/>
    <n v="7"/>
    <n v="0"/>
    <n v="9.4717000000000837"/>
  </r>
  <r>
    <n v="4721"/>
    <x v="2334"/>
    <x v="1"/>
    <x v="24"/>
    <d v="2012-04-20T00:00:00"/>
    <s v="Second Class"/>
    <s v="DE-13255"/>
    <s v="Deanra Eno"/>
    <x v="2"/>
    <s v="United States"/>
    <s v="Los Angeles"/>
    <x v="1"/>
    <n v="90004"/>
    <x v="1"/>
    <x v="1693"/>
    <x v="1"/>
    <x v="10"/>
    <x v="1672"/>
    <x v="1168"/>
    <n v="2"/>
    <n v="0"/>
    <n v="27.881999999999998"/>
  </r>
  <r>
    <n v="4722"/>
    <x v="2335"/>
    <x v="2"/>
    <x v="159"/>
    <d v="2011-06-11T00:00:00"/>
    <s v="Second Class"/>
    <s v="NR-18550"/>
    <s v="Nick Radford"/>
    <x v="0"/>
    <s v="United States"/>
    <s v="Aurora"/>
    <x v="10"/>
    <n v="60505"/>
    <x v="2"/>
    <x v="363"/>
    <x v="0"/>
    <x v="3"/>
    <x v="358"/>
    <x v="3536"/>
    <n v="3"/>
    <n v="0.5"/>
    <n v="-209.76929999999999"/>
  </r>
  <r>
    <n v="4723"/>
    <x v="2336"/>
    <x v="3"/>
    <x v="853"/>
    <d v="2014-09-08T00:00:00"/>
    <s v="Standard Class"/>
    <s v="CK-12325"/>
    <s v="Christine Kargatis"/>
    <x v="2"/>
    <s v="United States"/>
    <s v="Seattle"/>
    <x v="4"/>
    <n v="98103"/>
    <x v="1"/>
    <x v="773"/>
    <x v="1"/>
    <x v="6"/>
    <x v="33"/>
    <x v="3537"/>
    <n v="1"/>
    <n v="0"/>
    <n v="2.9561999999999999"/>
  </r>
  <r>
    <n v="4724"/>
    <x v="2337"/>
    <x v="0"/>
    <x v="730"/>
    <d v="2013-05-23T00:00:00"/>
    <s v="Same Day"/>
    <s v="JF-15490"/>
    <s v="Jeremy Farry"/>
    <x v="0"/>
    <s v="United States"/>
    <s v="Athens"/>
    <x v="32"/>
    <n v="30605"/>
    <x v="0"/>
    <x v="522"/>
    <x v="1"/>
    <x v="2"/>
    <x v="517"/>
    <x v="1674"/>
    <n v="3"/>
    <n v="0"/>
    <n v="7.2176999999999998"/>
  </r>
  <r>
    <n v="4725"/>
    <x v="2338"/>
    <x v="0"/>
    <x v="583"/>
    <d v="2013-11-16T00:00:00"/>
    <s v="Standard Class"/>
    <s v="LB-16795"/>
    <s v="Laurel Beltran"/>
    <x v="2"/>
    <s v="United States"/>
    <s v="Apopka"/>
    <x v="2"/>
    <n v="32712"/>
    <x v="0"/>
    <x v="91"/>
    <x v="1"/>
    <x v="8"/>
    <x v="91"/>
    <x v="3538"/>
    <n v="2"/>
    <n v="0.7"/>
    <n v="-6.921599999999998"/>
  </r>
  <r>
    <n v="4726"/>
    <x v="2338"/>
    <x v="0"/>
    <x v="583"/>
    <d v="2013-11-16T00:00:00"/>
    <s v="Standard Class"/>
    <s v="LB-16795"/>
    <s v="Laurel Beltran"/>
    <x v="2"/>
    <s v="United States"/>
    <s v="Apopka"/>
    <x v="2"/>
    <n v="32712"/>
    <x v="0"/>
    <x v="137"/>
    <x v="1"/>
    <x v="9"/>
    <x v="137"/>
    <x v="3539"/>
    <n v="3"/>
    <n v="0.2"/>
    <n v="50.36579999999995"/>
  </r>
  <r>
    <n v="4727"/>
    <x v="2339"/>
    <x v="2"/>
    <x v="641"/>
    <d v="2011-11-29T00:00:00"/>
    <s v="Second Class"/>
    <s v="MP-18175"/>
    <s v="Mike Pelletier"/>
    <x v="2"/>
    <s v="United States"/>
    <s v="New York City"/>
    <x v="15"/>
    <n v="10009"/>
    <x v="3"/>
    <x v="1362"/>
    <x v="1"/>
    <x v="4"/>
    <x v="1339"/>
    <x v="2105"/>
    <n v="4"/>
    <n v="0"/>
    <n v="55.895999999999958"/>
  </r>
  <r>
    <n v="4728"/>
    <x v="2339"/>
    <x v="2"/>
    <x v="641"/>
    <d v="2011-11-29T00:00:00"/>
    <s v="Second Class"/>
    <s v="MP-18175"/>
    <s v="Mike Pelletier"/>
    <x v="2"/>
    <s v="United States"/>
    <s v="New York City"/>
    <x v="15"/>
    <n v="10009"/>
    <x v="3"/>
    <x v="1121"/>
    <x v="0"/>
    <x v="0"/>
    <x v="1100"/>
    <x v="3540"/>
    <n v="3"/>
    <n v="0.2"/>
    <n v="-37.943400000000025"/>
  </r>
  <r>
    <n v="4729"/>
    <x v="2340"/>
    <x v="2"/>
    <x v="845"/>
    <d v="2011-11-12T00:00:00"/>
    <s v="Standard Class"/>
    <s v="LH-16900"/>
    <s v="Lena Hernandez"/>
    <x v="0"/>
    <s v="United States"/>
    <s v="San Francisco"/>
    <x v="1"/>
    <n v="94110"/>
    <x v="1"/>
    <x v="715"/>
    <x v="1"/>
    <x v="8"/>
    <x v="707"/>
    <x v="3541"/>
    <n v="7"/>
    <n v="0.2"/>
    <n v="46.178999999999988"/>
  </r>
  <r>
    <n v="4730"/>
    <x v="2341"/>
    <x v="0"/>
    <x v="427"/>
    <d v="2013-07-24T00:00:00"/>
    <s v="Second Class"/>
    <s v="SV-20935"/>
    <s v="Susan Vittorini"/>
    <x v="0"/>
    <s v="United States"/>
    <s v="Dallas"/>
    <x v="5"/>
    <n v="75217"/>
    <x v="2"/>
    <x v="1694"/>
    <x v="2"/>
    <x v="11"/>
    <x v="1673"/>
    <x v="3542"/>
    <n v="3"/>
    <n v="0.2"/>
    <n v="3.3098999999999998"/>
  </r>
  <r>
    <n v="4731"/>
    <x v="2342"/>
    <x v="1"/>
    <x v="368"/>
    <d v="2012-03-31T00:00:00"/>
    <s v="Second Class"/>
    <s v="RB-19435"/>
    <s v="Richard Bierner"/>
    <x v="0"/>
    <s v="United States"/>
    <s v="San Diego"/>
    <x v="1"/>
    <n v="92105"/>
    <x v="1"/>
    <x v="129"/>
    <x v="1"/>
    <x v="10"/>
    <x v="129"/>
    <x v="3543"/>
    <n v="6"/>
    <n v="0"/>
    <n v="99.940799999999982"/>
  </r>
  <r>
    <n v="4732"/>
    <x v="2342"/>
    <x v="1"/>
    <x v="368"/>
    <d v="2012-03-31T00:00:00"/>
    <s v="Second Class"/>
    <s v="RB-19435"/>
    <s v="Richard Bierner"/>
    <x v="0"/>
    <s v="United States"/>
    <s v="San Diego"/>
    <x v="1"/>
    <n v="92105"/>
    <x v="1"/>
    <x v="1128"/>
    <x v="1"/>
    <x v="10"/>
    <x v="1107"/>
    <x v="3544"/>
    <n v="3"/>
    <n v="0"/>
    <n v="4.5401999999999996"/>
  </r>
  <r>
    <n v="4733"/>
    <x v="2342"/>
    <x v="1"/>
    <x v="368"/>
    <d v="2012-03-31T00:00:00"/>
    <s v="Second Class"/>
    <s v="RB-19435"/>
    <s v="Richard Bierner"/>
    <x v="0"/>
    <s v="United States"/>
    <s v="San Diego"/>
    <x v="1"/>
    <n v="92105"/>
    <x v="1"/>
    <x v="936"/>
    <x v="2"/>
    <x v="11"/>
    <x v="920"/>
    <x v="3545"/>
    <n v="3"/>
    <n v="0"/>
    <n v="20.767499999999998"/>
  </r>
  <r>
    <n v="4734"/>
    <x v="2342"/>
    <x v="1"/>
    <x v="368"/>
    <d v="2012-03-31T00:00:00"/>
    <s v="Second Class"/>
    <s v="RB-19435"/>
    <s v="Richard Bierner"/>
    <x v="0"/>
    <s v="United States"/>
    <s v="San Diego"/>
    <x v="1"/>
    <n v="92105"/>
    <x v="1"/>
    <x v="1494"/>
    <x v="0"/>
    <x v="5"/>
    <x v="1473"/>
    <x v="3546"/>
    <n v="3"/>
    <n v="0"/>
    <n v="9.5615999999999985"/>
  </r>
  <r>
    <n v="4735"/>
    <x v="2343"/>
    <x v="0"/>
    <x v="281"/>
    <d v="2013-04-13T00:00:00"/>
    <s v="Standard Class"/>
    <s v="Dl-13600"/>
    <s v="Dorris liebe"/>
    <x v="1"/>
    <s v="United States"/>
    <s v="New York City"/>
    <x v="15"/>
    <n v="10035"/>
    <x v="3"/>
    <x v="1"/>
    <x v="0"/>
    <x v="1"/>
    <x v="1"/>
    <x v="3547"/>
    <n v="3"/>
    <n v="0.1"/>
    <n v="146.38799999999998"/>
  </r>
  <r>
    <n v="4736"/>
    <x v="2344"/>
    <x v="1"/>
    <x v="385"/>
    <d v="2012-06-19T00:00:00"/>
    <s v="Standard Class"/>
    <s v="PS-19045"/>
    <s v="Penelope Sewall"/>
    <x v="2"/>
    <s v="United States"/>
    <s v="Lewiston"/>
    <x v="43"/>
    <n v="4240"/>
    <x v="3"/>
    <x v="925"/>
    <x v="1"/>
    <x v="8"/>
    <x v="908"/>
    <x v="341"/>
    <n v="2"/>
    <n v="0"/>
    <n v="3.8822000000000001"/>
  </r>
  <r>
    <n v="4737"/>
    <x v="2344"/>
    <x v="1"/>
    <x v="385"/>
    <d v="2012-06-19T00:00:00"/>
    <s v="Standard Class"/>
    <s v="PS-19045"/>
    <s v="Penelope Sewall"/>
    <x v="2"/>
    <s v="United States"/>
    <s v="Lewiston"/>
    <x v="43"/>
    <n v="4240"/>
    <x v="3"/>
    <x v="528"/>
    <x v="1"/>
    <x v="8"/>
    <x v="523"/>
    <x v="3548"/>
    <n v="2"/>
    <n v="0"/>
    <n v="13.427999999999997"/>
  </r>
  <r>
    <n v="4738"/>
    <x v="2344"/>
    <x v="1"/>
    <x v="385"/>
    <d v="2012-06-19T00:00:00"/>
    <s v="Standard Class"/>
    <s v="PS-19045"/>
    <s v="Penelope Sewall"/>
    <x v="2"/>
    <s v="United States"/>
    <s v="Lewiston"/>
    <x v="43"/>
    <n v="4240"/>
    <x v="3"/>
    <x v="151"/>
    <x v="2"/>
    <x v="11"/>
    <x v="151"/>
    <x v="3549"/>
    <n v="2"/>
    <n v="0"/>
    <n v="14.955599999999997"/>
  </r>
  <r>
    <n v="4739"/>
    <x v="2345"/>
    <x v="1"/>
    <x v="954"/>
    <d v="2012-02-24T00:00:00"/>
    <s v="Standard Class"/>
    <s v="GT-14755"/>
    <s v="Guy Thornton"/>
    <x v="0"/>
    <s v="United States"/>
    <s v="Long Beach"/>
    <x v="1"/>
    <n v="90805"/>
    <x v="1"/>
    <x v="580"/>
    <x v="1"/>
    <x v="2"/>
    <x v="575"/>
    <x v="3550"/>
    <n v="2"/>
    <n v="0"/>
    <n v="28.087600000000002"/>
  </r>
  <r>
    <n v="4740"/>
    <x v="2345"/>
    <x v="1"/>
    <x v="954"/>
    <d v="2012-02-24T00:00:00"/>
    <s v="Standard Class"/>
    <s v="GT-14755"/>
    <s v="Guy Thornton"/>
    <x v="0"/>
    <s v="United States"/>
    <s v="Long Beach"/>
    <x v="1"/>
    <n v="90805"/>
    <x v="1"/>
    <x v="972"/>
    <x v="0"/>
    <x v="3"/>
    <x v="957"/>
    <x v="3551"/>
    <n v="1"/>
    <n v="0.2"/>
    <n v="-0.88860000000000205"/>
  </r>
  <r>
    <n v="4741"/>
    <x v="2346"/>
    <x v="3"/>
    <x v="105"/>
    <d v="2014-11-17T00:00:00"/>
    <s v="Standard Class"/>
    <s v="CS-12355"/>
    <s v="Christine Sundaresam"/>
    <x v="0"/>
    <s v="United States"/>
    <s v="Seattle"/>
    <x v="4"/>
    <n v="98115"/>
    <x v="1"/>
    <x v="690"/>
    <x v="1"/>
    <x v="2"/>
    <x v="683"/>
    <x v="745"/>
    <n v="2"/>
    <n v="0"/>
    <n v="4.5815999999999999"/>
  </r>
  <r>
    <n v="4742"/>
    <x v="2346"/>
    <x v="3"/>
    <x v="105"/>
    <d v="2014-11-17T00:00:00"/>
    <s v="Standard Class"/>
    <s v="CS-12355"/>
    <s v="Christine Sundaresam"/>
    <x v="0"/>
    <s v="United States"/>
    <s v="Seattle"/>
    <x v="4"/>
    <n v="98115"/>
    <x v="1"/>
    <x v="1320"/>
    <x v="1"/>
    <x v="6"/>
    <x v="1297"/>
    <x v="3307"/>
    <n v="3"/>
    <n v="0"/>
    <n v="2.3025000000000002"/>
  </r>
  <r>
    <n v="4743"/>
    <x v="2346"/>
    <x v="3"/>
    <x v="105"/>
    <d v="2014-11-17T00:00:00"/>
    <s v="Standard Class"/>
    <s v="CS-12355"/>
    <s v="Christine Sundaresam"/>
    <x v="0"/>
    <s v="United States"/>
    <s v="Seattle"/>
    <x v="4"/>
    <n v="98115"/>
    <x v="1"/>
    <x v="660"/>
    <x v="1"/>
    <x v="14"/>
    <x v="654"/>
    <x v="1056"/>
    <n v="3"/>
    <n v="0"/>
    <n v="8.0996999999999986"/>
  </r>
  <r>
    <n v="4744"/>
    <x v="2347"/>
    <x v="3"/>
    <x v="916"/>
    <d v="2014-03-06T00:00:00"/>
    <s v="Same Day"/>
    <s v="JD-16060"/>
    <s v="Julia Dunbar"/>
    <x v="0"/>
    <s v="United States"/>
    <s v="Rochester"/>
    <x v="11"/>
    <n v="55901"/>
    <x v="2"/>
    <x v="1432"/>
    <x v="1"/>
    <x v="13"/>
    <x v="1411"/>
    <x v="2307"/>
    <n v="2"/>
    <n v="0"/>
    <n v="2.5279999999999996"/>
  </r>
  <r>
    <n v="4745"/>
    <x v="2347"/>
    <x v="3"/>
    <x v="916"/>
    <d v="2014-03-06T00:00:00"/>
    <s v="Same Day"/>
    <s v="JD-16060"/>
    <s v="Julia Dunbar"/>
    <x v="0"/>
    <s v="United States"/>
    <s v="Rochester"/>
    <x v="11"/>
    <n v="55901"/>
    <x v="2"/>
    <x v="1125"/>
    <x v="1"/>
    <x v="4"/>
    <x v="1104"/>
    <x v="3552"/>
    <n v="4"/>
    <n v="0"/>
    <n v="57.501599999999996"/>
  </r>
  <r>
    <n v="4746"/>
    <x v="2347"/>
    <x v="3"/>
    <x v="916"/>
    <d v="2014-03-06T00:00:00"/>
    <s v="Same Day"/>
    <s v="JD-16060"/>
    <s v="Julia Dunbar"/>
    <x v="0"/>
    <s v="United States"/>
    <s v="Rochester"/>
    <x v="11"/>
    <n v="55901"/>
    <x v="2"/>
    <x v="669"/>
    <x v="1"/>
    <x v="8"/>
    <x v="663"/>
    <x v="3445"/>
    <n v="2"/>
    <n v="0"/>
    <n v="62.700400000000002"/>
  </r>
  <r>
    <n v="4747"/>
    <x v="2347"/>
    <x v="3"/>
    <x v="916"/>
    <d v="2014-03-06T00:00:00"/>
    <s v="Same Day"/>
    <s v="JD-16060"/>
    <s v="Julia Dunbar"/>
    <x v="0"/>
    <s v="United States"/>
    <s v="Rochester"/>
    <x v="11"/>
    <n v="55901"/>
    <x v="2"/>
    <x v="799"/>
    <x v="1"/>
    <x v="8"/>
    <x v="789"/>
    <x v="3553"/>
    <n v="3"/>
    <n v="0"/>
    <n v="9.158100000000001"/>
  </r>
  <r>
    <n v="4748"/>
    <x v="2348"/>
    <x v="0"/>
    <x v="840"/>
    <d v="2013-03-04T00:00:00"/>
    <s v="Same Day"/>
    <s v="TS-21160"/>
    <s v="Theresa Swint"/>
    <x v="1"/>
    <s v="United States"/>
    <s v="San Francisco"/>
    <x v="1"/>
    <n v="94110"/>
    <x v="1"/>
    <x v="1566"/>
    <x v="1"/>
    <x v="14"/>
    <x v="1548"/>
    <x v="3554"/>
    <n v="3"/>
    <n v="0"/>
    <n v="7.6049999999999978"/>
  </r>
  <r>
    <n v="4749"/>
    <x v="2348"/>
    <x v="0"/>
    <x v="840"/>
    <d v="2013-03-04T00:00:00"/>
    <s v="Same Day"/>
    <s v="TS-21160"/>
    <s v="Theresa Swint"/>
    <x v="1"/>
    <s v="United States"/>
    <s v="San Francisco"/>
    <x v="1"/>
    <n v="94110"/>
    <x v="1"/>
    <x v="1530"/>
    <x v="0"/>
    <x v="5"/>
    <x v="1508"/>
    <x v="2691"/>
    <n v="3"/>
    <n v="0"/>
    <n v="11.995199999999997"/>
  </r>
  <r>
    <n v="4750"/>
    <x v="2349"/>
    <x v="0"/>
    <x v="435"/>
    <d v="2013-12-26T00:00:00"/>
    <s v="First Class"/>
    <s v="BV-11245"/>
    <s v="Benjamin Venier"/>
    <x v="1"/>
    <s v="United States"/>
    <s v="Seattle"/>
    <x v="4"/>
    <n v="98103"/>
    <x v="1"/>
    <x v="481"/>
    <x v="1"/>
    <x v="10"/>
    <x v="477"/>
    <x v="657"/>
    <n v="5"/>
    <n v="0"/>
    <n v="16.032"/>
  </r>
  <r>
    <n v="4751"/>
    <x v="2350"/>
    <x v="0"/>
    <x v="877"/>
    <d v="2013-10-10T00:00:00"/>
    <s v="First Class"/>
    <s v="DL-13495"/>
    <s v="Dionis Lloyd"/>
    <x v="1"/>
    <s v="United States"/>
    <s v="Spokane"/>
    <x v="4"/>
    <n v="99207"/>
    <x v="1"/>
    <x v="1491"/>
    <x v="2"/>
    <x v="15"/>
    <x v="1469"/>
    <x v="2524"/>
    <n v="3"/>
    <n v="0.2"/>
    <n v="62.82000000000005"/>
  </r>
  <r>
    <n v="4752"/>
    <x v="2351"/>
    <x v="0"/>
    <x v="10"/>
    <d v="2013-12-14T00:00:00"/>
    <s v="Standard Class"/>
    <s v="EB-13870"/>
    <s v="Emily Burns"/>
    <x v="0"/>
    <s v="United States"/>
    <s v="Franklin"/>
    <x v="18"/>
    <n v="37064"/>
    <x v="0"/>
    <x v="1049"/>
    <x v="2"/>
    <x v="7"/>
    <x v="1029"/>
    <x v="1390"/>
    <n v="3"/>
    <n v="0.2"/>
    <n v="-9.153000000000004"/>
  </r>
  <r>
    <n v="4753"/>
    <x v="2352"/>
    <x v="3"/>
    <x v="225"/>
    <d v="2014-11-25T00:00:00"/>
    <s v="Standard Class"/>
    <s v="ES-14020"/>
    <s v="Erica Smith"/>
    <x v="0"/>
    <s v="United States"/>
    <s v="Jackson"/>
    <x v="18"/>
    <n v="38301"/>
    <x v="0"/>
    <x v="541"/>
    <x v="0"/>
    <x v="1"/>
    <x v="536"/>
    <x v="3555"/>
    <n v="2"/>
    <n v="0.2"/>
    <n v="-23.576400000000007"/>
  </r>
  <r>
    <n v="4754"/>
    <x v="2353"/>
    <x v="1"/>
    <x v="295"/>
    <d v="2012-12-16T00:00:00"/>
    <s v="Standard Class"/>
    <s v="JB-15925"/>
    <s v="Joni Blumstein"/>
    <x v="0"/>
    <s v="United States"/>
    <s v="Austin"/>
    <x v="5"/>
    <n v="78745"/>
    <x v="2"/>
    <x v="1695"/>
    <x v="2"/>
    <x v="11"/>
    <x v="1674"/>
    <x v="4"/>
    <n v="4"/>
    <n v="0.2"/>
    <n v="6.4308000000000014"/>
  </r>
  <r>
    <n v="4755"/>
    <x v="2354"/>
    <x v="3"/>
    <x v="447"/>
    <d v="2014-02-09T00:00:00"/>
    <s v="Standard Class"/>
    <s v="SC-20380"/>
    <s v="Shahid Collister"/>
    <x v="0"/>
    <s v="United States"/>
    <s v="Pembroke Pines"/>
    <x v="2"/>
    <n v="33024"/>
    <x v="0"/>
    <x v="625"/>
    <x v="1"/>
    <x v="8"/>
    <x v="619"/>
    <x v="3556"/>
    <n v="2"/>
    <n v="0.7"/>
    <n v="-2.5880000000000001"/>
  </r>
  <r>
    <n v="4756"/>
    <x v="2354"/>
    <x v="3"/>
    <x v="447"/>
    <d v="2014-02-09T00:00:00"/>
    <s v="Standard Class"/>
    <s v="SC-20380"/>
    <s v="Shahid Collister"/>
    <x v="0"/>
    <s v="United States"/>
    <s v="Pembroke Pines"/>
    <x v="2"/>
    <n v="33024"/>
    <x v="0"/>
    <x v="1696"/>
    <x v="1"/>
    <x v="10"/>
    <x v="1675"/>
    <x v="912"/>
    <n v="3"/>
    <n v="0.2"/>
    <n v="40.353599999999986"/>
  </r>
  <r>
    <n v="4757"/>
    <x v="2355"/>
    <x v="3"/>
    <x v="296"/>
    <d v="2014-09-26T00:00:00"/>
    <s v="Standard Class"/>
    <s v="EB-13870"/>
    <s v="Emily Burns"/>
    <x v="0"/>
    <s v="United States"/>
    <s v="Philadelphia"/>
    <x v="9"/>
    <n v="19143"/>
    <x v="3"/>
    <x v="1310"/>
    <x v="1"/>
    <x v="8"/>
    <x v="1287"/>
    <x v="3557"/>
    <n v="2"/>
    <n v="0.7"/>
    <n v="-1.5264000000000002"/>
  </r>
  <r>
    <n v="4758"/>
    <x v="2356"/>
    <x v="3"/>
    <x v="504"/>
    <d v="2014-05-06T00:00:00"/>
    <s v="Standard Class"/>
    <s v="TC-21475"/>
    <s v="Tony Chapman"/>
    <x v="2"/>
    <s v="United States"/>
    <s v="Danville"/>
    <x v="10"/>
    <n v="61832"/>
    <x v="2"/>
    <x v="582"/>
    <x v="1"/>
    <x v="8"/>
    <x v="577"/>
    <x v="3558"/>
    <n v="7"/>
    <n v="0.8"/>
    <n v="-69.395200000000031"/>
  </r>
  <r>
    <n v="4759"/>
    <x v="2357"/>
    <x v="2"/>
    <x v="935"/>
    <d v="2011-11-07T00:00:00"/>
    <s v="Standard Class"/>
    <s v="SG-20605"/>
    <s v="Speros Goranitis"/>
    <x v="0"/>
    <s v="United States"/>
    <s v="New York City"/>
    <x v="15"/>
    <n v="10009"/>
    <x v="3"/>
    <x v="469"/>
    <x v="2"/>
    <x v="7"/>
    <x v="465"/>
    <x v="3559"/>
    <n v="4"/>
    <n v="0"/>
    <n v="219.50880000000006"/>
  </r>
  <r>
    <n v="4760"/>
    <x v="2357"/>
    <x v="2"/>
    <x v="935"/>
    <d v="2011-11-07T00:00:00"/>
    <s v="Standard Class"/>
    <s v="SG-20605"/>
    <s v="Speros Goranitis"/>
    <x v="0"/>
    <s v="United States"/>
    <s v="New York City"/>
    <x v="15"/>
    <n v="10009"/>
    <x v="3"/>
    <x v="997"/>
    <x v="1"/>
    <x v="8"/>
    <x v="980"/>
    <x v="786"/>
    <n v="2"/>
    <n v="0.2"/>
    <n v="18.335999999999999"/>
  </r>
  <r>
    <n v="4761"/>
    <x v="2357"/>
    <x v="2"/>
    <x v="935"/>
    <d v="2011-11-07T00:00:00"/>
    <s v="Standard Class"/>
    <s v="SG-20605"/>
    <s v="Speros Goranitis"/>
    <x v="0"/>
    <s v="United States"/>
    <s v="New York City"/>
    <x v="15"/>
    <n v="10009"/>
    <x v="3"/>
    <x v="696"/>
    <x v="1"/>
    <x v="8"/>
    <x v="689"/>
    <x v="3560"/>
    <n v="2"/>
    <n v="0.2"/>
    <n v="2.8477999999999994"/>
  </r>
  <r>
    <n v="4762"/>
    <x v="2358"/>
    <x v="0"/>
    <x v="945"/>
    <d v="2014-01-05T00:00:00"/>
    <s v="Standard Class"/>
    <s v="BM-11785"/>
    <s v="Bryan Mills"/>
    <x v="0"/>
    <s v="United States"/>
    <s v="Columbus"/>
    <x v="24"/>
    <n v="43229"/>
    <x v="3"/>
    <x v="1647"/>
    <x v="1"/>
    <x v="2"/>
    <x v="1627"/>
    <x v="2184"/>
    <n v="2"/>
    <n v="0.2"/>
    <n v="1.9925999999999999"/>
  </r>
  <r>
    <n v="4763"/>
    <x v="2358"/>
    <x v="0"/>
    <x v="945"/>
    <d v="2014-01-05T00:00:00"/>
    <s v="Standard Class"/>
    <s v="BM-11785"/>
    <s v="Bryan Mills"/>
    <x v="0"/>
    <s v="United States"/>
    <s v="Columbus"/>
    <x v="24"/>
    <n v="43229"/>
    <x v="3"/>
    <x v="1257"/>
    <x v="1"/>
    <x v="14"/>
    <x v="1232"/>
    <x v="3561"/>
    <n v="2"/>
    <n v="0.2"/>
    <n v="1.0284"/>
  </r>
  <r>
    <n v="4764"/>
    <x v="2359"/>
    <x v="2"/>
    <x v="328"/>
    <d v="2011-09-21T00:00:00"/>
    <s v="Standard Class"/>
    <s v="NR-18550"/>
    <s v="Nick Radford"/>
    <x v="0"/>
    <s v="United States"/>
    <s v="Chula Vista"/>
    <x v="1"/>
    <n v="91911"/>
    <x v="1"/>
    <x v="1697"/>
    <x v="1"/>
    <x v="12"/>
    <x v="1676"/>
    <x v="1101"/>
    <n v="3"/>
    <n v="0"/>
    <n v="85.981799999999993"/>
  </r>
  <r>
    <n v="4765"/>
    <x v="2360"/>
    <x v="3"/>
    <x v="221"/>
    <d v="2014-11-28T00:00:00"/>
    <s v="First Class"/>
    <s v="PG-18820"/>
    <s v="Patrick Gardner"/>
    <x v="0"/>
    <s v="United States"/>
    <s v="San Francisco"/>
    <x v="1"/>
    <n v="94110"/>
    <x v="1"/>
    <x v="924"/>
    <x v="1"/>
    <x v="6"/>
    <x v="907"/>
    <x v="3562"/>
    <n v="4"/>
    <n v="0"/>
    <n v="9.9936000000000007"/>
  </r>
  <r>
    <n v="4766"/>
    <x v="2361"/>
    <x v="1"/>
    <x v="999"/>
    <d v="2012-04-28T00:00:00"/>
    <s v="Standard Class"/>
    <s v="DB-13270"/>
    <s v="Deborah Brumfield"/>
    <x v="2"/>
    <s v="United States"/>
    <s v="New York City"/>
    <x v="15"/>
    <n v="10009"/>
    <x v="3"/>
    <x v="1062"/>
    <x v="1"/>
    <x v="6"/>
    <x v="1042"/>
    <x v="2467"/>
    <n v="1"/>
    <n v="0"/>
    <n v="7.5370999999999988"/>
  </r>
  <r>
    <n v="4767"/>
    <x v="2362"/>
    <x v="1"/>
    <x v="1000"/>
    <d v="2012-03-12T00:00:00"/>
    <s v="First Class"/>
    <s v="NS-18640"/>
    <s v="Noel Staavos"/>
    <x v="1"/>
    <s v="United States"/>
    <s v="San Antonio"/>
    <x v="5"/>
    <n v="78207"/>
    <x v="2"/>
    <x v="721"/>
    <x v="2"/>
    <x v="11"/>
    <x v="713"/>
    <x v="3563"/>
    <n v="5"/>
    <n v="0.2"/>
    <n v="29.798999999999999"/>
  </r>
  <r>
    <n v="4768"/>
    <x v="2362"/>
    <x v="1"/>
    <x v="1000"/>
    <d v="2012-03-12T00:00:00"/>
    <s v="First Class"/>
    <s v="NS-18640"/>
    <s v="Noel Staavos"/>
    <x v="1"/>
    <s v="United States"/>
    <s v="San Antonio"/>
    <x v="5"/>
    <n v="78207"/>
    <x v="2"/>
    <x v="1187"/>
    <x v="2"/>
    <x v="7"/>
    <x v="1164"/>
    <x v="3564"/>
    <n v="3"/>
    <n v="0.2"/>
    <n v="22.492499999999993"/>
  </r>
  <r>
    <n v="4769"/>
    <x v="2363"/>
    <x v="3"/>
    <x v="455"/>
    <d v="2014-06-04T00:00:00"/>
    <s v="Same Day"/>
    <s v="CS-11860"/>
    <s v="Cari Schnelling"/>
    <x v="0"/>
    <s v="United States"/>
    <s v="Jacksonville"/>
    <x v="3"/>
    <n v="28540"/>
    <x v="0"/>
    <x v="1588"/>
    <x v="1"/>
    <x v="10"/>
    <x v="1571"/>
    <x v="869"/>
    <n v="4"/>
    <n v="0.2"/>
    <n v="9.1871999999999989"/>
  </r>
  <r>
    <n v="4770"/>
    <x v="2364"/>
    <x v="0"/>
    <x v="251"/>
    <d v="2013-09-25T00:00:00"/>
    <s v="Second Class"/>
    <s v="CC-12430"/>
    <s v="Chuck Clark"/>
    <x v="2"/>
    <s v="United States"/>
    <s v="San Francisco"/>
    <x v="1"/>
    <n v="94109"/>
    <x v="1"/>
    <x v="591"/>
    <x v="1"/>
    <x v="8"/>
    <x v="586"/>
    <x v="1655"/>
    <n v="3"/>
    <n v="0.2"/>
    <n v="4.1832000000000003"/>
  </r>
  <r>
    <n v="4771"/>
    <x v="2364"/>
    <x v="0"/>
    <x v="251"/>
    <d v="2013-09-25T00:00:00"/>
    <s v="Second Class"/>
    <s v="CC-12430"/>
    <s v="Chuck Clark"/>
    <x v="2"/>
    <s v="United States"/>
    <s v="San Francisco"/>
    <x v="1"/>
    <n v="94109"/>
    <x v="1"/>
    <x v="1698"/>
    <x v="1"/>
    <x v="14"/>
    <x v="1677"/>
    <x v="875"/>
    <n v="3"/>
    <n v="0"/>
    <n v="1.8719999999999997"/>
  </r>
  <r>
    <n v="4772"/>
    <x v="2365"/>
    <x v="2"/>
    <x v="656"/>
    <d v="2011-11-03T00:00:00"/>
    <s v="Second Class"/>
    <s v="AC-10450"/>
    <s v="Amy Cox"/>
    <x v="0"/>
    <s v="United States"/>
    <s v="Avondale"/>
    <x v="16"/>
    <n v="85323"/>
    <x v="1"/>
    <x v="39"/>
    <x v="2"/>
    <x v="7"/>
    <x v="39"/>
    <x v="3565"/>
    <n v="8"/>
    <n v="0.2"/>
    <n v="83.512799999999913"/>
  </r>
  <r>
    <n v="4773"/>
    <x v="2366"/>
    <x v="3"/>
    <x v="51"/>
    <d v="2014-11-28T00:00:00"/>
    <s v="Standard Class"/>
    <s v="CM-12385"/>
    <s v="Christopher Martinez"/>
    <x v="0"/>
    <s v="United States"/>
    <s v="Chicago"/>
    <x v="10"/>
    <n v="60610"/>
    <x v="2"/>
    <x v="1372"/>
    <x v="0"/>
    <x v="5"/>
    <x v="1348"/>
    <x v="3566"/>
    <n v="1"/>
    <n v="0.6"/>
    <n v="-4.0400000000000009"/>
  </r>
  <r>
    <n v="4774"/>
    <x v="2366"/>
    <x v="3"/>
    <x v="51"/>
    <d v="2014-11-28T00:00:00"/>
    <s v="Standard Class"/>
    <s v="CM-12385"/>
    <s v="Christopher Martinez"/>
    <x v="0"/>
    <s v="United States"/>
    <s v="Chicago"/>
    <x v="10"/>
    <n v="60610"/>
    <x v="2"/>
    <x v="745"/>
    <x v="1"/>
    <x v="2"/>
    <x v="736"/>
    <x v="132"/>
    <n v="5"/>
    <n v="0.2"/>
    <n v="4.1760000000000002"/>
  </r>
  <r>
    <n v="4775"/>
    <x v="2366"/>
    <x v="3"/>
    <x v="51"/>
    <d v="2014-11-28T00:00:00"/>
    <s v="Standard Class"/>
    <s v="CM-12385"/>
    <s v="Christopher Martinez"/>
    <x v="0"/>
    <s v="United States"/>
    <s v="Chicago"/>
    <x v="10"/>
    <n v="60610"/>
    <x v="2"/>
    <x v="872"/>
    <x v="2"/>
    <x v="7"/>
    <x v="857"/>
    <x v="2705"/>
    <n v="2"/>
    <n v="0.2"/>
    <n v="16.678799999999995"/>
  </r>
  <r>
    <n v="4776"/>
    <x v="2367"/>
    <x v="3"/>
    <x v="673"/>
    <d v="2014-11-22T00:00:00"/>
    <s v="Standard Class"/>
    <s v="EK-13795"/>
    <s v="Eileen Kiefer"/>
    <x v="2"/>
    <s v="United States"/>
    <s v="Escondido"/>
    <x v="1"/>
    <n v="92025"/>
    <x v="1"/>
    <x v="809"/>
    <x v="1"/>
    <x v="6"/>
    <x v="799"/>
    <x v="371"/>
    <n v="4"/>
    <n v="0"/>
    <n v="6.073599999999999"/>
  </r>
  <r>
    <n v="4777"/>
    <x v="2368"/>
    <x v="0"/>
    <x v="317"/>
    <d v="2013-02-23T00:00:00"/>
    <s v="Second Class"/>
    <s v="CK-12760"/>
    <s v="Cyma Kinney"/>
    <x v="1"/>
    <s v="United States"/>
    <s v="Long Beach"/>
    <x v="15"/>
    <n v="11561"/>
    <x v="3"/>
    <x v="865"/>
    <x v="1"/>
    <x v="2"/>
    <x v="33"/>
    <x v="1313"/>
    <n v="3"/>
    <n v="0"/>
    <n v="4.0749000000000004"/>
  </r>
  <r>
    <n v="4778"/>
    <x v="2368"/>
    <x v="0"/>
    <x v="317"/>
    <d v="2013-02-23T00:00:00"/>
    <s v="Second Class"/>
    <s v="CK-12760"/>
    <s v="Cyma Kinney"/>
    <x v="1"/>
    <s v="United States"/>
    <s v="Long Beach"/>
    <x v="15"/>
    <n v="11561"/>
    <x v="3"/>
    <x v="1257"/>
    <x v="1"/>
    <x v="14"/>
    <x v="1232"/>
    <x v="3567"/>
    <n v="3"/>
    <n v="0"/>
    <n v="6.6846000000000005"/>
  </r>
  <r>
    <n v="4779"/>
    <x v="2369"/>
    <x v="3"/>
    <x v="659"/>
    <d v="2014-11-12T00:00:00"/>
    <s v="Standard Class"/>
    <s v="PK-19075"/>
    <s v="Pete Kriz"/>
    <x v="0"/>
    <s v="United States"/>
    <s v="Newark"/>
    <x v="13"/>
    <n v="19711"/>
    <x v="3"/>
    <x v="336"/>
    <x v="1"/>
    <x v="9"/>
    <x v="332"/>
    <x v="3568"/>
    <n v="7"/>
    <n v="0"/>
    <n v="33.310199999999995"/>
  </r>
  <r>
    <n v="4780"/>
    <x v="2370"/>
    <x v="2"/>
    <x v="1001"/>
    <d v="2011-07-10T00:00:00"/>
    <s v="First Class"/>
    <s v="MH-18025"/>
    <s v="Michelle Huthwaite"/>
    <x v="0"/>
    <s v="United States"/>
    <s v="Buffalo"/>
    <x v="15"/>
    <n v="14215"/>
    <x v="3"/>
    <x v="474"/>
    <x v="0"/>
    <x v="1"/>
    <x v="470"/>
    <x v="3569"/>
    <n v="1"/>
    <n v="0.1"/>
    <n v="10.647000000000004"/>
  </r>
  <r>
    <n v="4781"/>
    <x v="2371"/>
    <x v="2"/>
    <x v="845"/>
    <d v="2011-11-12T00:00:00"/>
    <s v="Standard Class"/>
    <s v="SC-20725"/>
    <s v="Steven Cartwright"/>
    <x v="0"/>
    <s v="United States"/>
    <s v="Houston"/>
    <x v="5"/>
    <n v="77070"/>
    <x v="2"/>
    <x v="1423"/>
    <x v="0"/>
    <x v="1"/>
    <x v="1402"/>
    <x v="3570"/>
    <n v="4"/>
    <n v="0.3"/>
    <n v="0"/>
  </r>
  <r>
    <n v="4782"/>
    <x v="2371"/>
    <x v="2"/>
    <x v="845"/>
    <d v="2011-11-12T00:00:00"/>
    <s v="Standard Class"/>
    <s v="SC-20725"/>
    <s v="Steven Cartwright"/>
    <x v="0"/>
    <s v="United States"/>
    <s v="Houston"/>
    <x v="5"/>
    <n v="77070"/>
    <x v="2"/>
    <x v="1699"/>
    <x v="1"/>
    <x v="8"/>
    <x v="1678"/>
    <x v="3571"/>
    <n v="3"/>
    <n v="0.8"/>
    <n v="-2.214"/>
  </r>
  <r>
    <n v="4783"/>
    <x v="2371"/>
    <x v="2"/>
    <x v="845"/>
    <d v="2011-11-12T00:00:00"/>
    <s v="Standard Class"/>
    <s v="SC-20725"/>
    <s v="Steven Cartwright"/>
    <x v="0"/>
    <s v="United States"/>
    <s v="Houston"/>
    <x v="5"/>
    <n v="77070"/>
    <x v="2"/>
    <x v="515"/>
    <x v="1"/>
    <x v="14"/>
    <x v="510"/>
    <x v="3572"/>
    <n v="7"/>
    <n v="0.2"/>
    <n v="3.5623000000000022"/>
  </r>
  <r>
    <n v="4784"/>
    <x v="2372"/>
    <x v="3"/>
    <x v="480"/>
    <d v="2014-02-02T00:00:00"/>
    <s v="Standard Class"/>
    <s v="GB-14575"/>
    <s v="Giulietta Baptist"/>
    <x v="0"/>
    <s v="United States"/>
    <s v="Wichita"/>
    <x v="41"/>
    <n v="67212"/>
    <x v="2"/>
    <x v="964"/>
    <x v="1"/>
    <x v="10"/>
    <x v="948"/>
    <x v="1007"/>
    <n v="5"/>
    <n v="0"/>
    <n v="137.15100000000001"/>
  </r>
  <r>
    <n v="4785"/>
    <x v="2373"/>
    <x v="1"/>
    <x v="555"/>
    <d v="2012-12-16T00:00:00"/>
    <s v="Standard Class"/>
    <s v="IM-15070"/>
    <s v="Irene Maddox"/>
    <x v="0"/>
    <s v="United States"/>
    <s v="Colorado Springs"/>
    <x v="22"/>
    <n v="80906"/>
    <x v="1"/>
    <x v="1355"/>
    <x v="1"/>
    <x v="6"/>
    <x v="1332"/>
    <x v="1332"/>
    <n v="5"/>
    <n v="0.2"/>
    <n v="1.1480000000000006"/>
  </r>
  <r>
    <n v="4786"/>
    <x v="2373"/>
    <x v="1"/>
    <x v="555"/>
    <d v="2012-12-16T00:00:00"/>
    <s v="Standard Class"/>
    <s v="IM-15070"/>
    <s v="Irene Maddox"/>
    <x v="0"/>
    <s v="United States"/>
    <s v="Colorado Springs"/>
    <x v="22"/>
    <n v="80906"/>
    <x v="1"/>
    <x v="1368"/>
    <x v="0"/>
    <x v="0"/>
    <x v="1344"/>
    <x v="3573"/>
    <n v="4"/>
    <n v="0.7"/>
    <n v="-143.79040000000001"/>
  </r>
  <r>
    <n v="4787"/>
    <x v="2373"/>
    <x v="1"/>
    <x v="555"/>
    <d v="2012-12-16T00:00:00"/>
    <s v="Standard Class"/>
    <s v="IM-15070"/>
    <s v="Irene Maddox"/>
    <x v="0"/>
    <s v="United States"/>
    <s v="Colorado Springs"/>
    <x v="22"/>
    <n v="80906"/>
    <x v="1"/>
    <x v="824"/>
    <x v="1"/>
    <x v="6"/>
    <x v="812"/>
    <x v="1728"/>
    <n v="3"/>
    <n v="0.2"/>
    <n v="0.47519999999999984"/>
  </r>
  <r>
    <n v="4788"/>
    <x v="2373"/>
    <x v="1"/>
    <x v="555"/>
    <d v="2012-12-16T00:00:00"/>
    <s v="Standard Class"/>
    <s v="IM-15070"/>
    <s v="Irene Maddox"/>
    <x v="0"/>
    <s v="United States"/>
    <s v="Colorado Springs"/>
    <x v="22"/>
    <n v="80906"/>
    <x v="1"/>
    <x v="1700"/>
    <x v="2"/>
    <x v="11"/>
    <x v="1679"/>
    <x v="3574"/>
    <n v="4"/>
    <n v="0.2"/>
    <n v="-6.5339999999999954"/>
  </r>
  <r>
    <n v="4789"/>
    <x v="2373"/>
    <x v="1"/>
    <x v="555"/>
    <d v="2012-12-16T00:00:00"/>
    <s v="Standard Class"/>
    <s v="IM-15070"/>
    <s v="Irene Maddox"/>
    <x v="0"/>
    <s v="United States"/>
    <s v="Colorado Springs"/>
    <x v="22"/>
    <n v="80906"/>
    <x v="1"/>
    <x v="1027"/>
    <x v="0"/>
    <x v="5"/>
    <x v="1009"/>
    <x v="3575"/>
    <n v="9"/>
    <n v="0.2"/>
    <n v="15.069600000000007"/>
  </r>
  <r>
    <n v="4790"/>
    <x v="2373"/>
    <x v="1"/>
    <x v="555"/>
    <d v="2012-12-16T00:00:00"/>
    <s v="Standard Class"/>
    <s v="IM-15070"/>
    <s v="Irene Maddox"/>
    <x v="0"/>
    <s v="United States"/>
    <s v="Colorado Springs"/>
    <x v="22"/>
    <n v="80906"/>
    <x v="1"/>
    <x v="1001"/>
    <x v="0"/>
    <x v="5"/>
    <x v="984"/>
    <x v="3576"/>
    <n v="5"/>
    <n v="0.2"/>
    <n v="10.983999999999996"/>
  </r>
  <r>
    <n v="4791"/>
    <x v="2373"/>
    <x v="1"/>
    <x v="555"/>
    <d v="2012-12-16T00:00:00"/>
    <s v="Standard Class"/>
    <s v="IM-15070"/>
    <s v="Irene Maddox"/>
    <x v="0"/>
    <s v="United States"/>
    <s v="Colorado Springs"/>
    <x v="22"/>
    <n v="80906"/>
    <x v="1"/>
    <x v="1342"/>
    <x v="0"/>
    <x v="3"/>
    <x v="1318"/>
    <x v="3577"/>
    <n v="5"/>
    <n v="0.5"/>
    <n v="-248.16599999999994"/>
  </r>
  <r>
    <n v="4792"/>
    <x v="2373"/>
    <x v="1"/>
    <x v="555"/>
    <d v="2012-12-16T00:00:00"/>
    <s v="Standard Class"/>
    <s v="IM-15070"/>
    <s v="Irene Maddox"/>
    <x v="0"/>
    <s v="United States"/>
    <s v="Colorado Springs"/>
    <x v="22"/>
    <n v="80906"/>
    <x v="1"/>
    <x v="778"/>
    <x v="1"/>
    <x v="10"/>
    <x v="1680"/>
    <x v="633"/>
    <n v="3"/>
    <n v="0.2"/>
    <n v="28.706399999999991"/>
  </r>
  <r>
    <n v="4793"/>
    <x v="2373"/>
    <x v="1"/>
    <x v="555"/>
    <d v="2012-12-16T00:00:00"/>
    <s v="Standard Class"/>
    <s v="IM-15070"/>
    <s v="Irene Maddox"/>
    <x v="0"/>
    <s v="United States"/>
    <s v="Colorado Springs"/>
    <x v="22"/>
    <n v="80906"/>
    <x v="1"/>
    <x v="96"/>
    <x v="1"/>
    <x v="10"/>
    <x v="96"/>
    <x v="3578"/>
    <n v="3"/>
    <n v="0.2"/>
    <n v="9.6935999999999964"/>
  </r>
  <r>
    <n v="4794"/>
    <x v="2374"/>
    <x v="1"/>
    <x v="685"/>
    <d v="2012-07-04T00:00:00"/>
    <s v="Standard Class"/>
    <s v="MM-18055"/>
    <s v="Michelle Moray"/>
    <x v="0"/>
    <s v="United States"/>
    <s v="New York City"/>
    <x v="15"/>
    <n v="10011"/>
    <x v="3"/>
    <x v="910"/>
    <x v="1"/>
    <x v="10"/>
    <x v="893"/>
    <x v="1614"/>
    <n v="4"/>
    <n v="0"/>
    <n v="11.231999999999999"/>
  </r>
  <r>
    <n v="4795"/>
    <x v="2375"/>
    <x v="1"/>
    <x v="199"/>
    <d v="2012-03-23T00:00:00"/>
    <s v="Standard Class"/>
    <s v="MF-18250"/>
    <s v="Monica Federle"/>
    <x v="1"/>
    <s v="United States"/>
    <s v="Los Angeles"/>
    <x v="1"/>
    <n v="90036"/>
    <x v="1"/>
    <x v="1618"/>
    <x v="0"/>
    <x v="5"/>
    <x v="1600"/>
    <x v="3579"/>
    <n v="1"/>
    <n v="0"/>
    <n v="18.114600000000003"/>
  </r>
  <r>
    <n v="4796"/>
    <x v="2376"/>
    <x v="1"/>
    <x v="863"/>
    <d v="2012-08-17T00:00:00"/>
    <s v="Standard Class"/>
    <s v="CK-12595"/>
    <s v="Clytie Kelty"/>
    <x v="0"/>
    <s v="United States"/>
    <s v="Marietta"/>
    <x v="32"/>
    <n v="30062"/>
    <x v="0"/>
    <x v="620"/>
    <x v="1"/>
    <x v="8"/>
    <x v="33"/>
    <x v="719"/>
    <n v="3"/>
    <n v="0"/>
    <n v="2.7071999999999994"/>
  </r>
  <r>
    <n v="4797"/>
    <x v="2377"/>
    <x v="0"/>
    <x v="675"/>
    <d v="2013-05-20T00:00:00"/>
    <s v="Standard Class"/>
    <s v="MK-17905"/>
    <s v="Michael Kennedy"/>
    <x v="1"/>
    <s v="United States"/>
    <s v="Jacksonville"/>
    <x v="2"/>
    <n v="32216"/>
    <x v="0"/>
    <x v="1242"/>
    <x v="1"/>
    <x v="8"/>
    <x v="1216"/>
    <x v="3580"/>
    <n v="3"/>
    <n v="0.7"/>
    <n v="-44.146199999999979"/>
  </r>
  <r>
    <n v="4798"/>
    <x v="2377"/>
    <x v="0"/>
    <x v="675"/>
    <d v="2013-05-20T00:00:00"/>
    <s v="Standard Class"/>
    <s v="MK-17905"/>
    <s v="Michael Kennedy"/>
    <x v="1"/>
    <s v="United States"/>
    <s v="Jacksonville"/>
    <x v="2"/>
    <n v="32216"/>
    <x v="0"/>
    <x v="1347"/>
    <x v="1"/>
    <x v="10"/>
    <x v="1323"/>
    <x v="277"/>
    <n v="6"/>
    <n v="0.2"/>
    <n v="10.8864"/>
  </r>
  <r>
    <n v="4799"/>
    <x v="2377"/>
    <x v="0"/>
    <x v="675"/>
    <d v="2013-05-20T00:00:00"/>
    <s v="Standard Class"/>
    <s v="MK-17905"/>
    <s v="Michael Kennedy"/>
    <x v="1"/>
    <s v="United States"/>
    <s v="Jacksonville"/>
    <x v="2"/>
    <n v="32216"/>
    <x v="0"/>
    <x v="1598"/>
    <x v="0"/>
    <x v="5"/>
    <x v="1581"/>
    <x v="3581"/>
    <n v="3"/>
    <n v="0.2"/>
    <n v="8.3028000000000031"/>
  </r>
  <r>
    <n v="4800"/>
    <x v="2377"/>
    <x v="0"/>
    <x v="675"/>
    <d v="2013-05-20T00:00:00"/>
    <s v="Standard Class"/>
    <s v="MK-17905"/>
    <s v="Michael Kennedy"/>
    <x v="1"/>
    <s v="United States"/>
    <s v="Jacksonville"/>
    <x v="2"/>
    <n v="32216"/>
    <x v="0"/>
    <x v="47"/>
    <x v="2"/>
    <x v="7"/>
    <x v="47"/>
    <x v="3582"/>
    <n v="5"/>
    <n v="0.2"/>
    <n v="4.3600000000000012"/>
  </r>
  <r>
    <n v="4801"/>
    <x v="2377"/>
    <x v="0"/>
    <x v="675"/>
    <d v="2013-05-20T00:00:00"/>
    <s v="Standard Class"/>
    <s v="MK-17905"/>
    <s v="Michael Kennedy"/>
    <x v="1"/>
    <s v="United States"/>
    <s v="Jacksonville"/>
    <x v="2"/>
    <n v="32216"/>
    <x v="0"/>
    <x v="1701"/>
    <x v="1"/>
    <x v="6"/>
    <x v="1681"/>
    <x v="411"/>
    <n v="2"/>
    <n v="0.2"/>
    <n v="0.41720000000000046"/>
  </r>
  <r>
    <n v="4802"/>
    <x v="2377"/>
    <x v="0"/>
    <x v="675"/>
    <d v="2013-05-20T00:00:00"/>
    <s v="Standard Class"/>
    <s v="MK-17905"/>
    <s v="Michael Kennedy"/>
    <x v="1"/>
    <s v="United States"/>
    <s v="Jacksonville"/>
    <x v="2"/>
    <n v="32216"/>
    <x v="0"/>
    <x v="153"/>
    <x v="1"/>
    <x v="8"/>
    <x v="152"/>
    <x v="3583"/>
    <n v="2"/>
    <n v="0.7"/>
    <n v="-7.6119999999999983"/>
  </r>
  <r>
    <n v="4803"/>
    <x v="2377"/>
    <x v="0"/>
    <x v="675"/>
    <d v="2013-05-20T00:00:00"/>
    <s v="Standard Class"/>
    <s v="MK-17905"/>
    <s v="Michael Kennedy"/>
    <x v="1"/>
    <s v="United States"/>
    <s v="Jacksonville"/>
    <x v="2"/>
    <n v="32216"/>
    <x v="0"/>
    <x v="78"/>
    <x v="1"/>
    <x v="8"/>
    <x v="78"/>
    <x v="3584"/>
    <n v="8"/>
    <n v="0.7"/>
    <n v="-9.8207999999999984"/>
  </r>
  <r>
    <n v="4804"/>
    <x v="2378"/>
    <x v="3"/>
    <x v="1002"/>
    <d v="2014-07-18T00:00:00"/>
    <s v="Second Class"/>
    <s v="MH-17455"/>
    <s v="Mark Hamilton"/>
    <x v="0"/>
    <s v="United States"/>
    <s v="Philadelphia"/>
    <x v="9"/>
    <n v="19140"/>
    <x v="3"/>
    <x v="781"/>
    <x v="2"/>
    <x v="7"/>
    <x v="772"/>
    <x v="3585"/>
    <n v="1"/>
    <n v="0.4"/>
    <n v="-7.2589000000000041"/>
  </r>
  <r>
    <n v="4805"/>
    <x v="2378"/>
    <x v="3"/>
    <x v="1002"/>
    <d v="2014-07-18T00:00:00"/>
    <s v="Second Class"/>
    <s v="MH-17455"/>
    <s v="Mark Hamilton"/>
    <x v="0"/>
    <s v="United States"/>
    <s v="Philadelphia"/>
    <x v="9"/>
    <n v="19140"/>
    <x v="3"/>
    <x v="1308"/>
    <x v="0"/>
    <x v="5"/>
    <x v="1284"/>
    <x v="3586"/>
    <n v="9"/>
    <n v="0.2"/>
    <n v="19.339199999999998"/>
  </r>
  <r>
    <n v="4806"/>
    <x v="2379"/>
    <x v="1"/>
    <x v="6"/>
    <d v="2012-11-25T00:00:00"/>
    <s v="Second Class"/>
    <s v="NG-18430"/>
    <s v="Nathan Gelder"/>
    <x v="0"/>
    <s v="United States"/>
    <s v="Los Angeles"/>
    <x v="1"/>
    <n v="90008"/>
    <x v="1"/>
    <x v="640"/>
    <x v="1"/>
    <x v="10"/>
    <x v="634"/>
    <x v="2479"/>
    <n v="2"/>
    <n v="0"/>
    <n v="18.211199999999998"/>
  </r>
  <r>
    <n v="4807"/>
    <x v="2379"/>
    <x v="1"/>
    <x v="6"/>
    <d v="2012-11-25T00:00:00"/>
    <s v="Second Class"/>
    <s v="NG-18430"/>
    <s v="Nathan Gelder"/>
    <x v="0"/>
    <s v="United States"/>
    <s v="Los Angeles"/>
    <x v="1"/>
    <n v="90008"/>
    <x v="1"/>
    <x v="1450"/>
    <x v="1"/>
    <x v="10"/>
    <x v="1428"/>
    <x v="3587"/>
    <n v="10"/>
    <n v="0"/>
    <n v="19.259999999999998"/>
  </r>
  <r>
    <n v="4808"/>
    <x v="2379"/>
    <x v="1"/>
    <x v="6"/>
    <d v="2012-11-25T00:00:00"/>
    <s v="Second Class"/>
    <s v="NG-18430"/>
    <s v="Nathan Gelder"/>
    <x v="0"/>
    <s v="United States"/>
    <s v="Los Angeles"/>
    <x v="1"/>
    <n v="90008"/>
    <x v="1"/>
    <x v="602"/>
    <x v="1"/>
    <x v="4"/>
    <x v="597"/>
    <x v="687"/>
    <n v="3"/>
    <n v="0"/>
    <n v="10.088999999999999"/>
  </r>
  <r>
    <n v="4809"/>
    <x v="2380"/>
    <x v="2"/>
    <x v="533"/>
    <d v="2011-11-28T00:00:00"/>
    <s v="Standard Class"/>
    <s v="PB-19210"/>
    <s v="Phillip Breyer"/>
    <x v="1"/>
    <s v="United States"/>
    <s v="Philadelphia"/>
    <x v="9"/>
    <n v="19134"/>
    <x v="3"/>
    <x v="1249"/>
    <x v="1"/>
    <x v="12"/>
    <x v="1224"/>
    <x v="3588"/>
    <n v="3"/>
    <n v="0.2"/>
    <n v="21.197700000000001"/>
  </r>
  <r>
    <n v="4810"/>
    <x v="2381"/>
    <x v="1"/>
    <x v="17"/>
    <d v="2012-12-30T00:00:00"/>
    <s v="First Class"/>
    <s v="RE-19450"/>
    <s v="Richard Eichhorn"/>
    <x v="0"/>
    <s v="United States"/>
    <s v="Eau Claire"/>
    <x v="6"/>
    <n v="54703"/>
    <x v="2"/>
    <x v="1689"/>
    <x v="1"/>
    <x v="10"/>
    <x v="1668"/>
    <x v="3589"/>
    <n v="4"/>
    <n v="0"/>
    <n v="91.950799999999987"/>
  </r>
  <r>
    <n v="4811"/>
    <x v="2381"/>
    <x v="1"/>
    <x v="17"/>
    <d v="2012-12-30T00:00:00"/>
    <s v="First Class"/>
    <s v="RE-19450"/>
    <s v="Richard Eichhorn"/>
    <x v="0"/>
    <s v="United States"/>
    <s v="Eau Claire"/>
    <x v="6"/>
    <n v="54703"/>
    <x v="2"/>
    <x v="1191"/>
    <x v="2"/>
    <x v="7"/>
    <x v="1167"/>
    <x v="3590"/>
    <n v="2"/>
    <n v="0"/>
    <n v="71.97"/>
  </r>
  <r>
    <n v="4812"/>
    <x v="2382"/>
    <x v="0"/>
    <x v="696"/>
    <d v="2013-11-20T00:00:00"/>
    <s v="Second Class"/>
    <s v="EB-14110"/>
    <s v="Eugene Barchas"/>
    <x v="0"/>
    <s v="United States"/>
    <s v="Philadelphia"/>
    <x v="9"/>
    <n v="19134"/>
    <x v="3"/>
    <x v="323"/>
    <x v="0"/>
    <x v="1"/>
    <x v="320"/>
    <x v="3591"/>
    <n v="3"/>
    <n v="0.3"/>
    <n v="-21.717600000000004"/>
  </r>
  <r>
    <n v="4813"/>
    <x v="2382"/>
    <x v="0"/>
    <x v="696"/>
    <d v="2013-11-20T00:00:00"/>
    <s v="Second Class"/>
    <s v="EB-14110"/>
    <s v="Eugene Barchas"/>
    <x v="0"/>
    <s v="United States"/>
    <s v="Philadelphia"/>
    <x v="9"/>
    <n v="19134"/>
    <x v="3"/>
    <x v="361"/>
    <x v="2"/>
    <x v="16"/>
    <x v="356"/>
    <x v="3592"/>
    <n v="4"/>
    <n v="0.4"/>
    <n v="179.99639999999999"/>
  </r>
  <r>
    <n v="4814"/>
    <x v="2382"/>
    <x v="0"/>
    <x v="696"/>
    <d v="2013-11-20T00:00:00"/>
    <s v="Second Class"/>
    <s v="EB-14110"/>
    <s v="Eugene Barchas"/>
    <x v="0"/>
    <s v="United States"/>
    <s v="Philadelphia"/>
    <x v="9"/>
    <n v="19134"/>
    <x v="3"/>
    <x v="1702"/>
    <x v="0"/>
    <x v="5"/>
    <x v="1682"/>
    <x v="3593"/>
    <n v="3"/>
    <n v="0.2"/>
    <n v="9.7151999999999941"/>
  </r>
  <r>
    <n v="4815"/>
    <x v="2383"/>
    <x v="0"/>
    <x v="541"/>
    <d v="2013-05-11T00:00:00"/>
    <s v="First Class"/>
    <s v="TB-21625"/>
    <s v="Trudy Brown"/>
    <x v="0"/>
    <s v="United States"/>
    <s v="Los Angeles"/>
    <x v="1"/>
    <n v="90004"/>
    <x v="1"/>
    <x v="150"/>
    <x v="1"/>
    <x v="10"/>
    <x v="150"/>
    <x v="1465"/>
    <n v="3"/>
    <n v="0"/>
    <n v="8.0730000000000004"/>
  </r>
  <r>
    <n v="4816"/>
    <x v="2384"/>
    <x v="2"/>
    <x v="58"/>
    <d v="2011-12-31T00:00:00"/>
    <s v="Standard Class"/>
    <s v="MG-17695"/>
    <s v="Maureen Gnade"/>
    <x v="0"/>
    <s v="United States"/>
    <s v="Philadelphia"/>
    <x v="9"/>
    <n v="19134"/>
    <x v="3"/>
    <x v="229"/>
    <x v="1"/>
    <x v="10"/>
    <x v="227"/>
    <x v="3594"/>
    <n v="3"/>
    <n v="0.2"/>
    <n v="6.1640999999999995"/>
  </r>
  <r>
    <n v="4817"/>
    <x v="2384"/>
    <x v="2"/>
    <x v="58"/>
    <d v="2011-12-31T00:00:00"/>
    <s v="Standard Class"/>
    <s v="MG-17695"/>
    <s v="Maureen Gnade"/>
    <x v="0"/>
    <s v="United States"/>
    <s v="Philadelphia"/>
    <x v="9"/>
    <n v="19134"/>
    <x v="3"/>
    <x v="1656"/>
    <x v="1"/>
    <x v="9"/>
    <x v="1635"/>
    <x v="3595"/>
    <n v="2"/>
    <n v="0.2"/>
    <n v="5.6315999999999971"/>
  </r>
  <r>
    <n v="4818"/>
    <x v="2384"/>
    <x v="2"/>
    <x v="58"/>
    <d v="2011-12-31T00:00:00"/>
    <s v="Standard Class"/>
    <s v="MG-17695"/>
    <s v="Maureen Gnade"/>
    <x v="0"/>
    <s v="United States"/>
    <s v="Philadelphia"/>
    <x v="9"/>
    <n v="19134"/>
    <x v="3"/>
    <x v="543"/>
    <x v="1"/>
    <x v="9"/>
    <x v="538"/>
    <x v="3596"/>
    <n v="2"/>
    <n v="0.2"/>
    <n v="8.1551999999999971"/>
  </r>
  <r>
    <n v="4819"/>
    <x v="2384"/>
    <x v="2"/>
    <x v="58"/>
    <d v="2011-12-31T00:00:00"/>
    <s v="Standard Class"/>
    <s v="MG-17695"/>
    <s v="Maureen Gnade"/>
    <x v="0"/>
    <s v="United States"/>
    <s v="Philadelphia"/>
    <x v="9"/>
    <n v="19134"/>
    <x v="3"/>
    <x v="1043"/>
    <x v="1"/>
    <x v="4"/>
    <x v="1023"/>
    <x v="3597"/>
    <n v="4"/>
    <n v="0.2"/>
    <n v="-42.588000000000036"/>
  </r>
  <r>
    <n v="4820"/>
    <x v="2385"/>
    <x v="3"/>
    <x v="110"/>
    <d v="2014-06-15T00:00:00"/>
    <s v="Standard Class"/>
    <s v="LW-17125"/>
    <s v="Liz Willingham"/>
    <x v="0"/>
    <s v="United States"/>
    <s v="Norwich"/>
    <x v="29"/>
    <n v="6360"/>
    <x v="3"/>
    <x v="1499"/>
    <x v="1"/>
    <x v="8"/>
    <x v="1478"/>
    <x v="3598"/>
    <n v="2"/>
    <n v="0"/>
    <n v="5.0763999999999996"/>
  </r>
  <r>
    <n v="4821"/>
    <x v="2386"/>
    <x v="1"/>
    <x v="1003"/>
    <d v="2012-04-11T00:00:00"/>
    <s v="Standard Class"/>
    <s v="PF-19120"/>
    <s v="Peter Fuller"/>
    <x v="0"/>
    <s v="United States"/>
    <s v="San Antonio"/>
    <x v="5"/>
    <n v="78207"/>
    <x v="2"/>
    <x v="1364"/>
    <x v="1"/>
    <x v="9"/>
    <x v="1341"/>
    <x v="3599"/>
    <n v="8"/>
    <n v="0.8"/>
    <n v="-1181.2824000000003"/>
  </r>
  <r>
    <n v="4822"/>
    <x v="2386"/>
    <x v="1"/>
    <x v="1003"/>
    <d v="2012-04-11T00:00:00"/>
    <s v="Standard Class"/>
    <s v="PF-19120"/>
    <s v="Peter Fuller"/>
    <x v="0"/>
    <s v="United States"/>
    <s v="San Antonio"/>
    <x v="5"/>
    <n v="78207"/>
    <x v="2"/>
    <x v="657"/>
    <x v="2"/>
    <x v="11"/>
    <x v="651"/>
    <x v="3130"/>
    <n v="6"/>
    <n v="0.2"/>
    <n v="47.993999999999971"/>
  </r>
  <r>
    <n v="4823"/>
    <x v="2387"/>
    <x v="0"/>
    <x v="212"/>
    <d v="2013-07-12T00:00:00"/>
    <s v="Same Day"/>
    <s v="NZ-18565"/>
    <s v="Nick Zandusky"/>
    <x v="2"/>
    <s v="United States"/>
    <s v="Yuma"/>
    <x v="16"/>
    <n v="85364"/>
    <x v="1"/>
    <x v="444"/>
    <x v="1"/>
    <x v="8"/>
    <x v="439"/>
    <x v="3600"/>
    <n v="6"/>
    <n v="0.7"/>
    <n v="-35.884799999999984"/>
  </r>
  <r>
    <n v="4824"/>
    <x v="2388"/>
    <x v="0"/>
    <x v="831"/>
    <d v="2013-11-27T00:00:00"/>
    <s v="Standard Class"/>
    <s v="CK-12205"/>
    <s v="Chloris Kastensmidt"/>
    <x v="0"/>
    <s v="United States"/>
    <s v="Columbus"/>
    <x v="24"/>
    <n v="43229"/>
    <x v="3"/>
    <x v="1703"/>
    <x v="2"/>
    <x v="15"/>
    <x v="1683"/>
    <x v="3601"/>
    <n v="7"/>
    <n v="0.7"/>
    <n v="-24.275999999999996"/>
  </r>
  <r>
    <n v="4825"/>
    <x v="2388"/>
    <x v="0"/>
    <x v="831"/>
    <d v="2013-11-27T00:00:00"/>
    <s v="Standard Class"/>
    <s v="CK-12205"/>
    <s v="Chloris Kastensmidt"/>
    <x v="0"/>
    <s v="United States"/>
    <s v="Columbus"/>
    <x v="24"/>
    <n v="43229"/>
    <x v="3"/>
    <x v="163"/>
    <x v="0"/>
    <x v="1"/>
    <x v="162"/>
    <x v="3602"/>
    <n v="3"/>
    <n v="0.3"/>
    <n v="-9.1109999999999971"/>
  </r>
  <r>
    <n v="4826"/>
    <x v="2388"/>
    <x v="0"/>
    <x v="831"/>
    <d v="2013-11-27T00:00:00"/>
    <s v="Standard Class"/>
    <s v="CK-12205"/>
    <s v="Chloris Kastensmidt"/>
    <x v="0"/>
    <s v="United States"/>
    <s v="Columbus"/>
    <x v="24"/>
    <n v="43229"/>
    <x v="3"/>
    <x v="1416"/>
    <x v="0"/>
    <x v="5"/>
    <x v="1394"/>
    <x v="2540"/>
    <n v="3"/>
    <n v="0.2"/>
    <n v="15.590399999999995"/>
  </r>
  <r>
    <n v="4827"/>
    <x v="2389"/>
    <x v="3"/>
    <x v="105"/>
    <d v="2014-11-16T00:00:00"/>
    <s v="First Class"/>
    <s v="JE-15610"/>
    <s v="Jim Epp"/>
    <x v="1"/>
    <s v="United States"/>
    <s v="Los Angeles"/>
    <x v="1"/>
    <n v="90036"/>
    <x v="1"/>
    <x v="236"/>
    <x v="1"/>
    <x v="8"/>
    <x v="234"/>
    <x v="3603"/>
    <n v="4"/>
    <n v="0.2"/>
    <n v="4.9055999999999997"/>
  </r>
  <r>
    <n v="4828"/>
    <x v="2390"/>
    <x v="2"/>
    <x v="301"/>
    <d v="2011-11-08T00:00:00"/>
    <s v="Standard Class"/>
    <s v="JO-15145"/>
    <s v="Jack O'Briant"/>
    <x v="1"/>
    <s v="United States"/>
    <s v="Richmond"/>
    <x v="0"/>
    <n v="40475"/>
    <x v="0"/>
    <x v="1156"/>
    <x v="1"/>
    <x v="4"/>
    <x v="1135"/>
    <x v="2876"/>
    <n v="2"/>
    <n v="0"/>
    <n v="19.465600000000002"/>
  </r>
  <r>
    <n v="4829"/>
    <x v="2390"/>
    <x v="2"/>
    <x v="301"/>
    <d v="2011-11-08T00:00:00"/>
    <s v="Standard Class"/>
    <s v="JO-15145"/>
    <s v="Jack O'Briant"/>
    <x v="1"/>
    <s v="United States"/>
    <s v="Richmond"/>
    <x v="0"/>
    <n v="40475"/>
    <x v="0"/>
    <x v="868"/>
    <x v="1"/>
    <x v="6"/>
    <x v="853"/>
    <x v="719"/>
    <n v="3"/>
    <n v="0"/>
    <n v="1.6355999999999997"/>
  </r>
  <r>
    <n v="4830"/>
    <x v="2391"/>
    <x v="0"/>
    <x v="666"/>
    <d v="2013-05-22T00:00:00"/>
    <s v="Standard Class"/>
    <s v="TT-21220"/>
    <s v="Thomas Thornton"/>
    <x v="0"/>
    <s v="United States"/>
    <s v="New York City"/>
    <x v="15"/>
    <n v="10035"/>
    <x v="3"/>
    <x v="1212"/>
    <x v="1"/>
    <x v="8"/>
    <x v="1188"/>
    <x v="3604"/>
    <n v="3"/>
    <n v="0.2"/>
    <n v="4.4771999999999998"/>
  </r>
  <r>
    <n v="4831"/>
    <x v="2392"/>
    <x v="2"/>
    <x v="845"/>
    <d v="2011-11-12T00:00:00"/>
    <s v="Standard Class"/>
    <s v="MS-17365"/>
    <s v="Maribeth Schnelling"/>
    <x v="0"/>
    <s v="United States"/>
    <s v="Wausau"/>
    <x v="6"/>
    <n v="54401"/>
    <x v="2"/>
    <x v="1360"/>
    <x v="1"/>
    <x v="9"/>
    <x v="1337"/>
    <x v="3605"/>
    <n v="6"/>
    <n v="0"/>
    <n v="68.846399999999988"/>
  </r>
  <r>
    <n v="4832"/>
    <x v="2392"/>
    <x v="2"/>
    <x v="845"/>
    <d v="2011-11-12T00:00:00"/>
    <s v="Standard Class"/>
    <s v="MS-17365"/>
    <s v="Maribeth Schnelling"/>
    <x v="0"/>
    <s v="United States"/>
    <s v="Wausau"/>
    <x v="6"/>
    <n v="54401"/>
    <x v="2"/>
    <x v="762"/>
    <x v="1"/>
    <x v="4"/>
    <x v="754"/>
    <x v="905"/>
    <n v="3"/>
    <n v="0"/>
    <n v="9.8901000000000039"/>
  </r>
  <r>
    <n v="4833"/>
    <x v="2392"/>
    <x v="2"/>
    <x v="845"/>
    <d v="2011-11-12T00:00:00"/>
    <s v="Standard Class"/>
    <s v="MS-17365"/>
    <s v="Maribeth Schnelling"/>
    <x v="0"/>
    <s v="United States"/>
    <s v="Wausau"/>
    <x v="6"/>
    <n v="54401"/>
    <x v="2"/>
    <x v="1011"/>
    <x v="1"/>
    <x v="4"/>
    <x v="994"/>
    <x v="2433"/>
    <n v="2"/>
    <n v="0"/>
    <n v="5.8707999999999991"/>
  </r>
  <r>
    <n v="4834"/>
    <x v="2392"/>
    <x v="2"/>
    <x v="845"/>
    <d v="2011-11-12T00:00:00"/>
    <s v="Standard Class"/>
    <s v="MS-17365"/>
    <s v="Maribeth Schnelling"/>
    <x v="0"/>
    <s v="United States"/>
    <s v="Wausau"/>
    <x v="6"/>
    <n v="54401"/>
    <x v="2"/>
    <x v="925"/>
    <x v="1"/>
    <x v="8"/>
    <x v="908"/>
    <x v="714"/>
    <n v="3"/>
    <n v="0"/>
    <n v="5.8232999999999997"/>
  </r>
  <r>
    <n v="4835"/>
    <x v="2393"/>
    <x v="3"/>
    <x v="361"/>
    <d v="2014-10-11T00:00:00"/>
    <s v="Standard Class"/>
    <s v="MP-18175"/>
    <s v="Mike Pelletier"/>
    <x v="2"/>
    <s v="United States"/>
    <s v="San Francisco"/>
    <x v="1"/>
    <n v="94110"/>
    <x v="1"/>
    <x v="1230"/>
    <x v="1"/>
    <x v="8"/>
    <x v="1204"/>
    <x v="3089"/>
    <n v="5"/>
    <n v="0.2"/>
    <n v="13.472999999999999"/>
  </r>
  <r>
    <n v="4836"/>
    <x v="2393"/>
    <x v="3"/>
    <x v="361"/>
    <d v="2014-10-11T00:00:00"/>
    <s v="Standard Class"/>
    <s v="MP-18175"/>
    <s v="Mike Pelletier"/>
    <x v="2"/>
    <s v="United States"/>
    <s v="San Francisco"/>
    <x v="1"/>
    <n v="94110"/>
    <x v="1"/>
    <x v="1323"/>
    <x v="1"/>
    <x v="10"/>
    <x v="1300"/>
    <x v="1168"/>
    <n v="2"/>
    <n v="0"/>
    <n v="27.881999999999998"/>
  </r>
  <r>
    <n v="4837"/>
    <x v="2393"/>
    <x v="3"/>
    <x v="361"/>
    <d v="2014-10-11T00:00:00"/>
    <s v="Standard Class"/>
    <s v="MP-18175"/>
    <s v="Mike Pelletier"/>
    <x v="2"/>
    <s v="United States"/>
    <s v="San Francisco"/>
    <x v="1"/>
    <n v="94110"/>
    <x v="1"/>
    <x v="799"/>
    <x v="1"/>
    <x v="8"/>
    <x v="789"/>
    <x v="958"/>
    <n v="4"/>
    <n v="0.2"/>
    <n v="7.2267999999999999"/>
  </r>
  <r>
    <n v="4838"/>
    <x v="2394"/>
    <x v="3"/>
    <x v="702"/>
    <d v="2014-06-04T00:00:00"/>
    <s v="First Class"/>
    <s v="FH-14350"/>
    <s v="Fred Harton"/>
    <x v="0"/>
    <s v="United States"/>
    <s v="Dublin"/>
    <x v="24"/>
    <n v="43017"/>
    <x v="3"/>
    <x v="858"/>
    <x v="1"/>
    <x v="8"/>
    <x v="844"/>
    <x v="3606"/>
    <n v="2"/>
    <n v="0.7"/>
    <n v="-2.6585999999999999"/>
  </r>
  <r>
    <n v="4839"/>
    <x v="2394"/>
    <x v="3"/>
    <x v="702"/>
    <d v="2014-06-04T00:00:00"/>
    <s v="First Class"/>
    <s v="FH-14350"/>
    <s v="Fred Harton"/>
    <x v="0"/>
    <s v="United States"/>
    <s v="Dublin"/>
    <x v="24"/>
    <n v="43017"/>
    <x v="3"/>
    <x v="874"/>
    <x v="1"/>
    <x v="10"/>
    <x v="859"/>
    <x v="3607"/>
    <n v="6"/>
    <n v="0.2"/>
    <n v="10.057200000000002"/>
  </r>
  <r>
    <n v="4840"/>
    <x v="2394"/>
    <x v="3"/>
    <x v="702"/>
    <d v="2014-06-04T00:00:00"/>
    <s v="First Class"/>
    <s v="FH-14350"/>
    <s v="Fred Harton"/>
    <x v="0"/>
    <s v="United States"/>
    <s v="Dublin"/>
    <x v="24"/>
    <n v="43017"/>
    <x v="3"/>
    <x v="194"/>
    <x v="2"/>
    <x v="7"/>
    <x v="193"/>
    <x v="3608"/>
    <n v="4"/>
    <n v="0.4"/>
    <n v="-34.314799999999991"/>
  </r>
  <r>
    <n v="4841"/>
    <x v="2395"/>
    <x v="3"/>
    <x v="225"/>
    <d v="2014-11-26T00:00:00"/>
    <s v="Standard Class"/>
    <s v="SC-20050"/>
    <s v="Sample Company A"/>
    <x v="2"/>
    <s v="United States"/>
    <s v="Henderson"/>
    <x v="0"/>
    <n v="42420"/>
    <x v="0"/>
    <x v="93"/>
    <x v="0"/>
    <x v="5"/>
    <x v="93"/>
    <x v="3609"/>
    <n v="2"/>
    <n v="0"/>
    <n v="11.583600000000001"/>
  </r>
  <r>
    <n v="4842"/>
    <x v="2396"/>
    <x v="0"/>
    <x v="443"/>
    <d v="2013-12-29T00:00:00"/>
    <s v="Standard Class"/>
    <s v="NM-18520"/>
    <s v="Neoma Murray"/>
    <x v="0"/>
    <s v="United States"/>
    <s v="Bowling Green"/>
    <x v="24"/>
    <n v="43402"/>
    <x v="3"/>
    <x v="1488"/>
    <x v="1"/>
    <x v="8"/>
    <x v="1466"/>
    <x v="3610"/>
    <n v="3"/>
    <n v="0.7"/>
    <n v="-4.0722000000000023"/>
  </r>
  <r>
    <n v="4843"/>
    <x v="2397"/>
    <x v="3"/>
    <x v="365"/>
    <d v="2014-10-05T00:00:00"/>
    <s v="Standard Class"/>
    <s v="JO-15280"/>
    <s v="Jas O'Carroll"/>
    <x v="0"/>
    <s v="United States"/>
    <s v="Memphis"/>
    <x v="18"/>
    <n v="38109"/>
    <x v="0"/>
    <x v="886"/>
    <x v="1"/>
    <x v="4"/>
    <x v="870"/>
    <x v="3611"/>
    <n v="5"/>
    <n v="0.2"/>
    <n v="-54.881999999999998"/>
  </r>
  <r>
    <n v="4844"/>
    <x v="2398"/>
    <x v="0"/>
    <x v="77"/>
    <d v="2013-11-10T00:00:00"/>
    <s v="First Class"/>
    <s v="CC-12475"/>
    <s v="Cindy Chapman"/>
    <x v="0"/>
    <s v="United States"/>
    <s v="Lakewood"/>
    <x v="30"/>
    <n v="8701"/>
    <x v="3"/>
    <x v="1028"/>
    <x v="1"/>
    <x v="13"/>
    <x v="1010"/>
    <x v="3612"/>
    <n v="4"/>
    <n v="0"/>
    <n v="0.2992000000000008"/>
  </r>
  <r>
    <n v="4845"/>
    <x v="2399"/>
    <x v="2"/>
    <x v="527"/>
    <d v="2011-04-05T00:00:00"/>
    <s v="First Class"/>
    <s v="MZ-17515"/>
    <s v="Mary Zewe"/>
    <x v="1"/>
    <s v="United States"/>
    <s v="Los Angeles"/>
    <x v="1"/>
    <n v="90008"/>
    <x v="1"/>
    <x v="307"/>
    <x v="1"/>
    <x v="8"/>
    <x v="304"/>
    <x v="1600"/>
    <n v="2"/>
    <n v="0.2"/>
    <n v="2.2449999999999992"/>
  </r>
  <r>
    <n v="4846"/>
    <x v="2400"/>
    <x v="1"/>
    <x v="862"/>
    <d v="2012-07-26T00:00:00"/>
    <s v="Second Class"/>
    <s v="MS-17830"/>
    <s v="Melanie Seite"/>
    <x v="0"/>
    <s v="United States"/>
    <s v="Rochester"/>
    <x v="15"/>
    <n v="14609"/>
    <x v="3"/>
    <x v="236"/>
    <x v="1"/>
    <x v="8"/>
    <x v="234"/>
    <x v="3613"/>
    <n v="3"/>
    <n v="0.2"/>
    <n v="3.6791999999999998"/>
  </r>
  <r>
    <n v="4847"/>
    <x v="2401"/>
    <x v="2"/>
    <x v="402"/>
    <d v="2011-06-27T00:00:00"/>
    <s v="Second Class"/>
    <s v="GK-14620"/>
    <s v="Grace Kelly"/>
    <x v="1"/>
    <s v="United States"/>
    <s v="Salem"/>
    <x v="21"/>
    <n v="97301"/>
    <x v="1"/>
    <x v="803"/>
    <x v="2"/>
    <x v="7"/>
    <x v="793"/>
    <x v="1274"/>
    <n v="5"/>
    <n v="0.2"/>
    <n v="19.796999999999997"/>
  </r>
  <r>
    <n v="4848"/>
    <x v="2401"/>
    <x v="2"/>
    <x v="402"/>
    <d v="2011-06-27T00:00:00"/>
    <s v="Second Class"/>
    <s v="GK-14620"/>
    <s v="Grace Kelly"/>
    <x v="1"/>
    <s v="United States"/>
    <s v="Salem"/>
    <x v="21"/>
    <n v="97301"/>
    <x v="1"/>
    <x v="359"/>
    <x v="1"/>
    <x v="6"/>
    <x v="355"/>
    <x v="3614"/>
    <n v="11"/>
    <n v="0.2"/>
    <n v="17.908000000000001"/>
  </r>
  <r>
    <n v="4849"/>
    <x v="2401"/>
    <x v="2"/>
    <x v="402"/>
    <d v="2011-06-27T00:00:00"/>
    <s v="Second Class"/>
    <s v="GK-14620"/>
    <s v="Grace Kelly"/>
    <x v="1"/>
    <s v="United States"/>
    <s v="Salem"/>
    <x v="21"/>
    <n v="97301"/>
    <x v="1"/>
    <x v="1132"/>
    <x v="1"/>
    <x v="6"/>
    <x v="1111"/>
    <x v="1747"/>
    <n v="1"/>
    <n v="0.2"/>
    <n v="0.8162000000000007"/>
  </r>
  <r>
    <n v="4850"/>
    <x v="2402"/>
    <x v="2"/>
    <x v="78"/>
    <d v="2011-09-14T00:00:00"/>
    <s v="Standard Class"/>
    <s v="MC-17275"/>
    <s v="Marc Crier"/>
    <x v="0"/>
    <s v="United States"/>
    <s v="Pasco"/>
    <x v="4"/>
    <n v="99301"/>
    <x v="1"/>
    <x v="425"/>
    <x v="1"/>
    <x v="6"/>
    <x v="420"/>
    <x v="490"/>
    <n v="2"/>
    <n v="0"/>
    <n v="2.6459999999999999"/>
  </r>
  <r>
    <n v="4851"/>
    <x v="2402"/>
    <x v="2"/>
    <x v="78"/>
    <d v="2011-09-14T00:00:00"/>
    <s v="Standard Class"/>
    <s v="MC-17275"/>
    <s v="Marc Crier"/>
    <x v="0"/>
    <s v="United States"/>
    <s v="Pasco"/>
    <x v="4"/>
    <n v="99301"/>
    <x v="1"/>
    <x v="1"/>
    <x v="0"/>
    <x v="1"/>
    <x v="1"/>
    <x v="3615"/>
    <n v="5"/>
    <n v="0.2"/>
    <n v="121.98999999999992"/>
  </r>
  <r>
    <n v="4852"/>
    <x v="2402"/>
    <x v="2"/>
    <x v="78"/>
    <d v="2011-09-14T00:00:00"/>
    <s v="Standard Class"/>
    <s v="MC-17275"/>
    <s v="Marc Crier"/>
    <x v="0"/>
    <s v="United States"/>
    <s v="Pasco"/>
    <x v="4"/>
    <n v="99301"/>
    <x v="1"/>
    <x v="108"/>
    <x v="1"/>
    <x v="6"/>
    <x v="108"/>
    <x v="3616"/>
    <n v="8"/>
    <n v="0"/>
    <n v="91.151999999999958"/>
  </r>
  <r>
    <n v="4853"/>
    <x v="2402"/>
    <x v="2"/>
    <x v="78"/>
    <d v="2011-09-14T00:00:00"/>
    <s v="Standard Class"/>
    <s v="MC-17275"/>
    <s v="Marc Crier"/>
    <x v="0"/>
    <s v="United States"/>
    <s v="Pasco"/>
    <x v="4"/>
    <n v="99301"/>
    <x v="1"/>
    <x v="459"/>
    <x v="1"/>
    <x v="4"/>
    <x v="455"/>
    <x v="1065"/>
    <n v="6"/>
    <n v="0"/>
    <n v="19.43519999999998"/>
  </r>
  <r>
    <n v="4854"/>
    <x v="2403"/>
    <x v="2"/>
    <x v="432"/>
    <d v="2011-12-15T00:00:00"/>
    <s v="Second Class"/>
    <s v="LH-17155"/>
    <s v="Logan Haushalter"/>
    <x v="0"/>
    <s v="United States"/>
    <s v="Oakland"/>
    <x v="1"/>
    <n v="94601"/>
    <x v="1"/>
    <x v="1006"/>
    <x v="0"/>
    <x v="5"/>
    <x v="989"/>
    <x v="3617"/>
    <n v="3"/>
    <n v="0"/>
    <n v="4.5144000000000002"/>
  </r>
  <r>
    <n v="4855"/>
    <x v="2403"/>
    <x v="2"/>
    <x v="432"/>
    <d v="2011-12-15T00:00:00"/>
    <s v="Second Class"/>
    <s v="LH-17155"/>
    <s v="Logan Haushalter"/>
    <x v="0"/>
    <s v="United States"/>
    <s v="Oakland"/>
    <x v="1"/>
    <n v="94601"/>
    <x v="1"/>
    <x v="383"/>
    <x v="1"/>
    <x v="4"/>
    <x v="379"/>
    <x v="3090"/>
    <n v="3"/>
    <n v="0"/>
    <n v="0.62579999999999902"/>
  </r>
  <r>
    <n v="4856"/>
    <x v="2403"/>
    <x v="2"/>
    <x v="432"/>
    <d v="2011-12-15T00:00:00"/>
    <s v="Second Class"/>
    <s v="LH-17155"/>
    <s v="Logan Haushalter"/>
    <x v="0"/>
    <s v="United States"/>
    <s v="Oakland"/>
    <x v="1"/>
    <n v="94601"/>
    <x v="1"/>
    <x v="50"/>
    <x v="0"/>
    <x v="5"/>
    <x v="50"/>
    <x v="357"/>
    <n v="3"/>
    <n v="0"/>
    <n v="4.4352"/>
  </r>
  <r>
    <n v="4857"/>
    <x v="2404"/>
    <x v="1"/>
    <x v="1004"/>
    <d v="2012-01-17T00:00:00"/>
    <s v="Standard Class"/>
    <s v="PB-19150"/>
    <s v="Philip Brown"/>
    <x v="0"/>
    <s v="United States"/>
    <s v="Los Angeles"/>
    <x v="1"/>
    <n v="90004"/>
    <x v="1"/>
    <x v="705"/>
    <x v="1"/>
    <x v="8"/>
    <x v="698"/>
    <x v="823"/>
    <n v="3"/>
    <n v="0.2"/>
    <n v="24.502800000000001"/>
  </r>
  <r>
    <n v="4858"/>
    <x v="2404"/>
    <x v="1"/>
    <x v="1004"/>
    <d v="2012-01-17T00:00:00"/>
    <s v="Standard Class"/>
    <s v="PB-19150"/>
    <s v="Philip Brown"/>
    <x v="0"/>
    <s v="United States"/>
    <s v="Los Angeles"/>
    <x v="1"/>
    <n v="90004"/>
    <x v="1"/>
    <x v="275"/>
    <x v="0"/>
    <x v="5"/>
    <x v="272"/>
    <x v="292"/>
    <n v="4"/>
    <n v="0"/>
    <n v="38.023999999999994"/>
  </r>
  <r>
    <n v="4859"/>
    <x v="2404"/>
    <x v="1"/>
    <x v="1004"/>
    <d v="2012-01-17T00:00:00"/>
    <s v="Standard Class"/>
    <s v="PB-19150"/>
    <s v="Philip Brown"/>
    <x v="0"/>
    <s v="United States"/>
    <s v="Los Angeles"/>
    <x v="1"/>
    <n v="90004"/>
    <x v="1"/>
    <x v="1704"/>
    <x v="0"/>
    <x v="5"/>
    <x v="1684"/>
    <x v="3618"/>
    <n v="9"/>
    <n v="0"/>
    <n v="92.969999999999985"/>
  </r>
  <r>
    <n v="4860"/>
    <x v="2405"/>
    <x v="3"/>
    <x v="934"/>
    <d v="2014-12-20T00:00:00"/>
    <s v="Standard Class"/>
    <s v="SS-20140"/>
    <s v="Saphhira Shifley"/>
    <x v="1"/>
    <s v="United States"/>
    <s v="Oak Park"/>
    <x v="10"/>
    <n v="60302"/>
    <x v="2"/>
    <x v="1063"/>
    <x v="1"/>
    <x v="6"/>
    <x v="1043"/>
    <x v="1330"/>
    <n v="7"/>
    <n v="0.2"/>
    <n v="1.0192000000000001"/>
  </r>
  <r>
    <n v="4861"/>
    <x v="2406"/>
    <x v="0"/>
    <x v="122"/>
    <d v="2013-12-25T00:00:00"/>
    <s v="Standard Class"/>
    <s v="GK-14620"/>
    <s v="Grace Kelly"/>
    <x v="1"/>
    <s v="United States"/>
    <s v="Morristown"/>
    <x v="30"/>
    <n v="7960"/>
    <x v="3"/>
    <x v="1176"/>
    <x v="1"/>
    <x v="8"/>
    <x v="1153"/>
    <x v="1639"/>
    <n v="2"/>
    <n v="0"/>
    <n v="843.17059999999992"/>
  </r>
  <r>
    <n v="4862"/>
    <x v="2407"/>
    <x v="2"/>
    <x v="909"/>
    <d v="2011-04-16T00:00:00"/>
    <s v="Second Class"/>
    <s v="GM-14455"/>
    <s v="Gary Mitchum"/>
    <x v="2"/>
    <s v="United States"/>
    <s v="Austin"/>
    <x v="5"/>
    <n v="78745"/>
    <x v="2"/>
    <x v="1356"/>
    <x v="2"/>
    <x v="7"/>
    <x v="1333"/>
    <x v="3619"/>
    <n v="6"/>
    <n v="0.2"/>
    <n v="265.42320000000001"/>
  </r>
  <r>
    <n v="4863"/>
    <x v="2408"/>
    <x v="0"/>
    <x v="338"/>
    <d v="2013-11-15T00:00:00"/>
    <s v="Standard Class"/>
    <s v="SH-19975"/>
    <s v="Sally Hughsby"/>
    <x v="1"/>
    <s v="United States"/>
    <s v="New York City"/>
    <x v="15"/>
    <n v="10011"/>
    <x v="3"/>
    <x v="986"/>
    <x v="1"/>
    <x v="8"/>
    <x v="970"/>
    <x v="3620"/>
    <n v="1"/>
    <n v="0.2"/>
    <n v="7.3834"/>
  </r>
  <r>
    <n v="4864"/>
    <x v="2408"/>
    <x v="0"/>
    <x v="338"/>
    <d v="2013-11-15T00:00:00"/>
    <s v="Standard Class"/>
    <s v="SH-19975"/>
    <s v="Sally Hughsby"/>
    <x v="1"/>
    <s v="United States"/>
    <s v="New York City"/>
    <x v="15"/>
    <n v="10011"/>
    <x v="3"/>
    <x v="350"/>
    <x v="1"/>
    <x v="8"/>
    <x v="346"/>
    <x v="3621"/>
    <n v="3"/>
    <n v="0.2"/>
    <n v="16.823699999999999"/>
  </r>
  <r>
    <n v="4865"/>
    <x v="2409"/>
    <x v="3"/>
    <x v="335"/>
    <d v="2014-07-01T00:00:00"/>
    <s v="Standard Class"/>
    <s v="SC-20725"/>
    <s v="Steven Cartwright"/>
    <x v="0"/>
    <s v="United States"/>
    <s v="New York City"/>
    <x v="15"/>
    <n v="10024"/>
    <x v="3"/>
    <x v="516"/>
    <x v="2"/>
    <x v="7"/>
    <x v="511"/>
    <x v="764"/>
    <n v="3"/>
    <n v="0"/>
    <n v="67.191599999999994"/>
  </r>
  <r>
    <n v="4866"/>
    <x v="2410"/>
    <x v="3"/>
    <x v="38"/>
    <d v="2014-11-19T00:00:00"/>
    <s v="Standard Class"/>
    <s v="TT-21070"/>
    <s v="Ted Trevino"/>
    <x v="0"/>
    <s v="United States"/>
    <s v="Seattle"/>
    <x v="4"/>
    <n v="98103"/>
    <x v="1"/>
    <x v="445"/>
    <x v="0"/>
    <x v="1"/>
    <x v="440"/>
    <x v="3622"/>
    <n v="6"/>
    <n v="0.2"/>
    <n v="150.29399999999998"/>
  </r>
  <r>
    <n v="4867"/>
    <x v="2410"/>
    <x v="3"/>
    <x v="38"/>
    <d v="2014-11-19T00:00:00"/>
    <s v="Standard Class"/>
    <s v="TT-21070"/>
    <s v="Ted Trevino"/>
    <x v="0"/>
    <s v="United States"/>
    <s v="Seattle"/>
    <x v="4"/>
    <n v="98103"/>
    <x v="1"/>
    <x v="1242"/>
    <x v="1"/>
    <x v="8"/>
    <x v="1216"/>
    <x v="3623"/>
    <n v="11"/>
    <n v="0.2"/>
    <n v="190.02059999999997"/>
  </r>
  <r>
    <n v="4868"/>
    <x v="2410"/>
    <x v="3"/>
    <x v="38"/>
    <d v="2014-11-19T00:00:00"/>
    <s v="Standard Class"/>
    <s v="TT-21070"/>
    <s v="Ted Trevino"/>
    <x v="0"/>
    <s v="United States"/>
    <s v="Seattle"/>
    <x v="4"/>
    <n v="98103"/>
    <x v="1"/>
    <x v="156"/>
    <x v="1"/>
    <x v="4"/>
    <x v="155"/>
    <x v="3216"/>
    <n v="3"/>
    <n v="0"/>
    <n v="10.347300000000004"/>
  </r>
  <r>
    <n v="4869"/>
    <x v="2410"/>
    <x v="3"/>
    <x v="38"/>
    <d v="2014-11-19T00:00:00"/>
    <s v="Standard Class"/>
    <s v="TT-21070"/>
    <s v="Ted Trevino"/>
    <x v="0"/>
    <s v="United States"/>
    <s v="Seattle"/>
    <x v="4"/>
    <n v="98103"/>
    <x v="1"/>
    <x v="745"/>
    <x v="1"/>
    <x v="2"/>
    <x v="736"/>
    <x v="880"/>
    <n v="3"/>
    <n v="0"/>
    <n v="4.2336"/>
  </r>
  <r>
    <n v="4870"/>
    <x v="2411"/>
    <x v="3"/>
    <x v="221"/>
    <d v="2014-11-30T00:00:00"/>
    <s v="Standard Class"/>
    <s v="SC-20440"/>
    <s v="Shaun Chance"/>
    <x v="1"/>
    <s v="United States"/>
    <s v="Lancaster"/>
    <x v="9"/>
    <n v="17602"/>
    <x v="3"/>
    <x v="929"/>
    <x v="2"/>
    <x v="7"/>
    <x v="913"/>
    <x v="3624"/>
    <n v="2"/>
    <n v="0.4"/>
    <n v="-14.998000000000012"/>
  </r>
  <r>
    <n v="4871"/>
    <x v="2411"/>
    <x v="3"/>
    <x v="221"/>
    <d v="2014-11-30T00:00:00"/>
    <s v="Standard Class"/>
    <s v="SC-20440"/>
    <s v="Shaun Chance"/>
    <x v="1"/>
    <s v="United States"/>
    <s v="Lancaster"/>
    <x v="9"/>
    <n v="17602"/>
    <x v="3"/>
    <x v="1127"/>
    <x v="1"/>
    <x v="10"/>
    <x v="1106"/>
    <x v="2343"/>
    <n v="7"/>
    <n v="0.2"/>
    <n v="83.209699999999998"/>
  </r>
  <r>
    <n v="4872"/>
    <x v="2412"/>
    <x v="3"/>
    <x v="979"/>
    <d v="2014-05-28T00:00:00"/>
    <s v="Standard Class"/>
    <s v="KL-16645"/>
    <s v="Ken Lonsdale"/>
    <x v="0"/>
    <s v="United States"/>
    <s v="Houston"/>
    <x v="5"/>
    <n v="77095"/>
    <x v="2"/>
    <x v="1705"/>
    <x v="1"/>
    <x v="13"/>
    <x v="1685"/>
    <x v="3625"/>
    <n v="2"/>
    <n v="0.2"/>
    <n v="0.61559999999999993"/>
  </r>
  <r>
    <n v="4873"/>
    <x v="2412"/>
    <x v="3"/>
    <x v="979"/>
    <d v="2014-05-28T00:00:00"/>
    <s v="Standard Class"/>
    <s v="KL-16645"/>
    <s v="Ken Lonsdale"/>
    <x v="0"/>
    <s v="United States"/>
    <s v="Houston"/>
    <x v="5"/>
    <n v="77095"/>
    <x v="2"/>
    <x v="1549"/>
    <x v="1"/>
    <x v="9"/>
    <x v="1528"/>
    <x v="3626"/>
    <n v="5"/>
    <n v="0.8"/>
    <n v="-46.716000000000008"/>
  </r>
  <r>
    <n v="4874"/>
    <x v="2412"/>
    <x v="3"/>
    <x v="979"/>
    <d v="2014-05-28T00:00:00"/>
    <s v="Standard Class"/>
    <s v="KL-16645"/>
    <s v="Ken Lonsdale"/>
    <x v="0"/>
    <s v="United States"/>
    <s v="Houston"/>
    <x v="5"/>
    <n v="77095"/>
    <x v="2"/>
    <x v="1512"/>
    <x v="1"/>
    <x v="4"/>
    <x v="1490"/>
    <x v="3627"/>
    <n v="3"/>
    <n v="0.2"/>
    <n v="-11.593800000000005"/>
  </r>
  <r>
    <n v="4875"/>
    <x v="2412"/>
    <x v="3"/>
    <x v="979"/>
    <d v="2014-05-28T00:00:00"/>
    <s v="Standard Class"/>
    <s v="KL-16645"/>
    <s v="Ken Lonsdale"/>
    <x v="0"/>
    <s v="United States"/>
    <s v="Houston"/>
    <x v="5"/>
    <n v="77095"/>
    <x v="2"/>
    <x v="305"/>
    <x v="1"/>
    <x v="8"/>
    <x v="302"/>
    <x v="3628"/>
    <n v="1"/>
    <n v="0.8"/>
    <n v="-1.9602000000000008"/>
  </r>
  <r>
    <n v="4876"/>
    <x v="2413"/>
    <x v="2"/>
    <x v="266"/>
    <d v="2011-12-07T00:00:00"/>
    <s v="Standard Class"/>
    <s v="KN-16390"/>
    <s v="Katherine Nockton"/>
    <x v="1"/>
    <s v="United States"/>
    <s v="Columbus"/>
    <x v="24"/>
    <n v="43229"/>
    <x v="3"/>
    <x v="538"/>
    <x v="2"/>
    <x v="11"/>
    <x v="533"/>
    <x v="600"/>
    <n v="5"/>
    <n v="0.2"/>
    <n v="29.950000000000003"/>
  </r>
  <r>
    <n v="4877"/>
    <x v="2414"/>
    <x v="2"/>
    <x v="462"/>
    <d v="2011-10-09T00:00:00"/>
    <s v="Standard Class"/>
    <s v="SL-20155"/>
    <s v="Sara Luxemburg"/>
    <x v="2"/>
    <s v="United States"/>
    <s v="Durham"/>
    <x v="3"/>
    <n v="27707"/>
    <x v="0"/>
    <x v="1424"/>
    <x v="1"/>
    <x v="4"/>
    <x v="1403"/>
    <x v="3629"/>
    <n v="2"/>
    <n v="0.2"/>
    <n v="4.6175999999999995"/>
  </r>
  <r>
    <n v="4878"/>
    <x v="2414"/>
    <x v="2"/>
    <x v="462"/>
    <d v="2011-10-09T00:00:00"/>
    <s v="Standard Class"/>
    <s v="SL-20155"/>
    <s v="Sara Luxemburg"/>
    <x v="2"/>
    <s v="United States"/>
    <s v="Durham"/>
    <x v="3"/>
    <n v="27707"/>
    <x v="0"/>
    <x v="679"/>
    <x v="1"/>
    <x v="6"/>
    <x v="673"/>
    <x v="3630"/>
    <n v="3"/>
    <n v="0.2"/>
    <n v="0.46440000000000037"/>
  </r>
  <r>
    <n v="4879"/>
    <x v="2415"/>
    <x v="0"/>
    <x v="875"/>
    <d v="2013-08-01T00:00:00"/>
    <s v="First Class"/>
    <s v="PW-19240"/>
    <s v="Pierre Wener"/>
    <x v="0"/>
    <s v="United States"/>
    <s v="Pensacola"/>
    <x v="2"/>
    <n v="32503"/>
    <x v="0"/>
    <x v="1699"/>
    <x v="1"/>
    <x v="8"/>
    <x v="1678"/>
    <x v="3631"/>
    <n v="3"/>
    <n v="0.7"/>
    <n v="-1.4760000000000004"/>
  </r>
  <r>
    <n v="4880"/>
    <x v="2416"/>
    <x v="3"/>
    <x v="808"/>
    <d v="2014-11-06T00:00:00"/>
    <s v="Second Class"/>
    <s v="TB-21175"/>
    <s v="Thomas Boland"/>
    <x v="1"/>
    <s v="United States"/>
    <s v="Henderson"/>
    <x v="0"/>
    <n v="42420"/>
    <x v="0"/>
    <x v="1510"/>
    <x v="1"/>
    <x v="12"/>
    <x v="1488"/>
    <x v="3632"/>
    <n v="2"/>
    <n v="0"/>
    <n v="2.6068000000000002"/>
  </r>
  <r>
    <n v="4881"/>
    <x v="2416"/>
    <x v="3"/>
    <x v="808"/>
    <d v="2014-11-06T00:00:00"/>
    <s v="Second Class"/>
    <s v="TB-21175"/>
    <s v="Thomas Boland"/>
    <x v="1"/>
    <s v="United States"/>
    <s v="Henderson"/>
    <x v="0"/>
    <n v="42420"/>
    <x v="0"/>
    <x v="1"/>
    <x v="0"/>
    <x v="1"/>
    <x v="1"/>
    <x v="3615"/>
    <n v="4"/>
    <n v="0"/>
    <n v="292.77599999999995"/>
  </r>
  <r>
    <n v="4882"/>
    <x v="2416"/>
    <x v="3"/>
    <x v="808"/>
    <d v="2014-11-06T00:00:00"/>
    <s v="Second Class"/>
    <s v="TB-21175"/>
    <s v="Thomas Boland"/>
    <x v="1"/>
    <s v="United States"/>
    <s v="Henderson"/>
    <x v="0"/>
    <n v="42420"/>
    <x v="0"/>
    <x v="1287"/>
    <x v="2"/>
    <x v="11"/>
    <x v="1264"/>
    <x v="3633"/>
    <n v="9"/>
    <n v="0"/>
    <n v="517.47930000000008"/>
  </r>
  <r>
    <n v="4883"/>
    <x v="2416"/>
    <x v="3"/>
    <x v="808"/>
    <d v="2014-11-06T00:00:00"/>
    <s v="Second Class"/>
    <s v="TB-21175"/>
    <s v="Thomas Boland"/>
    <x v="1"/>
    <s v="United States"/>
    <s v="Henderson"/>
    <x v="0"/>
    <n v="42420"/>
    <x v="0"/>
    <x v="355"/>
    <x v="1"/>
    <x v="4"/>
    <x v="351"/>
    <x v="3634"/>
    <n v="4"/>
    <n v="0"/>
    <n v="16.7776"/>
  </r>
  <r>
    <n v="4884"/>
    <x v="2417"/>
    <x v="3"/>
    <x v="144"/>
    <d v="2014-03-16T00:00:00"/>
    <s v="Standard Class"/>
    <s v="AH-10210"/>
    <s v="Alan Hwang"/>
    <x v="0"/>
    <s v="United States"/>
    <s v="Anaheim"/>
    <x v="1"/>
    <n v="92804"/>
    <x v="1"/>
    <x v="1636"/>
    <x v="1"/>
    <x v="8"/>
    <x v="1617"/>
    <x v="3635"/>
    <n v="5"/>
    <n v="0.2"/>
    <n v="64.199999999999989"/>
  </r>
  <r>
    <n v="4885"/>
    <x v="2417"/>
    <x v="3"/>
    <x v="144"/>
    <d v="2014-03-16T00:00:00"/>
    <s v="Standard Class"/>
    <s v="AH-10210"/>
    <s v="Alan Hwang"/>
    <x v="0"/>
    <s v="United States"/>
    <s v="Anaheim"/>
    <x v="1"/>
    <n v="92804"/>
    <x v="1"/>
    <x v="1642"/>
    <x v="1"/>
    <x v="6"/>
    <x v="1623"/>
    <x v="3636"/>
    <n v="2"/>
    <n v="0"/>
    <n v="0.87360000000000015"/>
  </r>
  <r>
    <n v="4886"/>
    <x v="2418"/>
    <x v="2"/>
    <x v="757"/>
    <d v="2011-12-20T00:00:00"/>
    <s v="Standard Class"/>
    <s v="SC-20695"/>
    <s v="Steve Chapman"/>
    <x v="1"/>
    <s v="United States"/>
    <s v="Detroit"/>
    <x v="12"/>
    <n v="48227"/>
    <x v="2"/>
    <x v="1138"/>
    <x v="1"/>
    <x v="10"/>
    <x v="1117"/>
    <x v="1159"/>
    <n v="5"/>
    <n v="0"/>
    <n v="52.531999999999996"/>
  </r>
  <r>
    <n v="4887"/>
    <x v="2419"/>
    <x v="0"/>
    <x v="85"/>
    <d v="2013-12-02T00:00:00"/>
    <s v="Second Class"/>
    <s v="RF-19345"/>
    <s v="Randy Ferguson"/>
    <x v="1"/>
    <s v="United States"/>
    <s v="Marietta"/>
    <x v="32"/>
    <n v="30062"/>
    <x v="0"/>
    <x v="212"/>
    <x v="0"/>
    <x v="1"/>
    <x v="211"/>
    <x v="3637"/>
    <n v="3"/>
    <n v="0"/>
    <n v="52.974299999999992"/>
  </r>
  <r>
    <n v="4888"/>
    <x v="2419"/>
    <x v="0"/>
    <x v="85"/>
    <d v="2013-12-02T00:00:00"/>
    <s v="Second Class"/>
    <s v="RF-19345"/>
    <s v="Randy Ferguson"/>
    <x v="1"/>
    <s v="United States"/>
    <s v="Marietta"/>
    <x v="32"/>
    <n v="30062"/>
    <x v="0"/>
    <x v="658"/>
    <x v="2"/>
    <x v="11"/>
    <x v="652"/>
    <x v="3638"/>
    <n v="6"/>
    <n v="0"/>
    <n v="6.1019999999999968"/>
  </r>
  <r>
    <n v="4889"/>
    <x v="2419"/>
    <x v="0"/>
    <x v="85"/>
    <d v="2013-12-02T00:00:00"/>
    <s v="Second Class"/>
    <s v="RF-19345"/>
    <s v="Randy Ferguson"/>
    <x v="1"/>
    <s v="United States"/>
    <s v="Marietta"/>
    <x v="32"/>
    <n v="30062"/>
    <x v="0"/>
    <x v="458"/>
    <x v="1"/>
    <x v="4"/>
    <x v="454"/>
    <x v="494"/>
    <n v="3"/>
    <n v="0"/>
    <n v="56.300999999999988"/>
  </r>
  <r>
    <n v="4890"/>
    <x v="2419"/>
    <x v="0"/>
    <x v="85"/>
    <d v="2013-12-02T00:00:00"/>
    <s v="Second Class"/>
    <s v="RF-19345"/>
    <s v="Randy Ferguson"/>
    <x v="1"/>
    <s v="United States"/>
    <s v="Marietta"/>
    <x v="32"/>
    <n v="30062"/>
    <x v="0"/>
    <x v="1672"/>
    <x v="1"/>
    <x v="4"/>
    <x v="1651"/>
    <x v="3639"/>
    <n v="6"/>
    <n v="0"/>
    <n v="315.82499999999993"/>
  </r>
  <r>
    <n v="4891"/>
    <x v="2420"/>
    <x v="0"/>
    <x v="443"/>
    <d v="2013-12-31T00:00:00"/>
    <s v="Standard Class"/>
    <s v="EH-13765"/>
    <s v="Edward Hooks"/>
    <x v="1"/>
    <s v="United States"/>
    <s v="Seattle"/>
    <x v="4"/>
    <n v="98103"/>
    <x v="1"/>
    <x v="454"/>
    <x v="1"/>
    <x v="6"/>
    <x v="450"/>
    <x v="138"/>
    <n v="3"/>
    <n v="0"/>
    <n v="2.5577999999999994"/>
  </r>
  <r>
    <n v="4892"/>
    <x v="2420"/>
    <x v="0"/>
    <x v="443"/>
    <d v="2013-12-31T00:00:00"/>
    <s v="Standard Class"/>
    <s v="EH-13765"/>
    <s v="Edward Hooks"/>
    <x v="1"/>
    <s v="United States"/>
    <s v="Seattle"/>
    <x v="4"/>
    <n v="98103"/>
    <x v="1"/>
    <x v="1237"/>
    <x v="1"/>
    <x v="10"/>
    <x v="1211"/>
    <x v="2479"/>
    <n v="2"/>
    <n v="0"/>
    <n v="18.211199999999998"/>
  </r>
  <r>
    <n v="4893"/>
    <x v="2420"/>
    <x v="0"/>
    <x v="443"/>
    <d v="2013-12-31T00:00:00"/>
    <s v="Standard Class"/>
    <s v="EH-13765"/>
    <s v="Edward Hooks"/>
    <x v="1"/>
    <s v="United States"/>
    <s v="Seattle"/>
    <x v="4"/>
    <n v="98103"/>
    <x v="1"/>
    <x v="1706"/>
    <x v="1"/>
    <x v="6"/>
    <x v="1686"/>
    <x v="3640"/>
    <n v="2"/>
    <n v="0"/>
    <n v="1.1760000000000002"/>
  </r>
  <r>
    <n v="4894"/>
    <x v="2420"/>
    <x v="0"/>
    <x v="443"/>
    <d v="2013-12-31T00:00:00"/>
    <s v="Standard Class"/>
    <s v="EH-13765"/>
    <s v="Edward Hooks"/>
    <x v="1"/>
    <s v="United States"/>
    <s v="Seattle"/>
    <x v="4"/>
    <n v="98103"/>
    <x v="1"/>
    <x v="418"/>
    <x v="1"/>
    <x v="4"/>
    <x v="413"/>
    <x v="3641"/>
    <n v="2"/>
    <n v="0"/>
    <n v="2.2727999999999895"/>
  </r>
  <r>
    <n v="4895"/>
    <x v="2420"/>
    <x v="0"/>
    <x v="443"/>
    <d v="2013-12-31T00:00:00"/>
    <s v="Standard Class"/>
    <s v="EH-13765"/>
    <s v="Edward Hooks"/>
    <x v="1"/>
    <s v="United States"/>
    <s v="Seattle"/>
    <x v="4"/>
    <n v="98103"/>
    <x v="1"/>
    <x v="136"/>
    <x v="1"/>
    <x v="10"/>
    <x v="136"/>
    <x v="3642"/>
    <n v="1"/>
    <n v="0"/>
    <n v="22.991999999999997"/>
  </r>
  <r>
    <n v="4896"/>
    <x v="2420"/>
    <x v="0"/>
    <x v="443"/>
    <d v="2013-12-31T00:00:00"/>
    <s v="Standard Class"/>
    <s v="EH-13765"/>
    <s v="Edward Hooks"/>
    <x v="1"/>
    <s v="United States"/>
    <s v="Seattle"/>
    <x v="4"/>
    <n v="98103"/>
    <x v="1"/>
    <x v="1503"/>
    <x v="1"/>
    <x v="12"/>
    <x v="33"/>
    <x v="1168"/>
    <n v="2"/>
    <n v="0"/>
    <n v="30.360399999999998"/>
  </r>
  <r>
    <n v="4897"/>
    <x v="2420"/>
    <x v="0"/>
    <x v="443"/>
    <d v="2013-12-31T00:00:00"/>
    <s v="Standard Class"/>
    <s v="EH-13765"/>
    <s v="Edward Hooks"/>
    <x v="1"/>
    <s v="United States"/>
    <s v="Seattle"/>
    <x v="4"/>
    <n v="98103"/>
    <x v="1"/>
    <x v="1362"/>
    <x v="1"/>
    <x v="4"/>
    <x v="1339"/>
    <x v="2105"/>
    <n v="4"/>
    <n v="0"/>
    <n v="55.895999999999958"/>
  </r>
  <r>
    <n v="4898"/>
    <x v="2421"/>
    <x v="2"/>
    <x v="771"/>
    <d v="2011-10-17T00:00:00"/>
    <s v="First Class"/>
    <s v="AC-10660"/>
    <s v="Anna Chung"/>
    <x v="0"/>
    <s v="United States"/>
    <s v="Parma"/>
    <x v="24"/>
    <n v="44134"/>
    <x v="3"/>
    <x v="1401"/>
    <x v="0"/>
    <x v="1"/>
    <x v="1379"/>
    <x v="1727"/>
    <n v="2"/>
    <n v="0.3"/>
    <n v="-7.8588000000000022"/>
  </r>
  <r>
    <n v="4899"/>
    <x v="2421"/>
    <x v="2"/>
    <x v="771"/>
    <d v="2011-10-17T00:00:00"/>
    <s v="First Class"/>
    <s v="AC-10660"/>
    <s v="Anna Chung"/>
    <x v="0"/>
    <s v="United States"/>
    <s v="Parma"/>
    <x v="24"/>
    <n v="44134"/>
    <x v="3"/>
    <x v="388"/>
    <x v="1"/>
    <x v="10"/>
    <x v="384"/>
    <x v="892"/>
    <n v="2"/>
    <n v="0.2"/>
    <n v="2.8884000000000007"/>
  </r>
  <r>
    <n v="4900"/>
    <x v="2422"/>
    <x v="0"/>
    <x v="250"/>
    <d v="2013-08-28T00:00:00"/>
    <s v="Standard Class"/>
    <s v="SG-20470"/>
    <s v="Sheri Gordon"/>
    <x v="0"/>
    <s v="United States"/>
    <s v="Gresham"/>
    <x v="21"/>
    <n v="97030"/>
    <x v="1"/>
    <x v="1045"/>
    <x v="1"/>
    <x v="8"/>
    <x v="1025"/>
    <x v="3643"/>
    <n v="8"/>
    <n v="0.7"/>
    <n v="-18.446399999999997"/>
  </r>
  <r>
    <n v="4901"/>
    <x v="2423"/>
    <x v="3"/>
    <x v="94"/>
    <d v="2014-12-22T00:00:00"/>
    <s v="Standard Class"/>
    <s v="CA-12310"/>
    <s v="Christine Abelman"/>
    <x v="1"/>
    <s v="United States"/>
    <s v="Anaheim"/>
    <x v="1"/>
    <n v="92804"/>
    <x v="1"/>
    <x v="772"/>
    <x v="1"/>
    <x v="4"/>
    <x v="764"/>
    <x v="2289"/>
    <n v="4"/>
    <n v="0"/>
    <n v="125.14319999999998"/>
  </r>
  <r>
    <n v="4902"/>
    <x v="2423"/>
    <x v="3"/>
    <x v="94"/>
    <d v="2014-12-22T00:00:00"/>
    <s v="Standard Class"/>
    <s v="CA-12310"/>
    <s v="Christine Abelman"/>
    <x v="1"/>
    <s v="United States"/>
    <s v="Anaheim"/>
    <x v="1"/>
    <n v="92804"/>
    <x v="1"/>
    <x v="1352"/>
    <x v="1"/>
    <x v="14"/>
    <x v="1329"/>
    <x v="62"/>
    <n v="1"/>
    <n v="0"/>
    <n v="3.6348000000000003"/>
  </r>
  <r>
    <n v="4903"/>
    <x v="2424"/>
    <x v="3"/>
    <x v="469"/>
    <d v="2014-03-13T00:00:00"/>
    <s v="Standard Class"/>
    <s v="SH-20395"/>
    <s v="Shahid Hopkins"/>
    <x v="0"/>
    <s v="United States"/>
    <s v="New York City"/>
    <x v="15"/>
    <n v="10035"/>
    <x v="3"/>
    <x v="806"/>
    <x v="1"/>
    <x v="8"/>
    <x v="796"/>
    <x v="243"/>
    <n v="6"/>
    <n v="0.2"/>
    <n v="9.0719999999999992"/>
  </r>
  <r>
    <n v="4904"/>
    <x v="2424"/>
    <x v="3"/>
    <x v="469"/>
    <d v="2014-03-13T00:00:00"/>
    <s v="Standard Class"/>
    <s v="SH-20395"/>
    <s v="Shahid Hopkins"/>
    <x v="0"/>
    <s v="United States"/>
    <s v="New York City"/>
    <x v="15"/>
    <n v="10035"/>
    <x v="3"/>
    <x v="580"/>
    <x v="1"/>
    <x v="2"/>
    <x v="575"/>
    <x v="3644"/>
    <n v="3"/>
    <n v="0"/>
    <n v="42.131399999999999"/>
  </r>
  <r>
    <n v="4905"/>
    <x v="2425"/>
    <x v="2"/>
    <x v="588"/>
    <d v="2011-12-03T00:00:00"/>
    <s v="Second Class"/>
    <s v="MC-17605"/>
    <s v="Matt Connell"/>
    <x v="1"/>
    <s v="United States"/>
    <s v="Houston"/>
    <x v="5"/>
    <n v="77070"/>
    <x v="2"/>
    <x v="623"/>
    <x v="0"/>
    <x v="1"/>
    <x v="617"/>
    <x v="3645"/>
    <n v="3"/>
    <n v="0.3"/>
    <n v="-19.258800000000008"/>
  </r>
  <r>
    <n v="4906"/>
    <x v="2426"/>
    <x v="2"/>
    <x v="1005"/>
    <d v="2011-10-16T00:00:00"/>
    <s v="Second Class"/>
    <s v="JE-15610"/>
    <s v="Jim Epp"/>
    <x v="1"/>
    <s v="United States"/>
    <s v="Concord"/>
    <x v="38"/>
    <n v="3301"/>
    <x v="3"/>
    <x v="1547"/>
    <x v="1"/>
    <x v="8"/>
    <x v="1526"/>
    <x v="3310"/>
    <n v="4"/>
    <n v="0"/>
    <n v="11.0016"/>
  </r>
  <r>
    <n v="4907"/>
    <x v="2426"/>
    <x v="2"/>
    <x v="1005"/>
    <d v="2011-10-16T00:00:00"/>
    <s v="Second Class"/>
    <s v="JE-15610"/>
    <s v="Jim Epp"/>
    <x v="1"/>
    <s v="United States"/>
    <s v="Concord"/>
    <x v="38"/>
    <n v="3301"/>
    <x v="3"/>
    <x v="398"/>
    <x v="1"/>
    <x v="4"/>
    <x v="394"/>
    <x v="3646"/>
    <n v="5"/>
    <n v="0"/>
    <n v="16.193999999999988"/>
  </r>
  <r>
    <n v="4908"/>
    <x v="2427"/>
    <x v="2"/>
    <x v="728"/>
    <d v="2011-11-23T00:00:00"/>
    <s v="Second Class"/>
    <s v="MS-17530"/>
    <s v="MaryBeth Skach"/>
    <x v="0"/>
    <s v="United States"/>
    <s v="Fairfield"/>
    <x v="24"/>
    <n v="45014"/>
    <x v="3"/>
    <x v="1181"/>
    <x v="1"/>
    <x v="8"/>
    <x v="1158"/>
    <x v="3647"/>
    <n v="8"/>
    <n v="0.7"/>
    <n v="-8.659200000000002"/>
  </r>
  <r>
    <n v="4909"/>
    <x v="2427"/>
    <x v="2"/>
    <x v="728"/>
    <d v="2011-11-23T00:00:00"/>
    <s v="Second Class"/>
    <s v="MS-17530"/>
    <s v="MaryBeth Skach"/>
    <x v="0"/>
    <s v="United States"/>
    <s v="Fairfield"/>
    <x v="24"/>
    <n v="45014"/>
    <x v="3"/>
    <x v="1707"/>
    <x v="2"/>
    <x v="7"/>
    <x v="1687"/>
    <x v="3648"/>
    <n v="2"/>
    <n v="0.4"/>
    <n v="-2.0773999999999999"/>
  </r>
  <r>
    <n v="4910"/>
    <x v="2428"/>
    <x v="3"/>
    <x v="424"/>
    <d v="2014-01-19T00:00:00"/>
    <s v="Standard Class"/>
    <s v="BH-11710"/>
    <s v="Brosina Hoffman"/>
    <x v="0"/>
    <s v="United States"/>
    <s v="Johnson City"/>
    <x v="18"/>
    <n v="37604"/>
    <x v="0"/>
    <x v="588"/>
    <x v="1"/>
    <x v="12"/>
    <x v="583"/>
    <x v="829"/>
    <n v="3"/>
    <n v="0.2"/>
    <n v="6.6467999999999989"/>
  </r>
  <r>
    <n v="4911"/>
    <x v="2428"/>
    <x v="3"/>
    <x v="424"/>
    <d v="2014-01-19T00:00:00"/>
    <s v="Standard Class"/>
    <s v="BH-11710"/>
    <s v="Brosina Hoffman"/>
    <x v="0"/>
    <s v="United States"/>
    <s v="Johnson City"/>
    <x v="18"/>
    <n v="37604"/>
    <x v="0"/>
    <x v="712"/>
    <x v="1"/>
    <x v="10"/>
    <x v="704"/>
    <x v="1590"/>
    <n v="7"/>
    <n v="0.2"/>
    <n v="12.700800000000001"/>
  </r>
  <r>
    <n v="4912"/>
    <x v="2428"/>
    <x v="3"/>
    <x v="424"/>
    <d v="2014-01-19T00:00:00"/>
    <s v="Standard Class"/>
    <s v="BH-11710"/>
    <s v="Brosina Hoffman"/>
    <x v="0"/>
    <s v="United States"/>
    <s v="Johnson City"/>
    <x v="18"/>
    <n v="37604"/>
    <x v="0"/>
    <x v="431"/>
    <x v="2"/>
    <x v="7"/>
    <x v="426"/>
    <x v="1781"/>
    <n v="2"/>
    <n v="0.2"/>
    <n v="6.9990000000000059"/>
  </r>
  <r>
    <n v="4913"/>
    <x v="2428"/>
    <x v="3"/>
    <x v="424"/>
    <d v="2014-01-19T00:00:00"/>
    <s v="Standard Class"/>
    <s v="BH-11710"/>
    <s v="Brosina Hoffman"/>
    <x v="0"/>
    <s v="United States"/>
    <s v="Johnson City"/>
    <x v="18"/>
    <n v="37604"/>
    <x v="0"/>
    <x v="1406"/>
    <x v="1"/>
    <x v="8"/>
    <x v="1384"/>
    <x v="3649"/>
    <n v="5"/>
    <n v="0.7"/>
    <n v="-4.577"/>
  </r>
  <r>
    <n v="4914"/>
    <x v="2428"/>
    <x v="3"/>
    <x v="424"/>
    <d v="2014-01-19T00:00:00"/>
    <s v="Standard Class"/>
    <s v="BH-11710"/>
    <s v="Brosina Hoffman"/>
    <x v="0"/>
    <s v="United States"/>
    <s v="Johnson City"/>
    <x v="18"/>
    <n v="37604"/>
    <x v="0"/>
    <x v="807"/>
    <x v="1"/>
    <x v="8"/>
    <x v="797"/>
    <x v="3650"/>
    <n v="2"/>
    <n v="0.7"/>
    <n v="-1.8391999999999999"/>
  </r>
  <r>
    <n v="4915"/>
    <x v="2429"/>
    <x v="1"/>
    <x v="496"/>
    <d v="2012-09-26T00:00:00"/>
    <s v="Second Class"/>
    <s v="ME-17725"/>
    <s v="Max Engle"/>
    <x v="0"/>
    <s v="United States"/>
    <s v="Seattle"/>
    <x v="4"/>
    <n v="98105"/>
    <x v="1"/>
    <x v="30"/>
    <x v="1"/>
    <x v="6"/>
    <x v="30"/>
    <x v="3651"/>
    <n v="2"/>
    <n v="0"/>
    <n v="10.428399999999996"/>
  </r>
  <r>
    <n v="4916"/>
    <x v="2429"/>
    <x v="1"/>
    <x v="496"/>
    <d v="2012-09-26T00:00:00"/>
    <s v="Second Class"/>
    <s v="ME-17725"/>
    <s v="Max Engle"/>
    <x v="0"/>
    <s v="United States"/>
    <s v="Seattle"/>
    <x v="4"/>
    <n v="98105"/>
    <x v="1"/>
    <x v="799"/>
    <x v="1"/>
    <x v="8"/>
    <x v="789"/>
    <x v="3652"/>
    <n v="3"/>
    <n v="0.2"/>
    <n v="5.4201000000000006"/>
  </r>
  <r>
    <n v="4917"/>
    <x v="2430"/>
    <x v="3"/>
    <x v="449"/>
    <d v="2014-10-12T00:00:00"/>
    <s v="Second Class"/>
    <s v="MB-17305"/>
    <s v="Maria Bertelson"/>
    <x v="0"/>
    <s v="United States"/>
    <s v="League City"/>
    <x v="5"/>
    <n v="77573"/>
    <x v="2"/>
    <x v="369"/>
    <x v="1"/>
    <x v="6"/>
    <x v="365"/>
    <x v="3653"/>
    <n v="7"/>
    <n v="0.2"/>
    <n v="5.8750999999999962"/>
  </r>
  <r>
    <n v="4918"/>
    <x v="2430"/>
    <x v="3"/>
    <x v="449"/>
    <d v="2014-10-12T00:00:00"/>
    <s v="Second Class"/>
    <s v="MB-17305"/>
    <s v="Maria Bertelson"/>
    <x v="0"/>
    <s v="United States"/>
    <s v="League City"/>
    <x v="5"/>
    <n v="77573"/>
    <x v="2"/>
    <x v="1708"/>
    <x v="0"/>
    <x v="1"/>
    <x v="1688"/>
    <x v="3654"/>
    <n v="3"/>
    <n v="0.3"/>
    <n v="-32.664599999999993"/>
  </r>
  <r>
    <n v="4919"/>
    <x v="2431"/>
    <x v="0"/>
    <x v="1006"/>
    <d v="2013-01-07T00:00:00"/>
    <s v="Standard Class"/>
    <s v="BM-11575"/>
    <s v="Brendan Murry"/>
    <x v="1"/>
    <s v="United States"/>
    <s v="Gaithersburg"/>
    <x v="39"/>
    <n v="20877"/>
    <x v="3"/>
    <x v="266"/>
    <x v="0"/>
    <x v="0"/>
    <x v="263"/>
    <x v="2131"/>
    <n v="3"/>
    <n v="0"/>
    <n v="38.266800000000003"/>
  </r>
  <r>
    <n v="4920"/>
    <x v="2431"/>
    <x v="0"/>
    <x v="1006"/>
    <d v="2013-01-07T00:00:00"/>
    <s v="Standard Class"/>
    <s v="BM-11575"/>
    <s v="Brendan Murry"/>
    <x v="1"/>
    <s v="United States"/>
    <s v="Gaithersburg"/>
    <x v="39"/>
    <n v="20877"/>
    <x v="3"/>
    <x v="1133"/>
    <x v="2"/>
    <x v="7"/>
    <x v="1112"/>
    <x v="3655"/>
    <n v="2"/>
    <n v="0"/>
    <n v="67.274199999999979"/>
  </r>
  <r>
    <n v="4921"/>
    <x v="2432"/>
    <x v="3"/>
    <x v="971"/>
    <d v="2014-08-24T00:00:00"/>
    <s v="Standard Class"/>
    <s v="SC-20575"/>
    <s v="Sonia Cooley"/>
    <x v="0"/>
    <s v="United States"/>
    <s v="Chicago"/>
    <x v="10"/>
    <n v="60653"/>
    <x v="2"/>
    <x v="1212"/>
    <x v="1"/>
    <x v="8"/>
    <x v="1188"/>
    <x v="3424"/>
    <n v="2"/>
    <n v="0.8"/>
    <n v="-3.9032000000000009"/>
  </r>
  <r>
    <n v="4922"/>
    <x v="2433"/>
    <x v="3"/>
    <x v="53"/>
    <d v="2014-12-30T00:00:00"/>
    <s v="Second Class"/>
    <s v="MH-18115"/>
    <s v="Mick Hernandez"/>
    <x v="2"/>
    <s v="United States"/>
    <s v="Huntsville"/>
    <x v="19"/>
    <n v="35810"/>
    <x v="0"/>
    <x v="1696"/>
    <x v="1"/>
    <x v="10"/>
    <x v="1675"/>
    <x v="3656"/>
    <n v="2"/>
    <n v="0"/>
    <n v="46.118399999999994"/>
  </r>
  <r>
    <n v="4923"/>
    <x v="2433"/>
    <x v="3"/>
    <x v="53"/>
    <d v="2014-12-30T00:00:00"/>
    <s v="Second Class"/>
    <s v="MH-18115"/>
    <s v="Mick Hernandez"/>
    <x v="2"/>
    <s v="United States"/>
    <s v="Huntsville"/>
    <x v="19"/>
    <n v="35810"/>
    <x v="0"/>
    <x v="804"/>
    <x v="1"/>
    <x v="13"/>
    <x v="794"/>
    <x v="3657"/>
    <n v="2"/>
    <n v="0"/>
    <n v="1.1945999999999999"/>
  </r>
  <r>
    <n v="4924"/>
    <x v="2433"/>
    <x v="3"/>
    <x v="53"/>
    <d v="2014-12-30T00:00:00"/>
    <s v="Second Class"/>
    <s v="MH-18115"/>
    <s v="Mick Hernandez"/>
    <x v="2"/>
    <s v="United States"/>
    <s v="Huntsville"/>
    <x v="19"/>
    <n v="35810"/>
    <x v="0"/>
    <x v="921"/>
    <x v="1"/>
    <x v="10"/>
    <x v="904"/>
    <x v="2713"/>
    <n v="6"/>
    <n v="0"/>
    <n v="301.96799999999996"/>
  </r>
  <r>
    <n v="4925"/>
    <x v="2433"/>
    <x v="3"/>
    <x v="53"/>
    <d v="2014-12-30T00:00:00"/>
    <s v="Second Class"/>
    <s v="MH-18115"/>
    <s v="Mick Hernandez"/>
    <x v="2"/>
    <s v="United States"/>
    <s v="Huntsville"/>
    <x v="19"/>
    <n v="35810"/>
    <x v="0"/>
    <x v="1409"/>
    <x v="2"/>
    <x v="7"/>
    <x v="1387"/>
    <x v="3658"/>
    <n v="2"/>
    <n v="0"/>
    <n v="23.524799999999999"/>
  </r>
  <r>
    <n v="4926"/>
    <x v="2434"/>
    <x v="3"/>
    <x v="18"/>
    <d v="2014-09-14T00:00:00"/>
    <s v="First Class"/>
    <s v="AR-10345"/>
    <s v="Alex Russell"/>
    <x v="1"/>
    <s v="United States"/>
    <s v="Lawrence"/>
    <x v="31"/>
    <n v="1841"/>
    <x v="3"/>
    <x v="1453"/>
    <x v="1"/>
    <x v="6"/>
    <x v="1430"/>
    <x v="3659"/>
    <n v="2"/>
    <n v="0"/>
    <n v="3.7200000000000006"/>
  </r>
  <r>
    <n v="4927"/>
    <x v="2435"/>
    <x v="3"/>
    <x v="15"/>
    <d v="2014-10-24T00:00:00"/>
    <s v="Standard Class"/>
    <s v="MO-17500"/>
    <s v="Mary O'Rourke"/>
    <x v="0"/>
    <s v="United States"/>
    <s v="Chicago"/>
    <x v="10"/>
    <n v="60623"/>
    <x v="2"/>
    <x v="962"/>
    <x v="0"/>
    <x v="3"/>
    <x v="946"/>
    <x v="3660"/>
    <n v="1"/>
    <n v="0.5"/>
    <n v="-67.543499999999995"/>
  </r>
  <r>
    <n v="4928"/>
    <x v="2436"/>
    <x v="3"/>
    <x v="96"/>
    <d v="2014-12-07T00:00:00"/>
    <s v="Standard Class"/>
    <s v="AD-10180"/>
    <s v="Alan Dominguez"/>
    <x v="2"/>
    <s v="United States"/>
    <s v="Fairfield"/>
    <x v="29"/>
    <n v="6824"/>
    <x v="3"/>
    <x v="1193"/>
    <x v="1"/>
    <x v="10"/>
    <x v="1169"/>
    <x v="541"/>
    <n v="3"/>
    <n v="0"/>
    <n v="9.3312000000000008"/>
  </r>
  <r>
    <n v="4929"/>
    <x v="2436"/>
    <x v="3"/>
    <x v="96"/>
    <d v="2014-12-07T00:00:00"/>
    <s v="Standard Class"/>
    <s v="AD-10180"/>
    <s v="Alan Dominguez"/>
    <x v="2"/>
    <s v="United States"/>
    <s v="Fairfield"/>
    <x v="29"/>
    <n v="6824"/>
    <x v="3"/>
    <x v="1180"/>
    <x v="0"/>
    <x v="1"/>
    <x v="1157"/>
    <x v="3661"/>
    <n v="3"/>
    <n v="0"/>
    <n v="251.20200000000003"/>
  </r>
  <r>
    <n v="4930"/>
    <x v="2437"/>
    <x v="2"/>
    <x v="814"/>
    <d v="2011-09-03T00:00:00"/>
    <s v="First Class"/>
    <s v="KD-16345"/>
    <s v="Katherine Ducich"/>
    <x v="0"/>
    <s v="United States"/>
    <s v="New York City"/>
    <x v="15"/>
    <n v="10009"/>
    <x v="3"/>
    <x v="332"/>
    <x v="1"/>
    <x v="6"/>
    <x v="328"/>
    <x v="2495"/>
    <n v="5"/>
    <n v="0"/>
    <n v="16.170000000000002"/>
  </r>
  <r>
    <n v="4931"/>
    <x v="2437"/>
    <x v="2"/>
    <x v="814"/>
    <d v="2011-09-03T00:00:00"/>
    <s v="First Class"/>
    <s v="KD-16345"/>
    <s v="Katherine Ducich"/>
    <x v="0"/>
    <s v="United States"/>
    <s v="New York City"/>
    <x v="15"/>
    <n v="10009"/>
    <x v="3"/>
    <x v="811"/>
    <x v="1"/>
    <x v="10"/>
    <x v="33"/>
    <x v="1830"/>
    <n v="3"/>
    <n v="0"/>
    <n v="7.0218000000000007"/>
  </r>
  <r>
    <n v="4932"/>
    <x v="2438"/>
    <x v="3"/>
    <x v="613"/>
    <d v="2014-03-31T00:00:00"/>
    <s v="Standard Class"/>
    <s v="FM-14215"/>
    <s v="Filia McAdams"/>
    <x v="1"/>
    <s v="United States"/>
    <s v="Seattle"/>
    <x v="4"/>
    <n v="98103"/>
    <x v="1"/>
    <x v="1175"/>
    <x v="1"/>
    <x v="6"/>
    <x v="1152"/>
    <x v="795"/>
    <n v="2"/>
    <n v="0"/>
    <n v="6.93"/>
  </r>
  <r>
    <n v="4933"/>
    <x v="2439"/>
    <x v="1"/>
    <x v="694"/>
    <d v="2012-10-04T00:00:00"/>
    <s v="Standard Class"/>
    <s v="ZC-21910"/>
    <s v="Zuschuss Carroll"/>
    <x v="0"/>
    <s v="United States"/>
    <s v="Aurora"/>
    <x v="22"/>
    <n v="80013"/>
    <x v="1"/>
    <x v="1358"/>
    <x v="1"/>
    <x v="12"/>
    <x v="1335"/>
    <x v="3662"/>
    <n v="1"/>
    <n v="0.2"/>
    <n v="4.2308999999999983"/>
  </r>
  <r>
    <n v="4934"/>
    <x v="2439"/>
    <x v="1"/>
    <x v="694"/>
    <d v="2012-10-04T00:00:00"/>
    <s v="Standard Class"/>
    <s v="ZC-21910"/>
    <s v="Zuschuss Carroll"/>
    <x v="0"/>
    <s v="United States"/>
    <s v="Aurora"/>
    <x v="22"/>
    <n v="80013"/>
    <x v="1"/>
    <x v="751"/>
    <x v="1"/>
    <x v="8"/>
    <x v="742"/>
    <x v="886"/>
    <n v="2"/>
    <n v="0.7"/>
    <n v="-0.79200000000000004"/>
  </r>
  <r>
    <n v="4935"/>
    <x v="2439"/>
    <x v="1"/>
    <x v="694"/>
    <d v="2012-10-04T00:00:00"/>
    <s v="Standard Class"/>
    <s v="ZC-21910"/>
    <s v="Zuschuss Carroll"/>
    <x v="0"/>
    <s v="United States"/>
    <s v="Aurora"/>
    <x v="22"/>
    <n v="80013"/>
    <x v="1"/>
    <x v="1014"/>
    <x v="1"/>
    <x v="13"/>
    <x v="33"/>
    <x v="3663"/>
    <n v="3"/>
    <n v="0.2"/>
    <n v="0.84599999999999964"/>
  </r>
  <r>
    <n v="4936"/>
    <x v="2440"/>
    <x v="1"/>
    <x v="1007"/>
    <d v="2012-03-21T00:00:00"/>
    <s v="Standard Class"/>
    <s v="KS-16300"/>
    <s v="Karen Seio"/>
    <x v="1"/>
    <s v="United States"/>
    <s v="Lehi"/>
    <x v="7"/>
    <n v="84043"/>
    <x v="1"/>
    <x v="1709"/>
    <x v="2"/>
    <x v="7"/>
    <x v="1689"/>
    <x v="3664"/>
    <n v="3"/>
    <n v="0.2"/>
    <n v="1.6776"/>
  </r>
  <r>
    <n v="4937"/>
    <x v="2441"/>
    <x v="3"/>
    <x v="1008"/>
    <d v="2014-01-14T00:00:00"/>
    <s v="Standard Class"/>
    <s v="DP-13390"/>
    <s v="Dennis Pardue"/>
    <x v="2"/>
    <s v="United States"/>
    <s v="Tuscaloosa"/>
    <x v="19"/>
    <n v="35401"/>
    <x v="0"/>
    <x v="544"/>
    <x v="1"/>
    <x v="8"/>
    <x v="539"/>
    <x v="3665"/>
    <n v="7"/>
    <n v="0"/>
    <n v="15.5204"/>
  </r>
  <r>
    <n v="4938"/>
    <x v="2442"/>
    <x v="2"/>
    <x v="286"/>
    <d v="2011-01-19T00:00:00"/>
    <s v="Standard Class"/>
    <s v="BD-11605"/>
    <s v="Brian Dahlen"/>
    <x v="0"/>
    <s v="United States"/>
    <s v="San Francisco"/>
    <x v="1"/>
    <n v="94109"/>
    <x v="1"/>
    <x v="1244"/>
    <x v="1"/>
    <x v="4"/>
    <x v="1218"/>
    <x v="2225"/>
    <n v="5"/>
    <n v="0"/>
    <n v="238.65299999999991"/>
  </r>
  <r>
    <n v="4939"/>
    <x v="2442"/>
    <x v="2"/>
    <x v="286"/>
    <d v="2011-01-19T00:00:00"/>
    <s v="Standard Class"/>
    <s v="BD-11605"/>
    <s v="Brian Dahlen"/>
    <x v="0"/>
    <s v="United States"/>
    <s v="San Francisco"/>
    <x v="1"/>
    <n v="94109"/>
    <x v="1"/>
    <x v="1219"/>
    <x v="0"/>
    <x v="0"/>
    <x v="1194"/>
    <x v="3666"/>
    <n v="3"/>
    <n v="0.15"/>
    <n v="3.9294000000000082"/>
  </r>
  <r>
    <n v="4940"/>
    <x v="2442"/>
    <x v="2"/>
    <x v="286"/>
    <d v="2011-01-19T00:00:00"/>
    <s v="Standard Class"/>
    <s v="BD-11605"/>
    <s v="Brian Dahlen"/>
    <x v="0"/>
    <s v="United States"/>
    <s v="San Francisco"/>
    <x v="1"/>
    <n v="94109"/>
    <x v="1"/>
    <x v="181"/>
    <x v="1"/>
    <x v="6"/>
    <x v="180"/>
    <x v="189"/>
    <n v="5"/>
    <n v="0"/>
    <n v="6.5669999999999984"/>
  </r>
  <r>
    <n v="4941"/>
    <x v="2443"/>
    <x v="1"/>
    <x v="525"/>
    <d v="2012-02-13T00:00:00"/>
    <s v="Standard Class"/>
    <s v="IL-15100"/>
    <s v="Ivan Liston"/>
    <x v="0"/>
    <s v="United States"/>
    <s v="Wilmington"/>
    <x v="13"/>
    <n v="19805"/>
    <x v="3"/>
    <x v="901"/>
    <x v="0"/>
    <x v="1"/>
    <x v="884"/>
    <x v="3667"/>
    <n v="9"/>
    <n v="0"/>
    <n v="266.45219999999989"/>
  </r>
  <r>
    <n v="4942"/>
    <x v="2443"/>
    <x v="1"/>
    <x v="525"/>
    <d v="2012-02-13T00:00:00"/>
    <s v="Standard Class"/>
    <s v="IL-15100"/>
    <s v="Ivan Liston"/>
    <x v="0"/>
    <s v="United States"/>
    <s v="Wilmington"/>
    <x v="13"/>
    <n v="19805"/>
    <x v="3"/>
    <x v="1531"/>
    <x v="0"/>
    <x v="0"/>
    <x v="1509"/>
    <x v="514"/>
    <n v="4"/>
    <n v="0"/>
    <n v="82.336799999999982"/>
  </r>
  <r>
    <n v="4943"/>
    <x v="2443"/>
    <x v="1"/>
    <x v="525"/>
    <d v="2012-02-13T00:00:00"/>
    <s v="Standard Class"/>
    <s v="IL-15100"/>
    <s v="Ivan Liston"/>
    <x v="0"/>
    <s v="United States"/>
    <s v="Wilmington"/>
    <x v="13"/>
    <n v="19805"/>
    <x v="3"/>
    <x v="888"/>
    <x v="1"/>
    <x v="6"/>
    <x v="872"/>
    <x v="1103"/>
    <n v="2"/>
    <n v="0"/>
    <n v="1.7607999999999997"/>
  </r>
  <r>
    <n v="4944"/>
    <x v="2444"/>
    <x v="3"/>
    <x v="202"/>
    <d v="2014-12-28T00:00:00"/>
    <s v="Standard Class"/>
    <s v="LP-17095"/>
    <s v="Liz Preis"/>
    <x v="0"/>
    <s v="United States"/>
    <s v="Lafayette"/>
    <x v="14"/>
    <n v="47905"/>
    <x v="2"/>
    <x v="458"/>
    <x v="1"/>
    <x v="4"/>
    <x v="454"/>
    <x v="2602"/>
    <n v="1"/>
    <n v="0"/>
    <n v="18.766999999999996"/>
  </r>
  <r>
    <n v="4945"/>
    <x v="2445"/>
    <x v="0"/>
    <x v="64"/>
    <d v="2013-09-07T00:00:00"/>
    <s v="First Class"/>
    <s v="JH-15985"/>
    <s v="Joseph Holt"/>
    <x v="0"/>
    <s v="United States"/>
    <s v="Redondo Beach"/>
    <x v="1"/>
    <n v="90278"/>
    <x v="1"/>
    <x v="1696"/>
    <x v="1"/>
    <x v="10"/>
    <x v="1675"/>
    <x v="3656"/>
    <n v="2"/>
    <n v="0"/>
    <n v="46.118399999999994"/>
  </r>
  <r>
    <n v="4946"/>
    <x v="2445"/>
    <x v="0"/>
    <x v="64"/>
    <d v="2013-09-07T00:00:00"/>
    <s v="First Class"/>
    <s v="JH-15985"/>
    <s v="Joseph Holt"/>
    <x v="0"/>
    <s v="United States"/>
    <s v="Redondo Beach"/>
    <x v="1"/>
    <n v="90278"/>
    <x v="1"/>
    <x v="347"/>
    <x v="1"/>
    <x v="8"/>
    <x v="343"/>
    <x v="2643"/>
    <n v="2"/>
    <n v="0.2"/>
    <n v="3.9419999999999993"/>
  </r>
  <r>
    <n v="4947"/>
    <x v="2445"/>
    <x v="0"/>
    <x v="64"/>
    <d v="2013-09-07T00:00:00"/>
    <s v="First Class"/>
    <s v="JH-15985"/>
    <s v="Joseph Holt"/>
    <x v="0"/>
    <s v="United States"/>
    <s v="Redondo Beach"/>
    <x v="1"/>
    <n v="90278"/>
    <x v="1"/>
    <x v="52"/>
    <x v="1"/>
    <x v="13"/>
    <x v="52"/>
    <x v="1009"/>
    <n v="2"/>
    <n v="0"/>
    <n v="1.7876000000000003"/>
  </r>
  <r>
    <n v="4948"/>
    <x v="2446"/>
    <x v="2"/>
    <x v="777"/>
    <d v="2011-10-09T00:00:00"/>
    <s v="Standard Class"/>
    <s v="JD-16015"/>
    <s v="Joy Daniels"/>
    <x v="0"/>
    <s v="United States"/>
    <s v="Seattle"/>
    <x v="4"/>
    <n v="98115"/>
    <x v="1"/>
    <x v="148"/>
    <x v="1"/>
    <x v="2"/>
    <x v="148"/>
    <x v="3204"/>
    <n v="4"/>
    <n v="0"/>
    <n v="13.742799999999999"/>
  </r>
  <r>
    <n v="4949"/>
    <x v="2447"/>
    <x v="3"/>
    <x v="344"/>
    <d v="2014-12-03T00:00:00"/>
    <s v="Standard Class"/>
    <s v="BD-11320"/>
    <s v="Bill Donatelli"/>
    <x v="0"/>
    <s v="United States"/>
    <s v="Los Angeles"/>
    <x v="1"/>
    <n v="90045"/>
    <x v="1"/>
    <x v="542"/>
    <x v="1"/>
    <x v="8"/>
    <x v="537"/>
    <x v="3668"/>
    <n v="7"/>
    <n v="0.2"/>
    <n v="41.120799999999988"/>
  </r>
  <r>
    <n v="4950"/>
    <x v="2447"/>
    <x v="3"/>
    <x v="344"/>
    <d v="2014-12-03T00:00:00"/>
    <s v="Standard Class"/>
    <s v="BD-11320"/>
    <s v="Bill Donatelli"/>
    <x v="0"/>
    <s v="United States"/>
    <s v="Los Angeles"/>
    <x v="1"/>
    <n v="90045"/>
    <x v="1"/>
    <x v="545"/>
    <x v="0"/>
    <x v="5"/>
    <x v="540"/>
    <x v="609"/>
    <n v="3"/>
    <n v="0"/>
    <n v="6.0287999999999995"/>
  </r>
  <r>
    <n v="4951"/>
    <x v="2448"/>
    <x v="0"/>
    <x v="99"/>
    <d v="2013-11-02T00:00:00"/>
    <s v="Second Class"/>
    <s v="DL-13330"/>
    <s v="Denise Leinenbach"/>
    <x v="0"/>
    <s v="United States"/>
    <s v="New York City"/>
    <x v="15"/>
    <n v="10009"/>
    <x v="3"/>
    <x v="154"/>
    <x v="1"/>
    <x v="6"/>
    <x v="153"/>
    <x v="2162"/>
    <n v="3"/>
    <n v="0"/>
    <n v="5.2164000000000001"/>
  </r>
  <r>
    <n v="4952"/>
    <x v="2449"/>
    <x v="1"/>
    <x v="988"/>
    <d v="2012-06-13T00:00:00"/>
    <s v="Standard Class"/>
    <s v="NC-18415"/>
    <s v="Nathan Cano"/>
    <x v="0"/>
    <s v="United States"/>
    <s v="Royal Oak"/>
    <x v="12"/>
    <n v="48073"/>
    <x v="2"/>
    <x v="88"/>
    <x v="1"/>
    <x v="10"/>
    <x v="88"/>
    <x v="91"/>
    <n v="2"/>
    <n v="0"/>
    <n v="6.2208000000000006"/>
  </r>
  <r>
    <n v="4953"/>
    <x v="2450"/>
    <x v="3"/>
    <x v="166"/>
    <d v="2014-12-13T00:00:00"/>
    <s v="Second Class"/>
    <s v="AS-10225"/>
    <s v="Alan Schoenberger"/>
    <x v="1"/>
    <s v="United States"/>
    <s v="San Francisco"/>
    <x v="1"/>
    <n v="94109"/>
    <x v="1"/>
    <x v="1710"/>
    <x v="1"/>
    <x v="9"/>
    <x v="1690"/>
    <x v="3669"/>
    <n v="1"/>
    <n v="0"/>
    <n v="20.843999999999994"/>
  </r>
  <r>
    <n v="4954"/>
    <x v="2451"/>
    <x v="1"/>
    <x v="199"/>
    <d v="2012-03-20T00:00:00"/>
    <s v="Standard Class"/>
    <s v="MS-17980"/>
    <s v="Michael Stewart"/>
    <x v="1"/>
    <s v="United States"/>
    <s v="New York City"/>
    <x v="15"/>
    <n v="10009"/>
    <x v="3"/>
    <x v="1300"/>
    <x v="2"/>
    <x v="7"/>
    <x v="1276"/>
    <x v="3670"/>
    <n v="2"/>
    <n v="0"/>
    <n v="2.5769999999999982"/>
  </r>
  <r>
    <n v="4955"/>
    <x v="2452"/>
    <x v="2"/>
    <x v="3"/>
    <d v="2011-06-13T00:00:00"/>
    <s v="Second Class"/>
    <s v="TS-21205"/>
    <s v="Thomas Seio"/>
    <x v="1"/>
    <s v="United States"/>
    <s v="North Las Vegas"/>
    <x v="33"/>
    <n v="89031"/>
    <x v="1"/>
    <x v="679"/>
    <x v="1"/>
    <x v="6"/>
    <x v="673"/>
    <x v="3671"/>
    <n v="7"/>
    <n v="0"/>
    <n v="4.6956000000000007"/>
  </r>
  <r>
    <n v="4956"/>
    <x v="2452"/>
    <x v="2"/>
    <x v="3"/>
    <d v="2011-06-13T00:00:00"/>
    <s v="Second Class"/>
    <s v="TS-21205"/>
    <s v="Thomas Seio"/>
    <x v="1"/>
    <s v="United States"/>
    <s v="North Las Vegas"/>
    <x v="33"/>
    <n v="89031"/>
    <x v="1"/>
    <x v="954"/>
    <x v="1"/>
    <x v="10"/>
    <x v="938"/>
    <x v="1219"/>
    <n v="3"/>
    <n v="0"/>
    <n v="36.404399999999995"/>
  </r>
  <r>
    <n v="4957"/>
    <x v="2452"/>
    <x v="2"/>
    <x v="3"/>
    <d v="2011-06-13T00:00:00"/>
    <s v="Second Class"/>
    <s v="TS-21205"/>
    <s v="Thomas Seio"/>
    <x v="1"/>
    <s v="United States"/>
    <s v="North Las Vegas"/>
    <x v="33"/>
    <n v="89031"/>
    <x v="1"/>
    <x v="1456"/>
    <x v="0"/>
    <x v="5"/>
    <x v="1433"/>
    <x v="3672"/>
    <n v="2"/>
    <n v="0"/>
    <n v="14.212"/>
  </r>
  <r>
    <n v="4958"/>
    <x v="2453"/>
    <x v="1"/>
    <x v="305"/>
    <d v="2012-03-26T00:00:00"/>
    <s v="Standard Class"/>
    <s v="JK-15730"/>
    <s v="Joe Kamberova"/>
    <x v="0"/>
    <s v="United States"/>
    <s v="Carrollton"/>
    <x v="5"/>
    <n v="75007"/>
    <x v="2"/>
    <x v="1375"/>
    <x v="1"/>
    <x v="8"/>
    <x v="1351"/>
    <x v="3673"/>
    <n v="2"/>
    <n v="0.8"/>
    <n v="-4.3960000000000026"/>
  </r>
  <r>
    <n v="4959"/>
    <x v="2453"/>
    <x v="1"/>
    <x v="305"/>
    <d v="2012-03-26T00:00:00"/>
    <s v="Standard Class"/>
    <s v="JK-15730"/>
    <s v="Joe Kamberova"/>
    <x v="0"/>
    <s v="United States"/>
    <s v="Carrollton"/>
    <x v="5"/>
    <n v="75007"/>
    <x v="2"/>
    <x v="1711"/>
    <x v="1"/>
    <x v="13"/>
    <x v="33"/>
    <x v="3674"/>
    <n v="9"/>
    <n v="0.2"/>
    <n v="6.1307999999999998"/>
  </r>
  <r>
    <n v="4960"/>
    <x v="2454"/>
    <x v="0"/>
    <x v="741"/>
    <d v="2013-11-23T00:00:00"/>
    <s v="Standard Class"/>
    <s v="TC-21535"/>
    <s v="Tracy Collins"/>
    <x v="2"/>
    <s v="United States"/>
    <s v="Los Angeles"/>
    <x v="1"/>
    <n v="90008"/>
    <x v="1"/>
    <x v="1081"/>
    <x v="2"/>
    <x v="7"/>
    <x v="1062"/>
    <x v="3675"/>
    <n v="1"/>
    <n v="0.2"/>
    <n v="6.1192000000000011"/>
  </r>
  <r>
    <n v="4961"/>
    <x v="2454"/>
    <x v="0"/>
    <x v="741"/>
    <d v="2013-11-23T00:00:00"/>
    <s v="Standard Class"/>
    <s v="TC-21535"/>
    <s v="Tracy Collins"/>
    <x v="2"/>
    <s v="United States"/>
    <s v="Los Angeles"/>
    <x v="1"/>
    <n v="90008"/>
    <x v="1"/>
    <x v="1527"/>
    <x v="1"/>
    <x v="9"/>
    <x v="1505"/>
    <x v="3676"/>
    <n v="1"/>
    <n v="0"/>
    <n v="18.316800000000001"/>
  </r>
  <r>
    <n v="4962"/>
    <x v="2455"/>
    <x v="2"/>
    <x v="1009"/>
    <d v="2011-03-08T00:00:00"/>
    <s v="First Class"/>
    <s v="AB-10015"/>
    <s v="Aaron Bergman"/>
    <x v="0"/>
    <s v="United States"/>
    <s v="Seattle"/>
    <x v="4"/>
    <n v="98103"/>
    <x v="1"/>
    <x v="212"/>
    <x v="0"/>
    <x v="1"/>
    <x v="211"/>
    <x v="3677"/>
    <n v="1"/>
    <n v="0.2"/>
    <n v="5.4800999999999966"/>
  </r>
  <r>
    <n v="4963"/>
    <x v="2455"/>
    <x v="2"/>
    <x v="1009"/>
    <d v="2011-03-08T00:00:00"/>
    <s v="First Class"/>
    <s v="AB-10015"/>
    <s v="Aaron Bergman"/>
    <x v="0"/>
    <s v="United States"/>
    <s v="Seattle"/>
    <x v="4"/>
    <n v="98103"/>
    <x v="1"/>
    <x v="250"/>
    <x v="1"/>
    <x v="6"/>
    <x v="248"/>
    <x v="1465"/>
    <n v="3"/>
    <n v="0"/>
    <n v="4.6644000000000005"/>
  </r>
  <r>
    <n v="4964"/>
    <x v="2455"/>
    <x v="2"/>
    <x v="1009"/>
    <d v="2011-03-08T00:00:00"/>
    <s v="First Class"/>
    <s v="AB-10015"/>
    <s v="Aaron Bergman"/>
    <x v="0"/>
    <s v="United States"/>
    <s v="Seattle"/>
    <x v="4"/>
    <n v="98103"/>
    <x v="1"/>
    <x v="871"/>
    <x v="1"/>
    <x v="4"/>
    <x v="856"/>
    <x v="423"/>
    <n v="3"/>
    <n v="0"/>
    <n v="4.8588000000000164"/>
  </r>
  <r>
    <n v="4965"/>
    <x v="2456"/>
    <x v="0"/>
    <x v="666"/>
    <d v="2013-05-20T00:00:00"/>
    <s v="Second Class"/>
    <s v="DP-13000"/>
    <s v="Darren Powers"/>
    <x v="0"/>
    <s v="United States"/>
    <s v="Fort Lauderdale"/>
    <x v="2"/>
    <n v="33311"/>
    <x v="0"/>
    <x v="625"/>
    <x v="1"/>
    <x v="8"/>
    <x v="619"/>
    <x v="3678"/>
    <n v="4"/>
    <n v="0.7"/>
    <n v="-5.1760000000000002"/>
  </r>
  <r>
    <n v="4966"/>
    <x v="2457"/>
    <x v="1"/>
    <x v="442"/>
    <d v="2012-05-28T00:00:00"/>
    <s v="Second Class"/>
    <s v="CY-12745"/>
    <s v="Craig Yedwab"/>
    <x v="1"/>
    <s v="United States"/>
    <s v="Columbia"/>
    <x v="18"/>
    <n v="38401"/>
    <x v="0"/>
    <x v="1285"/>
    <x v="2"/>
    <x v="7"/>
    <x v="1262"/>
    <x v="3679"/>
    <n v="4"/>
    <n v="0.2"/>
    <n v="58.379999999999939"/>
  </r>
  <r>
    <n v="4967"/>
    <x v="2458"/>
    <x v="1"/>
    <x v="991"/>
    <d v="2012-08-05T00:00:00"/>
    <s v="Second Class"/>
    <s v="BE-11455"/>
    <s v="Brad Eason"/>
    <x v="2"/>
    <s v="United States"/>
    <s v="Providence"/>
    <x v="34"/>
    <n v="2908"/>
    <x v="3"/>
    <x v="1300"/>
    <x v="2"/>
    <x v="7"/>
    <x v="1276"/>
    <x v="3680"/>
    <n v="3"/>
    <n v="0"/>
    <n v="3.8654999999999973"/>
  </r>
  <r>
    <n v="4968"/>
    <x v="2458"/>
    <x v="1"/>
    <x v="991"/>
    <d v="2012-08-05T00:00:00"/>
    <s v="Second Class"/>
    <s v="BE-11455"/>
    <s v="Brad Eason"/>
    <x v="2"/>
    <s v="United States"/>
    <s v="Providence"/>
    <x v="34"/>
    <n v="2908"/>
    <x v="3"/>
    <x v="794"/>
    <x v="1"/>
    <x v="10"/>
    <x v="784"/>
    <x v="3681"/>
    <n v="2"/>
    <n v="0"/>
    <n v="4.1159999999999997"/>
  </r>
  <r>
    <n v="4969"/>
    <x v="2458"/>
    <x v="1"/>
    <x v="991"/>
    <d v="2012-08-05T00:00:00"/>
    <s v="Second Class"/>
    <s v="BE-11455"/>
    <s v="Brad Eason"/>
    <x v="2"/>
    <s v="United States"/>
    <s v="Providence"/>
    <x v="34"/>
    <n v="2908"/>
    <x v="3"/>
    <x v="409"/>
    <x v="2"/>
    <x v="11"/>
    <x v="404"/>
    <x v="1664"/>
    <n v="2"/>
    <n v="0"/>
    <n v="83.991600000000005"/>
  </r>
  <r>
    <n v="4970"/>
    <x v="2458"/>
    <x v="1"/>
    <x v="991"/>
    <d v="2012-08-05T00:00:00"/>
    <s v="Second Class"/>
    <s v="BE-11455"/>
    <s v="Brad Eason"/>
    <x v="2"/>
    <s v="United States"/>
    <s v="Providence"/>
    <x v="34"/>
    <n v="2908"/>
    <x v="3"/>
    <x v="913"/>
    <x v="0"/>
    <x v="1"/>
    <x v="896"/>
    <x v="3682"/>
    <n v="1"/>
    <n v="0"/>
    <n v="15.537199999999999"/>
  </r>
  <r>
    <n v="4971"/>
    <x v="2459"/>
    <x v="0"/>
    <x v="61"/>
    <d v="2013-11-10T00:00:00"/>
    <s v="First Class"/>
    <s v="KL-16555"/>
    <s v="Kelly Lampkin"/>
    <x v="1"/>
    <s v="United States"/>
    <s v="Jacksonville"/>
    <x v="2"/>
    <n v="32216"/>
    <x v="0"/>
    <x v="70"/>
    <x v="0"/>
    <x v="1"/>
    <x v="70"/>
    <x v="3683"/>
    <n v="2"/>
    <n v="0.2"/>
    <n v="-28.597800000000007"/>
  </r>
  <r>
    <n v="4972"/>
    <x v="2459"/>
    <x v="0"/>
    <x v="61"/>
    <d v="2013-11-10T00:00:00"/>
    <s v="First Class"/>
    <s v="KL-16555"/>
    <s v="Kelly Lampkin"/>
    <x v="1"/>
    <s v="United States"/>
    <s v="Jacksonville"/>
    <x v="2"/>
    <n v="32216"/>
    <x v="0"/>
    <x v="1437"/>
    <x v="1"/>
    <x v="10"/>
    <x v="1416"/>
    <x v="3684"/>
    <n v="2"/>
    <n v="0.2"/>
    <n v="12.639200000000001"/>
  </r>
  <r>
    <n v="4973"/>
    <x v="2459"/>
    <x v="0"/>
    <x v="61"/>
    <d v="2013-11-10T00:00:00"/>
    <s v="First Class"/>
    <s v="KL-16555"/>
    <s v="Kelly Lampkin"/>
    <x v="1"/>
    <s v="United States"/>
    <s v="Jacksonville"/>
    <x v="2"/>
    <n v="32216"/>
    <x v="0"/>
    <x v="642"/>
    <x v="0"/>
    <x v="5"/>
    <x v="636"/>
    <x v="3685"/>
    <n v="2"/>
    <n v="0.2"/>
    <n v="5.7797999999999963"/>
  </r>
  <r>
    <n v="4974"/>
    <x v="2459"/>
    <x v="0"/>
    <x v="61"/>
    <d v="2013-11-10T00:00:00"/>
    <s v="First Class"/>
    <s v="KL-16555"/>
    <s v="Kelly Lampkin"/>
    <x v="1"/>
    <s v="United States"/>
    <s v="Jacksonville"/>
    <x v="2"/>
    <n v="32216"/>
    <x v="0"/>
    <x v="417"/>
    <x v="1"/>
    <x v="10"/>
    <x v="412"/>
    <x v="1666"/>
    <n v="2"/>
    <n v="0.2"/>
    <n v="31.068799999999996"/>
  </r>
  <r>
    <n v="4975"/>
    <x v="2460"/>
    <x v="0"/>
    <x v="77"/>
    <d v="2013-11-13T00:00:00"/>
    <s v="Standard Class"/>
    <s v="PS-19045"/>
    <s v="Penelope Sewall"/>
    <x v="2"/>
    <s v="United States"/>
    <s v="Oceanside"/>
    <x v="1"/>
    <n v="92054"/>
    <x v="1"/>
    <x v="1408"/>
    <x v="1"/>
    <x v="10"/>
    <x v="1386"/>
    <x v="3686"/>
    <n v="2"/>
    <n v="0"/>
    <n v="6.3209999999999997"/>
  </r>
  <r>
    <n v="4976"/>
    <x v="2461"/>
    <x v="1"/>
    <x v="227"/>
    <d v="2012-09-23T00:00:00"/>
    <s v="Second Class"/>
    <s v="JR-16210"/>
    <s v="Justin Ritter"/>
    <x v="1"/>
    <s v="United States"/>
    <s v="Jacksonville"/>
    <x v="2"/>
    <n v="32216"/>
    <x v="0"/>
    <x v="769"/>
    <x v="2"/>
    <x v="11"/>
    <x v="761"/>
    <x v="3687"/>
    <n v="9"/>
    <n v="0.2"/>
    <n v="152.38799999999992"/>
  </r>
  <r>
    <n v="4977"/>
    <x v="2462"/>
    <x v="1"/>
    <x v="214"/>
    <d v="2012-12-09T00:00:00"/>
    <s v="First Class"/>
    <s v="AH-10210"/>
    <s v="Alan Hwang"/>
    <x v="0"/>
    <s v="United States"/>
    <s v="New York City"/>
    <x v="15"/>
    <n v="10024"/>
    <x v="3"/>
    <x v="880"/>
    <x v="1"/>
    <x v="8"/>
    <x v="865"/>
    <x v="794"/>
    <n v="5"/>
    <n v="0.2"/>
    <n v="7.2089999999999996"/>
  </r>
  <r>
    <n v="4978"/>
    <x v="2462"/>
    <x v="1"/>
    <x v="214"/>
    <d v="2012-12-09T00:00:00"/>
    <s v="First Class"/>
    <s v="AH-10210"/>
    <s v="Alan Hwang"/>
    <x v="0"/>
    <s v="United States"/>
    <s v="New York City"/>
    <x v="15"/>
    <n v="10024"/>
    <x v="3"/>
    <x v="807"/>
    <x v="1"/>
    <x v="8"/>
    <x v="797"/>
    <x v="1314"/>
    <n v="2"/>
    <n v="0.2"/>
    <n v="2.3407999999999998"/>
  </r>
  <r>
    <n v="4979"/>
    <x v="2462"/>
    <x v="1"/>
    <x v="214"/>
    <d v="2012-12-09T00:00:00"/>
    <s v="First Class"/>
    <s v="AH-10210"/>
    <s v="Alan Hwang"/>
    <x v="0"/>
    <s v="United States"/>
    <s v="New York City"/>
    <x v="15"/>
    <n v="10024"/>
    <x v="3"/>
    <x v="957"/>
    <x v="2"/>
    <x v="7"/>
    <x v="941"/>
    <x v="3688"/>
    <n v="6"/>
    <n v="0"/>
    <n v="224.4426"/>
  </r>
  <r>
    <n v="4980"/>
    <x v="2463"/>
    <x v="0"/>
    <x v="10"/>
    <d v="2013-12-14T00:00:00"/>
    <s v="Second Class"/>
    <s v="RW-19630"/>
    <s v="Rob Williams"/>
    <x v="1"/>
    <s v="United States"/>
    <s v="Chicago"/>
    <x v="10"/>
    <n v="60610"/>
    <x v="2"/>
    <x v="1257"/>
    <x v="1"/>
    <x v="14"/>
    <x v="1232"/>
    <x v="3689"/>
    <n v="3"/>
    <n v="0.2"/>
    <n v="1.5426000000000002"/>
  </r>
  <r>
    <n v="4981"/>
    <x v="2463"/>
    <x v="0"/>
    <x v="10"/>
    <d v="2013-12-14T00:00:00"/>
    <s v="Second Class"/>
    <s v="RW-19630"/>
    <s v="Rob Williams"/>
    <x v="1"/>
    <s v="United States"/>
    <s v="Chicago"/>
    <x v="10"/>
    <n v="60610"/>
    <x v="2"/>
    <x v="930"/>
    <x v="1"/>
    <x v="9"/>
    <x v="914"/>
    <x v="3690"/>
    <n v="2"/>
    <n v="0.8"/>
    <n v="-11.761200000000002"/>
  </r>
  <r>
    <n v="4982"/>
    <x v="2463"/>
    <x v="0"/>
    <x v="10"/>
    <d v="2013-12-14T00:00:00"/>
    <s v="Second Class"/>
    <s v="RW-19630"/>
    <s v="Rob Williams"/>
    <x v="1"/>
    <s v="United States"/>
    <s v="Chicago"/>
    <x v="10"/>
    <n v="60610"/>
    <x v="2"/>
    <x v="1628"/>
    <x v="2"/>
    <x v="11"/>
    <x v="1609"/>
    <x v="3184"/>
    <n v="4"/>
    <n v="0.2"/>
    <n v="-1.4279999999999999"/>
  </r>
  <r>
    <n v="4983"/>
    <x v="2464"/>
    <x v="2"/>
    <x v="912"/>
    <d v="2011-11-22T00:00:00"/>
    <s v="Standard Class"/>
    <s v="AH-10075"/>
    <s v="Adam Hart"/>
    <x v="1"/>
    <s v="United States"/>
    <s v="Huntington Beach"/>
    <x v="1"/>
    <n v="92646"/>
    <x v="1"/>
    <x v="709"/>
    <x v="1"/>
    <x v="2"/>
    <x v="701"/>
    <x v="3691"/>
    <n v="2"/>
    <n v="0"/>
    <n v="2.4011999999999998"/>
  </r>
  <r>
    <n v="4984"/>
    <x v="2465"/>
    <x v="0"/>
    <x v="61"/>
    <d v="2013-11-11T00:00:00"/>
    <s v="Second Class"/>
    <s v="IM-15070"/>
    <s v="Irene Maddox"/>
    <x v="0"/>
    <s v="United States"/>
    <s v="San Diego"/>
    <x v="1"/>
    <n v="92105"/>
    <x v="1"/>
    <x v="86"/>
    <x v="1"/>
    <x v="4"/>
    <x v="86"/>
    <x v="3692"/>
    <n v="3"/>
    <n v="0"/>
    <n v="22.9068"/>
  </r>
  <r>
    <n v="4985"/>
    <x v="2466"/>
    <x v="1"/>
    <x v="684"/>
    <d v="2012-09-10T00:00:00"/>
    <s v="Standard Class"/>
    <s v="CK-12760"/>
    <s v="Cyma Kinney"/>
    <x v="1"/>
    <s v="United States"/>
    <s v="Nashville"/>
    <x v="18"/>
    <n v="37211"/>
    <x v="0"/>
    <x v="804"/>
    <x v="1"/>
    <x v="13"/>
    <x v="794"/>
    <x v="3693"/>
    <n v="5"/>
    <n v="0.2"/>
    <n v="1.1764999999999992"/>
  </r>
  <r>
    <n v="4986"/>
    <x v="2467"/>
    <x v="2"/>
    <x v="1010"/>
    <d v="2011-09-03T00:00:00"/>
    <s v="Same Day"/>
    <s v="AG-10390"/>
    <s v="Allen Goldenen"/>
    <x v="0"/>
    <s v="United States"/>
    <s v="New York City"/>
    <x v="15"/>
    <n v="10009"/>
    <x v="3"/>
    <x v="782"/>
    <x v="1"/>
    <x v="2"/>
    <x v="773"/>
    <x v="936"/>
    <n v="5"/>
    <n v="0"/>
    <n v="7.056"/>
  </r>
  <r>
    <n v="4987"/>
    <x v="2468"/>
    <x v="0"/>
    <x v="423"/>
    <d v="2013-04-29T00:00:00"/>
    <s v="Standard Class"/>
    <s v="CL-12700"/>
    <s v="Craig Leslie"/>
    <x v="2"/>
    <s v="United States"/>
    <s v="Colorado Springs"/>
    <x v="22"/>
    <n v="80906"/>
    <x v="1"/>
    <x v="490"/>
    <x v="1"/>
    <x v="10"/>
    <x v="485"/>
    <x v="12"/>
    <n v="3"/>
    <n v="0.2"/>
    <n v="5.4432"/>
  </r>
  <r>
    <n v="4988"/>
    <x v="2468"/>
    <x v="0"/>
    <x v="423"/>
    <d v="2013-04-29T00:00:00"/>
    <s v="Standard Class"/>
    <s v="CL-12700"/>
    <s v="Craig Leslie"/>
    <x v="2"/>
    <s v="United States"/>
    <s v="Colorado Springs"/>
    <x v="22"/>
    <n v="80906"/>
    <x v="1"/>
    <x v="157"/>
    <x v="0"/>
    <x v="1"/>
    <x v="156"/>
    <x v="3694"/>
    <n v="6"/>
    <n v="0.2"/>
    <n v="149.14799999999991"/>
  </r>
  <r>
    <n v="4989"/>
    <x v="2468"/>
    <x v="0"/>
    <x v="423"/>
    <d v="2013-04-29T00:00:00"/>
    <s v="Standard Class"/>
    <s v="CL-12700"/>
    <s v="Craig Leslie"/>
    <x v="2"/>
    <s v="United States"/>
    <s v="Colorado Springs"/>
    <x v="22"/>
    <n v="80906"/>
    <x v="1"/>
    <x v="1499"/>
    <x v="1"/>
    <x v="8"/>
    <x v="1478"/>
    <x v="3695"/>
    <n v="2"/>
    <n v="0.7"/>
    <n v="-2.1755999999999993"/>
  </r>
  <r>
    <n v="4990"/>
    <x v="2469"/>
    <x v="3"/>
    <x v="515"/>
    <d v="2014-09-05T00:00:00"/>
    <s v="Standard Class"/>
    <s v="AW-10930"/>
    <s v="Arthur Wiediger"/>
    <x v="2"/>
    <s v="United States"/>
    <s v="San Francisco"/>
    <x v="1"/>
    <n v="94110"/>
    <x v="1"/>
    <x v="757"/>
    <x v="1"/>
    <x v="8"/>
    <x v="748"/>
    <x v="408"/>
    <n v="3"/>
    <n v="0.2"/>
    <n v="2.1683999999999997"/>
  </r>
  <r>
    <n v="4991"/>
    <x v="2469"/>
    <x v="3"/>
    <x v="515"/>
    <d v="2014-09-05T00:00:00"/>
    <s v="Standard Class"/>
    <s v="AW-10930"/>
    <s v="Arthur Wiediger"/>
    <x v="2"/>
    <s v="United States"/>
    <s v="San Francisco"/>
    <x v="1"/>
    <n v="94110"/>
    <x v="1"/>
    <x v="883"/>
    <x v="2"/>
    <x v="7"/>
    <x v="1471"/>
    <x v="3696"/>
    <n v="4"/>
    <n v="0.2"/>
    <n v="77.558399999999978"/>
  </r>
  <r>
    <n v="4992"/>
    <x v="2470"/>
    <x v="3"/>
    <x v="226"/>
    <d v="2014-12-14T00:00:00"/>
    <s v="Standard Class"/>
    <s v="HG-14965"/>
    <s v="Henry Goldwyn"/>
    <x v="1"/>
    <s v="United States"/>
    <s v="Chicago"/>
    <x v="10"/>
    <n v="60653"/>
    <x v="2"/>
    <x v="1625"/>
    <x v="1"/>
    <x v="8"/>
    <x v="1606"/>
    <x v="3697"/>
    <n v="5"/>
    <n v="0.8"/>
    <n v="-2929.4845000000005"/>
  </r>
  <r>
    <n v="4993"/>
    <x v="2471"/>
    <x v="1"/>
    <x v="217"/>
    <d v="2012-12-25T00:00:00"/>
    <s v="Standard Class"/>
    <s v="RB-19645"/>
    <s v="Robert Barroso"/>
    <x v="1"/>
    <s v="United States"/>
    <s v="Memphis"/>
    <x v="18"/>
    <n v="38109"/>
    <x v="0"/>
    <x v="755"/>
    <x v="1"/>
    <x v="12"/>
    <x v="746"/>
    <x v="3698"/>
    <n v="8"/>
    <n v="0.2"/>
    <n v="18.878399999999999"/>
  </r>
  <r>
    <n v="4994"/>
    <x v="2471"/>
    <x v="1"/>
    <x v="217"/>
    <d v="2012-12-25T00:00:00"/>
    <s v="Standard Class"/>
    <s v="RB-19645"/>
    <s v="Robert Barroso"/>
    <x v="1"/>
    <s v="United States"/>
    <s v="Memphis"/>
    <x v="18"/>
    <n v="38109"/>
    <x v="0"/>
    <x v="1240"/>
    <x v="1"/>
    <x v="2"/>
    <x v="1214"/>
    <x v="3699"/>
    <n v="8"/>
    <n v="0.2"/>
    <n v="5.9903999999999984"/>
  </r>
  <r>
    <n v="4995"/>
    <x v="2471"/>
    <x v="1"/>
    <x v="217"/>
    <d v="2012-12-25T00:00:00"/>
    <s v="Standard Class"/>
    <s v="RB-19645"/>
    <s v="Robert Barroso"/>
    <x v="1"/>
    <s v="United States"/>
    <s v="Memphis"/>
    <x v="18"/>
    <n v="38109"/>
    <x v="0"/>
    <x v="534"/>
    <x v="0"/>
    <x v="5"/>
    <x v="529"/>
    <x v="2352"/>
    <n v="5"/>
    <n v="0.2"/>
    <n v="3.5559999999999992"/>
  </r>
  <r>
    <n v="4996"/>
    <x v="2472"/>
    <x v="2"/>
    <x v="130"/>
    <d v="2011-11-10T00:00:00"/>
    <s v="Standard Class"/>
    <s v="SZ-20035"/>
    <s v="Sam Zeldin"/>
    <x v="2"/>
    <s v="United States"/>
    <s v="New York City"/>
    <x v="15"/>
    <n v="10011"/>
    <x v="3"/>
    <x v="1526"/>
    <x v="1"/>
    <x v="8"/>
    <x v="1504"/>
    <x v="3700"/>
    <n v="4"/>
    <n v="0.2"/>
    <n v="18.873199999999997"/>
  </r>
  <r>
    <n v="4997"/>
    <x v="2473"/>
    <x v="3"/>
    <x v="434"/>
    <d v="2014-03-16T00:00:00"/>
    <s v="Standard Class"/>
    <s v="KS-16300"/>
    <s v="Karen Seio"/>
    <x v="1"/>
    <s v="United States"/>
    <s v="Raleigh"/>
    <x v="3"/>
    <n v="27604"/>
    <x v="0"/>
    <x v="1712"/>
    <x v="1"/>
    <x v="9"/>
    <x v="1691"/>
    <x v="3701"/>
    <n v="1"/>
    <n v="0.2"/>
    <n v="3.6587999999999976"/>
  </r>
  <r>
    <n v="4998"/>
    <x v="2473"/>
    <x v="3"/>
    <x v="434"/>
    <d v="2014-03-16T00:00:00"/>
    <s v="Standard Class"/>
    <s v="KS-16300"/>
    <s v="Karen Seio"/>
    <x v="1"/>
    <s v="United States"/>
    <s v="Raleigh"/>
    <x v="3"/>
    <n v="27604"/>
    <x v="0"/>
    <x v="634"/>
    <x v="1"/>
    <x v="8"/>
    <x v="628"/>
    <x v="3702"/>
    <n v="4"/>
    <n v="0.7"/>
    <n v="-10.037199999999999"/>
  </r>
  <r>
    <n v="4999"/>
    <x v="2474"/>
    <x v="0"/>
    <x v="1011"/>
    <d v="2013-02-04T00:00:00"/>
    <s v="Standard Class"/>
    <s v="SC-20050"/>
    <s v="Sample Company A"/>
    <x v="2"/>
    <s v="United States"/>
    <s v="Los Angeles"/>
    <x v="1"/>
    <n v="90045"/>
    <x v="1"/>
    <x v="1546"/>
    <x v="2"/>
    <x v="7"/>
    <x v="1525"/>
    <x v="3703"/>
    <n v="1"/>
    <n v="0.2"/>
    <n v="8.2194000000000003"/>
  </r>
  <r>
    <n v="5000"/>
    <x v="2474"/>
    <x v="0"/>
    <x v="1011"/>
    <d v="2013-02-04T00:00:00"/>
    <s v="Standard Class"/>
    <s v="SC-20050"/>
    <s v="Sample Company A"/>
    <x v="2"/>
    <s v="United States"/>
    <s v="Los Angeles"/>
    <x v="1"/>
    <n v="90045"/>
    <x v="1"/>
    <x v="1713"/>
    <x v="1"/>
    <x v="10"/>
    <x v="33"/>
    <x v="3704"/>
    <n v="5"/>
    <n v="0"/>
    <n v="27.782999999999998"/>
  </r>
  <r>
    <n v="5001"/>
    <x v="2475"/>
    <x v="3"/>
    <x v="917"/>
    <d v="2014-05-13T00:00:00"/>
    <s v="Standard Class"/>
    <s v="AB-10060"/>
    <s v="Adam Bellavance"/>
    <x v="2"/>
    <s v="United States"/>
    <s v="Los Angeles"/>
    <x v="1"/>
    <n v="90004"/>
    <x v="1"/>
    <x v="1105"/>
    <x v="2"/>
    <x v="11"/>
    <x v="1085"/>
    <x v="3705"/>
    <n v="1"/>
    <n v="0"/>
    <n v="28.796399999999998"/>
  </r>
  <r>
    <n v="5002"/>
    <x v="2476"/>
    <x v="0"/>
    <x v="1012"/>
    <d v="2013-05-25T00:00:00"/>
    <s v="Same Day"/>
    <s v="EH-14125"/>
    <s v="Eugene Hildebrand"/>
    <x v="2"/>
    <s v="United States"/>
    <s v="Newport News"/>
    <x v="17"/>
    <n v="23602"/>
    <x v="0"/>
    <x v="1205"/>
    <x v="1"/>
    <x v="14"/>
    <x v="1181"/>
    <x v="1695"/>
    <n v="5"/>
    <n v="0"/>
    <n v="20.154999999999994"/>
  </r>
  <r>
    <n v="5003"/>
    <x v="2476"/>
    <x v="0"/>
    <x v="1012"/>
    <d v="2013-05-25T00:00:00"/>
    <s v="Same Day"/>
    <s v="EH-14125"/>
    <s v="Eugene Hildebrand"/>
    <x v="2"/>
    <s v="United States"/>
    <s v="Newport News"/>
    <x v="17"/>
    <n v="23602"/>
    <x v="0"/>
    <x v="136"/>
    <x v="1"/>
    <x v="10"/>
    <x v="136"/>
    <x v="879"/>
    <n v="4"/>
    <n v="0"/>
    <n v="91.967999999999989"/>
  </r>
  <r>
    <n v="5004"/>
    <x v="2477"/>
    <x v="0"/>
    <x v="877"/>
    <d v="2013-10-13T00:00:00"/>
    <s v="Standard Class"/>
    <s v="CC-12475"/>
    <s v="Cindy Chapman"/>
    <x v="0"/>
    <s v="United States"/>
    <s v="Los Angeles"/>
    <x v="1"/>
    <n v="90032"/>
    <x v="1"/>
    <x v="1714"/>
    <x v="1"/>
    <x v="10"/>
    <x v="1692"/>
    <x v="232"/>
    <n v="2"/>
    <n v="0"/>
    <n v="5.0688000000000004"/>
  </r>
  <r>
    <n v="5005"/>
    <x v="2478"/>
    <x v="2"/>
    <x v="1013"/>
    <d v="2011-05-02T00:00:00"/>
    <s v="Second Class"/>
    <s v="TM-21010"/>
    <s v="Tamara Manning"/>
    <x v="0"/>
    <s v="United States"/>
    <s v="Jackson"/>
    <x v="35"/>
    <n v="39212"/>
    <x v="0"/>
    <x v="1365"/>
    <x v="2"/>
    <x v="11"/>
    <x v="1342"/>
    <x v="3706"/>
    <n v="3"/>
    <n v="0"/>
    <n v="16.2486"/>
  </r>
  <r>
    <n v="5006"/>
    <x v="2479"/>
    <x v="1"/>
    <x v="113"/>
    <d v="2012-11-14T00:00:00"/>
    <s v="Second Class"/>
    <s v="SC-20695"/>
    <s v="Steve Chapman"/>
    <x v="1"/>
    <s v="United States"/>
    <s v="Richmond"/>
    <x v="14"/>
    <n v="47374"/>
    <x v="2"/>
    <x v="384"/>
    <x v="1"/>
    <x v="4"/>
    <x v="380"/>
    <x v="412"/>
    <n v="5"/>
    <n v="0"/>
    <n v="207.14699999999993"/>
  </r>
  <r>
    <n v="5007"/>
    <x v="2480"/>
    <x v="1"/>
    <x v="529"/>
    <d v="2012-11-14T00:00:00"/>
    <s v="Standard Class"/>
    <s v="Dp-13240"/>
    <s v="Dean percer"/>
    <x v="2"/>
    <s v="United States"/>
    <s v="New York City"/>
    <x v="15"/>
    <n v="10035"/>
    <x v="3"/>
    <x v="1715"/>
    <x v="2"/>
    <x v="15"/>
    <x v="1693"/>
    <x v="3707"/>
    <n v="2"/>
    <n v="0"/>
    <n v="1114.5119999999999"/>
  </r>
  <r>
    <n v="5008"/>
    <x v="2480"/>
    <x v="1"/>
    <x v="529"/>
    <d v="2012-11-14T00:00:00"/>
    <s v="Standard Class"/>
    <s v="Dp-13240"/>
    <s v="Dean percer"/>
    <x v="2"/>
    <s v="United States"/>
    <s v="New York City"/>
    <x v="15"/>
    <n v="10035"/>
    <x v="3"/>
    <x v="1198"/>
    <x v="1"/>
    <x v="4"/>
    <x v="1174"/>
    <x v="1465"/>
    <n v="3"/>
    <n v="0"/>
    <n v="3.0497999999999985"/>
  </r>
  <r>
    <n v="5009"/>
    <x v="2481"/>
    <x v="1"/>
    <x v="67"/>
    <d v="2012-09-14T00:00:00"/>
    <s v="Standard Class"/>
    <s v="LR-17035"/>
    <s v="Lisa Ryan"/>
    <x v="1"/>
    <s v="United States"/>
    <s v="Philadelphia"/>
    <x v="9"/>
    <n v="19134"/>
    <x v="3"/>
    <x v="132"/>
    <x v="1"/>
    <x v="8"/>
    <x v="132"/>
    <x v="3708"/>
    <n v="1"/>
    <n v="0.7"/>
    <n v="-6.9827999999999975"/>
  </r>
  <r>
    <n v="5010"/>
    <x v="2481"/>
    <x v="1"/>
    <x v="67"/>
    <d v="2012-09-14T00:00:00"/>
    <s v="Standard Class"/>
    <s v="LR-17035"/>
    <s v="Lisa Ryan"/>
    <x v="1"/>
    <s v="United States"/>
    <s v="Philadelphia"/>
    <x v="9"/>
    <n v="19134"/>
    <x v="3"/>
    <x v="420"/>
    <x v="2"/>
    <x v="7"/>
    <x v="415"/>
    <x v="3709"/>
    <n v="6"/>
    <n v="0.4"/>
    <n v="-131.9940000000002"/>
  </r>
  <r>
    <n v="5011"/>
    <x v="2481"/>
    <x v="1"/>
    <x v="67"/>
    <d v="2012-09-14T00:00:00"/>
    <s v="Standard Class"/>
    <s v="LR-17035"/>
    <s v="Lisa Ryan"/>
    <x v="1"/>
    <s v="United States"/>
    <s v="Philadelphia"/>
    <x v="9"/>
    <n v="19134"/>
    <x v="3"/>
    <x v="520"/>
    <x v="1"/>
    <x v="8"/>
    <x v="515"/>
    <x v="3710"/>
    <n v="3"/>
    <n v="0.7"/>
    <n v="-3.9383999999999997"/>
  </r>
  <r>
    <n v="5012"/>
    <x v="2482"/>
    <x v="3"/>
    <x v="943"/>
    <d v="2014-05-14T00:00:00"/>
    <s v="First Class"/>
    <s v="TS-21370"/>
    <s v="Todd Sumrall"/>
    <x v="1"/>
    <s v="United States"/>
    <s v="Phoenix"/>
    <x v="16"/>
    <n v="85023"/>
    <x v="1"/>
    <x v="899"/>
    <x v="0"/>
    <x v="0"/>
    <x v="883"/>
    <x v="3711"/>
    <n v="7"/>
    <n v="0.7"/>
    <n v="-356.96429999999998"/>
  </r>
  <r>
    <n v="5013"/>
    <x v="2483"/>
    <x v="3"/>
    <x v="246"/>
    <d v="2014-07-27T00:00:00"/>
    <s v="Standard Class"/>
    <s v="SW-20350"/>
    <s v="Sean Wendt"/>
    <x v="2"/>
    <s v="United States"/>
    <s v="Cleveland"/>
    <x v="24"/>
    <n v="44105"/>
    <x v="3"/>
    <x v="443"/>
    <x v="1"/>
    <x v="8"/>
    <x v="438"/>
    <x v="3712"/>
    <n v="3"/>
    <n v="0.7"/>
    <n v="-22.619999999999997"/>
  </r>
  <r>
    <n v="5014"/>
    <x v="2483"/>
    <x v="3"/>
    <x v="246"/>
    <d v="2014-07-27T00:00:00"/>
    <s v="Standard Class"/>
    <s v="SW-20350"/>
    <s v="Sean Wendt"/>
    <x v="2"/>
    <s v="United States"/>
    <s v="Cleveland"/>
    <x v="24"/>
    <n v="44105"/>
    <x v="3"/>
    <x v="1716"/>
    <x v="1"/>
    <x v="4"/>
    <x v="1694"/>
    <x v="3713"/>
    <n v="7"/>
    <n v="0.2"/>
    <n v="25.010999999999967"/>
  </r>
  <r>
    <n v="5015"/>
    <x v="2483"/>
    <x v="3"/>
    <x v="246"/>
    <d v="2014-07-27T00:00:00"/>
    <s v="Standard Class"/>
    <s v="SW-20350"/>
    <s v="Sean Wendt"/>
    <x v="2"/>
    <s v="United States"/>
    <s v="Cleveland"/>
    <x v="24"/>
    <n v="44105"/>
    <x v="3"/>
    <x v="1717"/>
    <x v="2"/>
    <x v="7"/>
    <x v="1695"/>
    <x v="3714"/>
    <n v="6"/>
    <n v="0.4"/>
    <n v="-52.640999999999991"/>
  </r>
  <r>
    <n v="5016"/>
    <x v="2484"/>
    <x v="2"/>
    <x v="156"/>
    <d v="2011-11-29T00:00:00"/>
    <s v="Standard Class"/>
    <s v="TH-21100"/>
    <s v="Thea Hendricks"/>
    <x v="0"/>
    <s v="United States"/>
    <s v="Toledo"/>
    <x v="24"/>
    <n v="43615"/>
    <x v="3"/>
    <x v="191"/>
    <x v="0"/>
    <x v="5"/>
    <x v="190"/>
    <x v="200"/>
    <n v="7"/>
    <n v="0.2"/>
    <n v="9.6712000000000025"/>
  </r>
  <r>
    <n v="5017"/>
    <x v="2484"/>
    <x v="2"/>
    <x v="156"/>
    <d v="2011-11-29T00:00:00"/>
    <s v="Standard Class"/>
    <s v="TH-21100"/>
    <s v="Thea Hendricks"/>
    <x v="0"/>
    <s v="United States"/>
    <s v="Toledo"/>
    <x v="24"/>
    <n v="43615"/>
    <x v="3"/>
    <x v="1718"/>
    <x v="2"/>
    <x v="7"/>
    <x v="1696"/>
    <x v="3715"/>
    <n v="4"/>
    <n v="0.4"/>
    <n v="-250.39600000000019"/>
  </r>
  <r>
    <n v="5018"/>
    <x v="2485"/>
    <x v="2"/>
    <x v="647"/>
    <d v="2011-11-18T00:00:00"/>
    <s v="First Class"/>
    <s v="SS-20410"/>
    <s v="Shahid Shariari"/>
    <x v="0"/>
    <s v="United States"/>
    <s v="Los Angeles"/>
    <x v="1"/>
    <n v="90008"/>
    <x v="1"/>
    <x v="224"/>
    <x v="0"/>
    <x v="5"/>
    <x v="222"/>
    <x v="3716"/>
    <n v="3"/>
    <n v="0"/>
    <n v="3.2351999999999994"/>
  </r>
  <r>
    <n v="5019"/>
    <x v="2485"/>
    <x v="2"/>
    <x v="647"/>
    <d v="2011-11-18T00:00:00"/>
    <s v="First Class"/>
    <s v="SS-20410"/>
    <s v="Shahid Shariari"/>
    <x v="0"/>
    <s v="United States"/>
    <s v="Los Angeles"/>
    <x v="1"/>
    <n v="90008"/>
    <x v="1"/>
    <x v="217"/>
    <x v="2"/>
    <x v="11"/>
    <x v="216"/>
    <x v="3717"/>
    <n v="3"/>
    <n v="0"/>
    <n v="146.76929999999993"/>
  </r>
  <r>
    <n v="5020"/>
    <x v="2485"/>
    <x v="2"/>
    <x v="647"/>
    <d v="2011-11-18T00:00:00"/>
    <s v="First Class"/>
    <s v="SS-20410"/>
    <s v="Shahid Shariari"/>
    <x v="0"/>
    <s v="United States"/>
    <s v="Los Angeles"/>
    <x v="1"/>
    <n v="90008"/>
    <x v="1"/>
    <x v="682"/>
    <x v="1"/>
    <x v="14"/>
    <x v="676"/>
    <x v="3718"/>
    <n v="2"/>
    <n v="0"/>
    <n v="5.3196000000000012"/>
  </r>
  <r>
    <n v="5021"/>
    <x v="2486"/>
    <x v="3"/>
    <x v="721"/>
    <d v="2014-03-26T00:00:00"/>
    <s v="Second Class"/>
    <s v="MZ-17515"/>
    <s v="Mary Zewe"/>
    <x v="1"/>
    <s v="United States"/>
    <s v="New York City"/>
    <x v="15"/>
    <n v="10011"/>
    <x v="3"/>
    <x v="413"/>
    <x v="1"/>
    <x v="14"/>
    <x v="408"/>
    <x v="3719"/>
    <n v="3"/>
    <n v="0"/>
    <n v="17.378999999999976"/>
  </r>
  <r>
    <n v="5022"/>
    <x v="2487"/>
    <x v="0"/>
    <x v="122"/>
    <d v="2013-12-25T00:00:00"/>
    <s v="Standard Class"/>
    <s v="JE-15475"/>
    <s v="Jeremy Ellison"/>
    <x v="0"/>
    <s v="United States"/>
    <s v="San Diego"/>
    <x v="1"/>
    <n v="92037"/>
    <x v="1"/>
    <x v="477"/>
    <x v="2"/>
    <x v="11"/>
    <x v="473"/>
    <x v="3720"/>
    <n v="2"/>
    <n v="0"/>
    <n v="21.791999999999994"/>
  </r>
  <r>
    <n v="5023"/>
    <x v="2487"/>
    <x v="0"/>
    <x v="122"/>
    <d v="2013-12-25T00:00:00"/>
    <s v="Standard Class"/>
    <s v="JE-15475"/>
    <s v="Jeremy Ellison"/>
    <x v="0"/>
    <s v="United States"/>
    <s v="San Diego"/>
    <x v="1"/>
    <n v="92037"/>
    <x v="1"/>
    <x v="217"/>
    <x v="2"/>
    <x v="11"/>
    <x v="216"/>
    <x v="3717"/>
    <n v="3"/>
    <n v="0"/>
    <n v="146.76929999999993"/>
  </r>
  <r>
    <n v="5024"/>
    <x v="2487"/>
    <x v="0"/>
    <x v="122"/>
    <d v="2013-12-25T00:00:00"/>
    <s v="Standard Class"/>
    <s v="JE-15475"/>
    <s v="Jeremy Ellison"/>
    <x v="0"/>
    <s v="United States"/>
    <s v="San Diego"/>
    <x v="1"/>
    <n v="92037"/>
    <x v="1"/>
    <x v="1611"/>
    <x v="0"/>
    <x v="5"/>
    <x v="1593"/>
    <x v="3089"/>
    <n v="4"/>
    <n v="0"/>
    <n v="11.177600000000002"/>
  </r>
  <r>
    <n v="5025"/>
    <x v="2488"/>
    <x v="3"/>
    <x v="570"/>
    <d v="2014-08-04T00:00:00"/>
    <s v="Standard Class"/>
    <s v="RF-19735"/>
    <s v="Roland Fjeld"/>
    <x v="0"/>
    <s v="United States"/>
    <s v="Oklahoma City"/>
    <x v="26"/>
    <n v="73120"/>
    <x v="2"/>
    <x v="1595"/>
    <x v="1"/>
    <x v="8"/>
    <x v="1578"/>
    <x v="3446"/>
    <n v="2"/>
    <n v="0"/>
    <n v="16.405199999999997"/>
  </r>
  <r>
    <n v="5026"/>
    <x v="2488"/>
    <x v="3"/>
    <x v="570"/>
    <d v="2014-08-04T00:00:00"/>
    <s v="Standard Class"/>
    <s v="RF-19735"/>
    <s v="Roland Fjeld"/>
    <x v="0"/>
    <s v="United States"/>
    <s v="Oklahoma City"/>
    <x v="26"/>
    <n v="73120"/>
    <x v="2"/>
    <x v="348"/>
    <x v="2"/>
    <x v="7"/>
    <x v="344"/>
    <x v="3721"/>
    <n v="3"/>
    <n v="0"/>
    <n v="133.97129999999996"/>
  </r>
  <r>
    <n v="5027"/>
    <x v="2488"/>
    <x v="3"/>
    <x v="570"/>
    <d v="2014-08-04T00:00:00"/>
    <s v="Standard Class"/>
    <s v="RF-19735"/>
    <s v="Roland Fjeld"/>
    <x v="0"/>
    <s v="United States"/>
    <s v="Oklahoma City"/>
    <x v="26"/>
    <n v="73120"/>
    <x v="2"/>
    <x v="14"/>
    <x v="1"/>
    <x v="9"/>
    <x v="14"/>
    <x v="1609"/>
    <n v="2"/>
    <n v="0"/>
    <n v="60.552800000000005"/>
  </r>
  <r>
    <n v="5028"/>
    <x v="2488"/>
    <x v="3"/>
    <x v="570"/>
    <d v="2014-08-04T00:00:00"/>
    <s v="Standard Class"/>
    <s v="RF-19735"/>
    <s v="Roland Fjeld"/>
    <x v="0"/>
    <s v="United States"/>
    <s v="Oklahoma City"/>
    <x v="26"/>
    <n v="73120"/>
    <x v="2"/>
    <x v="1719"/>
    <x v="0"/>
    <x v="1"/>
    <x v="1697"/>
    <x v="3722"/>
    <n v="3"/>
    <n v="0"/>
    <n v="72.640799999999999"/>
  </r>
  <r>
    <n v="5029"/>
    <x v="2489"/>
    <x v="2"/>
    <x v="814"/>
    <d v="2011-09-07T00:00:00"/>
    <s v="Second Class"/>
    <s v="CV-12295"/>
    <s v="Christina VanderZanden"/>
    <x v="0"/>
    <s v="United States"/>
    <s v="Chicago"/>
    <x v="10"/>
    <n v="60653"/>
    <x v="2"/>
    <x v="590"/>
    <x v="2"/>
    <x v="11"/>
    <x v="585"/>
    <x v="1977"/>
    <n v="3"/>
    <n v="0.2"/>
    <n v="53.994600000000005"/>
  </r>
  <r>
    <n v="5030"/>
    <x v="2490"/>
    <x v="3"/>
    <x v="926"/>
    <d v="2014-02-03T00:00:00"/>
    <s v="Standard Class"/>
    <s v="VG-21790"/>
    <s v="Vivek Gonzalez"/>
    <x v="0"/>
    <s v="United States"/>
    <s v="San Francisco"/>
    <x v="1"/>
    <n v="94109"/>
    <x v="1"/>
    <x v="1477"/>
    <x v="1"/>
    <x v="6"/>
    <x v="1455"/>
    <x v="484"/>
    <n v="3"/>
    <n v="0"/>
    <n v="2.1683999999999997"/>
  </r>
  <r>
    <n v="5031"/>
    <x v="2490"/>
    <x v="3"/>
    <x v="926"/>
    <d v="2014-02-03T00:00:00"/>
    <s v="Standard Class"/>
    <s v="VG-21790"/>
    <s v="Vivek Gonzalez"/>
    <x v="0"/>
    <s v="United States"/>
    <s v="San Francisco"/>
    <x v="1"/>
    <n v="94109"/>
    <x v="1"/>
    <x v="1257"/>
    <x v="1"/>
    <x v="14"/>
    <x v="1232"/>
    <x v="3723"/>
    <n v="1"/>
    <n v="0"/>
    <n v="2.2282000000000002"/>
  </r>
  <r>
    <n v="5032"/>
    <x v="2490"/>
    <x v="3"/>
    <x v="926"/>
    <d v="2014-02-03T00:00:00"/>
    <s v="Standard Class"/>
    <s v="VG-21790"/>
    <s v="Vivek Gonzalez"/>
    <x v="0"/>
    <s v="United States"/>
    <s v="San Francisco"/>
    <x v="1"/>
    <n v="94109"/>
    <x v="1"/>
    <x v="440"/>
    <x v="1"/>
    <x v="8"/>
    <x v="435"/>
    <x v="473"/>
    <n v="8"/>
    <n v="0.2"/>
    <n v="40.370399999999997"/>
  </r>
  <r>
    <n v="5033"/>
    <x v="2491"/>
    <x v="0"/>
    <x v="482"/>
    <d v="2014-01-03T00:00:00"/>
    <s v="Standard Class"/>
    <s v="BB-11545"/>
    <s v="Brenda Bowman"/>
    <x v="1"/>
    <s v="United States"/>
    <s v="Vineland"/>
    <x v="30"/>
    <n v="8360"/>
    <x v="3"/>
    <x v="56"/>
    <x v="0"/>
    <x v="1"/>
    <x v="56"/>
    <x v="3724"/>
    <n v="3"/>
    <n v="0"/>
    <n v="25.552800000000005"/>
  </r>
  <r>
    <n v="5034"/>
    <x v="2491"/>
    <x v="0"/>
    <x v="482"/>
    <d v="2014-01-03T00:00:00"/>
    <s v="Standard Class"/>
    <s v="BB-11545"/>
    <s v="Brenda Bowman"/>
    <x v="1"/>
    <s v="United States"/>
    <s v="Vineland"/>
    <x v="30"/>
    <n v="8360"/>
    <x v="3"/>
    <x v="1276"/>
    <x v="1"/>
    <x v="9"/>
    <x v="1252"/>
    <x v="3725"/>
    <n v="1"/>
    <n v="0"/>
    <n v="7.4172000000000011"/>
  </r>
  <r>
    <n v="5035"/>
    <x v="2492"/>
    <x v="1"/>
    <x v="101"/>
    <d v="2012-08-13T00:00:00"/>
    <s v="Second Class"/>
    <s v="HR-14770"/>
    <s v="Hallie Redmond"/>
    <x v="2"/>
    <s v="United States"/>
    <s v="Milwaukee"/>
    <x v="6"/>
    <n v="53209"/>
    <x v="2"/>
    <x v="1657"/>
    <x v="0"/>
    <x v="0"/>
    <x v="1636"/>
    <x v="3726"/>
    <n v="5"/>
    <n v="0"/>
    <n v="48.117999999999981"/>
  </r>
  <r>
    <n v="5036"/>
    <x v="2493"/>
    <x v="2"/>
    <x v="322"/>
    <d v="2011-04-12T00:00:00"/>
    <s v="Standard Class"/>
    <s v="SC-20260"/>
    <s v="Scott Cohen"/>
    <x v="1"/>
    <s v="United States"/>
    <s v="Seattle"/>
    <x v="4"/>
    <n v="98115"/>
    <x v="1"/>
    <x v="562"/>
    <x v="0"/>
    <x v="3"/>
    <x v="556"/>
    <x v="2327"/>
    <n v="3"/>
    <n v="0"/>
    <n v="111.10349999999994"/>
  </r>
  <r>
    <n v="5037"/>
    <x v="2493"/>
    <x v="2"/>
    <x v="322"/>
    <d v="2011-04-12T00:00:00"/>
    <s v="Standard Class"/>
    <s v="SC-20260"/>
    <s v="Scott Cohen"/>
    <x v="1"/>
    <s v="United States"/>
    <s v="Seattle"/>
    <x v="4"/>
    <n v="98115"/>
    <x v="1"/>
    <x v="658"/>
    <x v="2"/>
    <x v="11"/>
    <x v="652"/>
    <x v="1284"/>
    <n v="2"/>
    <n v="0"/>
    <n v="2.0339999999999989"/>
  </r>
  <r>
    <n v="5038"/>
    <x v="2494"/>
    <x v="3"/>
    <x v="701"/>
    <d v="2014-11-22T00:00:00"/>
    <s v="Second Class"/>
    <s v="EG-13900"/>
    <s v="Emily Grady"/>
    <x v="0"/>
    <s v="United States"/>
    <s v="Naperville"/>
    <x v="10"/>
    <n v="60540"/>
    <x v="2"/>
    <x v="603"/>
    <x v="2"/>
    <x v="11"/>
    <x v="598"/>
    <x v="3727"/>
    <n v="5"/>
    <n v="0.2"/>
    <n v="83.98599999999999"/>
  </r>
  <r>
    <n v="5039"/>
    <x v="2495"/>
    <x v="1"/>
    <x v="655"/>
    <d v="2012-07-12T00:00:00"/>
    <s v="First Class"/>
    <s v="TS-21370"/>
    <s v="Todd Sumrall"/>
    <x v="1"/>
    <s v="United States"/>
    <s v="Wilmington"/>
    <x v="13"/>
    <n v="19805"/>
    <x v="3"/>
    <x v="719"/>
    <x v="0"/>
    <x v="3"/>
    <x v="711"/>
    <x v="3728"/>
    <n v="4"/>
    <n v="0.3"/>
    <n v="-37.112400000000036"/>
  </r>
  <r>
    <n v="5040"/>
    <x v="2495"/>
    <x v="1"/>
    <x v="655"/>
    <d v="2012-07-12T00:00:00"/>
    <s v="First Class"/>
    <s v="TS-21370"/>
    <s v="Todd Sumrall"/>
    <x v="1"/>
    <s v="United States"/>
    <s v="Wilmington"/>
    <x v="13"/>
    <n v="19805"/>
    <x v="3"/>
    <x v="1118"/>
    <x v="2"/>
    <x v="7"/>
    <x v="1097"/>
    <x v="3729"/>
    <n v="2"/>
    <n v="0"/>
    <n v="193.32000000000005"/>
  </r>
  <r>
    <n v="5041"/>
    <x v="2495"/>
    <x v="1"/>
    <x v="655"/>
    <d v="2012-07-12T00:00:00"/>
    <s v="First Class"/>
    <s v="TS-21370"/>
    <s v="Todd Sumrall"/>
    <x v="1"/>
    <s v="United States"/>
    <s v="Wilmington"/>
    <x v="13"/>
    <n v="19805"/>
    <x v="3"/>
    <x v="351"/>
    <x v="1"/>
    <x v="8"/>
    <x v="347"/>
    <x v="3730"/>
    <n v="7"/>
    <n v="0"/>
    <n v="103.89819999999997"/>
  </r>
  <r>
    <n v="5042"/>
    <x v="2496"/>
    <x v="0"/>
    <x v="338"/>
    <d v="2013-11-14T00:00:00"/>
    <s v="Second Class"/>
    <s v="AI-10855"/>
    <s v="Arianne Irving"/>
    <x v="0"/>
    <s v="United States"/>
    <s v="Los Angeles"/>
    <x v="1"/>
    <n v="90036"/>
    <x v="1"/>
    <x v="1437"/>
    <x v="1"/>
    <x v="10"/>
    <x v="1416"/>
    <x v="3731"/>
    <n v="3"/>
    <n v="0"/>
    <n v="32.500799999999998"/>
  </r>
  <r>
    <n v="5043"/>
    <x v="2496"/>
    <x v="0"/>
    <x v="338"/>
    <d v="2013-11-14T00:00:00"/>
    <s v="Second Class"/>
    <s v="AI-10855"/>
    <s v="Arianne Irving"/>
    <x v="0"/>
    <s v="United States"/>
    <s v="Los Angeles"/>
    <x v="1"/>
    <n v="90036"/>
    <x v="1"/>
    <x v="791"/>
    <x v="1"/>
    <x v="9"/>
    <x v="781"/>
    <x v="681"/>
    <n v="4"/>
    <n v="0"/>
    <n v="38.975999999999985"/>
  </r>
  <r>
    <n v="5044"/>
    <x v="2496"/>
    <x v="0"/>
    <x v="338"/>
    <d v="2013-11-14T00:00:00"/>
    <s v="Second Class"/>
    <s v="AI-10855"/>
    <s v="Arianne Irving"/>
    <x v="0"/>
    <s v="United States"/>
    <s v="Los Angeles"/>
    <x v="1"/>
    <n v="90036"/>
    <x v="1"/>
    <x v="689"/>
    <x v="0"/>
    <x v="5"/>
    <x v="682"/>
    <x v="3732"/>
    <n v="9"/>
    <n v="0"/>
    <n v="191.65860000000001"/>
  </r>
  <r>
    <n v="5045"/>
    <x v="2496"/>
    <x v="0"/>
    <x v="338"/>
    <d v="2013-11-14T00:00:00"/>
    <s v="Second Class"/>
    <s v="AI-10855"/>
    <s v="Arianne Irving"/>
    <x v="0"/>
    <s v="United States"/>
    <s v="Los Angeles"/>
    <x v="1"/>
    <n v="90036"/>
    <x v="1"/>
    <x v="1635"/>
    <x v="1"/>
    <x v="10"/>
    <x v="1616"/>
    <x v="3733"/>
    <n v="5"/>
    <n v="0"/>
    <n v="28.857999999999997"/>
  </r>
  <r>
    <n v="5046"/>
    <x v="2496"/>
    <x v="0"/>
    <x v="338"/>
    <d v="2013-11-14T00:00:00"/>
    <s v="Second Class"/>
    <s v="AI-10855"/>
    <s v="Arianne Irving"/>
    <x v="0"/>
    <s v="United States"/>
    <s v="Los Angeles"/>
    <x v="1"/>
    <n v="90036"/>
    <x v="1"/>
    <x v="734"/>
    <x v="1"/>
    <x v="4"/>
    <x v="726"/>
    <x v="3734"/>
    <n v="4"/>
    <n v="0"/>
    <n v="187.39760000000001"/>
  </r>
  <r>
    <n v="5047"/>
    <x v="2496"/>
    <x v="0"/>
    <x v="338"/>
    <d v="2013-11-14T00:00:00"/>
    <s v="Second Class"/>
    <s v="AI-10855"/>
    <s v="Arianne Irving"/>
    <x v="0"/>
    <s v="United States"/>
    <s v="Los Angeles"/>
    <x v="1"/>
    <n v="90036"/>
    <x v="1"/>
    <x v="870"/>
    <x v="1"/>
    <x v="8"/>
    <x v="855"/>
    <x v="1182"/>
    <n v="3"/>
    <n v="0.2"/>
    <n v="1.8143999999999996"/>
  </r>
  <r>
    <n v="5048"/>
    <x v="2496"/>
    <x v="0"/>
    <x v="338"/>
    <d v="2013-11-14T00:00:00"/>
    <s v="Second Class"/>
    <s v="AI-10855"/>
    <s v="Arianne Irving"/>
    <x v="0"/>
    <s v="United States"/>
    <s v="Los Angeles"/>
    <x v="1"/>
    <n v="90036"/>
    <x v="1"/>
    <x v="1630"/>
    <x v="1"/>
    <x v="6"/>
    <x v="1611"/>
    <x v="456"/>
    <n v="5"/>
    <n v="0"/>
    <n v="3.9690000000000003"/>
  </r>
  <r>
    <n v="5049"/>
    <x v="2497"/>
    <x v="2"/>
    <x v="691"/>
    <d v="2011-04-04T00:00:00"/>
    <s v="Standard Class"/>
    <s v="DD-13570"/>
    <s v="Dorothy Dickinson"/>
    <x v="0"/>
    <s v="United States"/>
    <s v="Chicago"/>
    <x v="10"/>
    <n v="60610"/>
    <x v="2"/>
    <x v="699"/>
    <x v="1"/>
    <x v="8"/>
    <x v="692"/>
    <x v="3735"/>
    <n v="7"/>
    <n v="0.8"/>
    <n v="-13.827800000000003"/>
  </r>
  <r>
    <n v="5050"/>
    <x v="2497"/>
    <x v="2"/>
    <x v="691"/>
    <d v="2011-04-04T00:00:00"/>
    <s v="Standard Class"/>
    <s v="DD-13570"/>
    <s v="Dorothy Dickinson"/>
    <x v="0"/>
    <s v="United States"/>
    <s v="Chicago"/>
    <x v="10"/>
    <n v="60610"/>
    <x v="2"/>
    <x v="648"/>
    <x v="2"/>
    <x v="11"/>
    <x v="642"/>
    <x v="1566"/>
    <n v="2"/>
    <n v="0.2"/>
    <n v="13.997199999999999"/>
  </r>
  <r>
    <n v="5051"/>
    <x v="2498"/>
    <x v="1"/>
    <x v="227"/>
    <d v="2012-09-24T00:00:00"/>
    <s v="Standard Class"/>
    <s v="AB-10060"/>
    <s v="Adam Bellavance"/>
    <x v="2"/>
    <s v="United States"/>
    <s v="Des Moines"/>
    <x v="4"/>
    <n v="98198"/>
    <x v="1"/>
    <x v="1286"/>
    <x v="1"/>
    <x v="10"/>
    <x v="1263"/>
    <x v="1909"/>
    <n v="2"/>
    <n v="0"/>
    <n v="8.7137999999999991"/>
  </r>
  <r>
    <n v="5052"/>
    <x v="2499"/>
    <x v="1"/>
    <x v="209"/>
    <d v="2012-11-11T00:00:00"/>
    <s v="Standard Class"/>
    <s v="KB-16240"/>
    <s v="Karen Bern"/>
    <x v="1"/>
    <s v="United States"/>
    <s v="Philadelphia"/>
    <x v="9"/>
    <n v="19140"/>
    <x v="3"/>
    <x v="373"/>
    <x v="1"/>
    <x v="12"/>
    <x v="369"/>
    <x v="3736"/>
    <n v="2"/>
    <n v="0.2"/>
    <n v="7.9299999999999971"/>
  </r>
  <r>
    <n v="5053"/>
    <x v="2500"/>
    <x v="3"/>
    <x v="240"/>
    <d v="2014-05-20T00:00:00"/>
    <s v="Same Day"/>
    <s v="JC-15775"/>
    <s v="John Castell"/>
    <x v="0"/>
    <s v="United States"/>
    <s v="Atlanta"/>
    <x v="32"/>
    <n v="30318"/>
    <x v="0"/>
    <x v="1158"/>
    <x v="1"/>
    <x v="10"/>
    <x v="1137"/>
    <x v="3589"/>
    <n v="4"/>
    <n v="0"/>
    <n v="91.950799999999987"/>
  </r>
  <r>
    <n v="5054"/>
    <x v="2501"/>
    <x v="1"/>
    <x v="928"/>
    <d v="2012-01-08T00:00:00"/>
    <s v="Second Class"/>
    <s v="AH-10465"/>
    <s v="Amy Hunt"/>
    <x v="0"/>
    <s v="United States"/>
    <s v="Dallas"/>
    <x v="5"/>
    <n v="75217"/>
    <x v="2"/>
    <x v="769"/>
    <x v="2"/>
    <x v="11"/>
    <x v="761"/>
    <x v="3737"/>
    <n v="5"/>
    <n v="0.2"/>
    <n v="84.659999999999982"/>
  </r>
  <r>
    <n v="5055"/>
    <x v="2501"/>
    <x v="1"/>
    <x v="928"/>
    <d v="2012-01-08T00:00:00"/>
    <s v="Second Class"/>
    <s v="AH-10465"/>
    <s v="Amy Hunt"/>
    <x v="0"/>
    <s v="United States"/>
    <s v="Dallas"/>
    <x v="5"/>
    <n v="75217"/>
    <x v="2"/>
    <x v="454"/>
    <x v="1"/>
    <x v="6"/>
    <x v="450"/>
    <x v="2617"/>
    <n v="3"/>
    <n v="0.2"/>
    <n v="0.79379999999999962"/>
  </r>
  <r>
    <n v="5056"/>
    <x v="2501"/>
    <x v="1"/>
    <x v="928"/>
    <d v="2012-01-08T00:00:00"/>
    <s v="Second Class"/>
    <s v="AH-10465"/>
    <s v="Amy Hunt"/>
    <x v="0"/>
    <s v="United States"/>
    <s v="Dallas"/>
    <x v="5"/>
    <n v="75217"/>
    <x v="2"/>
    <x v="587"/>
    <x v="0"/>
    <x v="0"/>
    <x v="582"/>
    <x v="3738"/>
    <n v="9"/>
    <n v="0.32"/>
    <n v="-437.5404000000002"/>
  </r>
  <r>
    <n v="5057"/>
    <x v="2502"/>
    <x v="1"/>
    <x v="1014"/>
    <d v="2012-09-11T00:00:00"/>
    <s v="First Class"/>
    <s v="NM-18520"/>
    <s v="Neoma Murray"/>
    <x v="0"/>
    <s v="United States"/>
    <s v="Moreno Valley"/>
    <x v="1"/>
    <n v="92553"/>
    <x v="1"/>
    <x v="1610"/>
    <x v="1"/>
    <x v="10"/>
    <x v="1592"/>
    <x v="1603"/>
    <n v="5"/>
    <n v="0"/>
    <n v="11.879999999999999"/>
  </r>
  <r>
    <n v="5058"/>
    <x v="2502"/>
    <x v="1"/>
    <x v="1014"/>
    <d v="2012-09-11T00:00:00"/>
    <s v="First Class"/>
    <s v="NM-18520"/>
    <s v="Neoma Murray"/>
    <x v="0"/>
    <s v="United States"/>
    <s v="Moreno Valley"/>
    <x v="1"/>
    <n v="92553"/>
    <x v="1"/>
    <x v="700"/>
    <x v="1"/>
    <x v="4"/>
    <x v="693"/>
    <x v="3739"/>
    <n v="6"/>
    <n v="0"/>
    <n v="0.83759999999999835"/>
  </r>
  <r>
    <n v="5059"/>
    <x v="2503"/>
    <x v="0"/>
    <x v="1015"/>
    <d v="2013-04-08T00:00:00"/>
    <s v="Standard Class"/>
    <s v="CS-11950"/>
    <s v="Carlos Soltero"/>
    <x v="0"/>
    <s v="United States"/>
    <s v="Philadelphia"/>
    <x v="9"/>
    <n v="19140"/>
    <x v="3"/>
    <x v="805"/>
    <x v="1"/>
    <x v="8"/>
    <x v="795"/>
    <x v="3740"/>
    <n v="9"/>
    <n v="0.7"/>
    <n v="-83.204999999999984"/>
  </r>
  <r>
    <n v="5060"/>
    <x v="2504"/>
    <x v="0"/>
    <x v="5"/>
    <d v="2013-12-08T00:00:00"/>
    <s v="Second Class"/>
    <s v="TP-21130"/>
    <s v="Theone Pippenger"/>
    <x v="0"/>
    <s v="United States"/>
    <s v="Georgetown"/>
    <x v="0"/>
    <n v="40324"/>
    <x v="0"/>
    <x v="754"/>
    <x v="2"/>
    <x v="7"/>
    <x v="745"/>
    <x v="1551"/>
    <n v="2"/>
    <n v="0"/>
    <n v="195.99440000000004"/>
  </r>
  <r>
    <n v="5061"/>
    <x v="2504"/>
    <x v="0"/>
    <x v="5"/>
    <d v="2013-12-08T00:00:00"/>
    <s v="Second Class"/>
    <s v="TP-21130"/>
    <s v="Theone Pippenger"/>
    <x v="0"/>
    <s v="United States"/>
    <s v="Georgetown"/>
    <x v="0"/>
    <n v="40324"/>
    <x v="0"/>
    <x v="391"/>
    <x v="1"/>
    <x v="4"/>
    <x v="387"/>
    <x v="3741"/>
    <n v="9"/>
    <n v="0"/>
    <n v="70.178400000000025"/>
  </r>
  <r>
    <n v="5062"/>
    <x v="2505"/>
    <x v="1"/>
    <x v="412"/>
    <d v="2012-05-12T00:00:00"/>
    <s v="Standard Class"/>
    <s v="DL-12925"/>
    <s v="Daniel Lacy"/>
    <x v="0"/>
    <s v="United States"/>
    <s v="Minneapolis"/>
    <x v="11"/>
    <n v="55407"/>
    <x v="2"/>
    <x v="715"/>
    <x v="1"/>
    <x v="8"/>
    <x v="707"/>
    <x v="3742"/>
    <n v="2"/>
    <n v="0"/>
    <n v="21.99"/>
  </r>
  <r>
    <n v="5063"/>
    <x v="2505"/>
    <x v="1"/>
    <x v="412"/>
    <d v="2012-05-12T00:00:00"/>
    <s v="Standard Class"/>
    <s v="DL-12925"/>
    <s v="Daniel Lacy"/>
    <x v="0"/>
    <s v="United States"/>
    <s v="Minneapolis"/>
    <x v="11"/>
    <n v="55407"/>
    <x v="2"/>
    <x v="1066"/>
    <x v="2"/>
    <x v="7"/>
    <x v="1046"/>
    <x v="2258"/>
    <n v="3"/>
    <n v="0"/>
    <n v="105.83160000000002"/>
  </r>
  <r>
    <n v="5064"/>
    <x v="2505"/>
    <x v="1"/>
    <x v="412"/>
    <d v="2012-05-12T00:00:00"/>
    <s v="Standard Class"/>
    <s v="DL-12925"/>
    <s v="Daniel Lacy"/>
    <x v="0"/>
    <s v="United States"/>
    <s v="Minneapolis"/>
    <x v="11"/>
    <n v="55407"/>
    <x v="2"/>
    <x v="479"/>
    <x v="0"/>
    <x v="5"/>
    <x v="475"/>
    <x v="3484"/>
    <n v="3"/>
    <n v="0"/>
    <n v="11.156400000000005"/>
  </r>
  <r>
    <n v="5065"/>
    <x v="2506"/>
    <x v="3"/>
    <x v="585"/>
    <d v="2014-09-25T00:00:00"/>
    <s v="First Class"/>
    <s v="CA-12265"/>
    <s v="Christina Anderson"/>
    <x v="0"/>
    <s v="United States"/>
    <s v="Wilmington"/>
    <x v="13"/>
    <n v="19805"/>
    <x v="3"/>
    <x v="34"/>
    <x v="2"/>
    <x v="7"/>
    <x v="34"/>
    <x v="3743"/>
    <n v="2"/>
    <n v="0"/>
    <n v="113.67419999999998"/>
  </r>
  <r>
    <n v="5066"/>
    <x v="2507"/>
    <x v="3"/>
    <x v="329"/>
    <d v="2014-12-08T00:00:00"/>
    <s v="Standard Class"/>
    <s v="SC-20380"/>
    <s v="Shahid Collister"/>
    <x v="0"/>
    <s v="United States"/>
    <s v="Burlington"/>
    <x v="3"/>
    <n v="27217"/>
    <x v="0"/>
    <x v="265"/>
    <x v="2"/>
    <x v="11"/>
    <x v="262"/>
    <x v="2961"/>
    <n v="3"/>
    <n v="0.2"/>
    <n v="81.59490000000001"/>
  </r>
  <r>
    <n v="5067"/>
    <x v="2507"/>
    <x v="3"/>
    <x v="329"/>
    <d v="2014-12-08T00:00:00"/>
    <s v="Standard Class"/>
    <s v="SC-20380"/>
    <s v="Shahid Collister"/>
    <x v="0"/>
    <s v="United States"/>
    <s v="Burlington"/>
    <x v="3"/>
    <n v="27217"/>
    <x v="0"/>
    <x v="411"/>
    <x v="0"/>
    <x v="3"/>
    <x v="406"/>
    <x v="3744"/>
    <n v="7"/>
    <n v="0.4"/>
    <n v="-653.28340000000003"/>
  </r>
  <r>
    <n v="5068"/>
    <x v="2508"/>
    <x v="3"/>
    <x v="787"/>
    <d v="2014-01-20T00:00:00"/>
    <s v="Standard Class"/>
    <s v="TT-21460"/>
    <s v="Tonja Turnell"/>
    <x v="2"/>
    <s v="United States"/>
    <s v="Los Angeles"/>
    <x v="1"/>
    <n v="90008"/>
    <x v="1"/>
    <x v="1046"/>
    <x v="1"/>
    <x v="6"/>
    <x v="1026"/>
    <x v="1591"/>
    <n v="5"/>
    <n v="0"/>
    <n v="6.2059999999999977"/>
  </r>
  <r>
    <n v="5069"/>
    <x v="2509"/>
    <x v="2"/>
    <x v="233"/>
    <d v="2011-08-12T00:00:00"/>
    <s v="Standard Class"/>
    <s v="MA-17560"/>
    <s v="Matt Abelman"/>
    <x v="2"/>
    <s v="United States"/>
    <s v="Trenton"/>
    <x v="12"/>
    <n v="48183"/>
    <x v="2"/>
    <x v="1572"/>
    <x v="2"/>
    <x v="16"/>
    <x v="1554"/>
    <x v="3745"/>
    <n v="1"/>
    <n v="0"/>
    <n v="274.995"/>
  </r>
  <r>
    <n v="5070"/>
    <x v="2509"/>
    <x v="2"/>
    <x v="233"/>
    <d v="2011-08-12T00:00:00"/>
    <s v="Standard Class"/>
    <s v="MA-17560"/>
    <s v="Matt Abelman"/>
    <x v="2"/>
    <s v="United States"/>
    <s v="Trenton"/>
    <x v="12"/>
    <n v="48183"/>
    <x v="2"/>
    <x v="1094"/>
    <x v="1"/>
    <x v="9"/>
    <x v="1075"/>
    <x v="3746"/>
    <n v="3"/>
    <n v="0.1"/>
    <n v="37.229999999999983"/>
  </r>
  <r>
    <n v="5071"/>
    <x v="2509"/>
    <x v="2"/>
    <x v="233"/>
    <d v="2011-08-12T00:00:00"/>
    <s v="Standard Class"/>
    <s v="MA-17560"/>
    <s v="Matt Abelman"/>
    <x v="2"/>
    <s v="United States"/>
    <s v="Trenton"/>
    <x v="12"/>
    <n v="48183"/>
    <x v="2"/>
    <x v="118"/>
    <x v="1"/>
    <x v="12"/>
    <x v="118"/>
    <x v="3747"/>
    <n v="3"/>
    <n v="0"/>
    <n v="17.253"/>
  </r>
  <r>
    <n v="5072"/>
    <x v="2509"/>
    <x v="2"/>
    <x v="233"/>
    <d v="2011-08-12T00:00:00"/>
    <s v="Standard Class"/>
    <s v="MA-17560"/>
    <s v="Matt Abelman"/>
    <x v="2"/>
    <s v="United States"/>
    <s v="Trenton"/>
    <x v="12"/>
    <n v="48183"/>
    <x v="2"/>
    <x v="1104"/>
    <x v="0"/>
    <x v="5"/>
    <x v="1084"/>
    <x v="3748"/>
    <n v="6"/>
    <n v="0"/>
    <n v="22.629600000000003"/>
  </r>
  <r>
    <n v="5073"/>
    <x v="2509"/>
    <x v="2"/>
    <x v="233"/>
    <d v="2011-08-12T00:00:00"/>
    <s v="Standard Class"/>
    <s v="MA-17560"/>
    <s v="Matt Abelman"/>
    <x v="2"/>
    <s v="United States"/>
    <s v="Trenton"/>
    <x v="12"/>
    <n v="48183"/>
    <x v="2"/>
    <x v="1521"/>
    <x v="2"/>
    <x v="7"/>
    <x v="1499"/>
    <x v="3749"/>
    <n v="2"/>
    <n v="0"/>
    <n v="83.994400000000013"/>
  </r>
  <r>
    <n v="5074"/>
    <x v="2510"/>
    <x v="1"/>
    <x v="599"/>
    <d v="2012-11-05T00:00:00"/>
    <s v="Same Day"/>
    <s v="JM-16195"/>
    <s v="Justin MacKendrick"/>
    <x v="0"/>
    <s v="United States"/>
    <s v="San Francisco"/>
    <x v="1"/>
    <n v="94109"/>
    <x v="1"/>
    <x v="953"/>
    <x v="1"/>
    <x v="4"/>
    <x v="937"/>
    <x v="3750"/>
    <n v="4"/>
    <n v="0"/>
    <n v="15.700000000000003"/>
  </r>
  <r>
    <n v="5075"/>
    <x v="2511"/>
    <x v="3"/>
    <x v="1016"/>
    <d v="2014-04-30T00:00:00"/>
    <s v="Second Class"/>
    <s v="MB-18085"/>
    <s v="Mick Brown"/>
    <x v="0"/>
    <s v="United States"/>
    <s v="Los Angeles"/>
    <x v="1"/>
    <n v="90049"/>
    <x v="1"/>
    <x v="530"/>
    <x v="1"/>
    <x v="8"/>
    <x v="525"/>
    <x v="1162"/>
    <n v="2"/>
    <n v="0.2"/>
    <n v="4.5187999999999997"/>
  </r>
  <r>
    <n v="5076"/>
    <x v="2512"/>
    <x v="2"/>
    <x v="1017"/>
    <d v="2011-04-22T00:00:00"/>
    <s v="Second Class"/>
    <s v="SV-20365"/>
    <s v="Seth Vernon"/>
    <x v="0"/>
    <s v="United States"/>
    <s v="Houston"/>
    <x v="5"/>
    <n v="77070"/>
    <x v="2"/>
    <x v="214"/>
    <x v="0"/>
    <x v="3"/>
    <x v="213"/>
    <x v="3751"/>
    <n v="5"/>
    <n v="0.3"/>
    <n v="-95.670000000000044"/>
  </r>
  <r>
    <n v="5077"/>
    <x v="2512"/>
    <x v="2"/>
    <x v="1017"/>
    <d v="2011-04-22T00:00:00"/>
    <s v="Second Class"/>
    <s v="SV-20365"/>
    <s v="Seth Vernon"/>
    <x v="0"/>
    <s v="United States"/>
    <s v="Houston"/>
    <x v="5"/>
    <n v="77070"/>
    <x v="2"/>
    <x v="602"/>
    <x v="1"/>
    <x v="4"/>
    <x v="597"/>
    <x v="3752"/>
    <n v="5"/>
    <n v="0.2"/>
    <n v="5.6049999999999951"/>
  </r>
  <r>
    <n v="5078"/>
    <x v="2512"/>
    <x v="2"/>
    <x v="1017"/>
    <d v="2011-04-22T00:00:00"/>
    <s v="Second Class"/>
    <s v="SV-20365"/>
    <s v="Seth Vernon"/>
    <x v="0"/>
    <s v="United States"/>
    <s v="Houston"/>
    <x v="5"/>
    <n v="77070"/>
    <x v="2"/>
    <x v="1666"/>
    <x v="0"/>
    <x v="3"/>
    <x v="1645"/>
    <x v="3753"/>
    <n v="2"/>
    <n v="0.3"/>
    <n v="-131.95100000000002"/>
  </r>
  <r>
    <n v="5079"/>
    <x v="2513"/>
    <x v="3"/>
    <x v="343"/>
    <d v="2014-11-18T00:00:00"/>
    <s v="Standard Class"/>
    <s v="CG-12040"/>
    <s v="Catherine Glotzbach"/>
    <x v="2"/>
    <s v="United States"/>
    <s v="Milwaukee"/>
    <x v="6"/>
    <n v="53209"/>
    <x v="2"/>
    <x v="525"/>
    <x v="1"/>
    <x v="8"/>
    <x v="520"/>
    <x v="2614"/>
    <n v="3"/>
    <n v="0"/>
    <n v="8.5727999999999991"/>
  </r>
  <r>
    <n v="5080"/>
    <x v="2514"/>
    <x v="3"/>
    <x v="920"/>
    <d v="2014-11-30T00:00:00"/>
    <s v="Standard Class"/>
    <s v="BD-11500"/>
    <s v="Bradley Drucker"/>
    <x v="0"/>
    <s v="United States"/>
    <s v="San Francisco"/>
    <x v="1"/>
    <n v="94122"/>
    <x v="1"/>
    <x v="1248"/>
    <x v="0"/>
    <x v="0"/>
    <x v="1325"/>
    <x v="3754"/>
    <n v="3"/>
    <n v="0.15"/>
    <n v="-29.605799999999981"/>
  </r>
  <r>
    <n v="5081"/>
    <x v="2514"/>
    <x v="3"/>
    <x v="920"/>
    <d v="2014-11-30T00:00:00"/>
    <s v="Standard Class"/>
    <s v="BD-11500"/>
    <s v="Bradley Drucker"/>
    <x v="0"/>
    <s v="United States"/>
    <s v="San Francisco"/>
    <x v="1"/>
    <n v="94122"/>
    <x v="1"/>
    <x v="470"/>
    <x v="1"/>
    <x v="4"/>
    <x v="466"/>
    <x v="3755"/>
    <n v="1"/>
    <n v="0"/>
    <n v="2.8296000000000001"/>
  </r>
  <r>
    <n v="5082"/>
    <x v="2515"/>
    <x v="1"/>
    <x v="217"/>
    <d v="2012-12-18T00:00:00"/>
    <s v="Same Day"/>
    <s v="JK-15640"/>
    <s v="Jim Kriz"/>
    <x v="2"/>
    <s v="United States"/>
    <s v="Cleveland"/>
    <x v="24"/>
    <n v="44105"/>
    <x v="3"/>
    <x v="490"/>
    <x v="1"/>
    <x v="10"/>
    <x v="485"/>
    <x v="561"/>
    <n v="4"/>
    <n v="0.2"/>
    <n v="7.2576000000000001"/>
  </r>
  <r>
    <n v="5083"/>
    <x v="2516"/>
    <x v="0"/>
    <x v="162"/>
    <d v="2013-09-13T00:00:00"/>
    <s v="Standard Class"/>
    <s v="JM-15580"/>
    <s v="Jill Matthias"/>
    <x v="0"/>
    <s v="United States"/>
    <s v="Monroe"/>
    <x v="3"/>
    <n v="28110"/>
    <x v="0"/>
    <x v="916"/>
    <x v="2"/>
    <x v="11"/>
    <x v="899"/>
    <x v="2083"/>
    <n v="4"/>
    <n v="0.2"/>
    <n v="8.3524000000000012"/>
  </r>
  <r>
    <n v="5084"/>
    <x v="2516"/>
    <x v="0"/>
    <x v="162"/>
    <d v="2013-09-13T00:00:00"/>
    <s v="Standard Class"/>
    <s v="JM-15580"/>
    <s v="Jill Matthias"/>
    <x v="0"/>
    <s v="United States"/>
    <s v="Monroe"/>
    <x v="3"/>
    <n v="28110"/>
    <x v="0"/>
    <x v="982"/>
    <x v="1"/>
    <x v="10"/>
    <x v="966"/>
    <x v="2851"/>
    <n v="3"/>
    <n v="0.2"/>
    <n v="23.455199999999998"/>
  </r>
  <r>
    <n v="5085"/>
    <x v="2517"/>
    <x v="0"/>
    <x v="112"/>
    <d v="2013-06-10T00:00:00"/>
    <s v="Second Class"/>
    <s v="SC-20230"/>
    <s v="Scot Coram"/>
    <x v="1"/>
    <s v="United States"/>
    <s v="Lowell"/>
    <x v="31"/>
    <n v="1852"/>
    <x v="3"/>
    <x v="779"/>
    <x v="1"/>
    <x v="10"/>
    <x v="770"/>
    <x v="151"/>
    <n v="4"/>
    <n v="0"/>
    <n v="48.539199999999994"/>
  </r>
  <r>
    <n v="5086"/>
    <x v="2518"/>
    <x v="1"/>
    <x v="974"/>
    <d v="2012-06-23T00:00:00"/>
    <s v="Standard Class"/>
    <s v="ME-17320"/>
    <s v="Maria Etezadi"/>
    <x v="2"/>
    <s v="United States"/>
    <s v="Dallas"/>
    <x v="5"/>
    <n v="75081"/>
    <x v="2"/>
    <x v="497"/>
    <x v="1"/>
    <x v="8"/>
    <x v="492"/>
    <x v="3756"/>
    <n v="2"/>
    <n v="0.8"/>
    <n v="-9.5568000000000026"/>
  </r>
  <r>
    <n v="5087"/>
    <x v="2519"/>
    <x v="1"/>
    <x v="616"/>
    <d v="2012-03-09T00:00:00"/>
    <s v="Standard Class"/>
    <s v="KN-16390"/>
    <s v="Katherine Nockton"/>
    <x v="1"/>
    <s v="United States"/>
    <s v="Philadelphia"/>
    <x v="9"/>
    <n v="19120"/>
    <x v="3"/>
    <x v="1720"/>
    <x v="2"/>
    <x v="7"/>
    <x v="1698"/>
    <x v="3757"/>
    <n v="7"/>
    <n v="0.4"/>
    <n v="-93.231599999999958"/>
  </r>
  <r>
    <n v="5088"/>
    <x v="2519"/>
    <x v="1"/>
    <x v="616"/>
    <d v="2012-03-09T00:00:00"/>
    <s v="Standard Class"/>
    <s v="KN-16390"/>
    <s v="Katherine Nockton"/>
    <x v="1"/>
    <s v="United States"/>
    <s v="Philadelphia"/>
    <x v="9"/>
    <n v="19120"/>
    <x v="3"/>
    <x v="553"/>
    <x v="2"/>
    <x v="11"/>
    <x v="547"/>
    <x v="3758"/>
    <n v="1"/>
    <n v="0.2"/>
    <n v="-1.2890000000000006"/>
  </r>
  <r>
    <n v="5089"/>
    <x v="2519"/>
    <x v="1"/>
    <x v="616"/>
    <d v="2012-03-09T00:00:00"/>
    <s v="Standard Class"/>
    <s v="KN-16390"/>
    <s v="Katherine Nockton"/>
    <x v="1"/>
    <s v="United States"/>
    <s v="Philadelphia"/>
    <x v="9"/>
    <n v="19120"/>
    <x v="3"/>
    <x v="798"/>
    <x v="1"/>
    <x v="8"/>
    <x v="788"/>
    <x v="3759"/>
    <n v="3"/>
    <n v="0.7"/>
    <n v="-1.7892000000000001"/>
  </r>
  <r>
    <n v="5090"/>
    <x v="2520"/>
    <x v="3"/>
    <x v="1018"/>
    <d v="2014-08-08T00:00:00"/>
    <s v="First Class"/>
    <s v="HM-14860"/>
    <s v="Harry Marie"/>
    <x v="1"/>
    <s v="United States"/>
    <s v="Loveland"/>
    <x v="22"/>
    <n v="80538"/>
    <x v="1"/>
    <x v="1383"/>
    <x v="1"/>
    <x v="10"/>
    <x v="1360"/>
    <x v="892"/>
    <n v="2"/>
    <n v="0.2"/>
    <n v="2.8884000000000007"/>
  </r>
  <r>
    <n v="5091"/>
    <x v="2520"/>
    <x v="3"/>
    <x v="1018"/>
    <d v="2014-08-08T00:00:00"/>
    <s v="First Class"/>
    <s v="HM-14860"/>
    <s v="Harry Marie"/>
    <x v="1"/>
    <s v="United States"/>
    <s v="Loveland"/>
    <x v="22"/>
    <n v="80538"/>
    <x v="1"/>
    <x v="598"/>
    <x v="1"/>
    <x v="12"/>
    <x v="593"/>
    <x v="3760"/>
    <n v="1"/>
    <n v="0.2"/>
    <n v="3.1842000000000001"/>
  </r>
  <r>
    <n v="5092"/>
    <x v="2521"/>
    <x v="3"/>
    <x v="247"/>
    <d v="2015-01-04T00:00:00"/>
    <s v="Standard Class"/>
    <s v="JM-15580"/>
    <s v="Jill Matthias"/>
    <x v="0"/>
    <s v="United States"/>
    <s v="Loveland"/>
    <x v="22"/>
    <n v="80538"/>
    <x v="1"/>
    <x v="242"/>
    <x v="1"/>
    <x v="13"/>
    <x v="240"/>
    <x v="3761"/>
    <n v="3"/>
    <n v="0.2"/>
    <n v="-0.6048"/>
  </r>
  <r>
    <n v="5093"/>
    <x v="2522"/>
    <x v="1"/>
    <x v="293"/>
    <d v="2012-05-27T00:00:00"/>
    <s v="Standard Class"/>
    <s v="KH-16690"/>
    <s v="Kristen Hastings"/>
    <x v="1"/>
    <s v="United States"/>
    <s v="Woonsocket"/>
    <x v="34"/>
    <n v="2895"/>
    <x v="3"/>
    <x v="456"/>
    <x v="1"/>
    <x v="4"/>
    <x v="452"/>
    <x v="492"/>
    <n v="3"/>
    <n v="0"/>
    <n v="13.891499999999999"/>
  </r>
  <r>
    <n v="5094"/>
    <x v="2523"/>
    <x v="2"/>
    <x v="776"/>
    <d v="2011-12-10T00:00:00"/>
    <s v="Standard Class"/>
    <s v="BK-11260"/>
    <s v="Berenike Kampe"/>
    <x v="0"/>
    <s v="United States"/>
    <s v="Chicago"/>
    <x v="10"/>
    <n v="60610"/>
    <x v="2"/>
    <x v="1297"/>
    <x v="1"/>
    <x v="9"/>
    <x v="1273"/>
    <x v="3762"/>
    <n v="4"/>
    <n v="0.8"/>
    <n v="-31.536000000000001"/>
  </r>
  <r>
    <n v="5095"/>
    <x v="2523"/>
    <x v="2"/>
    <x v="776"/>
    <d v="2011-12-10T00:00:00"/>
    <s v="Standard Class"/>
    <s v="BK-11260"/>
    <s v="Berenike Kampe"/>
    <x v="0"/>
    <s v="United States"/>
    <s v="Chicago"/>
    <x v="10"/>
    <n v="60610"/>
    <x v="2"/>
    <x v="838"/>
    <x v="0"/>
    <x v="3"/>
    <x v="824"/>
    <x v="2490"/>
    <n v="5"/>
    <n v="0.5"/>
    <n v="-120.37200000000003"/>
  </r>
  <r>
    <n v="5096"/>
    <x v="2523"/>
    <x v="2"/>
    <x v="776"/>
    <d v="2011-12-10T00:00:00"/>
    <s v="Standard Class"/>
    <s v="BK-11260"/>
    <s v="Berenike Kampe"/>
    <x v="0"/>
    <s v="United States"/>
    <s v="Chicago"/>
    <x v="10"/>
    <n v="60610"/>
    <x v="2"/>
    <x v="850"/>
    <x v="2"/>
    <x v="7"/>
    <x v="835"/>
    <x v="1927"/>
    <n v="4"/>
    <n v="0.2"/>
    <n v="-7.0080000000000044"/>
  </r>
  <r>
    <n v="5097"/>
    <x v="2523"/>
    <x v="2"/>
    <x v="776"/>
    <d v="2011-12-10T00:00:00"/>
    <s v="Standard Class"/>
    <s v="BK-11260"/>
    <s v="Berenike Kampe"/>
    <x v="0"/>
    <s v="United States"/>
    <s v="Chicago"/>
    <x v="10"/>
    <n v="60610"/>
    <x v="2"/>
    <x v="1104"/>
    <x v="0"/>
    <x v="5"/>
    <x v="1084"/>
    <x v="2209"/>
    <n v="3"/>
    <n v="0.6"/>
    <n v="-4.8491999999999997"/>
  </r>
  <r>
    <n v="5098"/>
    <x v="2523"/>
    <x v="2"/>
    <x v="776"/>
    <d v="2011-12-10T00:00:00"/>
    <s v="Standard Class"/>
    <s v="BK-11260"/>
    <s v="Berenike Kampe"/>
    <x v="0"/>
    <s v="United States"/>
    <s v="Chicago"/>
    <x v="10"/>
    <n v="60610"/>
    <x v="2"/>
    <x v="1023"/>
    <x v="1"/>
    <x v="8"/>
    <x v="1005"/>
    <x v="3763"/>
    <n v="2"/>
    <n v="0.8"/>
    <n v="-8.0500000000000025"/>
  </r>
  <r>
    <n v="5099"/>
    <x v="2523"/>
    <x v="2"/>
    <x v="776"/>
    <d v="2011-12-10T00:00:00"/>
    <s v="Standard Class"/>
    <s v="BK-11260"/>
    <s v="Berenike Kampe"/>
    <x v="0"/>
    <s v="United States"/>
    <s v="Chicago"/>
    <x v="10"/>
    <n v="60610"/>
    <x v="2"/>
    <x v="210"/>
    <x v="1"/>
    <x v="4"/>
    <x v="209"/>
    <x v="2083"/>
    <n v="2"/>
    <n v="0.2"/>
    <n v="-8.3524000000000012"/>
  </r>
  <r>
    <n v="5100"/>
    <x v="2524"/>
    <x v="1"/>
    <x v="976"/>
    <d v="2012-08-12T00:00:00"/>
    <s v="Standard Class"/>
    <s v="PN-18775"/>
    <s v="Parhena Norris"/>
    <x v="2"/>
    <s v="United States"/>
    <s v="Bakersfield"/>
    <x v="1"/>
    <n v="93309"/>
    <x v="1"/>
    <x v="416"/>
    <x v="1"/>
    <x v="8"/>
    <x v="411"/>
    <x v="3764"/>
    <n v="3"/>
    <n v="0.2"/>
    <n v="6.4638000000000009"/>
  </r>
  <r>
    <n v="5101"/>
    <x v="2525"/>
    <x v="2"/>
    <x v="461"/>
    <d v="2011-03-17T00:00:00"/>
    <s v="Same Day"/>
    <s v="AZ-10750"/>
    <s v="Annie Zypern"/>
    <x v="0"/>
    <s v="United States"/>
    <s v="Dallas"/>
    <x v="5"/>
    <n v="75217"/>
    <x v="2"/>
    <x v="324"/>
    <x v="1"/>
    <x v="6"/>
    <x v="321"/>
    <x v="3079"/>
    <n v="2"/>
    <n v="0.2"/>
    <n v="0.3335999999999999"/>
  </r>
  <r>
    <n v="5102"/>
    <x v="2525"/>
    <x v="2"/>
    <x v="461"/>
    <d v="2011-03-17T00:00:00"/>
    <s v="Same Day"/>
    <s v="AZ-10750"/>
    <s v="Annie Zypern"/>
    <x v="0"/>
    <s v="United States"/>
    <s v="Dallas"/>
    <x v="5"/>
    <n v="75217"/>
    <x v="2"/>
    <x v="727"/>
    <x v="1"/>
    <x v="10"/>
    <x v="1543"/>
    <x v="1182"/>
    <n v="1"/>
    <n v="0.2"/>
    <n v="1.8792"/>
  </r>
  <r>
    <n v="5103"/>
    <x v="2525"/>
    <x v="2"/>
    <x v="461"/>
    <d v="2011-03-17T00:00:00"/>
    <s v="Same Day"/>
    <s v="AZ-10750"/>
    <s v="Annie Zypern"/>
    <x v="0"/>
    <s v="United States"/>
    <s v="Dallas"/>
    <x v="5"/>
    <n v="75217"/>
    <x v="2"/>
    <x v="12"/>
    <x v="1"/>
    <x v="10"/>
    <x v="12"/>
    <x v="12"/>
    <n v="3"/>
    <n v="0.2"/>
    <n v="5.4432"/>
  </r>
  <r>
    <n v="5104"/>
    <x v="2526"/>
    <x v="1"/>
    <x v="514"/>
    <d v="2012-03-30T00:00:00"/>
    <s v="Second Class"/>
    <s v="GM-14500"/>
    <s v="Gene McClure"/>
    <x v="0"/>
    <s v="United States"/>
    <s v="Philadelphia"/>
    <x v="9"/>
    <n v="19140"/>
    <x v="3"/>
    <x v="144"/>
    <x v="1"/>
    <x v="10"/>
    <x v="144"/>
    <x v="2710"/>
    <n v="6"/>
    <n v="0.2"/>
    <n v="12.509999999999993"/>
  </r>
  <r>
    <n v="5105"/>
    <x v="2526"/>
    <x v="1"/>
    <x v="514"/>
    <d v="2012-03-30T00:00:00"/>
    <s v="Second Class"/>
    <s v="GM-14500"/>
    <s v="Gene McClure"/>
    <x v="0"/>
    <s v="United States"/>
    <s v="Philadelphia"/>
    <x v="9"/>
    <n v="19140"/>
    <x v="3"/>
    <x v="60"/>
    <x v="2"/>
    <x v="11"/>
    <x v="60"/>
    <x v="3664"/>
    <n v="3"/>
    <n v="0.2"/>
    <n v="5.0327999999999999"/>
  </r>
  <r>
    <n v="5106"/>
    <x v="2527"/>
    <x v="2"/>
    <x v="637"/>
    <d v="2011-12-20T00:00:00"/>
    <s v="Standard Class"/>
    <s v="BM-11785"/>
    <s v="Bryan Mills"/>
    <x v="0"/>
    <s v="United States"/>
    <s v="Deltona"/>
    <x v="2"/>
    <n v="32725"/>
    <x v="0"/>
    <x v="1340"/>
    <x v="0"/>
    <x v="1"/>
    <x v="1316"/>
    <x v="3765"/>
    <n v="4"/>
    <n v="0.2"/>
    <n v="13.972799999999999"/>
  </r>
  <r>
    <n v="5107"/>
    <x v="2528"/>
    <x v="1"/>
    <x v="444"/>
    <d v="2012-09-26T00:00:00"/>
    <s v="Standard Class"/>
    <s v="NH-18610"/>
    <s v="Nicole Hansen"/>
    <x v="1"/>
    <s v="United States"/>
    <s v="Columbus"/>
    <x v="32"/>
    <n v="31907"/>
    <x v="0"/>
    <x v="1350"/>
    <x v="2"/>
    <x v="11"/>
    <x v="1327"/>
    <x v="3766"/>
    <n v="4"/>
    <n v="0"/>
    <n v="23.225999999999999"/>
  </r>
  <r>
    <n v="5108"/>
    <x v="2529"/>
    <x v="3"/>
    <x v="1016"/>
    <d v="2014-04-27T00:00:00"/>
    <s v="First Class"/>
    <s v="PN-18775"/>
    <s v="Parhena Norris"/>
    <x v="2"/>
    <s v="United States"/>
    <s v="Nashville"/>
    <x v="18"/>
    <n v="37211"/>
    <x v="0"/>
    <x v="512"/>
    <x v="1"/>
    <x v="6"/>
    <x v="507"/>
    <x v="2115"/>
    <n v="9"/>
    <n v="0.2"/>
    <n v="5.2559999999999985"/>
  </r>
  <r>
    <n v="5109"/>
    <x v="2529"/>
    <x v="3"/>
    <x v="1016"/>
    <d v="2014-04-27T00:00:00"/>
    <s v="First Class"/>
    <s v="PN-18775"/>
    <s v="Parhena Norris"/>
    <x v="2"/>
    <s v="United States"/>
    <s v="Nashville"/>
    <x v="18"/>
    <n v="37211"/>
    <x v="0"/>
    <x v="207"/>
    <x v="1"/>
    <x v="6"/>
    <x v="206"/>
    <x v="3767"/>
    <n v="5"/>
    <n v="0.2"/>
    <n v="6.7920000000000016"/>
  </r>
  <r>
    <n v="5110"/>
    <x v="2530"/>
    <x v="2"/>
    <x v="638"/>
    <d v="2011-10-22T00:00:00"/>
    <s v="Standard Class"/>
    <s v="EH-13765"/>
    <s v="Edward Hooks"/>
    <x v="1"/>
    <s v="United States"/>
    <s v="Philadelphia"/>
    <x v="9"/>
    <n v="19134"/>
    <x v="3"/>
    <x v="466"/>
    <x v="1"/>
    <x v="12"/>
    <x v="462"/>
    <x v="505"/>
    <n v="6"/>
    <n v="0.2"/>
    <n v="19.692"/>
  </r>
  <r>
    <n v="5111"/>
    <x v="2530"/>
    <x v="2"/>
    <x v="638"/>
    <d v="2011-10-22T00:00:00"/>
    <s v="Standard Class"/>
    <s v="EH-13765"/>
    <s v="Edward Hooks"/>
    <x v="1"/>
    <s v="United States"/>
    <s v="Philadelphia"/>
    <x v="9"/>
    <n v="19134"/>
    <x v="3"/>
    <x v="41"/>
    <x v="1"/>
    <x v="4"/>
    <x v="41"/>
    <x v="3768"/>
    <n v="6"/>
    <n v="0.2"/>
    <n v="-35.046000000000028"/>
  </r>
  <r>
    <n v="5112"/>
    <x v="2530"/>
    <x v="2"/>
    <x v="638"/>
    <d v="2011-10-22T00:00:00"/>
    <s v="Standard Class"/>
    <s v="EH-13765"/>
    <s v="Edward Hooks"/>
    <x v="1"/>
    <s v="United States"/>
    <s v="Philadelphia"/>
    <x v="9"/>
    <n v="19134"/>
    <x v="3"/>
    <x v="1407"/>
    <x v="1"/>
    <x v="10"/>
    <x v="1385"/>
    <x v="3769"/>
    <n v="4"/>
    <n v="0.2"/>
    <n v="3.1399999999999988"/>
  </r>
  <r>
    <n v="5113"/>
    <x v="2531"/>
    <x v="1"/>
    <x v="50"/>
    <d v="2012-11-13T00:00:00"/>
    <s v="Same Day"/>
    <s v="HA-14905"/>
    <s v="Helen Abelman"/>
    <x v="0"/>
    <s v="United States"/>
    <s v="Chicago"/>
    <x v="10"/>
    <n v="60610"/>
    <x v="2"/>
    <x v="1721"/>
    <x v="0"/>
    <x v="5"/>
    <x v="1699"/>
    <x v="3770"/>
    <n v="9"/>
    <n v="0.6"/>
    <n v="-7.4357999999999969"/>
  </r>
  <r>
    <n v="5114"/>
    <x v="2532"/>
    <x v="0"/>
    <x v="1011"/>
    <d v="2013-02-02T00:00:00"/>
    <s v="Second Class"/>
    <s v="AB-10150"/>
    <s v="Aimee Bixby"/>
    <x v="0"/>
    <s v="United States"/>
    <s v="Dallas"/>
    <x v="5"/>
    <n v="75220"/>
    <x v="2"/>
    <x v="1307"/>
    <x v="1"/>
    <x v="10"/>
    <x v="1283"/>
    <x v="12"/>
    <n v="3"/>
    <n v="0.2"/>
    <n v="5.4432"/>
  </r>
  <r>
    <n v="5115"/>
    <x v="2533"/>
    <x v="0"/>
    <x v="1019"/>
    <d v="2013-11-23T00:00:00"/>
    <s v="Standard Class"/>
    <s v="MS-17365"/>
    <s v="Maribeth Schnelling"/>
    <x v="0"/>
    <s v="United States"/>
    <s v="Carlsbad"/>
    <x v="27"/>
    <n v="88220"/>
    <x v="1"/>
    <x v="307"/>
    <x v="1"/>
    <x v="8"/>
    <x v="304"/>
    <x v="2209"/>
    <n v="3"/>
    <n v="0.2"/>
    <n v="3.3674999999999984"/>
  </r>
  <r>
    <n v="5116"/>
    <x v="2534"/>
    <x v="3"/>
    <x v="800"/>
    <d v="2014-07-30T00:00:00"/>
    <s v="Standard Class"/>
    <s v="DD-13570"/>
    <s v="Dorothy Dickinson"/>
    <x v="0"/>
    <s v="United States"/>
    <s v="Philadelphia"/>
    <x v="9"/>
    <n v="19134"/>
    <x v="3"/>
    <x v="1722"/>
    <x v="1"/>
    <x v="2"/>
    <x v="1700"/>
    <x v="106"/>
    <n v="1"/>
    <n v="0.2"/>
    <n v="1.0737999999999999"/>
  </r>
  <r>
    <n v="5117"/>
    <x v="2535"/>
    <x v="3"/>
    <x v="343"/>
    <d v="2014-11-18T00:00:00"/>
    <s v="Standard Class"/>
    <s v="MT-17815"/>
    <s v="Meg Tillman"/>
    <x v="0"/>
    <s v="United States"/>
    <s v="New York City"/>
    <x v="15"/>
    <n v="10009"/>
    <x v="3"/>
    <x v="1032"/>
    <x v="1"/>
    <x v="4"/>
    <x v="1014"/>
    <x v="3771"/>
    <n v="1"/>
    <n v="0"/>
    <n v="0"/>
  </r>
  <r>
    <n v="5118"/>
    <x v="2536"/>
    <x v="1"/>
    <x v="120"/>
    <d v="2012-10-03T00:00:00"/>
    <s v="Standard Class"/>
    <s v="GM-14500"/>
    <s v="Gene McClure"/>
    <x v="0"/>
    <s v="United States"/>
    <s v="Oceanside"/>
    <x v="15"/>
    <n v="11572"/>
    <x v="3"/>
    <x v="271"/>
    <x v="1"/>
    <x v="13"/>
    <x v="268"/>
    <x v="805"/>
    <n v="3"/>
    <n v="0"/>
    <n v="16.186799999999998"/>
  </r>
  <r>
    <n v="5119"/>
    <x v="2536"/>
    <x v="1"/>
    <x v="120"/>
    <d v="2012-10-03T00:00:00"/>
    <s v="Standard Class"/>
    <s v="GM-14500"/>
    <s v="Gene McClure"/>
    <x v="0"/>
    <s v="United States"/>
    <s v="Oceanside"/>
    <x v="15"/>
    <n v="11572"/>
    <x v="3"/>
    <x v="1548"/>
    <x v="2"/>
    <x v="15"/>
    <x v="1527"/>
    <x v="3772"/>
    <n v="7"/>
    <n v="0"/>
    <n v="296.06709999999998"/>
  </r>
  <r>
    <n v="5120"/>
    <x v="2536"/>
    <x v="1"/>
    <x v="120"/>
    <d v="2012-10-03T00:00:00"/>
    <s v="Standard Class"/>
    <s v="GM-14500"/>
    <s v="Gene McClure"/>
    <x v="0"/>
    <s v="United States"/>
    <s v="Oceanside"/>
    <x v="15"/>
    <n v="11572"/>
    <x v="3"/>
    <x v="1045"/>
    <x v="1"/>
    <x v="8"/>
    <x v="1025"/>
    <x v="3773"/>
    <n v="9"/>
    <n v="0.2"/>
    <n v="28.657800000000002"/>
  </r>
  <r>
    <n v="5121"/>
    <x v="2537"/>
    <x v="2"/>
    <x v="527"/>
    <d v="2011-04-08T00:00:00"/>
    <s v="Standard Class"/>
    <s v="KB-16585"/>
    <s v="Ken Black"/>
    <x v="1"/>
    <s v="United States"/>
    <s v="Lafayette"/>
    <x v="28"/>
    <n v="70506"/>
    <x v="0"/>
    <x v="243"/>
    <x v="1"/>
    <x v="4"/>
    <x v="241"/>
    <x v="3774"/>
    <n v="5"/>
    <n v="0"/>
    <n v="9.3019999999999925"/>
  </r>
  <r>
    <n v="5122"/>
    <x v="2537"/>
    <x v="2"/>
    <x v="527"/>
    <d v="2011-04-08T00:00:00"/>
    <s v="Standard Class"/>
    <s v="KB-16585"/>
    <s v="Ken Black"/>
    <x v="1"/>
    <s v="United States"/>
    <s v="Lafayette"/>
    <x v="28"/>
    <n v="70506"/>
    <x v="0"/>
    <x v="1135"/>
    <x v="2"/>
    <x v="11"/>
    <x v="1114"/>
    <x v="2622"/>
    <n v="2"/>
    <n v="0"/>
    <n v="42.991400000000006"/>
  </r>
  <r>
    <n v="5123"/>
    <x v="2537"/>
    <x v="2"/>
    <x v="527"/>
    <d v="2011-04-08T00:00:00"/>
    <s v="Standard Class"/>
    <s v="KB-16585"/>
    <s v="Ken Black"/>
    <x v="1"/>
    <s v="United States"/>
    <s v="Lafayette"/>
    <x v="28"/>
    <n v="70506"/>
    <x v="0"/>
    <x v="1723"/>
    <x v="1"/>
    <x v="10"/>
    <x v="1701"/>
    <x v="541"/>
    <n v="3"/>
    <n v="0"/>
    <n v="9.3312000000000008"/>
  </r>
  <r>
    <n v="5124"/>
    <x v="2537"/>
    <x v="2"/>
    <x v="527"/>
    <d v="2011-04-08T00:00:00"/>
    <s v="Standard Class"/>
    <s v="KB-16585"/>
    <s v="Ken Black"/>
    <x v="1"/>
    <s v="United States"/>
    <s v="Lafayette"/>
    <x v="28"/>
    <n v="70506"/>
    <x v="0"/>
    <x v="727"/>
    <x v="1"/>
    <x v="10"/>
    <x v="1543"/>
    <x v="91"/>
    <n v="2"/>
    <n v="0"/>
    <n v="6.3504000000000005"/>
  </r>
  <r>
    <n v="5125"/>
    <x v="2538"/>
    <x v="2"/>
    <x v="80"/>
    <d v="2011-09-14T00:00:00"/>
    <s v="Same Day"/>
    <s v="DM-13015"/>
    <s v="Darrin Martin"/>
    <x v="0"/>
    <s v="United States"/>
    <s v="New York City"/>
    <x v="15"/>
    <n v="10009"/>
    <x v="3"/>
    <x v="977"/>
    <x v="0"/>
    <x v="3"/>
    <x v="824"/>
    <x v="3775"/>
    <n v="9"/>
    <n v="0.4"/>
    <n v="-108.33479999999997"/>
  </r>
  <r>
    <n v="5126"/>
    <x v="2538"/>
    <x v="2"/>
    <x v="80"/>
    <d v="2011-09-14T00:00:00"/>
    <s v="Same Day"/>
    <s v="DM-13015"/>
    <s v="Darrin Martin"/>
    <x v="0"/>
    <s v="United States"/>
    <s v="New York City"/>
    <x v="15"/>
    <n v="10009"/>
    <x v="3"/>
    <x v="706"/>
    <x v="1"/>
    <x v="12"/>
    <x v="33"/>
    <x v="3776"/>
    <n v="7"/>
    <n v="0"/>
    <n v="31.491599999999995"/>
  </r>
  <r>
    <n v="5127"/>
    <x v="2538"/>
    <x v="2"/>
    <x v="80"/>
    <d v="2011-09-14T00:00:00"/>
    <s v="Same Day"/>
    <s v="DM-13015"/>
    <s v="Darrin Martin"/>
    <x v="0"/>
    <s v="United States"/>
    <s v="New York City"/>
    <x v="15"/>
    <n v="10009"/>
    <x v="3"/>
    <x v="814"/>
    <x v="2"/>
    <x v="15"/>
    <x v="802"/>
    <x v="3777"/>
    <n v="4"/>
    <n v="0"/>
    <n v="1371.9803999999999"/>
  </r>
  <r>
    <n v="5128"/>
    <x v="2538"/>
    <x v="2"/>
    <x v="80"/>
    <d v="2011-09-14T00:00:00"/>
    <s v="Same Day"/>
    <s v="DM-13015"/>
    <s v="Darrin Martin"/>
    <x v="0"/>
    <s v="United States"/>
    <s v="New York City"/>
    <x v="15"/>
    <n v="10009"/>
    <x v="3"/>
    <x v="227"/>
    <x v="1"/>
    <x v="9"/>
    <x v="225"/>
    <x v="3778"/>
    <n v="2"/>
    <n v="0"/>
    <n v="198.42899999999997"/>
  </r>
  <r>
    <n v="5129"/>
    <x v="2538"/>
    <x v="2"/>
    <x v="80"/>
    <d v="2011-09-14T00:00:00"/>
    <s v="Same Day"/>
    <s v="DM-13015"/>
    <s v="Darrin Martin"/>
    <x v="0"/>
    <s v="United States"/>
    <s v="New York City"/>
    <x v="15"/>
    <n v="10009"/>
    <x v="3"/>
    <x v="1259"/>
    <x v="2"/>
    <x v="7"/>
    <x v="1234"/>
    <x v="2181"/>
    <n v="1"/>
    <n v="0"/>
    <n v="4.4173999999999989"/>
  </r>
  <r>
    <n v="5130"/>
    <x v="2538"/>
    <x v="2"/>
    <x v="80"/>
    <d v="2011-09-14T00:00:00"/>
    <s v="Same Day"/>
    <s v="DM-13015"/>
    <s v="Darrin Martin"/>
    <x v="0"/>
    <s v="United States"/>
    <s v="New York City"/>
    <x v="15"/>
    <n v="10009"/>
    <x v="3"/>
    <x v="1485"/>
    <x v="2"/>
    <x v="7"/>
    <x v="1463"/>
    <x v="1170"/>
    <n v="3"/>
    <n v="0"/>
    <n v="80.631600000000006"/>
  </r>
  <r>
    <n v="5131"/>
    <x v="2538"/>
    <x v="2"/>
    <x v="80"/>
    <d v="2011-09-14T00:00:00"/>
    <s v="Same Day"/>
    <s v="DM-13015"/>
    <s v="Darrin Martin"/>
    <x v="0"/>
    <s v="United States"/>
    <s v="New York City"/>
    <x v="15"/>
    <n v="10009"/>
    <x v="3"/>
    <x v="1463"/>
    <x v="1"/>
    <x v="10"/>
    <x v="1440"/>
    <x v="3779"/>
    <n v="9"/>
    <n v="0"/>
    <n v="21.065400000000004"/>
  </r>
  <r>
    <n v="5132"/>
    <x v="2539"/>
    <x v="3"/>
    <x v="614"/>
    <d v="2015-01-06T00:00:00"/>
    <s v="Standard Class"/>
    <s v="BP-11185"/>
    <s v="Ben Peterman"/>
    <x v="1"/>
    <s v="United States"/>
    <s v="Anaheim"/>
    <x v="1"/>
    <n v="92804"/>
    <x v="1"/>
    <x v="1308"/>
    <x v="0"/>
    <x v="5"/>
    <x v="1284"/>
    <x v="3780"/>
    <n v="8"/>
    <n v="0"/>
    <n v="37.414400000000001"/>
  </r>
  <r>
    <n v="5133"/>
    <x v="2540"/>
    <x v="1"/>
    <x v="1020"/>
    <d v="2012-06-27T00:00:00"/>
    <s v="Standard Class"/>
    <s v="EP-13915"/>
    <s v="Emily Phan"/>
    <x v="0"/>
    <s v="United States"/>
    <s v="Deltona"/>
    <x v="2"/>
    <n v="32725"/>
    <x v="0"/>
    <x v="817"/>
    <x v="2"/>
    <x v="7"/>
    <x v="805"/>
    <x v="3781"/>
    <n v="3"/>
    <n v="0.2"/>
    <n v="37.791599999999988"/>
  </r>
  <r>
    <n v="5134"/>
    <x v="2541"/>
    <x v="3"/>
    <x v="200"/>
    <d v="2014-12-01T00:00:00"/>
    <s v="Standard Class"/>
    <s v="FG-14260"/>
    <s v="Frank Gastineau"/>
    <x v="2"/>
    <s v="United States"/>
    <s v="New York City"/>
    <x v="15"/>
    <n v="10009"/>
    <x v="3"/>
    <x v="1612"/>
    <x v="1"/>
    <x v="9"/>
    <x v="1594"/>
    <x v="3782"/>
    <n v="7"/>
    <n v="0"/>
    <n v="14.682500000000001"/>
  </r>
  <r>
    <n v="5135"/>
    <x v="2541"/>
    <x v="3"/>
    <x v="200"/>
    <d v="2014-12-01T00:00:00"/>
    <s v="Standard Class"/>
    <s v="FG-14260"/>
    <s v="Frank Gastineau"/>
    <x v="2"/>
    <s v="United States"/>
    <s v="New York City"/>
    <x v="15"/>
    <n v="10009"/>
    <x v="3"/>
    <x v="705"/>
    <x v="1"/>
    <x v="8"/>
    <x v="698"/>
    <x v="3783"/>
    <n v="4"/>
    <n v="0.2"/>
    <n v="32.670400000000001"/>
  </r>
  <r>
    <n v="5136"/>
    <x v="2542"/>
    <x v="0"/>
    <x v="248"/>
    <d v="2013-10-29T00:00:00"/>
    <s v="Standard Class"/>
    <s v="AB-10255"/>
    <s v="Alejandro Ballentine"/>
    <x v="2"/>
    <s v="United States"/>
    <s v="Seattle"/>
    <x v="4"/>
    <n v="98103"/>
    <x v="1"/>
    <x v="263"/>
    <x v="1"/>
    <x v="13"/>
    <x v="260"/>
    <x v="3784"/>
    <n v="5"/>
    <n v="0"/>
    <n v="8.1840000000000011"/>
  </r>
  <r>
    <n v="5137"/>
    <x v="2543"/>
    <x v="1"/>
    <x v="639"/>
    <d v="2012-12-19T00:00:00"/>
    <s v="Standard Class"/>
    <s v="RD-19480"/>
    <s v="Rick Duston"/>
    <x v="0"/>
    <s v="United States"/>
    <s v="San Diego"/>
    <x v="1"/>
    <n v="92105"/>
    <x v="1"/>
    <x v="881"/>
    <x v="1"/>
    <x v="8"/>
    <x v="866"/>
    <x v="3785"/>
    <n v="2"/>
    <n v="0.2"/>
    <n v="2.7323999999999993"/>
  </r>
  <r>
    <n v="5138"/>
    <x v="2544"/>
    <x v="0"/>
    <x v="373"/>
    <d v="2013-11-18T00:00:00"/>
    <s v="Standard Class"/>
    <s v="TS-21430"/>
    <s v="Tom Stivers"/>
    <x v="1"/>
    <s v="United States"/>
    <s v="Oklahoma City"/>
    <x v="26"/>
    <n v="73120"/>
    <x v="2"/>
    <x v="560"/>
    <x v="0"/>
    <x v="5"/>
    <x v="554"/>
    <x v="635"/>
    <n v="4"/>
    <n v="0"/>
    <n v="13.0548"/>
  </r>
  <r>
    <n v="5139"/>
    <x v="2545"/>
    <x v="3"/>
    <x v="365"/>
    <d v="2014-10-06T00:00:00"/>
    <s v="Standard Class"/>
    <s v="JA-15970"/>
    <s v="Joseph Airdo"/>
    <x v="0"/>
    <s v="United States"/>
    <s v="Mount Vernon"/>
    <x v="15"/>
    <n v="10550"/>
    <x v="3"/>
    <x v="837"/>
    <x v="1"/>
    <x v="12"/>
    <x v="33"/>
    <x v="1013"/>
    <n v="3"/>
    <n v="0"/>
    <n v="10.969799999999999"/>
  </r>
  <r>
    <n v="5140"/>
    <x v="2545"/>
    <x v="3"/>
    <x v="365"/>
    <d v="2014-10-06T00:00:00"/>
    <s v="Standard Class"/>
    <s v="JA-15970"/>
    <s v="Joseph Airdo"/>
    <x v="0"/>
    <s v="United States"/>
    <s v="Mount Vernon"/>
    <x v="15"/>
    <n v="10550"/>
    <x v="3"/>
    <x v="1540"/>
    <x v="1"/>
    <x v="10"/>
    <x v="1519"/>
    <x v="3786"/>
    <n v="5"/>
    <n v="0"/>
    <n v="24.2285"/>
  </r>
  <r>
    <n v="5141"/>
    <x v="2546"/>
    <x v="1"/>
    <x v="627"/>
    <d v="2012-11-12T00:00:00"/>
    <s v="Standard Class"/>
    <s v="SW-20455"/>
    <s v="Shaun Weien"/>
    <x v="0"/>
    <s v="United States"/>
    <s v="San Francisco"/>
    <x v="1"/>
    <n v="94109"/>
    <x v="1"/>
    <x v="259"/>
    <x v="2"/>
    <x v="11"/>
    <x v="256"/>
    <x v="3787"/>
    <n v="2"/>
    <n v="0"/>
    <n v="43.164000000000001"/>
  </r>
  <r>
    <n v="5142"/>
    <x v="2547"/>
    <x v="0"/>
    <x v="178"/>
    <d v="2013-04-06T00:00:00"/>
    <s v="Standard Class"/>
    <s v="FP-14320"/>
    <s v="Frank Preis"/>
    <x v="0"/>
    <s v="United States"/>
    <s v="New York City"/>
    <x v="15"/>
    <n v="10009"/>
    <x v="3"/>
    <x v="1"/>
    <x v="0"/>
    <x v="1"/>
    <x v="1"/>
    <x v="3788"/>
    <n v="6"/>
    <n v="0.1"/>
    <n v="292.77599999999995"/>
  </r>
  <r>
    <n v="5143"/>
    <x v="2547"/>
    <x v="0"/>
    <x v="178"/>
    <d v="2013-04-06T00:00:00"/>
    <s v="Standard Class"/>
    <s v="FP-14320"/>
    <s v="Frank Preis"/>
    <x v="0"/>
    <s v="United States"/>
    <s v="New York City"/>
    <x v="15"/>
    <n v="10009"/>
    <x v="3"/>
    <x v="1444"/>
    <x v="1"/>
    <x v="14"/>
    <x v="33"/>
    <x v="1558"/>
    <n v="8"/>
    <n v="0"/>
    <n v="18.513599999999997"/>
  </r>
  <r>
    <n v="5144"/>
    <x v="2547"/>
    <x v="0"/>
    <x v="178"/>
    <d v="2013-04-06T00:00:00"/>
    <s v="Standard Class"/>
    <s v="FP-14320"/>
    <s v="Frank Preis"/>
    <x v="0"/>
    <s v="United States"/>
    <s v="New York City"/>
    <x v="15"/>
    <n v="10009"/>
    <x v="3"/>
    <x v="307"/>
    <x v="1"/>
    <x v="8"/>
    <x v="304"/>
    <x v="3273"/>
    <n v="1"/>
    <n v="0.2"/>
    <n v="1.1224999999999996"/>
  </r>
  <r>
    <n v="5145"/>
    <x v="2548"/>
    <x v="3"/>
    <x v="62"/>
    <d v="2014-02-08T00:00:00"/>
    <s v="Standard Class"/>
    <s v="JL-15835"/>
    <s v="John Lee"/>
    <x v="0"/>
    <s v="United States"/>
    <s v="Los Angeles"/>
    <x v="1"/>
    <n v="90045"/>
    <x v="1"/>
    <x v="484"/>
    <x v="0"/>
    <x v="5"/>
    <x v="479"/>
    <x v="3789"/>
    <n v="2"/>
    <n v="0"/>
    <n v="29.328400000000002"/>
  </r>
  <r>
    <n v="5146"/>
    <x v="2548"/>
    <x v="3"/>
    <x v="62"/>
    <d v="2014-02-08T00:00:00"/>
    <s v="Standard Class"/>
    <s v="JL-15835"/>
    <s v="John Lee"/>
    <x v="0"/>
    <s v="United States"/>
    <s v="Los Angeles"/>
    <x v="1"/>
    <n v="90045"/>
    <x v="1"/>
    <x v="1156"/>
    <x v="1"/>
    <x v="4"/>
    <x v="1135"/>
    <x v="3790"/>
    <n v="4"/>
    <n v="0"/>
    <n v="38.931200000000004"/>
  </r>
  <r>
    <n v="5147"/>
    <x v="2548"/>
    <x v="3"/>
    <x v="62"/>
    <d v="2014-02-08T00:00:00"/>
    <s v="Standard Class"/>
    <s v="JL-15835"/>
    <s v="John Lee"/>
    <x v="0"/>
    <s v="United States"/>
    <s v="Los Angeles"/>
    <x v="1"/>
    <n v="90045"/>
    <x v="1"/>
    <x v="1267"/>
    <x v="1"/>
    <x v="9"/>
    <x v="1242"/>
    <x v="1047"/>
    <n v="4"/>
    <n v="0"/>
    <n v="16.38"/>
  </r>
  <r>
    <n v="5148"/>
    <x v="2549"/>
    <x v="3"/>
    <x v="165"/>
    <d v="2015-01-01T00:00:00"/>
    <s v="Standard Class"/>
    <s v="JL-15175"/>
    <s v="James Lanier"/>
    <x v="2"/>
    <s v="United States"/>
    <s v="Chandler"/>
    <x v="16"/>
    <n v="85224"/>
    <x v="1"/>
    <x v="1565"/>
    <x v="0"/>
    <x v="5"/>
    <x v="1547"/>
    <x v="1086"/>
    <n v="4"/>
    <n v="0.2"/>
    <n v="1.9223999999999997"/>
  </r>
  <r>
    <n v="5149"/>
    <x v="2549"/>
    <x v="3"/>
    <x v="165"/>
    <d v="2015-01-01T00:00:00"/>
    <s v="Standard Class"/>
    <s v="JL-15175"/>
    <s v="James Lanier"/>
    <x v="2"/>
    <s v="United States"/>
    <s v="Chandler"/>
    <x v="16"/>
    <n v="85224"/>
    <x v="1"/>
    <x v="654"/>
    <x v="0"/>
    <x v="1"/>
    <x v="648"/>
    <x v="3791"/>
    <n v="3"/>
    <n v="0.2"/>
    <n v="105.29699999999988"/>
  </r>
  <r>
    <n v="5150"/>
    <x v="2550"/>
    <x v="2"/>
    <x v="261"/>
    <d v="2011-06-21T00:00:00"/>
    <s v="Same Day"/>
    <s v="JG-15160"/>
    <s v="James Galang"/>
    <x v="0"/>
    <s v="United States"/>
    <s v="Long Beach"/>
    <x v="15"/>
    <n v="11561"/>
    <x v="3"/>
    <x v="1246"/>
    <x v="2"/>
    <x v="7"/>
    <x v="1221"/>
    <x v="3792"/>
    <n v="3"/>
    <n v="0"/>
    <n v="352.30649999999997"/>
  </r>
  <r>
    <n v="5151"/>
    <x v="2551"/>
    <x v="3"/>
    <x v="904"/>
    <d v="2014-03-11T00:00:00"/>
    <s v="Second Class"/>
    <s v="SH-19975"/>
    <s v="Sally Hughsby"/>
    <x v="1"/>
    <s v="United States"/>
    <s v="San Francisco"/>
    <x v="1"/>
    <n v="94109"/>
    <x v="1"/>
    <x v="298"/>
    <x v="1"/>
    <x v="4"/>
    <x v="295"/>
    <x v="3793"/>
    <n v="2"/>
    <n v="0"/>
    <n v="16.945"/>
  </r>
  <r>
    <n v="5152"/>
    <x v="2552"/>
    <x v="3"/>
    <x v="145"/>
    <d v="2014-09-29T00:00:00"/>
    <s v="First Class"/>
    <s v="LS-17200"/>
    <s v="Luke Schmidt"/>
    <x v="1"/>
    <s v="United States"/>
    <s v="Helena"/>
    <x v="37"/>
    <n v="59601"/>
    <x v="1"/>
    <x v="861"/>
    <x v="1"/>
    <x v="4"/>
    <x v="847"/>
    <x v="1778"/>
    <n v="5"/>
    <n v="0"/>
    <n v="10.373999999999999"/>
  </r>
  <r>
    <n v="5153"/>
    <x v="2553"/>
    <x v="2"/>
    <x v="479"/>
    <d v="2011-07-06T00:00:00"/>
    <s v="Standard Class"/>
    <s v="CS-11860"/>
    <s v="Cari Schnelling"/>
    <x v="0"/>
    <s v="United States"/>
    <s v="New York City"/>
    <x v="15"/>
    <n v="10011"/>
    <x v="3"/>
    <x v="472"/>
    <x v="1"/>
    <x v="8"/>
    <x v="468"/>
    <x v="3794"/>
    <n v="1"/>
    <n v="0.2"/>
    <n v="0.83999999999999975"/>
  </r>
  <r>
    <n v="5154"/>
    <x v="2553"/>
    <x v="2"/>
    <x v="479"/>
    <d v="2011-07-06T00:00:00"/>
    <s v="Standard Class"/>
    <s v="CS-11860"/>
    <s v="Cari Schnelling"/>
    <x v="0"/>
    <s v="United States"/>
    <s v="New York City"/>
    <x v="15"/>
    <n v="10011"/>
    <x v="3"/>
    <x v="208"/>
    <x v="1"/>
    <x v="6"/>
    <x v="207"/>
    <x v="3795"/>
    <n v="3"/>
    <n v="0"/>
    <n v="2.9040000000000008"/>
  </r>
  <r>
    <n v="5155"/>
    <x v="2554"/>
    <x v="1"/>
    <x v="976"/>
    <d v="2012-08-08T00:00:00"/>
    <s v="First Class"/>
    <s v="KW-16570"/>
    <s v="Kelly Williams"/>
    <x v="0"/>
    <s v="United States"/>
    <s v="Kirkwood"/>
    <x v="25"/>
    <n v="63122"/>
    <x v="2"/>
    <x v="20"/>
    <x v="1"/>
    <x v="8"/>
    <x v="20"/>
    <x v="158"/>
    <n v="4"/>
    <n v="0"/>
    <n v="13.063999999999998"/>
  </r>
  <r>
    <n v="5156"/>
    <x v="2554"/>
    <x v="1"/>
    <x v="976"/>
    <d v="2012-08-08T00:00:00"/>
    <s v="First Class"/>
    <s v="KW-16570"/>
    <s v="Kelly Williams"/>
    <x v="0"/>
    <s v="United States"/>
    <s v="Kirkwood"/>
    <x v="25"/>
    <n v="63122"/>
    <x v="2"/>
    <x v="1460"/>
    <x v="0"/>
    <x v="5"/>
    <x v="1437"/>
    <x v="3724"/>
    <n v="3"/>
    <n v="0"/>
    <n v="34.070399999999999"/>
  </r>
  <r>
    <n v="5157"/>
    <x v="2555"/>
    <x v="3"/>
    <x v="160"/>
    <d v="2014-07-05T00:00:00"/>
    <s v="Second Class"/>
    <s v="GH-14410"/>
    <s v="Gary Hansen"/>
    <x v="2"/>
    <s v="United States"/>
    <s v="Chicago"/>
    <x v="10"/>
    <n v="60653"/>
    <x v="2"/>
    <x v="1718"/>
    <x v="2"/>
    <x v="7"/>
    <x v="1696"/>
    <x v="3796"/>
    <n v="2"/>
    <n v="0.2"/>
    <n v="125.19799999999992"/>
  </r>
  <r>
    <n v="5158"/>
    <x v="2555"/>
    <x v="3"/>
    <x v="160"/>
    <d v="2014-07-05T00:00:00"/>
    <s v="Second Class"/>
    <s v="GH-14410"/>
    <s v="Gary Hansen"/>
    <x v="2"/>
    <s v="United States"/>
    <s v="Chicago"/>
    <x v="10"/>
    <n v="60653"/>
    <x v="2"/>
    <x v="1631"/>
    <x v="0"/>
    <x v="1"/>
    <x v="1612"/>
    <x v="3797"/>
    <n v="3"/>
    <n v="0.3"/>
    <n v="-178.84680000000006"/>
  </r>
  <r>
    <n v="5159"/>
    <x v="2555"/>
    <x v="3"/>
    <x v="160"/>
    <d v="2014-07-05T00:00:00"/>
    <s v="Second Class"/>
    <s v="GH-14410"/>
    <s v="Gary Hansen"/>
    <x v="2"/>
    <s v="United States"/>
    <s v="Chicago"/>
    <x v="10"/>
    <n v="60653"/>
    <x v="2"/>
    <x v="90"/>
    <x v="0"/>
    <x v="5"/>
    <x v="90"/>
    <x v="3798"/>
    <n v="2"/>
    <n v="0.6"/>
    <n v="-10.312400000000004"/>
  </r>
  <r>
    <n v="5160"/>
    <x v="2556"/>
    <x v="1"/>
    <x v="662"/>
    <d v="2012-10-30T00:00:00"/>
    <s v="Second Class"/>
    <s v="AG-10495"/>
    <s v="Andrew Gjertsen"/>
    <x v="1"/>
    <s v="United States"/>
    <s v="Peoria"/>
    <x v="16"/>
    <n v="85345"/>
    <x v="1"/>
    <x v="194"/>
    <x v="2"/>
    <x v="7"/>
    <x v="193"/>
    <x v="554"/>
    <n v="2"/>
    <n v="0.2"/>
    <n v="9.2386000000000053"/>
  </r>
  <r>
    <n v="5161"/>
    <x v="2556"/>
    <x v="1"/>
    <x v="662"/>
    <d v="2012-10-30T00:00:00"/>
    <s v="Second Class"/>
    <s v="AG-10495"/>
    <s v="Andrew Gjertsen"/>
    <x v="1"/>
    <s v="United States"/>
    <s v="Peoria"/>
    <x v="16"/>
    <n v="85345"/>
    <x v="1"/>
    <x v="1300"/>
    <x v="2"/>
    <x v="7"/>
    <x v="1276"/>
    <x v="3799"/>
    <n v="2"/>
    <n v="0.2"/>
    <n v="-14.603000000000005"/>
  </r>
  <r>
    <n v="5162"/>
    <x v="2557"/>
    <x v="2"/>
    <x v="1021"/>
    <d v="2011-08-05T00:00:00"/>
    <s v="Standard Class"/>
    <s v="TS-21430"/>
    <s v="Tom Stivers"/>
    <x v="1"/>
    <s v="United States"/>
    <s v="Seattle"/>
    <x v="4"/>
    <n v="98103"/>
    <x v="1"/>
    <x v="1528"/>
    <x v="0"/>
    <x v="0"/>
    <x v="1506"/>
    <x v="3800"/>
    <n v="8"/>
    <n v="0"/>
    <n v="259.88959999999997"/>
  </r>
  <r>
    <n v="5163"/>
    <x v="2558"/>
    <x v="0"/>
    <x v="741"/>
    <d v="2013-11-24T00:00:00"/>
    <s v="Second Class"/>
    <s v="AJ-10945"/>
    <s v="Ashley Jarboe"/>
    <x v="0"/>
    <s v="United States"/>
    <s v="Taylor"/>
    <x v="12"/>
    <n v="48180"/>
    <x v="2"/>
    <x v="83"/>
    <x v="0"/>
    <x v="1"/>
    <x v="83"/>
    <x v="85"/>
    <n v="2"/>
    <n v="0"/>
    <n v="33.215599999999995"/>
  </r>
  <r>
    <n v="5164"/>
    <x v="2559"/>
    <x v="1"/>
    <x v="380"/>
    <d v="2012-07-11T00:00:00"/>
    <s v="Standard Class"/>
    <s v="SJ-20215"/>
    <s v="Sarah Jordon"/>
    <x v="0"/>
    <s v="United States"/>
    <s v="Pasadena"/>
    <x v="1"/>
    <n v="91104"/>
    <x v="1"/>
    <x v="56"/>
    <x v="0"/>
    <x v="1"/>
    <x v="56"/>
    <x v="3011"/>
    <n v="3"/>
    <n v="0.2"/>
    <n v="-17.035200000000003"/>
  </r>
  <r>
    <n v="5165"/>
    <x v="2560"/>
    <x v="2"/>
    <x v="849"/>
    <d v="2011-11-16T00:00:00"/>
    <s v="Standard Class"/>
    <s v="SC-20020"/>
    <s v="Sam Craven"/>
    <x v="0"/>
    <s v="United States"/>
    <s v="Midland"/>
    <x v="12"/>
    <n v="48640"/>
    <x v="2"/>
    <x v="130"/>
    <x v="1"/>
    <x v="6"/>
    <x v="1535"/>
    <x v="2841"/>
    <n v="2"/>
    <n v="0"/>
    <n v="1.5209999999999999"/>
  </r>
  <r>
    <n v="5166"/>
    <x v="2560"/>
    <x v="2"/>
    <x v="849"/>
    <d v="2011-11-16T00:00:00"/>
    <s v="Standard Class"/>
    <s v="SC-20020"/>
    <s v="Sam Craven"/>
    <x v="0"/>
    <s v="United States"/>
    <s v="Midland"/>
    <x v="12"/>
    <n v="48640"/>
    <x v="2"/>
    <x v="1012"/>
    <x v="1"/>
    <x v="10"/>
    <x v="995"/>
    <x v="1387"/>
    <n v="3"/>
    <n v="0"/>
    <n v="5.7779999999999987"/>
  </r>
  <r>
    <n v="5167"/>
    <x v="2560"/>
    <x v="2"/>
    <x v="849"/>
    <d v="2011-11-16T00:00:00"/>
    <s v="Standard Class"/>
    <s v="SC-20020"/>
    <s v="Sam Craven"/>
    <x v="0"/>
    <s v="United States"/>
    <s v="Midland"/>
    <x v="12"/>
    <n v="48640"/>
    <x v="2"/>
    <x v="218"/>
    <x v="1"/>
    <x v="10"/>
    <x v="217"/>
    <x v="3426"/>
    <n v="3"/>
    <n v="0"/>
    <n v="7.1280000000000001"/>
  </r>
  <r>
    <n v="5168"/>
    <x v="2560"/>
    <x v="2"/>
    <x v="849"/>
    <d v="2011-11-16T00:00:00"/>
    <s v="Standard Class"/>
    <s v="SC-20020"/>
    <s v="Sam Craven"/>
    <x v="0"/>
    <s v="United States"/>
    <s v="Midland"/>
    <x v="12"/>
    <n v="48640"/>
    <x v="2"/>
    <x v="499"/>
    <x v="0"/>
    <x v="1"/>
    <x v="494"/>
    <x v="3801"/>
    <n v="3"/>
    <n v="0"/>
    <n v="112.78800000000001"/>
  </r>
  <r>
    <n v="5169"/>
    <x v="2560"/>
    <x v="2"/>
    <x v="849"/>
    <d v="2011-11-16T00:00:00"/>
    <s v="Standard Class"/>
    <s v="SC-20020"/>
    <s v="Sam Craven"/>
    <x v="0"/>
    <s v="United States"/>
    <s v="Midland"/>
    <x v="12"/>
    <n v="48640"/>
    <x v="2"/>
    <x v="1018"/>
    <x v="1"/>
    <x v="4"/>
    <x v="1000"/>
    <x v="2780"/>
    <n v="3"/>
    <n v="0"/>
    <n v="11.958600000000001"/>
  </r>
  <r>
    <n v="5170"/>
    <x v="2560"/>
    <x v="2"/>
    <x v="849"/>
    <d v="2011-11-16T00:00:00"/>
    <s v="Standard Class"/>
    <s v="SC-20020"/>
    <s v="Sam Craven"/>
    <x v="0"/>
    <s v="United States"/>
    <s v="Midland"/>
    <x v="12"/>
    <n v="48640"/>
    <x v="2"/>
    <x v="518"/>
    <x v="1"/>
    <x v="4"/>
    <x v="513"/>
    <x v="3469"/>
    <n v="3"/>
    <n v="0"/>
    <n v="160.62299999999993"/>
  </r>
  <r>
    <n v="5171"/>
    <x v="2561"/>
    <x v="0"/>
    <x v="1022"/>
    <d v="2013-05-30T00:00:00"/>
    <s v="Second Class"/>
    <s v="LA-16780"/>
    <s v="Laura Armstrong"/>
    <x v="1"/>
    <s v="United States"/>
    <s v="Detroit"/>
    <x v="12"/>
    <n v="48205"/>
    <x v="2"/>
    <x v="483"/>
    <x v="0"/>
    <x v="1"/>
    <x v="478"/>
    <x v="3802"/>
    <n v="5"/>
    <n v="0"/>
    <n v="700.98000000000013"/>
  </r>
  <r>
    <n v="5172"/>
    <x v="2561"/>
    <x v="0"/>
    <x v="1022"/>
    <d v="2013-05-30T00:00:00"/>
    <s v="Second Class"/>
    <s v="LA-16780"/>
    <s v="Laura Armstrong"/>
    <x v="1"/>
    <s v="United States"/>
    <s v="Detroit"/>
    <x v="12"/>
    <n v="48205"/>
    <x v="2"/>
    <x v="694"/>
    <x v="1"/>
    <x v="10"/>
    <x v="687"/>
    <x v="3803"/>
    <n v="3"/>
    <n v="0"/>
    <n v="69.177599999999984"/>
  </r>
  <r>
    <n v="5173"/>
    <x v="2561"/>
    <x v="0"/>
    <x v="1022"/>
    <d v="2013-05-30T00:00:00"/>
    <s v="Second Class"/>
    <s v="LA-16780"/>
    <s v="Laura Armstrong"/>
    <x v="1"/>
    <s v="United States"/>
    <s v="Detroit"/>
    <x v="12"/>
    <n v="48205"/>
    <x v="2"/>
    <x v="921"/>
    <x v="1"/>
    <x v="10"/>
    <x v="904"/>
    <x v="1836"/>
    <n v="3"/>
    <n v="0"/>
    <n v="150.98399999999998"/>
  </r>
  <r>
    <n v="5174"/>
    <x v="2562"/>
    <x v="1"/>
    <x v="936"/>
    <d v="2012-03-10T00:00:00"/>
    <s v="First Class"/>
    <s v="FC-14335"/>
    <s v="Fred Chung"/>
    <x v="1"/>
    <s v="United States"/>
    <s v="Pueblo"/>
    <x v="22"/>
    <n v="81001"/>
    <x v="1"/>
    <x v="319"/>
    <x v="1"/>
    <x v="6"/>
    <x v="316"/>
    <x v="3804"/>
    <n v="1"/>
    <n v="0.2"/>
    <n v="0.89459999999999995"/>
  </r>
  <r>
    <n v="5175"/>
    <x v="2563"/>
    <x v="3"/>
    <x v="15"/>
    <d v="2014-10-25T00:00:00"/>
    <s v="Standard Class"/>
    <s v="CA-12265"/>
    <s v="Christina Anderson"/>
    <x v="0"/>
    <s v="United States"/>
    <s v="Waco"/>
    <x v="5"/>
    <n v="76706"/>
    <x v="2"/>
    <x v="1472"/>
    <x v="1"/>
    <x v="8"/>
    <x v="1450"/>
    <x v="3805"/>
    <n v="2"/>
    <n v="0.8"/>
    <n v="-3.5224000000000011"/>
  </r>
  <r>
    <n v="5176"/>
    <x v="2563"/>
    <x v="3"/>
    <x v="15"/>
    <d v="2014-10-25T00:00:00"/>
    <s v="Standard Class"/>
    <s v="CA-12265"/>
    <s v="Christina Anderson"/>
    <x v="0"/>
    <s v="United States"/>
    <s v="Waco"/>
    <x v="5"/>
    <n v="76706"/>
    <x v="2"/>
    <x v="1627"/>
    <x v="0"/>
    <x v="0"/>
    <x v="1608"/>
    <x v="3806"/>
    <n v="3"/>
    <n v="0.32"/>
    <n v="-91.758599999999973"/>
  </r>
  <r>
    <n v="5177"/>
    <x v="2564"/>
    <x v="0"/>
    <x v="732"/>
    <d v="2013-11-09T00:00:00"/>
    <s v="First Class"/>
    <s v="JH-15985"/>
    <s v="Joseph Holt"/>
    <x v="0"/>
    <s v="United States"/>
    <s v="San Francisco"/>
    <x v="1"/>
    <n v="94109"/>
    <x v="1"/>
    <x v="1197"/>
    <x v="1"/>
    <x v="8"/>
    <x v="1173"/>
    <x v="3807"/>
    <n v="2"/>
    <n v="0.2"/>
    <n v="19.968"/>
  </r>
  <r>
    <n v="5178"/>
    <x v="2565"/>
    <x v="0"/>
    <x v="482"/>
    <d v="2013-12-31T00:00:00"/>
    <s v="Standard Class"/>
    <s v="AJ-10795"/>
    <s v="Anthony Johnson"/>
    <x v="1"/>
    <s v="United States"/>
    <s v="New York City"/>
    <x v="15"/>
    <n v="10024"/>
    <x v="3"/>
    <x v="255"/>
    <x v="1"/>
    <x v="8"/>
    <x v="253"/>
    <x v="3808"/>
    <n v="3"/>
    <n v="0.2"/>
    <n v="1.6848000000000001"/>
  </r>
  <r>
    <n v="5179"/>
    <x v="2566"/>
    <x v="1"/>
    <x v="657"/>
    <d v="2012-04-19T00:00:00"/>
    <s v="Standard Class"/>
    <s v="BT-11395"/>
    <s v="Bill Tyler"/>
    <x v="1"/>
    <s v="United States"/>
    <s v="Los Angeles"/>
    <x v="1"/>
    <n v="90036"/>
    <x v="1"/>
    <x v="1155"/>
    <x v="0"/>
    <x v="5"/>
    <x v="1134"/>
    <x v="1023"/>
    <n v="2"/>
    <n v="0"/>
    <n v="15.825600000000001"/>
  </r>
  <r>
    <n v="5180"/>
    <x v="2566"/>
    <x v="1"/>
    <x v="657"/>
    <d v="2012-04-19T00:00:00"/>
    <s v="Standard Class"/>
    <s v="BT-11395"/>
    <s v="Bill Tyler"/>
    <x v="1"/>
    <s v="United States"/>
    <s v="Los Angeles"/>
    <x v="1"/>
    <n v="90036"/>
    <x v="1"/>
    <x v="297"/>
    <x v="2"/>
    <x v="7"/>
    <x v="294"/>
    <x v="3809"/>
    <n v="2"/>
    <n v="0.2"/>
    <n v="19.393200000000007"/>
  </r>
  <r>
    <n v="5181"/>
    <x v="2566"/>
    <x v="1"/>
    <x v="657"/>
    <d v="2012-04-19T00:00:00"/>
    <s v="Standard Class"/>
    <s v="BT-11395"/>
    <s v="Bill Tyler"/>
    <x v="1"/>
    <s v="United States"/>
    <s v="Los Angeles"/>
    <x v="1"/>
    <n v="90036"/>
    <x v="1"/>
    <x v="983"/>
    <x v="1"/>
    <x v="9"/>
    <x v="967"/>
    <x v="3810"/>
    <n v="2"/>
    <n v="0"/>
    <n v="29.577600000000004"/>
  </r>
  <r>
    <n v="5182"/>
    <x v="2567"/>
    <x v="3"/>
    <x v="510"/>
    <d v="2014-09-16T00:00:00"/>
    <s v="First Class"/>
    <s v="DJ-13510"/>
    <s v="Don Jones"/>
    <x v="1"/>
    <s v="United States"/>
    <s v="Woonsocket"/>
    <x v="34"/>
    <n v="2895"/>
    <x v="3"/>
    <x v="1723"/>
    <x v="1"/>
    <x v="10"/>
    <x v="1701"/>
    <x v="1568"/>
    <n v="7"/>
    <n v="0"/>
    <n v="21.772800000000004"/>
  </r>
  <r>
    <n v="5183"/>
    <x v="2567"/>
    <x v="3"/>
    <x v="510"/>
    <d v="2014-09-16T00:00:00"/>
    <s v="First Class"/>
    <s v="DJ-13510"/>
    <s v="Don Jones"/>
    <x v="1"/>
    <s v="United States"/>
    <s v="Woonsocket"/>
    <x v="34"/>
    <n v="2895"/>
    <x v="3"/>
    <x v="785"/>
    <x v="1"/>
    <x v="8"/>
    <x v="776"/>
    <x v="3811"/>
    <n v="3"/>
    <n v="0"/>
    <n v="22.89"/>
  </r>
  <r>
    <n v="5184"/>
    <x v="2568"/>
    <x v="3"/>
    <x v="241"/>
    <d v="2014-09-28T00:00:00"/>
    <s v="First Class"/>
    <s v="AG-10675"/>
    <s v="Anna Gayman"/>
    <x v="0"/>
    <s v="United States"/>
    <s v="Columbus"/>
    <x v="32"/>
    <n v="31907"/>
    <x v="0"/>
    <x v="1678"/>
    <x v="1"/>
    <x v="4"/>
    <x v="1657"/>
    <x v="2353"/>
    <n v="3"/>
    <n v="0"/>
    <n v="10.0725"/>
  </r>
  <r>
    <n v="5185"/>
    <x v="2568"/>
    <x v="3"/>
    <x v="241"/>
    <d v="2014-09-28T00:00:00"/>
    <s v="First Class"/>
    <s v="AG-10675"/>
    <s v="Anna Gayman"/>
    <x v="0"/>
    <s v="United States"/>
    <s v="Columbus"/>
    <x v="32"/>
    <n v="31907"/>
    <x v="0"/>
    <x v="555"/>
    <x v="1"/>
    <x v="8"/>
    <x v="549"/>
    <x v="3812"/>
    <n v="7"/>
    <n v="0"/>
    <n v="17.8066"/>
  </r>
  <r>
    <n v="5186"/>
    <x v="2569"/>
    <x v="1"/>
    <x v="998"/>
    <d v="2012-10-15T00:00:00"/>
    <s v="Standard Class"/>
    <s v="JD-15790"/>
    <s v="John Dryer"/>
    <x v="0"/>
    <s v="United States"/>
    <s v="Jacksonville"/>
    <x v="2"/>
    <n v="32216"/>
    <x v="0"/>
    <x v="458"/>
    <x v="1"/>
    <x v="4"/>
    <x v="454"/>
    <x v="2122"/>
    <n v="6"/>
    <n v="0.2"/>
    <n v="-337.80600000000004"/>
  </r>
  <r>
    <n v="5187"/>
    <x v="2570"/>
    <x v="1"/>
    <x v="154"/>
    <d v="2012-12-03T00:00:00"/>
    <s v="Standard Class"/>
    <s v="EH-14125"/>
    <s v="Eugene Hildebrand"/>
    <x v="2"/>
    <s v="United States"/>
    <s v="Philadelphia"/>
    <x v="9"/>
    <n v="19140"/>
    <x v="3"/>
    <x v="1594"/>
    <x v="2"/>
    <x v="7"/>
    <x v="1577"/>
    <x v="3813"/>
    <n v="8"/>
    <n v="0.4"/>
    <n v="-162.22960000000006"/>
  </r>
  <r>
    <n v="5188"/>
    <x v="2571"/>
    <x v="1"/>
    <x v="1023"/>
    <d v="2012-09-18T00:00:00"/>
    <s v="Standard Class"/>
    <s v="ZC-21910"/>
    <s v="Zuschuss Carroll"/>
    <x v="0"/>
    <s v="United States"/>
    <s v="Columbus"/>
    <x v="14"/>
    <n v="47201"/>
    <x v="2"/>
    <x v="959"/>
    <x v="2"/>
    <x v="11"/>
    <x v="943"/>
    <x v="1772"/>
    <n v="4"/>
    <n v="0"/>
    <n v="15.996799999999979"/>
  </r>
  <r>
    <n v="5189"/>
    <x v="2571"/>
    <x v="1"/>
    <x v="1023"/>
    <d v="2012-09-18T00:00:00"/>
    <s v="Standard Class"/>
    <s v="ZC-21910"/>
    <s v="Zuschuss Carroll"/>
    <x v="0"/>
    <s v="United States"/>
    <s v="Columbus"/>
    <x v="14"/>
    <n v="47201"/>
    <x v="2"/>
    <x v="377"/>
    <x v="0"/>
    <x v="1"/>
    <x v="373"/>
    <x v="3814"/>
    <n v="7"/>
    <n v="0"/>
    <n v="394.21199999999999"/>
  </r>
  <r>
    <n v="5190"/>
    <x v="2572"/>
    <x v="3"/>
    <x v="237"/>
    <d v="2014-11-19T00:00:00"/>
    <s v="Standard Class"/>
    <s v="XP-21865"/>
    <s v="Xylona Preis"/>
    <x v="0"/>
    <s v="United States"/>
    <s v="Pasadena"/>
    <x v="5"/>
    <n v="77506"/>
    <x v="2"/>
    <x v="1067"/>
    <x v="2"/>
    <x v="11"/>
    <x v="1047"/>
    <x v="3815"/>
    <n v="6"/>
    <n v="0.2"/>
    <n v="-27.292200000000001"/>
  </r>
  <r>
    <n v="5191"/>
    <x v="2572"/>
    <x v="3"/>
    <x v="237"/>
    <d v="2014-11-19T00:00:00"/>
    <s v="Standard Class"/>
    <s v="XP-21865"/>
    <s v="Xylona Preis"/>
    <x v="0"/>
    <s v="United States"/>
    <s v="Pasadena"/>
    <x v="5"/>
    <n v="77506"/>
    <x v="2"/>
    <x v="1473"/>
    <x v="1"/>
    <x v="6"/>
    <x v="1451"/>
    <x v="3816"/>
    <n v="2"/>
    <n v="0.2"/>
    <n v="4.5040000000000031"/>
  </r>
  <r>
    <n v="5192"/>
    <x v="2573"/>
    <x v="3"/>
    <x v="1024"/>
    <d v="2014-05-10T00:00:00"/>
    <s v="Standard Class"/>
    <s v="DK-12985"/>
    <s v="Darren Koutras"/>
    <x v="0"/>
    <s v="United States"/>
    <s v="San Francisco"/>
    <x v="1"/>
    <n v="94122"/>
    <x v="1"/>
    <x v="1724"/>
    <x v="1"/>
    <x v="12"/>
    <x v="1702"/>
    <x v="3817"/>
    <n v="2"/>
    <n v="0"/>
    <n v="11.58"/>
  </r>
  <r>
    <n v="5193"/>
    <x v="2574"/>
    <x v="2"/>
    <x v="683"/>
    <d v="2011-12-01T00:00:00"/>
    <s v="Second Class"/>
    <s v="CS-12250"/>
    <s v="Chris Selesnick"/>
    <x v="1"/>
    <s v="United States"/>
    <s v="Columbia"/>
    <x v="20"/>
    <n v="29203"/>
    <x v="0"/>
    <x v="124"/>
    <x v="0"/>
    <x v="5"/>
    <x v="125"/>
    <x v="3818"/>
    <n v="5"/>
    <n v="0"/>
    <n v="43.735999999999962"/>
  </r>
  <r>
    <n v="5194"/>
    <x v="2574"/>
    <x v="2"/>
    <x v="683"/>
    <d v="2011-12-01T00:00:00"/>
    <s v="Second Class"/>
    <s v="CS-12250"/>
    <s v="Chris Selesnick"/>
    <x v="1"/>
    <s v="United States"/>
    <s v="Columbia"/>
    <x v="20"/>
    <n v="29203"/>
    <x v="0"/>
    <x v="1635"/>
    <x v="1"/>
    <x v="10"/>
    <x v="1616"/>
    <x v="3016"/>
    <n v="7"/>
    <n v="0"/>
    <n v="40.401199999999996"/>
  </r>
  <r>
    <n v="5195"/>
    <x v="2574"/>
    <x v="2"/>
    <x v="683"/>
    <d v="2011-12-01T00:00:00"/>
    <s v="Second Class"/>
    <s v="CS-12250"/>
    <s v="Chris Selesnick"/>
    <x v="1"/>
    <s v="United States"/>
    <s v="Columbia"/>
    <x v="20"/>
    <n v="29203"/>
    <x v="0"/>
    <x v="346"/>
    <x v="1"/>
    <x v="6"/>
    <x v="342"/>
    <x v="2805"/>
    <n v="4"/>
    <n v="0"/>
    <n v="4.3295999999999992"/>
  </r>
  <r>
    <n v="5196"/>
    <x v="2574"/>
    <x v="2"/>
    <x v="683"/>
    <d v="2011-12-01T00:00:00"/>
    <s v="Second Class"/>
    <s v="CS-12250"/>
    <s v="Chris Selesnick"/>
    <x v="1"/>
    <s v="United States"/>
    <s v="Columbia"/>
    <x v="20"/>
    <n v="29203"/>
    <x v="0"/>
    <x v="338"/>
    <x v="1"/>
    <x v="8"/>
    <x v="334"/>
    <x v="3819"/>
    <n v="3"/>
    <n v="0"/>
    <n v="22.3734"/>
  </r>
  <r>
    <n v="5197"/>
    <x v="2575"/>
    <x v="2"/>
    <x v="1025"/>
    <d v="2011-05-15T00:00:00"/>
    <s v="Standard Class"/>
    <s v="AI-10855"/>
    <s v="Arianne Irving"/>
    <x v="0"/>
    <s v="United States"/>
    <s v="Kent"/>
    <x v="4"/>
    <n v="98031"/>
    <x v="1"/>
    <x v="439"/>
    <x v="1"/>
    <x v="12"/>
    <x v="434"/>
    <x v="3820"/>
    <n v="3"/>
    <n v="0"/>
    <n v="77.483699999999999"/>
  </r>
  <r>
    <n v="5198"/>
    <x v="2575"/>
    <x v="2"/>
    <x v="1025"/>
    <d v="2011-05-15T00:00:00"/>
    <s v="Standard Class"/>
    <s v="AI-10855"/>
    <s v="Arianne Irving"/>
    <x v="0"/>
    <s v="United States"/>
    <s v="Kent"/>
    <x v="4"/>
    <n v="98031"/>
    <x v="1"/>
    <x v="47"/>
    <x v="2"/>
    <x v="7"/>
    <x v="47"/>
    <x v="3582"/>
    <n v="5"/>
    <n v="0.2"/>
    <n v="4.3600000000000012"/>
  </r>
  <r>
    <n v="5199"/>
    <x v="2576"/>
    <x v="0"/>
    <x v="840"/>
    <d v="2013-03-09T00:00:00"/>
    <s v="Standard Class"/>
    <s v="AA-10315"/>
    <s v="Alex Avila"/>
    <x v="0"/>
    <s v="United States"/>
    <s v="Round Rock"/>
    <x v="5"/>
    <n v="78664"/>
    <x v="2"/>
    <x v="1359"/>
    <x v="1"/>
    <x v="14"/>
    <x v="1336"/>
    <x v="3821"/>
    <n v="3"/>
    <n v="0.2"/>
    <n v="-786.01440000000025"/>
  </r>
  <r>
    <n v="5200"/>
    <x v="2576"/>
    <x v="0"/>
    <x v="840"/>
    <d v="2013-03-09T00:00:00"/>
    <s v="Standard Class"/>
    <s v="AA-10315"/>
    <s v="Alex Avila"/>
    <x v="0"/>
    <s v="United States"/>
    <s v="Round Rock"/>
    <x v="5"/>
    <n v="78664"/>
    <x v="2"/>
    <x v="1579"/>
    <x v="1"/>
    <x v="13"/>
    <x v="1561"/>
    <x v="2134"/>
    <n v="1"/>
    <n v="0.2"/>
    <n v="0.77759999999999996"/>
  </r>
  <r>
    <n v="5201"/>
    <x v="2576"/>
    <x v="0"/>
    <x v="840"/>
    <d v="2013-03-09T00:00:00"/>
    <s v="Standard Class"/>
    <s v="AA-10315"/>
    <s v="Alex Avila"/>
    <x v="0"/>
    <s v="United States"/>
    <s v="Round Rock"/>
    <x v="5"/>
    <n v="78664"/>
    <x v="2"/>
    <x v="1149"/>
    <x v="2"/>
    <x v="7"/>
    <x v="1128"/>
    <x v="2404"/>
    <n v="3"/>
    <n v="0.2"/>
    <n v="32.398200000000017"/>
  </r>
  <r>
    <n v="5202"/>
    <x v="2576"/>
    <x v="0"/>
    <x v="840"/>
    <d v="2013-03-09T00:00:00"/>
    <s v="Standard Class"/>
    <s v="AA-10315"/>
    <s v="Alex Avila"/>
    <x v="0"/>
    <s v="United States"/>
    <s v="Round Rock"/>
    <x v="5"/>
    <n v="78664"/>
    <x v="2"/>
    <x v="540"/>
    <x v="2"/>
    <x v="11"/>
    <x v="535"/>
    <x v="3822"/>
    <n v="7"/>
    <n v="0.2"/>
    <n v="5.7364999999999977"/>
  </r>
  <r>
    <n v="5203"/>
    <x v="2577"/>
    <x v="1"/>
    <x v="762"/>
    <d v="2012-08-19T00:00:00"/>
    <s v="Standard Class"/>
    <s v="RE-19450"/>
    <s v="Richard Eichhorn"/>
    <x v="0"/>
    <s v="United States"/>
    <s v="Oakland"/>
    <x v="1"/>
    <n v="94601"/>
    <x v="1"/>
    <x v="943"/>
    <x v="0"/>
    <x v="5"/>
    <x v="927"/>
    <x v="3823"/>
    <n v="7"/>
    <n v="0"/>
    <n v="28.142100000000006"/>
  </r>
  <r>
    <n v="5204"/>
    <x v="2577"/>
    <x v="1"/>
    <x v="762"/>
    <d v="2012-08-19T00:00:00"/>
    <s v="Standard Class"/>
    <s v="RE-19450"/>
    <s v="Richard Eichhorn"/>
    <x v="0"/>
    <s v="United States"/>
    <s v="Oakland"/>
    <x v="1"/>
    <n v="94601"/>
    <x v="1"/>
    <x v="1247"/>
    <x v="1"/>
    <x v="4"/>
    <x v="1222"/>
    <x v="3824"/>
    <n v="3"/>
    <n v="0"/>
    <n v="18.970199999999998"/>
  </r>
  <r>
    <n v="5205"/>
    <x v="2578"/>
    <x v="1"/>
    <x v="811"/>
    <d v="2012-09-18T00:00:00"/>
    <s v="Standard Class"/>
    <s v="TM-21010"/>
    <s v="Tamara Manning"/>
    <x v="0"/>
    <s v="United States"/>
    <s v="Auburn"/>
    <x v="15"/>
    <n v="13021"/>
    <x v="3"/>
    <x v="182"/>
    <x v="1"/>
    <x v="6"/>
    <x v="181"/>
    <x v="1577"/>
    <n v="2"/>
    <n v="0"/>
    <n v="3.0557999999999996"/>
  </r>
  <r>
    <n v="5206"/>
    <x v="2578"/>
    <x v="1"/>
    <x v="811"/>
    <d v="2012-09-18T00:00:00"/>
    <s v="Standard Class"/>
    <s v="TM-21010"/>
    <s v="Tamara Manning"/>
    <x v="0"/>
    <s v="United States"/>
    <s v="Auburn"/>
    <x v="15"/>
    <n v="13021"/>
    <x v="3"/>
    <x v="45"/>
    <x v="1"/>
    <x v="4"/>
    <x v="45"/>
    <x v="2815"/>
    <n v="2"/>
    <n v="0"/>
    <n v="4.2391999999999967"/>
  </r>
  <r>
    <n v="5207"/>
    <x v="2578"/>
    <x v="1"/>
    <x v="811"/>
    <d v="2012-09-18T00:00:00"/>
    <s v="Standard Class"/>
    <s v="TM-21010"/>
    <s v="Tamara Manning"/>
    <x v="0"/>
    <s v="United States"/>
    <s v="Auburn"/>
    <x v="15"/>
    <n v="13021"/>
    <x v="3"/>
    <x v="310"/>
    <x v="1"/>
    <x v="13"/>
    <x v="307"/>
    <x v="3825"/>
    <n v="1"/>
    <n v="0"/>
    <n v="0.58279999999999998"/>
  </r>
  <r>
    <n v="5208"/>
    <x v="2578"/>
    <x v="1"/>
    <x v="811"/>
    <d v="2012-09-18T00:00:00"/>
    <s v="Standard Class"/>
    <s v="TM-21010"/>
    <s v="Tamara Manning"/>
    <x v="0"/>
    <s v="United States"/>
    <s v="Auburn"/>
    <x v="15"/>
    <n v="13021"/>
    <x v="3"/>
    <x v="254"/>
    <x v="1"/>
    <x v="2"/>
    <x v="252"/>
    <x v="346"/>
    <n v="2"/>
    <n v="0"/>
    <n v="9.9359999999999999"/>
  </r>
  <r>
    <n v="5209"/>
    <x v="2578"/>
    <x v="1"/>
    <x v="811"/>
    <d v="2012-09-18T00:00:00"/>
    <s v="Standard Class"/>
    <s v="TM-21010"/>
    <s v="Tamara Manning"/>
    <x v="0"/>
    <s v="United States"/>
    <s v="Auburn"/>
    <x v="15"/>
    <n v="13021"/>
    <x v="3"/>
    <x v="1010"/>
    <x v="1"/>
    <x v="10"/>
    <x v="993"/>
    <x v="986"/>
    <n v="5"/>
    <n v="0"/>
    <n v="14.161000000000001"/>
  </r>
  <r>
    <n v="5210"/>
    <x v="2578"/>
    <x v="1"/>
    <x v="811"/>
    <d v="2012-09-18T00:00:00"/>
    <s v="Standard Class"/>
    <s v="TM-21010"/>
    <s v="Tamara Manning"/>
    <x v="0"/>
    <s v="United States"/>
    <s v="Auburn"/>
    <x v="15"/>
    <n v="13021"/>
    <x v="3"/>
    <x v="113"/>
    <x v="1"/>
    <x v="12"/>
    <x v="113"/>
    <x v="3370"/>
    <n v="1"/>
    <n v="0"/>
    <n v="12.7746"/>
  </r>
  <r>
    <n v="5211"/>
    <x v="2579"/>
    <x v="1"/>
    <x v="1026"/>
    <d v="2012-01-18T00:00:00"/>
    <s v="Standard Class"/>
    <s v="YS-21880"/>
    <s v="Yana Sorensen"/>
    <x v="1"/>
    <s v="United States"/>
    <s v="Newark"/>
    <x v="13"/>
    <n v="19711"/>
    <x v="3"/>
    <x v="1449"/>
    <x v="1"/>
    <x v="4"/>
    <x v="1427"/>
    <x v="2848"/>
    <n v="3"/>
    <n v="0"/>
    <n v="120.94680000000001"/>
  </r>
  <r>
    <n v="5212"/>
    <x v="2580"/>
    <x v="1"/>
    <x v="793"/>
    <d v="2012-05-16T00:00:00"/>
    <s v="Second Class"/>
    <s v="AZ-10750"/>
    <s v="Annie Zypern"/>
    <x v="0"/>
    <s v="United States"/>
    <s v="New York City"/>
    <x v="15"/>
    <n v="10024"/>
    <x v="3"/>
    <x v="762"/>
    <x v="1"/>
    <x v="4"/>
    <x v="754"/>
    <x v="905"/>
    <n v="3"/>
    <n v="0"/>
    <n v="9.8901000000000039"/>
  </r>
  <r>
    <n v="5213"/>
    <x v="2581"/>
    <x v="0"/>
    <x v="182"/>
    <d v="2013-09-27T00:00:00"/>
    <s v="Same Day"/>
    <s v="CM-12445"/>
    <s v="Chuck Magee"/>
    <x v="0"/>
    <s v="United States"/>
    <s v="Redlands"/>
    <x v="1"/>
    <n v="92374"/>
    <x v="1"/>
    <x v="456"/>
    <x v="1"/>
    <x v="4"/>
    <x v="452"/>
    <x v="492"/>
    <n v="3"/>
    <n v="0"/>
    <n v="13.891499999999999"/>
  </r>
  <r>
    <n v="5214"/>
    <x v="2581"/>
    <x v="0"/>
    <x v="182"/>
    <d v="2013-09-27T00:00:00"/>
    <s v="Same Day"/>
    <s v="CM-12445"/>
    <s v="Chuck Magee"/>
    <x v="0"/>
    <s v="United States"/>
    <s v="Redlands"/>
    <x v="1"/>
    <n v="92374"/>
    <x v="1"/>
    <x v="948"/>
    <x v="1"/>
    <x v="2"/>
    <x v="932"/>
    <x v="1507"/>
    <n v="3"/>
    <n v="0"/>
    <n v="3.6017999999999999"/>
  </r>
  <r>
    <n v="5215"/>
    <x v="2581"/>
    <x v="0"/>
    <x v="182"/>
    <d v="2013-09-27T00:00:00"/>
    <s v="Same Day"/>
    <s v="CM-12445"/>
    <s v="Chuck Magee"/>
    <x v="0"/>
    <s v="United States"/>
    <s v="Redlands"/>
    <x v="1"/>
    <n v="92374"/>
    <x v="1"/>
    <x v="1658"/>
    <x v="1"/>
    <x v="6"/>
    <x v="1637"/>
    <x v="3826"/>
    <n v="5"/>
    <n v="0"/>
    <n v="13.452000000000002"/>
  </r>
  <r>
    <n v="5216"/>
    <x v="2581"/>
    <x v="0"/>
    <x v="182"/>
    <d v="2013-09-27T00:00:00"/>
    <s v="Same Day"/>
    <s v="CM-12445"/>
    <s v="Chuck Magee"/>
    <x v="0"/>
    <s v="United States"/>
    <s v="Redlands"/>
    <x v="1"/>
    <n v="92374"/>
    <x v="1"/>
    <x v="457"/>
    <x v="1"/>
    <x v="10"/>
    <x v="453"/>
    <x v="2744"/>
    <n v="5"/>
    <n v="0"/>
    <n v="13.454999999999998"/>
  </r>
  <r>
    <n v="5217"/>
    <x v="2582"/>
    <x v="3"/>
    <x v="428"/>
    <d v="2014-09-16T00:00:00"/>
    <s v="Standard Class"/>
    <s v="JB-16000"/>
    <s v="Joy Bell-"/>
    <x v="0"/>
    <s v="United States"/>
    <s v="Roseville"/>
    <x v="12"/>
    <n v="48066"/>
    <x v="2"/>
    <x v="755"/>
    <x v="1"/>
    <x v="12"/>
    <x v="746"/>
    <x v="2053"/>
    <n v="2"/>
    <n v="0"/>
    <n v="8.2156000000000002"/>
  </r>
  <r>
    <n v="5218"/>
    <x v="2583"/>
    <x v="3"/>
    <x v="4"/>
    <d v="2014-04-18T00:00:00"/>
    <s v="Second Class"/>
    <s v="NS-18640"/>
    <s v="Noel Staavos"/>
    <x v="1"/>
    <s v="United States"/>
    <s v="Los Angeles"/>
    <x v="1"/>
    <n v="90049"/>
    <x v="1"/>
    <x v="145"/>
    <x v="1"/>
    <x v="10"/>
    <x v="145"/>
    <x v="1219"/>
    <n v="3"/>
    <n v="0"/>
    <n v="36.404399999999995"/>
  </r>
  <r>
    <n v="5219"/>
    <x v="2584"/>
    <x v="3"/>
    <x v="193"/>
    <d v="2014-06-15T00:00:00"/>
    <s v="Standard Class"/>
    <s v="LC-16930"/>
    <s v="Linda Cazamias"/>
    <x v="1"/>
    <s v="United States"/>
    <s v="New York City"/>
    <x v="15"/>
    <n v="10011"/>
    <x v="3"/>
    <x v="59"/>
    <x v="1"/>
    <x v="6"/>
    <x v="59"/>
    <x v="3681"/>
    <n v="5"/>
    <n v="0"/>
    <n v="4.2"/>
  </r>
  <r>
    <n v="5220"/>
    <x v="2585"/>
    <x v="3"/>
    <x v="853"/>
    <d v="2014-09-02T00:00:00"/>
    <s v="Same Day"/>
    <s v="CA-12775"/>
    <s v="Cynthia Arntzen"/>
    <x v="0"/>
    <s v="United States"/>
    <s v="Detroit"/>
    <x v="12"/>
    <n v="48205"/>
    <x v="2"/>
    <x v="1459"/>
    <x v="0"/>
    <x v="1"/>
    <x v="1436"/>
    <x v="3827"/>
    <n v="7"/>
    <n v="0"/>
    <n v="134.53020000000001"/>
  </r>
  <r>
    <n v="5221"/>
    <x v="2586"/>
    <x v="2"/>
    <x v="1027"/>
    <d v="2011-06-20T00:00:00"/>
    <s v="Standard Class"/>
    <s v="SR-20425"/>
    <s v="Sharelle Roach"/>
    <x v="2"/>
    <s v="United States"/>
    <s v="Detroit"/>
    <x v="12"/>
    <n v="48234"/>
    <x v="2"/>
    <x v="1624"/>
    <x v="0"/>
    <x v="0"/>
    <x v="1605"/>
    <x v="3724"/>
    <n v="3"/>
    <n v="0"/>
    <n v="57.4938"/>
  </r>
  <r>
    <n v="5222"/>
    <x v="2587"/>
    <x v="3"/>
    <x v="796"/>
    <d v="2014-05-23T00:00:00"/>
    <s v="Second Class"/>
    <s v="PP-18955"/>
    <s v="Paul Prost"/>
    <x v="2"/>
    <s v="United States"/>
    <s v="Springfield"/>
    <x v="25"/>
    <n v="65807"/>
    <x v="2"/>
    <x v="1725"/>
    <x v="1"/>
    <x v="9"/>
    <x v="1703"/>
    <x v="3828"/>
    <n v="7"/>
    <n v="0"/>
    <n v="197.92079999999999"/>
  </r>
  <r>
    <n v="5223"/>
    <x v="2587"/>
    <x v="3"/>
    <x v="796"/>
    <d v="2014-05-23T00:00:00"/>
    <s v="Second Class"/>
    <s v="PP-18955"/>
    <s v="Paul Prost"/>
    <x v="2"/>
    <s v="United States"/>
    <s v="Springfield"/>
    <x v="25"/>
    <n v="65807"/>
    <x v="2"/>
    <x v="461"/>
    <x v="2"/>
    <x v="7"/>
    <x v="457"/>
    <x v="1164"/>
    <n v="5"/>
    <n v="0"/>
    <n v="2.2990000000000066"/>
  </r>
  <r>
    <n v="5224"/>
    <x v="2587"/>
    <x v="3"/>
    <x v="796"/>
    <d v="2014-05-23T00:00:00"/>
    <s v="Second Class"/>
    <s v="PP-18955"/>
    <s v="Paul Prost"/>
    <x v="2"/>
    <s v="United States"/>
    <s v="Springfield"/>
    <x v="25"/>
    <n v="65807"/>
    <x v="2"/>
    <x v="1488"/>
    <x v="1"/>
    <x v="8"/>
    <x v="1466"/>
    <x v="3829"/>
    <n v="7"/>
    <n v="0"/>
    <n v="20.731199999999998"/>
  </r>
  <r>
    <n v="5225"/>
    <x v="2588"/>
    <x v="3"/>
    <x v="510"/>
    <d v="2014-09-18T00:00:00"/>
    <s v="Second Class"/>
    <s v="JM-15865"/>
    <s v="John Murray"/>
    <x v="0"/>
    <s v="United States"/>
    <s v="Los Angeles"/>
    <x v="1"/>
    <n v="90036"/>
    <x v="1"/>
    <x v="417"/>
    <x v="1"/>
    <x v="10"/>
    <x v="412"/>
    <x v="1696"/>
    <n v="3"/>
    <n v="0"/>
    <n v="79.891199999999998"/>
  </r>
  <r>
    <n v="5226"/>
    <x v="2589"/>
    <x v="0"/>
    <x v="1028"/>
    <d v="2013-06-27T00:00:00"/>
    <s v="Standard Class"/>
    <s v="AS-10090"/>
    <s v="Adam Shillingsburg"/>
    <x v="0"/>
    <s v="United States"/>
    <s v="New York City"/>
    <x v="15"/>
    <n v="10011"/>
    <x v="3"/>
    <x v="1316"/>
    <x v="1"/>
    <x v="8"/>
    <x v="1293"/>
    <x v="3830"/>
    <n v="5"/>
    <n v="0.2"/>
    <n v="12.795999999999999"/>
  </r>
  <r>
    <n v="5227"/>
    <x v="2589"/>
    <x v="0"/>
    <x v="1028"/>
    <d v="2013-06-27T00:00:00"/>
    <s v="Standard Class"/>
    <s v="AS-10090"/>
    <s v="Adam Shillingsburg"/>
    <x v="0"/>
    <s v="United States"/>
    <s v="New York City"/>
    <x v="15"/>
    <n v="10011"/>
    <x v="3"/>
    <x v="1561"/>
    <x v="1"/>
    <x v="8"/>
    <x v="1542"/>
    <x v="3831"/>
    <n v="6"/>
    <n v="0.2"/>
    <n v="60.496799999999993"/>
  </r>
  <r>
    <n v="5228"/>
    <x v="2589"/>
    <x v="0"/>
    <x v="1028"/>
    <d v="2013-06-27T00:00:00"/>
    <s v="Standard Class"/>
    <s v="AS-10090"/>
    <s v="Adam Shillingsburg"/>
    <x v="0"/>
    <s v="United States"/>
    <s v="New York City"/>
    <x v="15"/>
    <n v="10011"/>
    <x v="3"/>
    <x v="587"/>
    <x v="0"/>
    <x v="0"/>
    <x v="582"/>
    <x v="3832"/>
    <n v="2"/>
    <n v="0.2"/>
    <n v="-44.196000000000026"/>
  </r>
  <r>
    <n v="5229"/>
    <x v="2590"/>
    <x v="2"/>
    <x v="35"/>
    <d v="2011-12-01T00:00:00"/>
    <s v="Standard Class"/>
    <s v="LS-16975"/>
    <s v="Lindsay Shagiari"/>
    <x v="2"/>
    <s v="United States"/>
    <s v="San Francisco"/>
    <x v="1"/>
    <n v="94109"/>
    <x v="1"/>
    <x v="1522"/>
    <x v="1"/>
    <x v="10"/>
    <x v="1500"/>
    <x v="2658"/>
    <n v="2"/>
    <n v="0"/>
    <n v="40.170200000000001"/>
  </r>
  <r>
    <n v="5230"/>
    <x v="2591"/>
    <x v="3"/>
    <x v="498"/>
    <d v="2014-03-23T00:00:00"/>
    <s v="Second Class"/>
    <s v="SA-20830"/>
    <s v="Sue Ann Reed"/>
    <x v="0"/>
    <s v="United States"/>
    <s v="Fresno"/>
    <x v="1"/>
    <n v="93727"/>
    <x v="1"/>
    <x v="1316"/>
    <x v="1"/>
    <x v="8"/>
    <x v="1293"/>
    <x v="899"/>
    <n v="2"/>
    <n v="0.2"/>
    <n v="5.1183999999999994"/>
  </r>
  <r>
    <n v="5231"/>
    <x v="2591"/>
    <x v="3"/>
    <x v="498"/>
    <d v="2014-03-23T00:00:00"/>
    <s v="Second Class"/>
    <s v="SA-20830"/>
    <s v="Sue Ann Reed"/>
    <x v="0"/>
    <s v="United States"/>
    <s v="Fresno"/>
    <x v="1"/>
    <n v="93727"/>
    <x v="1"/>
    <x v="616"/>
    <x v="0"/>
    <x v="3"/>
    <x v="611"/>
    <x v="944"/>
    <n v="5"/>
    <n v="0.2"/>
    <n v="8.7144999999999868"/>
  </r>
  <r>
    <n v="5232"/>
    <x v="2591"/>
    <x v="3"/>
    <x v="498"/>
    <d v="2014-03-23T00:00:00"/>
    <s v="Second Class"/>
    <s v="SA-20830"/>
    <s v="Sue Ann Reed"/>
    <x v="0"/>
    <s v="United States"/>
    <s v="Fresno"/>
    <x v="1"/>
    <n v="93727"/>
    <x v="1"/>
    <x v="1435"/>
    <x v="0"/>
    <x v="5"/>
    <x v="1414"/>
    <x v="3833"/>
    <n v="1"/>
    <n v="0"/>
    <n v="12.6813"/>
  </r>
  <r>
    <n v="5233"/>
    <x v="2591"/>
    <x v="3"/>
    <x v="498"/>
    <d v="2014-03-23T00:00:00"/>
    <s v="Second Class"/>
    <s v="SA-20830"/>
    <s v="Sue Ann Reed"/>
    <x v="0"/>
    <s v="United States"/>
    <s v="Fresno"/>
    <x v="1"/>
    <n v="93727"/>
    <x v="1"/>
    <x v="185"/>
    <x v="1"/>
    <x v="8"/>
    <x v="184"/>
    <x v="3834"/>
    <n v="7"/>
    <n v="0.2"/>
    <n v="9.2798999999999996"/>
  </r>
  <r>
    <n v="5234"/>
    <x v="2592"/>
    <x v="2"/>
    <x v="638"/>
    <d v="2011-10-22T00:00:00"/>
    <s v="Standard Class"/>
    <s v="LS-17200"/>
    <s v="Luke Schmidt"/>
    <x v="1"/>
    <s v="United States"/>
    <s v="Texarkana"/>
    <x v="36"/>
    <n v="71854"/>
    <x v="0"/>
    <x v="1719"/>
    <x v="0"/>
    <x v="1"/>
    <x v="1697"/>
    <x v="3835"/>
    <n v="6"/>
    <n v="0"/>
    <n v="145.2816"/>
  </r>
  <r>
    <n v="5235"/>
    <x v="2593"/>
    <x v="3"/>
    <x v="1029"/>
    <d v="2014-08-24T00:00:00"/>
    <s v="First Class"/>
    <s v="TM-21490"/>
    <s v="Tony Molinari"/>
    <x v="0"/>
    <s v="United States"/>
    <s v="San Francisco"/>
    <x v="1"/>
    <n v="94110"/>
    <x v="1"/>
    <x v="114"/>
    <x v="0"/>
    <x v="3"/>
    <x v="114"/>
    <x v="3836"/>
    <n v="1"/>
    <n v="0.2"/>
    <n v="2.625099999999982"/>
  </r>
  <r>
    <n v="5236"/>
    <x v="2594"/>
    <x v="0"/>
    <x v="258"/>
    <d v="2013-11-23T00:00:00"/>
    <s v="First Class"/>
    <s v="TT-21265"/>
    <s v="Tim Taslimi"/>
    <x v="1"/>
    <s v="United States"/>
    <s v="Indianapolis"/>
    <x v="14"/>
    <n v="46203"/>
    <x v="2"/>
    <x v="1549"/>
    <x v="1"/>
    <x v="9"/>
    <x v="1528"/>
    <x v="3837"/>
    <n v="3"/>
    <n v="0"/>
    <n v="15.938399999999998"/>
  </r>
  <r>
    <n v="5237"/>
    <x v="2595"/>
    <x v="2"/>
    <x v="59"/>
    <d v="2011-09-24T00:00:00"/>
    <s v="Standard Class"/>
    <s v="DN-13690"/>
    <s v="Duane Noonan"/>
    <x v="0"/>
    <s v="United States"/>
    <s v="Columbia"/>
    <x v="39"/>
    <n v="21044"/>
    <x v="3"/>
    <x v="859"/>
    <x v="0"/>
    <x v="5"/>
    <x v="845"/>
    <x v="3838"/>
    <n v="3"/>
    <n v="0"/>
    <n v="50.908200000000001"/>
  </r>
  <r>
    <n v="5238"/>
    <x v="2595"/>
    <x v="2"/>
    <x v="59"/>
    <d v="2011-09-24T00:00:00"/>
    <s v="Standard Class"/>
    <s v="DN-13690"/>
    <s v="Duane Noonan"/>
    <x v="0"/>
    <s v="United States"/>
    <s v="Columbia"/>
    <x v="39"/>
    <n v="21044"/>
    <x v="3"/>
    <x v="430"/>
    <x v="0"/>
    <x v="0"/>
    <x v="425"/>
    <x v="1041"/>
    <n v="3"/>
    <n v="0"/>
    <n v="36.293999999999997"/>
  </r>
  <r>
    <n v="5239"/>
    <x v="2595"/>
    <x v="2"/>
    <x v="59"/>
    <d v="2011-09-24T00:00:00"/>
    <s v="Standard Class"/>
    <s v="DN-13690"/>
    <s v="Duane Noonan"/>
    <x v="0"/>
    <s v="United States"/>
    <s v="Columbia"/>
    <x v="39"/>
    <n v="21044"/>
    <x v="3"/>
    <x v="246"/>
    <x v="2"/>
    <x v="11"/>
    <x v="244"/>
    <x v="2830"/>
    <n v="2"/>
    <n v="0"/>
    <n v="26.391200000000005"/>
  </r>
  <r>
    <n v="5240"/>
    <x v="2596"/>
    <x v="0"/>
    <x v="108"/>
    <d v="2013-09-18T00:00:00"/>
    <s v="Standard Class"/>
    <s v="EB-14110"/>
    <s v="Eugene Barchas"/>
    <x v="0"/>
    <s v="United States"/>
    <s v="San Jose"/>
    <x v="1"/>
    <n v="95123"/>
    <x v="1"/>
    <x v="16"/>
    <x v="1"/>
    <x v="4"/>
    <x v="16"/>
    <x v="743"/>
    <n v="3"/>
    <n v="0"/>
    <n v="6.6587999999999994"/>
  </r>
  <r>
    <n v="5241"/>
    <x v="2596"/>
    <x v="0"/>
    <x v="108"/>
    <d v="2013-09-18T00:00:00"/>
    <s v="Standard Class"/>
    <s v="EB-14110"/>
    <s v="Eugene Barchas"/>
    <x v="0"/>
    <s v="United States"/>
    <s v="San Jose"/>
    <x v="1"/>
    <n v="95123"/>
    <x v="1"/>
    <x v="444"/>
    <x v="1"/>
    <x v="8"/>
    <x v="439"/>
    <x v="3839"/>
    <n v="2"/>
    <n v="0.2"/>
    <n v="12.958399999999999"/>
  </r>
  <r>
    <n v="5242"/>
    <x v="2597"/>
    <x v="0"/>
    <x v="713"/>
    <d v="2013-09-27T00:00:00"/>
    <s v="Second Class"/>
    <s v="CM-11815"/>
    <s v="Candace McMahon"/>
    <x v="1"/>
    <s v="United States"/>
    <s v="Seattle"/>
    <x v="4"/>
    <n v="98115"/>
    <x v="1"/>
    <x v="1726"/>
    <x v="1"/>
    <x v="14"/>
    <x v="1704"/>
    <x v="3840"/>
    <n v="2"/>
    <n v="0"/>
    <n v="3.6936"/>
  </r>
  <r>
    <n v="5243"/>
    <x v="2598"/>
    <x v="3"/>
    <x v="1018"/>
    <d v="2014-08-09T00:00:00"/>
    <s v="Standard Class"/>
    <s v="HM-14860"/>
    <s v="Harry Marie"/>
    <x v="1"/>
    <s v="United States"/>
    <s v="Carrollton"/>
    <x v="5"/>
    <n v="75007"/>
    <x v="2"/>
    <x v="555"/>
    <x v="1"/>
    <x v="8"/>
    <x v="549"/>
    <x v="3841"/>
    <n v="3"/>
    <n v="0.8"/>
    <n v="-5.6406000000000018"/>
  </r>
  <r>
    <n v="5244"/>
    <x v="2599"/>
    <x v="0"/>
    <x v="197"/>
    <d v="2013-07-27T00:00:00"/>
    <s v="First Class"/>
    <s v="KM-16375"/>
    <s v="Katherine Murray"/>
    <x v="2"/>
    <s v="United States"/>
    <s v="Arlington"/>
    <x v="17"/>
    <n v="22204"/>
    <x v="0"/>
    <x v="864"/>
    <x v="1"/>
    <x v="8"/>
    <x v="850"/>
    <x v="3842"/>
    <n v="1"/>
    <n v="0"/>
    <n v="4.8023999999999996"/>
  </r>
  <r>
    <n v="5245"/>
    <x v="2600"/>
    <x v="0"/>
    <x v="1030"/>
    <d v="2013-08-05T00:00:00"/>
    <s v="Second Class"/>
    <s v="BF-11020"/>
    <s v="Barry Französisch"/>
    <x v="1"/>
    <s v="United States"/>
    <s v="Los Angeles"/>
    <x v="1"/>
    <n v="90032"/>
    <x v="1"/>
    <x v="1727"/>
    <x v="0"/>
    <x v="3"/>
    <x v="1705"/>
    <x v="3843"/>
    <n v="2"/>
    <n v="0.2"/>
    <n v="15.352199999999989"/>
  </r>
  <r>
    <n v="5246"/>
    <x v="2600"/>
    <x v="0"/>
    <x v="1030"/>
    <d v="2013-08-05T00:00:00"/>
    <s v="Second Class"/>
    <s v="BF-11020"/>
    <s v="Barry Französisch"/>
    <x v="1"/>
    <s v="United States"/>
    <s v="Los Angeles"/>
    <x v="1"/>
    <n v="90032"/>
    <x v="1"/>
    <x v="192"/>
    <x v="2"/>
    <x v="7"/>
    <x v="191"/>
    <x v="3844"/>
    <n v="3"/>
    <n v="0.2"/>
    <n v="33.357600000000019"/>
  </r>
  <r>
    <n v="5247"/>
    <x v="2600"/>
    <x v="0"/>
    <x v="1030"/>
    <d v="2013-08-05T00:00:00"/>
    <s v="Second Class"/>
    <s v="BF-11020"/>
    <s v="Barry Französisch"/>
    <x v="1"/>
    <s v="United States"/>
    <s v="Los Angeles"/>
    <x v="1"/>
    <n v="90032"/>
    <x v="1"/>
    <x v="460"/>
    <x v="1"/>
    <x v="8"/>
    <x v="456"/>
    <x v="3845"/>
    <n v="2"/>
    <n v="0.2"/>
    <n v="4.7039999999999997"/>
  </r>
  <r>
    <n v="5248"/>
    <x v="2601"/>
    <x v="1"/>
    <x v="1031"/>
    <d v="2012-05-27T00:00:00"/>
    <s v="Standard Class"/>
    <s v="JE-15745"/>
    <s v="Joel Eaton"/>
    <x v="0"/>
    <s v="United States"/>
    <s v="Frankfort"/>
    <x v="10"/>
    <n v="60423"/>
    <x v="2"/>
    <x v="95"/>
    <x v="1"/>
    <x v="9"/>
    <x v="95"/>
    <x v="3846"/>
    <n v="8"/>
    <n v="0.8"/>
    <n v="-52.958400000000012"/>
  </r>
  <r>
    <n v="5249"/>
    <x v="2602"/>
    <x v="3"/>
    <x v="132"/>
    <d v="2014-11-06T00:00:00"/>
    <s v="Second Class"/>
    <s v="EJ-14155"/>
    <s v="Eva Jacobs"/>
    <x v="0"/>
    <s v="United States"/>
    <s v="Seattle"/>
    <x v="4"/>
    <n v="98105"/>
    <x v="1"/>
    <x v="174"/>
    <x v="2"/>
    <x v="11"/>
    <x v="173"/>
    <x v="3847"/>
    <n v="3"/>
    <n v="0"/>
    <n v="10.875"/>
  </r>
  <r>
    <n v="5250"/>
    <x v="2603"/>
    <x v="1"/>
    <x v="392"/>
    <d v="2012-04-21T00:00:00"/>
    <s v="Standard Class"/>
    <s v="BN-11470"/>
    <s v="Brad Norvell"/>
    <x v="1"/>
    <s v="United States"/>
    <s v="Philadelphia"/>
    <x v="9"/>
    <n v="19143"/>
    <x v="3"/>
    <x v="1328"/>
    <x v="1"/>
    <x v="13"/>
    <x v="33"/>
    <x v="3848"/>
    <n v="4"/>
    <n v="0.2"/>
    <n v="4.0871999999999993"/>
  </r>
  <r>
    <n v="5251"/>
    <x v="2604"/>
    <x v="0"/>
    <x v="939"/>
    <d v="2013-12-19T00:00:00"/>
    <s v="Standard Class"/>
    <s v="EC-14050"/>
    <s v="Erin Creighton"/>
    <x v="0"/>
    <s v="United States"/>
    <s v="Columbus"/>
    <x v="32"/>
    <n v="31907"/>
    <x v="0"/>
    <x v="959"/>
    <x v="2"/>
    <x v="11"/>
    <x v="943"/>
    <x v="2932"/>
    <n v="5"/>
    <n v="0"/>
    <n v="19.995999999999974"/>
  </r>
  <r>
    <n v="5252"/>
    <x v="2604"/>
    <x v="0"/>
    <x v="939"/>
    <d v="2013-12-19T00:00:00"/>
    <s v="Standard Class"/>
    <s v="EC-14050"/>
    <s v="Erin Creighton"/>
    <x v="0"/>
    <s v="United States"/>
    <s v="Columbus"/>
    <x v="32"/>
    <n v="31907"/>
    <x v="0"/>
    <x v="1493"/>
    <x v="1"/>
    <x v="10"/>
    <x v="1472"/>
    <x v="338"/>
    <n v="4"/>
    <n v="0"/>
    <n v="23.086399999999998"/>
  </r>
  <r>
    <n v="5253"/>
    <x v="2605"/>
    <x v="1"/>
    <x v="628"/>
    <d v="2012-11-02T00:00:00"/>
    <s v="First Class"/>
    <s v="TT-21220"/>
    <s v="Thomas Thornton"/>
    <x v="0"/>
    <s v="United States"/>
    <s v="Virginia Beach"/>
    <x v="17"/>
    <n v="23464"/>
    <x v="0"/>
    <x v="1306"/>
    <x v="1"/>
    <x v="9"/>
    <x v="1282"/>
    <x v="3849"/>
    <n v="3"/>
    <n v="0"/>
    <n v="53.043899999999979"/>
  </r>
  <r>
    <n v="5254"/>
    <x v="2606"/>
    <x v="2"/>
    <x v="1009"/>
    <d v="2011-03-11T00:00:00"/>
    <s v="Second Class"/>
    <s v="NP-18685"/>
    <s v="Nora Pelletier"/>
    <x v="2"/>
    <s v="United States"/>
    <s v="Des Moines"/>
    <x v="4"/>
    <n v="98198"/>
    <x v="1"/>
    <x v="1080"/>
    <x v="1"/>
    <x v="8"/>
    <x v="1061"/>
    <x v="3850"/>
    <n v="2"/>
    <n v="0.2"/>
    <n v="33.639999999999986"/>
  </r>
  <r>
    <n v="5255"/>
    <x v="2607"/>
    <x v="1"/>
    <x v="616"/>
    <d v="2012-03-07T00:00:00"/>
    <s v="Second Class"/>
    <s v="AH-10195"/>
    <s v="Alan Haines"/>
    <x v="1"/>
    <s v="United States"/>
    <s v="Bethlehem"/>
    <x v="9"/>
    <n v="18018"/>
    <x v="3"/>
    <x v="474"/>
    <x v="0"/>
    <x v="1"/>
    <x v="470"/>
    <x v="2811"/>
    <n v="2"/>
    <n v="0.3"/>
    <n v="-7.0979999999999919"/>
  </r>
  <r>
    <n v="5256"/>
    <x v="2607"/>
    <x v="1"/>
    <x v="616"/>
    <d v="2012-03-07T00:00:00"/>
    <s v="Second Class"/>
    <s v="AH-10195"/>
    <s v="Alan Haines"/>
    <x v="1"/>
    <s v="United States"/>
    <s v="Bethlehem"/>
    <x v="9"/>
    <n v="18018"/>
    <x v="3"/>
    <x v="1478"/>
    <x v="0"/>
    <x v="5"/>
    <x v="1456"/>
    <x v="3295"/>
    <n v="2"/>
    <n v="0.2"/>
    <n v="-5.4548000000000041"/>
  </r>
  <r>
    <n v="5257"/>
    <x v="2608"/>
    <x v="0"/>
    <x v="590"/>
    <d v="2013-08-15T00:00:00"/>
    <s v="Standard Class"/>
    <s v="CC-12145"/>
    <s v="Charles Crestani"/>
    <x v="0"/>
    <s v="United States"/>
    <s v="Oklahoma City"/>
    <x v="26"/>
    <n v="73120"/>
    <x v="2"/>
    <x v="1436"/>
    <x v="1"/>
    <x v="10"/>
    <x v="1415"/>
    <x v="232"/>
    <n v="2"/>
    <n v="0"/>
    <n v="4.7519999999999998"/>
  </r>
  <r>
    <n v="5258"/>
    <x v="2609"/>
    <x v="3"/>
    <x v="1032"/>
    <d v="2014-01-09T00:00:00"/>
    <s v="Standard Class"/>
    <s v="DL-13315"/>
    <s v="Delfina Latchford"/>
    <x v="0"/>
    <s v="United States"/>
    <s v="Rancho Cucamonga"/>
    <x v="1"/>
    <n v="91730"/>
    <x v="1"/>
    <x v="832"/>
    <x v="1"/>
    <x v="10"/>
    <x v="819"/>
    <x v="789"/>
    <n v="6"/>
    <n v="0"/>
    <n v="18.662400000000002"/>
  </r>
  <r>
    <n v="5259"/>
    <x v="2610"/>
    <x v="3"/>
    <x v="449"/>
    <d v="2014-10-12T00:00:00"/>
    <s v="First Class"/>
    <s v="XP-21865"/>
    <s v="Xylona Preis"/>
    <x v="0"/>
    <s v="United States"/>
    <s v="Los Angeles"/>
    <x v="1"/>
    <n v="90032"/>
    <x v="1"/>
    <x v="728"/>
    <x v="1"/>
    <x v="10"/>
    <x v="720"/>
    <x v="3851"/>
    <n v="5"/>
    <n v="0"/>
    <n v="16.543999999999997"/>
  </r>
  <r>
    <n v="5260"/>
    <x v="2611"/>
    <x v="3"/>
    <x v="179"/>
    <d v="2014-10-27T00:00:00"/>
    <s v="Standard Class"/>
    <s v="MA-17560"/>
    <s v="Matt Abelman"/>
    <x v="2"/>
    <s v="United States"/>
    <s v="Philadelphia"/>
    <x v="9"/>
    <n v="19120"/>
    <x v="3"/>
    <x v="640"/>
    <x v="1"/>
    <x v="10"/>
    <x v="634"/>
    <x v="2817"/>
    <n v="3"/>
    <n v="0.2"/>
    <n v="15.934799999999997"/>
  </r>
  <r>
    <n v="5261"/>
    <x v="2612"/>
    <x v="2"/>
    <x v="557"/>
    <d v="2011-09-10T00:00:00"/>
    <s v="First Class"/>
    <s v="SZ-20035"/>
    <s v="Sam Zeldin"/>
    <x v="2"/>
    <s v="United States"/>
    <s v="Houston"/>
    <x v="5"/>
    <n v="77036"/>
    <x v="2"/>
    <x v="1361"/>
    <x v="2"/>
    <x v="7"/>
    <x v="1338"/>
    <x v="2103"/>
    <n v="3"/>
    <n v="0.2"/>
    <n v="14.758199999999995"/>
  </r>
  <r>
    <n v="5262"/>
    <x v="2612"/>
    <x v="2"/>
    <x v="557"/>
    <d v="2011-09-10T00:00:00"/>
    <s v="First Class"/>
    <s v="SZ-20035"/>
    <s v="Sam Zeldin"/>
    <x v="2"/>
    <s v="United States"/>
    <s v="Houston"/>
    <x v="5"/>
    <n v="77036"/>
    <x v="2"/>
    <x v="347"/>
    <x v="1"/>
    <x v="8"/>
    <x v="343"/>
    <x v="3852"/>
    <n v="2"/>
    <n v="0.8"/>
    <n v="-4.8180000000000005"/>
  </r>
  <r>
    <n v="5263"/>
    <x v="2612"/>
    <x v="2"/>
    <x v="557"/>
    <d v="2011-09-10T00:00:00"/>
    <s v="First Class"/>
    <s v="SZ-20035"/>
    <s v="Sam Zeldin"/>
    <x v="2"/>
    <s v="United States"/>
    <s v="Houston"/>
    <x v="5"/>
    <n v="77036"/>
    <x v="2"/>
    <x v="738"/>
    <x v="0"/>
    <x v="3"/>
    <x v="730"/>
    <x v="3853"/>
    <n v="1"/>
    <n v="0.3"/>
    <n v="-22.948000000000008"/>
  </r>
  <r>
    <n v="5264"/>
    <x v="2612"/>
    <x v="2"/>
    <x v="557"/>
    <d v="2011-09-10T00:00:00"/>
    <s v="First Class"/>
    <s v="SZ-20035"/>
    <s v="Sam Zeldin"/>
    <x v="2"/>
    <s v="United States"/>
    <s v="Houston"/>
    <x v="5"/>
    <n v="77036"/>
    <x v="2"/>
    <x v="1207"/>
    <x v="2"/>
    <x v="11"/>
    <x v="1183"/>
    <x v="3854"/>
    <n v="4"/>
    <n v="0.2"/>
    <n v="-2.9180000000000028"/>
  </r>
  <r>
    <n v="5265"/>
    <x v="2612"/>
    <x v="2"/>
    <x v="557"/>
    <d v="2011-09-10T00:00:00"/>
    <s v="First Class"/>
    <s v="SZ-20035"/>
    <s v="Sam Zeldin"/>
    <x v="2"/>
    <s v="United States"/>
    <s v="Houston"/>
    <x v="5"/>
    <n v="77036"/>
    <x v="2"/>
    <x v="1583"/>
    <x v="1"/>
    <x v="6"/>
    <x v="1565"/>
    <x v="3855"/>
    <n v="3"/>
    <n v="0.2"/>
    <n v="3.5528999999999984"/>
  </r>
  <r>
    <n v="5266"/>
    <x v="2613"/>
    <x v="3"/>
    <x v="1033"/>
    <d v="2014-10-04T00:00:00"/>
    <s v="First Class"/>
    <s v="CS-11845"/>
    <s v="Cari Sayre"/>
    <x v="1"/>
    <s v="United States"/>
    <s v="Seattle"/>
    <x v="4"/>
    <n v="98103"/>
    <x v="1"/>
    <x v="1017"/>
    <x v="1"/>
    <x v="10"/>
    <x v="999"/>
    <x v="2722"/>
    <n v="2"/>
    <n v="0"/>
    <n v="5.7623999999999995"/>
  </r>
  <r>
    <n v="5267"/>
    <x v="2613"/>
    <x v="3"/>
    <x v="1033"/>
    <d v="2014-10-04T00:00:00"/>
    <s v="First Class"/>
    <s v="CS-11845"/>
    <s v="Cari Sayre"/>
    <x v="1"/>
    <s v="United States"/>
    <s v="Seattle"/>
    <x v="4"/>
    <n v="98103"/>
    <x v="1"/>
    <x v="1558"/>
    <x v="1"/>
    <x v="10"/>
    <x v="1538"/>
    <x v="3856"/>
    <n v="3"/>
    <n v="0"/>
    <n v="82.290599999999998"/>
  </r>
  <r>
    <n v="5268"/>
    <x v="2613"/>
    <x v="3"/>
    <x v="1033"/>
    <d v="2014-10-04T00:00:00"/>
    <s v="First Class"/>
    <s v="CS-11845"/>
    <s v="Cari Sayre"/>
    <x v="1"/>
    <s v="United States"/>
    <s v="Seattle"/>
    <x v="4"/>
    <n v="98103"/>
    <x v="1"/>
    <x v="1034"/>
    <x v="1"/>
    <x v="9"/>
    <x v="1016"/>
    <x v="3857"/>
    <n v="1"/>
    <n v="0"/>
    <n v="1.0114000000000001"/>
  </r>
  <r>
    <n v="5269"/>
    <x v="2614"/>
    <x v="3"/>
    <x v="673"/>
    <d v="2014-11-22T00:00:00"/>
    <s v="Standard Class"/>
    <s v="MH-18115"/>
    <s v="Mick Hernandez"/>
    <x v="2"/>
    <s v="United States"/>
    <s v="Yonkers"/>
    <x v="15"/>
    <n v="10701"/>
    <x v="3"/>
    <x v="1728"/>
    <x v="2"/>
    <x v="15"/>
    <x v="1706"/>
    <x v="3858"/>
    <n v="4"/>
    <n v="0"/>
    <n v="24.122399999999995"/>
  </r>
  <r>
    <n v="5270"/>
    <x v="2615"/>
    <x v="3"/>
    <x v="220"/>
    <d v="2014-09-12T00:00:00"/>
    <s v="Same Day"/>
    <s v="CB-12025"/>
    <s v="Cassandra Brandow"/>
    <x v="0"/>
    <s v="United States"/>
    <s v="San Francisco"/>
    <x v="1"/>
    <n v="94110"/>
    <x v="1"/>
    <x v="74"/>
    <x v="0"/>
    <x v="5"/>
    <x v="74"/>
    <x v="3859"/>
    <n v="4"/>
    <n v="0"/>
    <n v="11.6496"/>
  </r>
  <r>
    <n v="5271"/>
    <x v="2615"/>
    <x v="3"/>
    <x v="220"/>
    <d v="2014-09-12T00:00:00"/>
    <s v="Same Day"/>
    <s v="CB-12025"/>
    <s v="Cassandra Brandow"/>
    <x v="0"/>
    <s v="United States"/>
    <s v="San Francisco"/>
    <x v="1"/>
    <n v="94110"/>
    <x v="1"/>
    <x v="723"/>
    <x v="1"/>
    <x v="9"/>
    <x v="715"/>
    <x v="846"/>
    <n v="5"/>
    <n v="0"/>
    <n v="113.84799999999998"/>
  </r>
  <r>
    <n v="5272"/>
    <x v="2616"/>
    <x v="3"/>
    <x v="1034"/>
    <d v="2014-01-17T00:00:00"/>
    <s v="Same Day"/>
    <s v="JO-15145"/>
    <s v="Jack O'Briant"/>
    <x v="1"/>
    <s v="United States"/>
    <s v="Los Angeles"/>
    <x v="1"/>
    <n v="90008"/>
    <x v="1"/>
    <x v="5"/>
    <x v="0"/>
    <x v="5"/>
    <x v="5"/>
    <x v="3386"/>
    <n v="4"/>
    <n v="0"/>
    <n v="8.0967999999999982"/>
  </r>
  <r>
    <n v="5273"/>
    <x v="2616"/>
    <x v="3"/>
    <x v="1034"/>
    <d v="2014-01-17T00:00:00"/>
    <s v="Same Day"/>
    <s v="JO-15145"/>
    <s v="Jack O'Briant"/>
    <x v="1"/>
    <s v="United States"/>
    <s v="Los Angeles"/>
    <x v="1"/>
    <n v="90008"/>
    <x v="1"/>
    <x v="719"/>
    <x v="0"/>
    <x v="3"/>
    <x v="711"/>
    <x v="3860"/>
    <n v="7"/>
    <n v="0.2"/>
    <n v="-14.987700000000061"/>
  </r>
  <r>
    <n v="5274"/>
    <x v="2617"/>
    <x v="0"/>
    <x v="491"/>
    <d v="2013-11-30T00:00:00"/>
    <s v="First Class"/>
    <s v="PA-19060"/>
    <s v="Pete Armstrong"/>
    <x v="2"/>
    <s v="United States"/>
    <s v="Miami"/>
    <x v="2"/>
    <n v="33142"/>
    <x v="0"/>
    <x v="744"/>
    <x v="1"/>
    <x v="8"/>
    <x v="735"/>
    <x v="3861"/>
    <n v="4"/>
    <n v="0.7"/>
    <n v="-2.6207999999999991"/>
  </r>
  <r>
    <n v="5275"/>
    <x v="2618"/>
    <x v="1"/>
    <x v="209"/>
    <d v="2012-11-09T00:00:00"/>
    <s v="Second Class"/>
    <s v="SV-20785"/>
    <s v="Stewart Visinsky"/>
    <x v="0"/>
    <s v="United States"/>
    <s v="Burlington"/>
    <x v="42"/>
    <s v="05408"/>
    <x v="3"/>
    <x v="467"/>
    <x v="0"/>
    <x v="1"/>
    <x v="463"/>
    <x v="3862"/>
    <n v="3"/>
    <n v="0"/>
    <n v="178.79999999999998"/>
  </r>
  <r>
    <n v="5276"/>
    <x v="2619"/>
    <x v="3"/>
    <x v="817"/>
    <d v="2014-12-21T00:00:00"/>
    <s v="Standard Class"/>
    <s v="KL-16555"/>
    <s v="Kelly Lampkin"/>
    <x v="1"/>
    <s v="United States"/>
    <s v="Fayetteville"/>
    <x v="36"/>
    <n v="72701"/>
    <x v="0"/>
    <x v="240"/>
    <x v="2"/>
    <x v="11"/>
    <x v="238"/>
    <x v="3863"/>
    <n v="4"/>
    <n v="0"/>
    <n v="70.312000000000012"/>
  </r>
  <r>
    <n v="5277"/>
    <x v="2619"/>
    <x v="3"/>
    <x v="817"/>
    <d v="2014-12-21T00:00:00"/>
    <s v="Standard Class"/>
    <s v="KL-16555"/>
    <s v="Kelly Lampkin"/>
    <x v="1"/>
    <s v="United States"/>
    <s v="Fayetteville"/>
    <x v="36"/>
    <n v="72701"/>
    <x v="0"/>
    <x v="1044"/>
    <x v="2"/>
    <x v="11"/>
    <x v="1024"/>
    <x v="915"/>
    <n v="5"/>
    <n v="0"/>
    <n v="8.5024999999999942"/>
  </r>
  <r>
    <n v="5278"/>
    <x v="2620"/>
    <x v="2"/>
    <x v="103"/>
    <d v="2011-09-17T00:00:00"/>
    <s v="Standard Class"/>
    <s v="BC-11125"/>
    <s v="Becky Castell"/>
    <x v="2"/>
    <s v="United States"/>
    <s v="Odessa"/>
    <x v="5"/>
    <n v="79762"/>
    <x v="2"/>
    <x v="167"/>
    <x v="0"/>
    <x v="1"/>
    <x v="166"/>
    <x v="3864"/>
    <n v="6"/>
    <n v="0.3"/>
    <n v="-9.717599999999976"/>
  </r>
  <r>
    <n v="5279"/>
    <x v="2621"/>
    <x v="2"/>
    <x v="1035"/>
    <d v="2011-12-13T00:00:00"/>
    <s v="Standard Class"/>
    <s v="PO-18850"/>
    <s v="Patrick O'Brill"/>
    <x v="0"/>
    <s v="United States"/>
    <s v="Virginia Beach"/>
    <x v="17"/>
    <n v="23464"/>
    <x v="0"/>
    <x v="954"/>
    <x v="1"/>
    <x v="10"/>
    <x v="938"/>
    <x v="151"/>
    <n v="4"/>
    <n v="0"/>
    <n v="48.539199999999994"/>
  </r>
  <r>
    <n v="5280"/>
    <x v="2622"/>
    <x v="3"/>
    <x v="210"/>
    <d v="2014-09-12T00:00:00"/>
    <s v="Standard Class"/>
    <s v="AG-10675"/>
    <s v="Anna Gayman"/>
    <x v="0"/>
    <s v="United States"/>
    <s v="Milwaukee"/>
    <x v="6"/>
    <n v="53209"/>
    <x v="2"/>
    <x v="1556"/>
    <x v="2"/>
    <x v="11"/>
    <x v="1536"/>
    <x v="814"/>
    <n v="1"/>
    <n v="0"/>
    <n v="1.8872"/>
  </r>
  <r>
    <n v="5281"/>
    <x v="2623"/>
    <x v="3"/>
    <x v="566"/>
    <d v="2014-10-13T00:00:00"/>
    <s v="Standard Class"/>
    <s v="DB-13210"/>
    <s v="Dean Braden"/>
    <x v="0"/>
    <s v="United States"/>
    <s v="Detroit"/>
    <x v="12"/>
    <n v="48234"/>
    <x v="2"/>
    <x v="1354"/>
    <x v="1"/>
    <x v="4"/>
    <x v="1331"/>
    <x v="2086"/>
    <n v="2"/>
    <n v="0"/>
    <n v="22.235199999999999"/>
  </r>
  <r>
    <n v="5282"/>
    <x v="2624"/>
    <x v="1"/>
    <x v="577"/>
    <d v="2012-09-10T00:00:00"/>
    <s v="Standard Class"/>
    <s v="SP-20860"/>
    <s v="Sung Pak"/>
    <x v="1"/>
    <s v="United States"/>
    <s v="Rochester"/>
    <x v="11"/>
    <n v="55901"/>
    <x v="2"/>
    <x v="50"/>
    <x v="0"/>
    <x v="5"/>
    <x v="50"/>
    <x v="51"/>
    <n v="2"/>
    <n v="0"/>
    <n v="2.9567999999999999"/>
  </r>
  <r>
    <n v="5283"/>
    <x v="2624"/>
    <x v="1"/>
    <x v="577"/>
    <d v="2012-09-10T00:00:00"/>
    <s v="Standard Class"/>
    <s v="SP-20860"/>
    <s v="Sung Pak"/>
    <x v="1"/>
    <s v="United States"/>
    <s v="Rochester"/>
    <x v="11"/>
    <n v="55901"/>
    <x v="2"/>
    <x v="314"/>
    <x v="1"/>
    <x v="10"/>
    <x v="311"/>
    <x v="655"/>
    <n v="3"/>
    <n v="0"/>
    <n v="17.314799999999998"/>
  </r>
  <r>
    <n v="5284"/>
    <x v="2625"/>
    <x v="2"/>
    <x v="809"/>
    <d v="2011-04-04T00:00:00"/>
    <s v="Standard Class"/>
    <s v="Dl-13600"/>
    <s v="Dorris liebe"/>
    <x v="1"/>
    <s v="United States"/>
    <s v="Seattle"/>
    <x v="4"/>
    <n v="98105"/>
    <x v="1"/>
    <x v="1505"/>
    <x v="1"/>
    <x v="4"/>
    <x v="1483"/>
    <x v="3426"/>
    <n v="3"/>
    <n v="0"/>
    <n v="0"/>
  </r>
  <r>
    <n v="5285"/>
    <x v="2625"/>
    <x v="2"/>
    <x v="809"/>
    <d v="2011-04-04T00:00:00"/>
    <s v="Standard Class"/>
    <s v="Dl-13600"/>
    <s v="Dorris liebe"/>
    <x v="1"/>
    <s v="United States"/>
    <s v="Seattle"/>
    <x v="4"/>
    <n v="98105"/>
    <x v="1"/>
    <x v="579"/>
    <x v="1"/>
    <x v="2"/>
    <x v="574"/>
    <x v="1851"/>
    <n v="3"/>
    <n v="0"/>
    <n v="22.200000000000003"/>
  </r>
  <r>
    <n v="5286"/>
    <x v="2626"/>
    <x v="3"/>
    <x v="1024"/>
    <d v="2014-05-07T00:00:00"/>
    <s v="First Class"/>
    <s v="LH-17020"/>
    <s v="Lisa Hazard"/>
    <x v="0"/>
    <s v="United States"/>
    <s v="Louisville"/>
    <x v="22"/>
    <n v="80027"/>
    <x v="1"/>
    <x v="111"/>
    <x v="1"/>
    <x v="12"/>
    <x v="111"/>
    <x v="3355"/>
    <n v="9"/>
    <n v="0.2"/>
    <n v="7.4339999999999993"/>
  </r>
  <r>
    <n v="5287"/>
    <x v="2626"/>
    <x v="3"/>
    <x v="1024"/>
    <d v="2014-05-07T00:00:00"/>
    <s v="First Class"/>
    <s v="LH-17020"/>
    <s v="Lisa Hazard"/>
    <x v="0"/>
    <s v="United States"/>
    <s v="Louisville"/>
    <x v="22"/>
    <n v="80027"/>
    <x v="1"/>
    <x v="122"/>
    <x v="1"/>
    <x v="8"/>
    <x v="122"/>
    <x v="3865"/>
    <n v="8"/>
    <n v="0.7"/>
    <n v="-7.3231999999999999"/>
  </r>
  <r>
    <n v="5288"/>
    <x v="2626"/>
    <x v="3"/>
    <x v="1024"/>
    <d v="2014-05-07T00:00:00"/>
    <s v="First Class"/>
    <s v="LH-17020"/>
    <s v="Lisa Hazard"/>
    <x v="0"/>
    <s v="United States"/>
    <s v="Louisville"/>
    <x v="22"/>
    <n v="80027"/>
    <x v="1"/>
    <x v="899"/>
    <x v="0"/>
    <x v="0"/>
    <x v="883"/>
    <x v="3866"/>
    <n v="3"/>
    <n v="0.7"/>
    <n v="-152.9847"/>
  </r>
  <r>
    <n v="5289"/>
    <x v="2627"/>
    <x v="3"/>
    <x v="504"/>
    <d v="2014-05-06T00:00:00"/>
    <s v="Standard Class"/>
    <s v="AD-10180"/>
    <s v="Alan Dominguez"/>
    <x v="2"/>
    <s v="United States"/>
    <s v="San Francisco"/>
    <x v="1"/>
    <n v="94122"/>
    <x v="1"/>
    <x v="1127"/>
    <x v="1"/>
    <x v="10"/>
    <x v="1106"/>
    <x v="2919"/>
    <n v="4"/>
    <n v="0"/>
    <n v="80.340400000000002"/>
  </r>
  <r>
    <n v="5290"/>
    <x v="2628"/>
    <x v="2"/>
    <x v="78"/>
    <d v="2011-09-15T00:00:00"/>
    <s v="Standard Class"/>
    <s v="KT-16465"/>
    <s v="Kean Takahito"/>
    <x v="0"/>
    <s v="United States"/>
    <s v="Houston"/>
    <x v="5"/>
    <n v="77036"/>
    <x v="2"/>
    <x v="862"/>
    <x v="1"/>
    <x v="10"/>
    <x v="848"/>
    <x v="3867"/>
    <n v="2"/>
    <n v="0.2"/>
    <n v="6.2664"/>
  </r>
  <r>
    <n v="5291"/>
    <x v="2628"/>
    <x v="2"/>
    <x v="78"/>
    <d v="2011-09-15T00:00:00"/>
    <s v="Standard Class"/>
    <s v="KT-16465"/>
    <s v="Kean Takahito"/>
    <x v="0"/>
    <s v="United States"/>
    <s v="Houston"/>
    <x v="5"/>
    <n v="77036"/>
    <x v="2"/>
    <x v="157"/>
    <x v="0"/>
    <x v="1"/>
    <x v="156"/>
    <x v="3868"/>
    <n v="5"/>
    <n v="0.3"/>
    <n v="-13.810000000000116"/>
  </r>
  <r>
    <n v="5292"/>
    <x v="2628"/>
    <x v="2"/>
    <x v="78"/>
    <d v="2011-09-15T00:00:00"/>
    <s v="Standard Class"/>
    <s v="KT-16465"/>
    <s v="Kean Takahito"/>
    <x v="0"/>
    <s v="United States"/>
    <s v="Houston"/>
    <x v="5"/>
    <n v="77036"/>
    <x v="2"/>
    <x v="67"/>
    <x v="1"/>
    <x v="10"/>
    <x v="67"/>
    <x v="3869"/>
    <n v="6"/>
    <n v="0.2"/>
    <n v="61.46279999999998"/>
  </r>
  <r>
    <n v="5293"/>
    <x v="2629"/>
    <x v="3"/>
    <x v="308"/>
    <d v="2014-06-24T00:00:00"/>
    <s v="First Class"/>
    <s v="PJ-19015"/>
    <s v="Pauline Johnson"/>
    <x v="0"/>
    <s v="United States"/>
    <s v="Miami"/>
    <x v="2"/>
    <n v="33180"/>
    <x v="0"/>
    <x v="1427"/>
    <x v="1"/>
    <x v="4"/>
    <x v="1406"/>
    <x v="3870"/>
    <n v="1"/>
    <n v="0.2"/>
    <n v="0.33479999999999999"/>
  </r>
  <r>
    <n v="5294"/>
    <x v="2630"/>
    <x v="1"/>
    <x v="207"/>
    <d v="2012-12-30T00:00:00"/>
    <s v="Standard Class"/>
    <s v="MC-18100"/>
    <s v="Mick Crebagga"/>
    <x v="0"/>
    <s v="United States"/>
    <s v="Medina"/>
    <x v="24"/>
    <n v="44256"/>
    <x v="3"/>
    <x v="838"/>
    <x v="0"/>
    <x v="3"/>
    <x v="824"/>
    <x v="3871"/>
    <n v="1"/>
    <n v="0.4"/>
    <n v="-15.476400000000005"/>
  </r>
  <r>
    <n v="5295"/>
    <x v="2631"/>
    <x v="3"/>
    <x v="733"/>
    <d v="2014-08-20T00:00:00"/>
    <s v="Standard Class"/>
    <s v="BO-11350"/>
    <s v="Bill Overfelt"/>
    <x v="1"/>
    <s v="United States"/>
    <s v="Roseville"/>
    <x v="11"/>
    <n v="55113"/>
    <x v="2"/>
    <x v="1729"/>
    <x v="1"/>
    <x v="2"/>
    <x v="1707"/>
    <x v="3872"/>
    <n v="8"/>
    <n v="0"/>
    <n v="23.183999999999997"/>
  </r>
  <r>
    <n v="5296"/>
    <x v="2632"/>
    <x v="3"/>
    <x v="168"/>
    <d v="2014-03-10T00:00:00"/>
    <s v="Standard Class"/>
    <s v="DP-13000"/>
    <s v="Darren Powers"/>
    <x v="0"/>
    <s v="United States"/>
    <s v="Houston"/>
    <x v="5"/>
    <n v="77041"/>
    <x v="2"/>
    <x v="964"/>
    <x v="1"/>
    <x v="10"/>
    <x v="948"/>
    <x v="2879"/>
    <n v="2"/>
    <n v="0.2"/>
    <n v="32.468400000000003"/>
  </r>
  <r>
    <n v="5297"/>
    <x v="2633"/>
    <x v="3"/>
    <x v="944"/>
    <d v="2014-08-01T00:00:00"/>
    <s v="Standard Class"/>
    <s v="TM-21490"/>
    <s v="Tony Molinari"/>
    <x v="0"/>
    <s v="United States"/>
    <s v="Yonkers"/>
    <x v="15"/>
    <n v="10701"/>
    <x v="3"/>
    <x v="943"/>
    <x v="0"/>
    <x v="5"/>
    <x v="927"/>
    <x v="3873"/>
    <n v="1"/>
    <n v="0"/>
    <n v="4.0203000000000007"/>
  </r>
  <r>
    <n v="5298"/>
    <x v="2633"/>
    <x v="3"/>
    <x v="944"/>
    <d v="2014-08-01T00:00:00"/>
    <s v="Standard Class"/>
    <s v="TM-21490"/>
    <s v="Tony Molinari"/>
    <x v="0"/>
    <s v="United States"/>
    <s v="Yonkers"/>
    <x v="15"/>
    <n v="10701"/>
    <x v="3"/>
    <x v="704"/>
    <x v="2"/>
    <x v="7"/>
    <x v="697"/>
    <x v="821"/>
    <n v="8"/>
    <n v="0"/>
    <n v="135.98000000000002"/>
  </r>
  <r>
    <n v="5299"/>
    <x v="2634"/>
    <x v="0"/>
    <x v="713"/>
    <d v="2013-09-27T00:00:00"/>
    <s v="First Class"/>
    <s v="DV-13045"/>
    <s v="Darrin Van Huff"/>
    <x v="1"/>
    <s v="United States"/>
    <s v="San Diego"/>
    <x v="1"/>
    <n v="92037"/>
    <x v="1"/>
    <x v="29"/>
    <x v="1"/>
    <x v="12"/>
    <x v="29"/>
    <x v="3874"/>
    <n v="2"/>
    <n v="0"/>
    <n v="1.9175999999999997"/>
  </r>
  <r>
    <n v="5300"/>
    <x v="2634"/>
    <x v="0"/>
    <x v="713"/>
    <d v="2013-09-27T00:00:00"/>
    <s v="First Class"/>
    <s v="DV-13045"/>
    <s v="Darrin Van Huff"/>
    <x v="1"/>
    <s v="United States"/>
    <s v="San Diego"/>
    <x v="1"/>
    <n v="92037"/>
    <x v="1"/>
    <x v="165"/>
    <x v="1"/>
    <x v="2"/>
    <x v="164"/>
    <x v="1381"/>
    <n v="3"/>
    <n v="0"/>
    <n v="8.6939999999999991"/>
  </r>
  <r>
    <n v="5301"/>
    <x v="2635"/>
    <x v="0"/>
    <x v="198"/>
    <d v="2013-06-04T00:00:00"/>
    <s v="Standard Class"/>
    <s v="AH-10690"/>
    <s v="Anna Häberlin"/>
    <x v="1"/>
    <s v="United States"/>
    <s v="Springfield"/>
    <x v="17"/>
    <n v="22153"/>
    <x v="0"/>
    <x v="1337"/>
    <x v="0"/>
    <x v="3"/>
    <x v="1313"/>
    <x v="3875"/>
    <n v="10"/>
    <n v="0"/>
    <n v="386.83499999999981"/>
  </r>
  <r>
    <n v="5302"/>
    <x v="2635"/>
    <x v="0"/>
    <x v="198"/>
    <d v="2013-06-04T00:00:00"/>
    <s v="Standard Class"/>
    <s v="AH-10690"/>
    <s v="Anna Häberlin"/>
    <x v="1"/>
    <s v="United States"/>
    <s v="Springfield"/>
    <x v="17"/>
    <n v="22153"/>
    <x v="0"/>
    <x v="764"/>
    <x v="2"/>
    <x v="11"/>
    <x v="756"/>
    <x v="3876"/>
    <n v="6"/>
    <n v="0"/>
    <n v="653.30099999999982"/>
  </r>
  <r>
    <n v="5303"/>
    <x v="2635"/>
    <x v="0"/>
    <x v="198"/>
    <d v="2013-06-04T00:00:00"/>
    <s v="Standard Class"/>
    <s v="AH-10690"/>
    <s v="Anna Häberlin"/>
    <x v="1"/>
    <s v="United States"/>
    <s v="Springfield"/>
    <x v="17"/>
    <n v="22153"/>
    <x v="0"/>
    <x v="488"/>
    <x v="1"/>
    <x v="2"/>
    <x v="483"/>
    <x v="3877"/>
    <n v="6"/>
    <n v="0"/>
    <n v="29.808"/>
  </r>
  <r>
    <n v="5304"/>
    <x v="2636"/>
    <x v="2"/>
    <x v="912"/>
    <d v="2011-11-20T00:00:00"/>
    <s v="Standard Class"/>
    <s v="AB-10165"/>
    <s v="Alan Barnes"/>
    <x v="0"/>
    <s v="United States"/>
    <s v="Decatur"/>
    <x v="10"/>
    <n v="62521"/>
    <x v="2"/>
    <x v="1391"/>
    <x v="0"/>
    <x v="1"/>
    <x v="1368"/>
    <x v="3878"/>
    <n v="2"/>
    <n v="0.3"/>
    <n v="-1.0656000000000017"/>
  </r>
  <r>
    <n v="5305"/>
    <x v="2637"/>
    <x v="2"/>
    <x v="158"/>
    <d v="2011-09-23T00:00:00"/>
    <s v="First Class"/>
    <s v="JS-15940"/>
    <s v="Joni Sundaresam"/>
    <x v="2"/>
    <s v="United States"/>
    <s v="Garland"/>
    <x v="5"/>
    <n v="75043"/>
    <x v="2"/>
    <x v="1445"/>
    <x v="0"/>
    <x v="5"/>
    <x v="1423"/>
    <x v="1086"/>
    <n v="2"/>
    <n v="0.6"/>
    <n v="-7.4759999999999991"/>
  </r>
  <r>
    <n v="5306"/>
    <x v="2638"/>
    <x v="0"/>
    <x v="823"/>
    <d v="2013-02-26T00:00:00"/>
    <s v="Standard Class"/>
    <s v="BV-11245"/>
    <s v="Benjamin Venier"/>
    <x v="1"/>
    <s v="United States"/>
    <s v="Oceanside"/>
    <x v="15"/>
    <n v="11572"/>
    <x v="3"/>
    <x v="93"/>
    <x v="0"/>
    <x v="5"/>
    <x v="93"/>
    <x v="3879"/>
    <n v="5"/>
    <n v="0"/>
    <n v="28.959000000000003"/>
  </r>
  <r>
    <n v="5307"/>
    <x v="2638"/>
    <x v="0"/>
    <x v="823"/>
    <d v="2013-02-26T00:00:00"/>
    <s v="Standard Class"/>
    <s v="BV-11245"/>
    <s v="Benjamin Venier"/>
    <x v="1"/>
    <s v="United States"/>
    <s v="Oceanside"/>
    <x v="15"/>
    <n v="11572"/>
    <x v="3"/>
    <x v="595"/>
    <x v="1"/>
    <x v="4"/>
    <x v="590"/>
    <x v="680"/>
    <n v="3"/>
    <n v="0"/>
    <n v="80.019899999999993"/>
  </r>
  <r>
    <n v="5308"/>
    <x v="2638"/>
    <x v="0"/>
    <x v="823"/>
    <d v="2013-02-26T00:00:00"/>
    <s v="Standard Class"/>
    <s v="BV-11245"/>
    <s v="Benjamin Venier"/>
    <x v="1"/>
    <s v="United States"/>
    <s v="Oceanside"/>
    <x v="15"/>
    <n v="11572"/>
    <x v="3"/>
    <x v="1730"/>
    <x v="2"/>
    <x v="7"/>
    <x v="1708"/>
    <x v="372"/>
    <n v="2"/>
    <n v="0"/>
    <n v="1.9989999999999952"/>
  </r>
  <r>
    <n v="5309"/>
    <x v="2639"/>
    <x v="3"/>
    <x v="123"/>
    <d v="2014-11-22T00:00:00"/>
    <s v="First Class"/>
    <s v="NC-18415"/>
    <s v="Nathan Cano"/>
    <x v="0"/>
    <s v="United States"/>
    <s v="Houston"/>
    <x v="5"/>
    <n v="77095"/>
    <x v="2"/>
    <x v="1209"/>
    <x v="0"/>
    <x v="1"/>
    <x v="1185"/>
    <x v="3880"/>
    <n v="3"/>
    <n v="0.3"/>
    <n v="-46.399800000000013"/>
  </r>
  <r>
    <n v="5310"/>
    <x v="2639"/>
    <x v="3"/>
    <x v="123"/>
    <d v="2014-11-22T00:00:00"/>
    <s v="First Class"/>
    <s v="NC-18415"/>
    <s v="Nathan Cano"/>
    <x v="0"/>
    <s v="United States"/>
    <s v="Houston"/>
    <x v="5"/>
    <n v="77095"/>
    <x v="2"/>
    <x v="1731"/>
    <x v="1"/>
    <x v="6"/>
    <x v="1709"/>
    <x v="3881"/>
    <n v="5"/>
    <n v="0.2"/>
    <n v="3.9120000000000004"/>
  </r>
  <r>
    <n v="5311"/>
    <x v="2639"/>
    <x v="3"/>
    <x v="123"/>
    <d v="2014-11-22T00:00:00"/>
    <s v="First Class"/>
    <s v="NC-18415"/>
    <s v="Nathan Cano"/>
    <x v="0"/>
    <s v="United States"/>
    <s v="Houston"/>
    <x v="5"/>
    <n v="77095"/>
    <x v="2"/>
    <x v="450"/>
    <x v="1"/>
    <x v="8"/>
    <x v="446"/>
    <x v="3882"/>
    <n v="6"/>
    <n v="0.8"/>
    <n v="-2287.7820000000002"/>
  </r>
  <r>
    <n v="5312"/>
    <x v="2640"/>
    <x v="0"/>
    <x v="1036"/>
    <d v="2013-08-28T00:00:00"/>
    <s v="Standard Class"/>
    <s v="SU-20665"/>
    <s v="Stephanie Ulpright"/>
    <x v="2"/>
    <s v="United States"/>
    <s v="Greenville"/>
    <x v="3"/>
    <n v="27834"/>
    <x v="0"/>
    <x v="1363"/>
    <x v="1"/>
    <x v="2"/>
    <x v="1340"/>
    <x v="2145"/>
    <n v="4"/>
    <n v="0.2"/>
    <n v="3.3408000000000002"/>
  </r>
  <r>
    <n v="5313"/>
    <x v="2640"/>
    <x v="0"/>
    <x v="1036"/>
    <d v="2013-08-28T00:00:00"/>
    <s v="Standard Class"/>
    <s v="SU-20665"/>
    <s v="Stephanie Ulpright"/>
    <x v="2"/>
    <s v="United States"/>
    <s v="Greenville"/>
    <x v="3"/>
    <n v="27834"/>
    <x v="0"/>
    <x v="354"/>
    <x v="1"/>
    <x v="14"/>
    <x v="350"/>
    <x v="3883"/>
    <n v="2"/>
    <n v="0.2"/>
    <n v="3.5059999999999967"/>
  </r>
  <r>
    <n v="5314"/>
    <x v="2641"/>
    <x v="3"/>
    <x v="504"/>
    <d v="2014-05-06T00:00:00"/>
    <s v="Standard Class"/>
    <s v="DJ-13510"/>
    <s v="Don Jones"/>
    <x v="1"/>
    <s v="United States"/>
    <s v="San Francisco"/>
    <x v="1"/>
    <n v="94110"/>
    <x v="1"/>
    <x v="596"/>
    <x v="0"/>
    <x v="5"/>
    <x v="591"/>
    <x v="647"/>
    <n v="2"/>
    <n v="0"/>
    <n v="21.436799999999998"/>
  </r>
  <r>
    <n v="5315"/>
    <x v="2641"/>
    <x v="3"/>
    <x v="504"/>
    <d v="2014-05-06T00:00:00"/>
    <s v="Standard Class"/>
    <s v="DJ-13510"/>
    <s v="Don Jones"/>
    <x v="1"/>
    <s v="United States"/>
    <s v="San Francisco"/>
    <x v="1"/>
    <n v="94110"/>
    <x v="1"/>
    <x v="588"/>
    <x v="1"/>
    <x v="12"/>
    <x v="583"/>
    <x v="2484"/>
    <n v="4"/>
    <n v="0"/>
    <n v="14.974399999999999"/>
  </r>
  <r>
    <n v="5316"/>
    <x v="2642"/>
    <x v="0"/>
    <x v="440"/>
    <d v="2013-05-09T00:00:00"/>
    <s v="Standard Class"/>
    <s v="DL-12865"/>
    <s v="Dan Lawera"/>
    <x v="0"/>
    <s v="United States"/>
    <s v="Greensboro"/>
    <x v="3"/>
    <n v="27405"/>
    <x v="0"/>
    <x v="792"/>
    <x v="0"/>
    <x v="1"/>
    <x v="782"/>
    <x v="3884"/>
    <n v="9"/>
    <n v="0.2"/>
    <n v="11.69100000000001"/>
  </r>
  <r>
    <n v="5317"/>
    <x v="2643"/>
    <x v="3"/>
    <x v="280"/>
    <d v="2014-10-06T00:00:00"/>
    <s v="First Class"/>
    <s v="Dp-13240"/>
    <s v="Dean percer"/>
    <x v="2"/>
    <s v="United States"/>
    <s v="Knoxville"/>
    <x v="18"/>
    <n v="37918"/>
    <x v="0"/>
    <x v="1256"/>
    <x v="0"/>
    <x v="5"/>
    <x v="1231"/>
    <x v="929"/>
    <n v="2"/>
    <n v="0.2"/>
    <n v="1.3283999999999985"/>
  </r>
  <r>
    <n v="5318"/>
    <x v="2643"/>
    <x v="3"/>
    <x v="280"/>
    <d v="2014-10-06T00:00:00"/>
    <s v="First Class"/>
    <s v="Dp-13240"/>
    <s v="Dean percer"/>
    <x v="2"/>
    <s v="United States"/>
    <s v="Knoxville"/>
    <x v="18"/>
    <n v="37918"/>
    <x v="0"/>
    <x v="441"/>
    <x v="0"/>
    <x v="5"/>
    <x v="1710"/>
    <x v="3885"/>
    <n v="1"/>
    <n v="0.2"/>
    <n v="1.5691000000000002"/>
  </r>
  <r>
    <n v="5319"/>
    <x v="2643"/>
    <x v="3"/>
    <x v="280"/>
    <d v="2014-10-06T00:00:00"/>
    <s v="First Class"/>
    <s v="Dp-13240"/>
    <s v="Dean percer"/>
    <x v="2"/>
    <s v="United States"/>
    <s v="Knoxville"/>
    <x v="18"/>
    <n v="37918"/>
    <x v="0"/>
    <x v="860"/>
    <x v="1"/>
    <x v="10"/>
    <x v="846"/>
    <x v="561"/>
    <n v="4"/>
    <n v="0.2"/>
    <n v="7.2576000000000001"/>
  </r>
  <r>
    <n v="5320"/>
    <x v="2643"/>
    <x v="3"/>
    <x v="280"/>
    <d v="2014-10-06T00:00:00"/>
    <s v="First Class"/>
    <s v="Dp-13240"/>
    <s v="Dean percer"/>
    <x v="2"/>
    <s v="United States"/>
    <s v="Knoxville"/>
    <x v="18"/>
    <n v="37918"/>
    <x v="0"/>
    <x v="999"/>
    <x v="1"/>
    <x v="8"/>
    <x v="982"/>
    <x v="3347"/>
    <n v="3"/>
    <n v="0.7"/>
    <n v="-21.887999999999991"/>
  </r>
  <r>
    <n v="5321"/>
    <x v="2643"/>
    <x v="3"/>
    <x v="280"/>
    <d v="2014-10-06T00:00:00"/>
    <s v="First Class"/>
    <s v="Dp-13240"/>
    <s v="Dean percer"/>
    <x v="2"/>
    <s v="United States"/>
    <s v="Knoxville"/>
    <x v="18"/>
    <n v="37918"/>
    <x v="0"/>
    <x v="594"/>
    <x v="0"/>
    <x v="3"/>
    <x v="589"/>
    <x v="3886"/>
    <n v="7"/>
    <n v="0.4"/>
    <n v="-1002.7836000000001"/>
  </r>
  <r>
    <n v="5322"/>
    <x v="2643"/>
    <x v="3"/>
    <x v="280"/>
    <d v="2014-10-06T00:00:00"/>
    <s v="First Class"/>
    <s v="Dp-13240"/>
    <s v="Dean percer"/>
    <x v="2"/>
    <s v="United States"/>
    <s v="Knoxville"/>
    <x v="18"/>
    <n v="37918"/>
    <x v="0"/>
    <x v="697"/>
    <x v="1"/>
    <x v="8"/>
    <x v="690"/>
    <x v="3887"/>
    <n v="4"/>
    <n v="0.7"/>
    <n v="-26.247599999999998"/>
  </r>
  <r>
    <n v="5323"/>
    <x v="2643"/>
    <x v="3"/>
    <x v="280"/>
    <d v="2014-10-06T00:00:00"/>
    <s v="First Class"/>
    <s v="Dp-13240"/>
    <s v="Dean percer"/>
    <x v="2"/>
    <s v="United States"/>
    <s v="Knoxville"/>
    <x v="18"/>
    <n v="37918"/>
    <x v="0"/>
    <x v="893"/>
    <x v="0"/>
    <x v="5"/>
    <x v="877"/>
    <x v="2401"/>
    <n v="2"/>
    <n v="0.2"/>
    <n v="5.9279999999999999"/>
  </r>
  <r>
    <n v="5324"/>
    <x v="2644"/>
    <x v="3"/>
    <x v="65"/>
    <d v="2014-09-24T00:00:00"/>
    <s v="Second Class"/>
    <s v="TM-21010"/>
    <s v="Tamara Manning"/>
    <x v="0"/>
    <s v="United States"/>
    <s v="Grand Island"/>
    <x v="8"/>
    <n v="68801"/>
    <x v="2"/>
    <x v="226"/>
    <x v="1"/>
    <x v="10"/>
    <x v="224"/>
    <x v="3888"/>
    <n v="2"/>
    <n v="0"/>
    <n v="7.98"/>
  </r>
  <r>
    <n v="5325"/>
    <x v="2645"/>
    <x v="1"/>
    <x v="784"/>
    <d v="2012-12-09T00:00:00"/>
    <s v="Standard Class"/>
    <s v="TZ-21580"/>
    <s v="Tracy Zic"/>
    <x v="0"/>
    <s v="United States"/>
    <s v="Lakewood"/>
    <x v="1"/>
    <n v="90712"/>
    <x v="1"/>
    <x v="1173"/>
    <x v="1"/>
    <x v="6"/>
    <x v="1150"/>
    <x v="2952"/>
    <n v="5"/>
    <n v="0"/>
    <n v="6.2530000000000001"/>
  </r>
  <r>
    <n v="5326"/>
    <x v="2645"/>
    <x v="1"/>
    <x v="784"/>
    <d v="2012-12-09T00:00:00"/>
    <s v="Standard Class"/>
    <s v="TZ-21580"/>
    <s v="Tracy Zic"/>
    <x v="0"/>
    <s v="United States"/>
    <s v="Lakewood"/>
    <x v="1"/>
    <n v="90712"/>
    <x v="1"/>
    <x v="1006"/>
    <x v="0"/>
    <x v="5"/>
    <x v="989"/>
    <x v="3889"/>
    <n v="6"/>
    <n v="0"/>
    <n v="9.0288000000000004"/>
  </r>
  <r>
    <n v="5327"/>
    <x v="2646"/>
    <x v="1"/>
    <x v="184"/>
    <d v="2012-01-22T00:00:00"/>
    <s v="Standard Class"/>
    <s v="SC-20260"/>
    <s v="Scott Cohen"/>
    <x v="1"/>
    <s v="United States"/>
    <s v="Lawrence"/>
    <x v="31"/>
    <n v="1841"/>
    <x v="3"/>
    <x v="1412"/>
    <x v="1"/>
    <x v="6"/>
    <x v="1390"/>
    <x v="3890"/>
    <n v="2"/>
    <n v="0"/>
    <n v="2.0039999999999996"/>
  </r>
  <r>
    <n v="5328"/>
    <x v="2647"/>
    <x v="2"/>
    <x v="1037"/>
    <d v="2011-01-09T00:00:00"/>
    <s v="Second Class"/>
    <s v="LS-17230"/>
    <s v="Lycoris Saunders"/>
    <x v="0"/>
    <s v="United States"/>
    <s v="Los Angeles"/>
    <x v="1"/>
    <n v="90049"/>
    <x v="1"/>
    <x v="510"/>
    <x v="1"/>
    <x v="10"/>
    <x v="505"/>
    <x v="541"/>
    <n v="3"/>
    <n v="0"/>
    <n v="9.3312000000000008"/>
  </r>
  <r>
    <n v="5329"/>
    <x v="2648"/>
    <x v="1"/>
    <x v="616"/>
    <d v="2012-03-09T00:00:00"/>
    <s v="Standard Class"/>
    <s v="MV-18190"/>
    <s v="Mike Vittorini"/>
    <x v="0"/>
    <s v="United States"/>
    <s v="Houston"/>
    <x v="5"/>
    <n v="77036"/>
    <x v="2"/>
    <x v="424"/>
    <x v="2"/>
    <x v="7"/>
    <x v="419"/>
    <x v="1051"/>
    <n v="2"/>
    <n v="0.2"/>
    <n v="2.3939999999999984"/>
  </r>
  <r>
    <n v="5330"/>
    <x v="2649"/>
    <x v="0"/>
    <x v="591"/>
    <d v="2013-12-29T00:00:00"/>
    <s v="Second Class"/>
    <s v="BD-11620"/>
    <s v="Brian DeCherney"/>
    <x v="0"/>
    <s v="United States"/>
    <s v="New York City"/>
    <x v="15"/>
    <n v="10035"/>
    <x v="3"/>
    <x v="301"/>
    <x v="1"/>
    <x v="8"/>
    <x v="298"/>
    <x v="3295"/>
    <n v="2"/>
    <n v="0.2"/>
    <n v="11.748799999999997"/>
  </r>
  <r>
    <n v="5331"/>
    <x v="2650"/>
    <x v="0"/>
    <x v="913"/>
    <d v="2013-09-09T00:00:00"/>
    <s v="Standard Class"/>
    <s v="CV-12295"/>
    <s v="Christina VanderZanden"/>
    <x v="0"/>
    <s v="United States"/>
    <s v="New York City"/>
    <x v="15"/>
    <n v="10011"/>
    <x v="3"/>
    <x v="1268"/>
    <x v="0"/>
    <x v="5"/>
    <x v="1243"/>
    <x v="3891"/>
    <n v="1"/>
    <n v="0"/>
    <n v="24.936599999999999"/>
  </r>
  <r>
    <n v="5332"/>
    <x v="2650"/>
    <x v="0"/>
    <x v="913"/>
    <d v="2013-09-09T00:00:00"/>
    <s v="Standard Class"/>
    <s v="CV-12295"/>
    <s v="Christina VanderZanden"/>
    <x v="0"/>
    <s v="United States"/>
    <s v="New York City"/>
    <x v="15"/>
    <n v="10011"/>
    <x v="3"/>
    <x v="58"/>
    <x v="1"/>
    <x v="8"/>
    <x v="58"/>
    <x v="3892"/>
    <n v="5"/>
    <n v="0.2"/>
    <n v="20.452499999999997"/>
  </r>
  <r>
    <n v="5333"/>
    <x v="2650"/>
    <x v="0"/>
    <x v="913"/>
    <d v="2013-09-09T00:00:00"/>
    <s v="Standard Class"/>
    <s v="CV-12295"/>
    <s v="Christina VanderZanden"/>
    <x v="0"/>
    <s v="United States"/>
    <s v="New York City"/>
    <x v="15"/>
    <n v="10011"/>
    <x v="3"/>
    <x v="675"/>
    <x v="1"/>
    <x v="14"/>
    <x v="669"/>
    <x v="20"/>
    <n v="4"/>
    <n v="0"/>
    <n v="6.5887999999999991"/>
  </r>
  <r>
    <n v="5334"/>
    <x v="2651"/>
    <x v="2"/>
    <x v="86"/>
    <d v="2011-09-01T00:00:00"/>
    <s v="Standard Class"/>
    <s v="KB-16315"/>
    <s v="Karl Braun"/>
    <x v="0"/>
    <s v="United States"/>
    <s v="Newark"/>
    <x v="13"/>
    <n v="19711"/>
    <x v="3"/>
    <x v="1565"/>
    <x v="0"/>
    <x v="5"/>
    <x v="1547"/>
    <x v="3893"/>
    <n v="4"/>
    <n v="0"/>
    <n v="4.0583999999999998"/>
  </r>
  <r>
    <n v="5335"/>
    <x v="2651"/>
    <x v="2"/>
    <x v="86"/>
    <d v="2011-09-01T00:00:00"/>
    <s v="Standard Class"/>
    <s v="KB-16315"/>
    <s v="Karl Braun"/>
    <x v="0"/>
    <s v="United States"/>
    <s v="Newark"/>
    <x v="13"/>
    <n v="19711"/>
    <x v="3"/>
    <x v="1215"/>
    <x v="1"/>
    <x v="10"/>
    <x v="1190"/>
    <x v="1714"/>
    <n v="3"/>
    <n v="0"/>
    <n v="8.4966000000000008"/>
  </r>
  <r>
    <n v="5336"/>
    <x v="2651"/>
    <x v="2"/>
    <x v="86"/>
    <d v="2011-09-01T00:00:00"/>
    <s v="Standard Class"/>
    <s v="KB-16315"/>
    <s v="Karl Braun"/>
    <x v="0"/>
    <s v="United States"/>
    <s v="Newark"/>
    <x v="13"/>
    <n v="19711"/>
    <x v="3"/>
    <x v="938"/>
    <x v="1"/>
    <x v="10"/>
    <x v="922"/>
    <x v="1634"/>
    <n v="1"/>
    <n v="0"/>
    <n v="1.5547999999999997"/>
  </r>
  <r>
    <n v="5337"/>
    <x v="2652"/>
    <x v="1"/>
    <x v="1031"/>
    <d v="2012-05-25T00:00:00"/>
    <s v="Standard Class"/>
    <s v="ME-18010"/>
    <s v="Michelle Ellison"/>
    <x v="1"/>
    <s v="United States"/>
    <s v="Seattle"/>
    <x v="4"/>
    <n v="98105"/>
    <x v="1"/>
    <x v="674"/>
    <x v="1"/>
    <x v="8"/>
    <x v="668"/>
    <x v="783"/>
    <n v="4"/>
    <n v="0.2"/>
    <n v="8.767199999999999"/>
  </r>
  <r>
    <n v="5338"/>
    <x v="2653"/>
    <x v="3"/>
    <x v="524"/>
    <d v="2014-10-22T00:00:00"/>
    <s v="Standard Class"/>
    <s v="AJ-10780"/>
    <s v="Anthony Jacobs"/>
    <x v="1"/>
    <s v="United States"/>
    <s v="Scottsdale"/>
    <x v="16"/>
    <n v="85254"/>
    <x v="1"/>
    <x v="1397"/>
    <x v="1"/>
    <x v="10"/>
    <x v="1375"/>
    <x v="3894"/>
    <n v="7"/>
    <n v="0.2"/>
    <n v="111.5688"/>
  </r>
  <r>
    <n v="5339"/>
    <x v="2654"/>
    <x v="1"/>
    <x v="529"/>
    <d v="2012-11-14T00:00:00"/>
    <s v="Second Class"/>
    <s v="DV-13465"/>
    <s v="Dianna Vittorini"/>
    <x v="0"/>
    <s v="United States"/>
    <s v="Oceanside"/>
    <x v="15"/>
    <n v="11572"/>
    <x v="3"/>
    <x v="1166"/>
    <x v="1"/>
    <x v="4"/>
    <x v="1144"/>
    <x v="1672"/>
    <n v="5"/>
    <n v="0"/>
    <n v="4.8910000000000053"/>
  </r>
  <r>
    <n v="5340"/>
    <x v="2654"/>
    <x v="1"/>
    <x v="529"/>
    <d v="2012-11-14T00:00:00"/>
    <s v="Second Class"/>
    <s v="DV-13465"/>
    <s v="Dianna Vittorini"/>
    <x v="0"/>
    <s v="United States"/>
    <s v="Oceanside"/>
    <x v="15"/>
    <n v="11572"/>
    <x v="3"/>
    <x v="29"/>
    <x v="1"/>
    <x v="12"/>
    <x v="29"/>
    <x v="3895"/>
    <n v="6"/>
    <n v="0"/>
    <n v="5.7527999999999988"/>
  </r>
  <r>
    <n v="5341"/>
    <x v="2654"/>
    <x v="1"/>
    <x v="529"/>
    <d v="2012-11-14T00:00:00"/>
    <s v="Second Class"/>
    <s v="DV-13465"/>
    <s v="Dianna Vittorini"/>
    <x v="0"/>
    <s v="United States"/>
    <s v="Oceanside"/>
    <x v="15"/>
    <n v="11572"/>
    <x v="3"/>
    <x v="1695"/>
    <x v="2"/>
    <x v="11"/>
    <x v="1674"/>
    <x v="62"/>
    <n v="2"/>
    <n v="0"/>
    <n v="6.011400000000001"/>
  </r>
  <r>
    <n v="5342"/>
    <x v="2654"/>
    <x v="1"/>
    <x v="529"/>
    <d v="2012-11-14T00:00:00"/>
    <s v="Second Class"/>
    <s v="DV-13465"/>
    <s v="Dianna Vittorini"/>
    <x v="0"/>
    <s v="United States"/>
    <s v="Oceanside"/>
    <x v="15"/>
    <n v="11572"/>
    <x v="3"/>
    <x v="1332"/>
    <x v="2"/>
    <x v="11"/>
    <x v="1308"/>
    <x v="3896"/>
    <n v="5"/>
    <n v="0"/>
    <n v="53.996999999999957"/>
  </r>
  <r>
    <n v="5343"/>
    <x v="2655"/>
    <x v="2"/>
    <x v="871"/>
    <d v="2011-11-27T00:00:00"/>
    <s v="Standard Class"/>
    <s v="JK-15325"/>
    <s v="Jason Klamczynski"/>
    <x v="1"/>
    <s v="United States"/>
    <s v="Dallas"/>
    <x v="5"/>
    <n v="75220"/>
    <x v="2"/>
    <x v="29"/>
    <x v="1"/>
    <x v="12"/>
    <x v="29"/>
    <x v="3897"/>
    <n v="1"/>
    <n v="0.2"/>
    <n v="0.55079999999999985"/>
  </r>
  <r>
    <n v="5344"/>
    <x v="2655"/>
    <x v="2"/>
    <x v="871"/>
    <d v="2011-11-27T00:00:00"/>
    <s v="Standard Class"/>
    <s v="JK-15325"/>
    <s v="Jason Klamczynski"/>
    <x v="1"/>
    <s v="United States"/>
    <s v="Dallas"/>
    <x v="5"/>
    <n v="75220"/>
    <x v="2"/>
    <x v="1086"/>
    <x v="2"/>
    <x v="7"/>
    <x v="1067"/>
    <x v="3898"/>
    <n v="5"/>
    <n v="0.2"/>
    <n v="16.747500000000016"/>
  </r>
  <r>
    <n v="5345"/>
    <x v="2656"/>
    <x v="1"/>
    <x v="2"/>
    <d v="2012-10-13T00:00:00"/>
    <s v="Second Class"/>
    <s v="SH-20395"/>
    <s v="Shahid Hopkins"/>
    <x v="0"/>
    <s v="United States"/>
    <s v="Rochester"/>
    <x v="15"/>
    <n v="14609"/>
    <x v="3"/>
    <x v="1365"/>
    <x v="2"/>
    <x v="11"/>
    <x v="1539"/>
    <x v="3899"/>
    <n v="1"/>
    <n v="0"/>
    <n v="2.2364999999999995"/>
  </r>
  <r>
    <n v="5346"/>
    <x v="2657"/>
    <x v="3"/>
    <x v="708"/>
    <d v="2014-03-24T00:00:00"/>
    <s v="Second Class"/>
    <s v="SC-20725"/>
    <s v="Steven Cartwright"/>
    <x v="0"/>
    <s v="United States"/>
    <s v="Los Angeles"/>
    <x v="1"/>
    <n v="90045"/>
    <x v="1"/>
    <x v="245"/>
    <x v="1"/>
    <x v="4"/>
    <x v="243"/>
    <x v="265"/>
    <n v="4"/>
    <n v="0"/>
    <n v="210.4935999999999"/>
  </r>
  <r>
    <n v="5347"/>
    <x v="2657"/>
    <x v="3"/>
    <x v="708"/>
    <d v="2014-03-24T00:00:00"/>
    <s v="Second Class"/>
    <s v="SC-20725"/>
    <s v="Steven Cartwright"/>
    <x v="0"/>
    <s v="United States"/>
    <s v="Los Angeles"/>
    <x v="1"/>
    <n v="90045"/>
    <x v="1"/>
    <x v="109"/>
    <x v="1"/>
    <x v="8"/>
    <x v="109"/>
    <x v="3023"/>
    <n v="3"/>
    <n v="0.2"/>
    <n v="3.9497999999999998"/>
  </r>
  <r>
    <n v="5348"/>
    <x v="2657"/>
    <x v="3"/>
    <x v="708"/>
    <d v="2014-03-24T00:00:00"/>
    <s v="Second Class"/>
    <s v="SC-20725"/>
    <s v="Steven Cartwright"/>
    <x v="0"/>
    <s v="United States"/>
    <s v="Los Angeles"/>
    <x v="1"/>
    <n v="90045"/>
    <x v="1"/>
    <x v="880"/>
    <x v="1"/>
    <x v="8"/>
    <x v="865"/>
    <x v="1086"/>
    <n v="2"/>
    <n v="0.2"/>
    <n v="2.8835999999999995"/>
  </r>
  <r>
    <n v="5349"/>
    <x v="2658"/>
    <x v="1"/>
    <x v="1038"/>
    <d v="2012-01-10T00:00:00"/>
    <s v="Standard Class"/>
    <s v="CS-12250"/>
    <s v="Chris Selesnick"/>
    <x v="1"/>
    <s v="United States"/>
    <s v="Woodbury"/>
    <x v="11"/>
    <n v="55125"/>
    <x v="2"/>
    <x v="828"/>
    <x v="1"/>
    <x v="8"/>
    <x v="816"/>
    <x v="3900"/>
    <n v="3"/>
    <n v="0"/>
    <n v="15.523199999999999"/>
  </r>
  <r>
    <n v="5350"/>
    <x v="2658"/>
    <x v="1"/>
    <x v="1038"/>
    <d v="2012-01-10T00:00:00"/>
    <s v="Standard Class"/>
    <s v="CS-12250"/>
    <s v="Chris Selesnick"/>
    <x v="1"/>
    <s v="United States"/>
    <s v="Woodbury"/>
    <x v="11"/>
    <n v="55125"/>
    <x v="2"/>
    <x v="226"/>
    <x v="1"/>
    <x v="10"/>
    <x v="224"/>
    <x v="1778"/>
    <n v="5"/>
    <n v="0"/>
    <n v="19.950000000000003"/>
  </r>
  <r>
    <n v="5351"/>
    <x v="2659"/>
    <x v="3"/>
    <x v="34"/>
    <d v="2014-12-17T00:00:00"/>
    <s v="Standard Class"/>
    <s v="LH-16900"/>
    <s v="Lena Hernandez"/>
    <x v="0"/>
    <s v="United States"/>
    <s v="Park Ridge"/>
    <x v="10"/>
    <n v="60068"/>
    <x v="2"/>
    <x v="681"/>
    <x v="1"/>
    <x v="10"/>
    <x v="675"/>
    <x v="3901"/>
    <n v="9"/>
    <n v="0.2"/>
    <n v="48.551399999999994"/>
  </r>
  <r>
    <n v="5352"/>
    <x v="2660"/>
    <x v="0"/>
    <x v="47"/>
    <d v="2013-09-13T00:00:00"/>
    <s v="Standard Class"/>
    <s v="YC-21895"/>
    <s v="Yoseph Carroll"/>
    <x v="1"/>
    <s v="United States"/>
    <s v="Dallas"/>
    <x v="5"/>
    <n v="75217"/>
    <x v="2"/>
    <x v="1402"/>
    <x v="1"/>
    <x v="10"/>
    <x v="1380"/>
    <x v="1454"/>
    <n v="4"/>
    <n v="0.2"/>
    <n v="15.195999999999998"/>
  </r>
  <r>
    <n v="5353"/>
    <x v="2660"/>
    <x v="0"/>
    <x v="47"/>
    <d v="2013-09-13T00:00:00"/>
    <s v="Standard Class"/>
    <s v="YC-21895"/>
    <s v="Yoseph Carroll"/>
    <x v="1"/>
    <s v="United States"/>
    <s v="Dallas"/>
    <x v="5"/>
    <n v="75217"/>
    <x v="2"/>
    <x v="53"/>
    <x v="2"/>
    <x v="7"/>
    <x v="53"/>
    <x v="3902"/>
    <n v="2"/>
    <n v="0.2"/>
    <n v="37.078199999999981"/>
  </r>
  <r>
    <n v="5354"/>
    <x v="2661"/>
    <x v="0"/>
    <x v="323"/>
    <d v="2013-09-07T00:00:00"/>
    <s v="First Class"/>
    <s v="CY-12745"/>
    <s v="Craig Yedwab"/>
    <x v="1"/>
    <s v="United States"/>
    <s v="Monroe"/>
    <x v="28"/>
    <n v="71203"/>
    <x v="0"/>
    <x v="634"/>
    <x v="1"/>
    <x v="8"/>
    <x v="628"/>
    <x v="3903"/>
    <n v="8"/>
    <n v="0"/>
    <n v="41.021599999999999"/>
  </r>
  <r>
    <n v="5355"/>
    <x v="2662"/>
    <x v="2"/>
    <x v="8"/>
    <d v="2011-05-19T00:00:00"/>
    <s v="Standard Class"/>
    <s v="AH-10030"/>
    <s v="Aaron Hawkins"/>
    <x v="1"/>
    <s v="United States"/>
    <s v="Los Angeles"/>
    <x v="1"/>
    <n v="90004"/>
    <x v="1"/>
    <x v="1340"/>
    <x v="0"/>
    <x v="1"/>
    <x v="1316"/>
    <x v="3904"/>
    <n v="6"/>
    <n v="0.2"/>
    <n v="20.959199999999996"/>
  </r>
  <r>
    <n v="5356"/>
    <x v="2662"/>
    <x v="2"/>
    <x v="8"/>
    <d v="2011-05-19T00:00:00"/>
    <s v="Standard Class"/>
    <s v="AH-10030"/>
    <s v="Aaron Hawkins"/>
    <x v="1"/>
    <s v="United States"/>
    <s v="Los Angeles"/>
    <x v="1"/>
    <n v="90004"/>
    <x v="1"/>
    <x v="1732"/>
    <x v="1"/>
    <x v="10"/>
    <x v="1711"/>
    <x v="3905"/>
    <n v="2"/>
    <n v="0"/>
    <n v="3.84"/>
  </r>
  <r>
    <n v="5357"/>
    <x v="2663"/>
    <x v="0"/>
    <x v="321"/>
    <d v="2013-10-04T00:00:00"/>
    <s v="Standard Class"/>
    <s v="AR-10540"/>
    <s v="Andy Reiter"/>
    <x v="0"/>
    <s v="United States"/>
    <s v="San Francisco"/>
    <x v="1"/>
    <n v="94109"/>
    <x v="1"/>
    <x v="1282"/>
    <x v="1"/>
    <x v="8"/>
    <x v="1258"/>
    <x v="77"/>
    <n v="5"/>
    <n v="0.2"/>
    <n v="9.5339999999999971"/>
  </r>
  <r>
    <n v="5358"/>
    <x v="2664"/>
    <x v="2"/>
    <x v="79"/>
    <d v="2011-08-11T00:00:00"/>
    <s v="Standard Class"/>
    <s v="SS-20590"/>
    <s v="Sonia Sunley"/>
    <x v="0"/>
    <s v="United States"/>
    <s v="San Francisco"/>
    <x v="1"/>
    <n v="94122"/>
    <x v="1"/>
    <x v="960"/>
    <x v="2"/>
    <x v="11"/>
    <x v="944"/>
    <x v="3906"/>
    <n v="1"/>
    <n v="0"/>
    <n v="1.6359999999999992"/>
  </r>
  <r>
    <n v="5359"/>
    <x v="2664"/>
    <x v="2"/>
    <x v="79"/>
    <d v="2011-08-11T00:00:00"/>
    <s v="Standard Class"/>
    <s v="SS-20590"/>
    <s v="Sonia Sunley"/>
    <x v="0"/>
    <s v="United States"/>
    <s v="San Francisco"/>
    <x v="1"/>
    <n v="94122"/>
    <x v="1"/>
    <x v="1555"/>
    <x v="1"/>
    <x v="4"/>
    <x v="1534"/>
    <x v="3907"/>
    <n v="2"/>
    <n v="0"/>
    <n v="0.63119999999999798"/>
  </r>
  <r>
    <n v="5360"/>
    <x v="2664"/>
    <x v="2"/>
    <x v="79"/>
    <d v="2011-08-11T00:00:00"/>
    <s v="Standard Class"/>
    <s v="SS-20590"/>
    <s v="Sonia Sunley"/>
    <x v="0"/>
    <s v="United States"/>
    <s v="San Francisco"/>
    <x v="1"/>
    <n v="94122"/>
    <x v="1"/>
    <x v="1243"/>
    <x v="1"/>
    <x v="6"/>
    <x v="1217"/>
    <x v="44"/>
    <n v="2"/>
    <n v="0"/>
    <n v="12.874400000000001"/>
  </r>
  <r>
    <n v="5361"/>
    <x v="2665"/>
    <x v="3"/>
    <x v="349"/>
    <d v="2014-04-19T00:00:00"/>
    <s v="Standard Class"/>
    <s v="DW-13585"/>
    <s v="Dorothy Wardle"/>
    <x v="1"/>
    <s v="United States"/>
    <s v="Fayetteville"/>
    <x v="3"/>
    <n v="28314"/>
    <x v="0"/>
    <x v="927"/>
    <x v="0"/>
    <x v="0"/>
    <x v="911"/>
    <x v="658"/>
    <n v="8"/>
    <n v="0.2"/>
    <n v="-32.219200000000022"/>
  </r>
  <r>
    <n v="5362"/>
    <x v="2666"/>
    <x v="3"/>
    <x v="255"/>
    <d v="2014-06-11T00:00:00"/>
    <s v="First Class"/>
    <s v="NC-18625"/>
    <s v="Noah Childs"/>
    <x v="1"/>
    <s v="United States"/>
    <s v="Dallas"/>
    <x v="5"/>
    <n v="75217"/>
    <x v="2"/>
    <x v="734"/>
    <x v="1"/>
    <x v="4"/>
    <x v="726"/>
    <x v="3908"/>
    <n v="5"/>
    <n v="0.2"/>
    <n v="54.056999999999988"/>
  </r>
  <r>
    <n v="5363"/>
    <x v="2667"/>
    <x v="0"/>
    <x v="723"/>
    <d v="2014-01-03T00:00:00"/>
    <s v="Standard Class"/>
    <s v="CD-11920"/>
    <s v="Carlos Daly"/>
    <x v="0"/>
    <s v="United States"/>
    <s v="Wichita"/>
    <x v="41"/>
    <n v="67212"/>
    <x v="2"/>
    <x v="1530"/>
    <x v="0"/>
    <x v="5"/>
    <x v="1508"/>
    <x v="3134"/>
    <n v="6"/>
    <n v="0"/>
    <n v="23.990399999999994"/>
  </r>
  <r>
    <n v="5364"/>
    <x v="2667"/>
    <x v="0"/>
    <x v="723"/>
    <d v="2014-01-03T00:00:00"/>
    <s v="Standard Class"/>
    <s v="CD-11920"/>
    <s v="Carlos Daly"/>
    <x v="0"/>
    <s v="United States"/>
    <s v="Wichita"/>
    <x v="41"/>
    <n v="67212"/>
    <x v="2"/>
    <x v="1360"/>
    <x v="1"/>
    <x v="9"/>
    <x v="1337"/>
    <x v="3411"/>
    <n v="2"/>
    <n v="0"/>
    <n v="22.948799999999999"/>
  </r>
  <r>
    <n v="5365"/>
    <x v="2668"/>
    <x v="2"/>
    <x v="1039"/>
    <d v="2011-01-22T00:00:00"/>
    <s v="Second Class"/>
    <s v="DW-13195"/>
    <s v="David Wiener"/>
    <x v="1"/>
    <s v="United States"/>
    <s v="Springfield"/>
    <x v="21"/>
    <n v="97477"/>
    <x v="1"/>
    <x v="1266"/>
    <x v="1"/>
    <x v="9"/>
    <x v="1241"/>
    <x v="2074"/>
    <n v="4"/>
    <n v="0.2"/>
    <n v="6.4864000000000033"/>
  </r>
  <r>
    <n v="5366"/>
    <x v="2669"/>
    <x v="0"/>
    <x v="73"/>
    <d v="2013-11-25T00:00:00"/>
    <s v="Standard Class"/>
    <s v="EH-13990"/>
    <s v="Erica Hackney"/>
    <x v="0"/>
    <s v="United States"/>
    <s v="Houston"/>
    <x v="5"/>
    <n v="77041"/>
    <x v="2"/>
    <x v="867"/>
    <x v="2"/>
    <x v="7"/>
    <x v="852"/>
    <x v="3909"/>
    <n v="1"/>
    <n v="0.2"/>
    <n v="13.229299999999995"/>
  </r>
  <r>
    <n v="5367"/>
    <x v="2670"/>
    <x v="3"/>
    <x v="193"/>
    <d v="2014-06-16T00:00:00"/>
    <s v="Standard Class"/>
    <s v="BD-11320"/>
    <s v="Bill Donatelli"/>
    <x v="0"/>
    <s v="United States"/>
    <s v="Seattle"/>
    <x v="4"/>
    <n v="98103"/>
    <x v="1"/>
    <x v="687"/>
    <x v="2"/>
    <x v="7"/>
    <x v="680"/>
    <x v="2550"/>
    <n v="3"/>
    <n v="0.2"/>
    <n v="7.7679000000000009"/>
  </r>
  <r>
    <n v="5368"/>
    <x v="2670"/>
    <x v="3"/>
    <x v="193"/>
    <d v="2014-06-16T00:00:00"/>
    <s v="Standard Class"/>
    <s v="BD-11320"/>
    <s v="Bill Donatelli"/>
    <x v="0"/>
    <s v="United States"/>
    <s v="Seattle"/>
    <x v="4"/>
    <n v="98103"/>
    <x v="1"/>
    <x v="264"/>
    <x v="1"/>
    <x v="2"/>
    <x v="261"/>
    <x v="1057"/>
    <n v="4"/>
    <n v="0"/>
    <n v="5.4332000000000003"/>
  </r>
  <r>
    <n v="5369"/>
    <x v="2670"/>
    <x v="3"/>
    <x v="193"/>
    <d v="2014-06-16T00:00:00"/>
    <s v="Standard Class"/>
    <s v="BD-11320"/>
    <s v="Bill Donatelli"/>
    <x v="0"/>
    <s v="United States"/>
    <s v="Seattle"/>
    <x v="4"/>
    <n v="98103"/>
    <x v="1"/>
    <x v="230"/>
    <x v="1"/>
    <x v="4"/>
    <x v="445"/>
    <x v="3910"/>
    <n v="1"/>
    <n v="0"/>
    <n v="3.8949999999999996"/>
  </r>
  <r>
    <n v="5370"/>
    <x v="2671"/>
    <x v="3"/>
    <x v="18"/>
    <d v="2014-09-14T00:00:00"/>
    <s v="First Class"/>
    <s v="KH-16630"/>
    <s v="Ken Heidel"/>
    <x v="1"/>
    <s v="United States"/>
    <s v="Akron"/>
    <x v="24"/>
    <n v="44312"/>
    <x v="3"/>
    <x v="1733"/>
    <x v="1"/>
    <x v="10"/>
    <x v="1712"/>
    <x v="633"/>
    <n v="3"/>
    <n v="0.2"/>
    <n v="28.706399999999991"/>
  </r>
  <r>
    <n v="5371"/>
    <x v="2672"/>
    <x v="3"/>
    <x v="798"/>
    <d v="2014-04-13T00:00:00"/>
    <s v="Standard Class"/>
    <s v="NH-18610"/>
    <s v="Nicole Hansen"/>
    <x v="1"/>
    <s v="United States"/>
    <s v="Oak Park"/>
    <x v="12"/>
    <n v="48237"/>
    <x v="2"/>
    <x v="1369"/>
    <x v="0"/>
    <x v="5"/>
    <x v="1345"/>
    <x v="2963"/>
    <n v="2"/>
    <n v="0"/>
    <n v="71.229600000000005"/>
  </r>
  <r>
    <n v="5372"/>
    <x v="2672"/>
    <x v="3"/>
    <x v="798"/>
    <d v="2014-04-13T00:00:00"/>
    <s v="Standard Class"/>
    <s v="NH-18610"/>
    <s v="Nicole Hansen"/>
    <x v="1"/>
    <s v="United States"/>
    <s v="Oak Park"/>
    <x v="12"/>
    <n v="48237"/>
    <x v="2"/>
    <x v="743"/>
    <x v="0"/>
    <x v="5"/>
    <x v="734"/>
    <x v="3911"/>
    <n v="3"/>
    <n v="0"/>
    <n v="79.793999999999997"/>
  </r>
  <r>
    <n v="5373"/>
    <x v="2673"/>
    <x v="1"/>
    <x v="1040"/>
    <d v="2012-10-30T00:00:00"/>
    <s v="Standard Class"/>
    <s v="AG-10495"/>
    <s v="Andrew Gjertsen"/>
    <x v="1"/>
    <s v="United States"/>
    <s v="Houston"/>
    <x v="5"/>
    <n v="77041"/>
    <x v="2"/>
    <x v="89"/>
    <x v="1"/>
    <x v="10"/>
    <x v="89"/>
    <x v="12"/>
    <n v="3"/>
    <n v="0.2"/>
    <n v="5.4432"/>
  </r>
  <r>
    <n v="5374"/>
    <x v="2673"/>
    <x v="1"/>
    <x v="1040"/>
    <d v="2012-10-30T00:00:00"/>
    <s v="Standard Class"/>
    <s v="AG-10495"/>
    <s v="Andrew Gjertsen"/>
    <x v="1"/>
    <s v="United States"/>
    <s v="Houston"/>
    <x v="5"/>
    <n v="77041"/>
    <x v="2"/>
    <x v="223"/>
    <x v="0"/>
    <x v="3"/>
    <x v="221"/>
    <x v="3912"/>
    <n v="7"/>
    <n v="0.3"/>
    <n v="-69.472199999999958"/>
  </r>
  <r>
    <n v="5375"/>
    <x v="2673"/>
    <x v="1"/>
    <x v="1040"/>
    <d v="2012-10-30T00:00:00"/>
    <s v="Standard Class"/>
    <s v="AG-10495"/>
    <s v="Andrew Gjertsen"/>
    <x v="1"/>
    <s v="United States"/>
    <s v="Houston"/>
    <x v="5"/>
    <n v="77041"/>
    <x v="2"/>
    <x v="778"/>
    <x v="1"/>
    <x v="10"/>
    <x v="769"/>
    <x v="563"/>
    <n v="2"/>
    <n v="0.2"/>
    <n v="3.6288"/>
  </r>
  <r>
    <n v="5376"/>
    <x v="2674"/>
    <x v="3"/>
    <x v="837"/>
    <d v="2014-06-01T00:00:00"/>
    <s v="Standard Class"/>
    <s v="RP-19855"/>
    <s v="Roy Phan"/>
    <x v="1"/>
    <s v="United States"/>
    <s v="Seattle"/>
    <x v="4"/>
    <n v="98103"/>
    <x v="1"/>
    <x v="960"/>
    <x v="2"/>
    <x v="11"/>
    <x v="944"/>
    <x v="1548"/>
    <n v="6"/>
    <n v="0"/>
    <n v="9.8159999999999954"/>
  </r>
  <r>
    <n v="5377"/>
    <x v="2674"/>
    <x v="3"/>
    <x v="837"/>
    <d v="2014-06-01T00:00:00"/>
    <s v="Standard Class"/>
    <s v="RP-19855"/>
    <s v="Roy Phan"/>
    <x v="1"/>
    <s v="United States"/>
    <s v="Seattle"/>
    <x v="4"/>
    <n v="98103"/>
    <x v="1"/>
    <x v="1554"/>
    <x v="1"/>
    <x v="6"/>
    <x v="33"/>
    <x v="974"/>
    <n v="3"/>
    <n v="0"/>
    <n v="7.86"/>
  </r>
  <r>
    <n v="5378"/>
    <x v="2675"/>
    <x v="2"/>
    <x v="29"/>
    <d v="2011-12-07T00:00:00"/>
    <s v="First Class"/>
    <s v="NB-18655"/>
    <s v="Nona Balk"/>
    <x v="1"/>
    <s v="United States"/>
    <s v="Philadelphia"/>
    <x v="9"/>
    <n v="19134"/>
    <x v="3"/>
    <x v="633"/>
    <x v="1"/>
    <x v="12"/>
    <x v="627"/>
    <x v="3913"/>
    <n v="7"/>
    <n v="0.2"/>
    <n v="117.61469999999996"/>
  </r>
  <r>
    <n v="5379"/>
    <x v="2675"/>
    <x v="2"/>
    <x v="29"/>
    <d v="2011-12-07T00:00:00"/>
    <s v="First Class"/>
    <s v="NB-18655"/>
    <s v="Nona Balk"/>
    <x v="1"/>
    <s v="United States"/>
    <s v="Philadelphia"/>
    <x v="9"/>
    <n v="19134"/>
    <x v="3"/>
    <x v="398"/>
    <x v="1"/>
    <x v="4"/>
    <x v="394"/>
    <x v="3914"/>
    <n v="4"/>
    <n v="0.2"/>
    <n v="-30.228800000000007"/>
  </r>
  <r>
    <n v="5380"/>
    <x v="2676"/>
    <x v="0"/>
    <x v="1041"/>
    <d v="2013-08-19T00:00:00"/>
    <s v="Standard Class"/>
    <s v="JM-15580"/>
    <s v="Jill Matthias"/>
    <x v="0"/>
    <s v="United States"/>
    <s v="Los Angeles"/>
    <x v="1"/>
    <n v="90045"/>
    <x v="1"/>
    <x v="1262"/>
    <x v="1"/>
    <x v="10"/>
    <x v="1237"/>
    <x v="3915"/>
    <n v="3"/>
    <n v="0"/>
    <n v="7.6145999999999994"/>
  </r>
  <r>
    <n v="5381"/>
    <x v="2676"/>
    <x v="0"/>
    <x v="1041"/>
    <d v="2013-08-19T00:00:00"/>
    <s v="Standard Class"/>
    <s v="JM-15580"/>
    <s v="Jill Matthias"/>
    <x v="0"/>
    <s v="United States"/>
    <s v="Los Angeles"/>
    <x v="1"/>
    <n v="90045"/>
    <x v="1"/>
    <x v="1734"/>
    <x v="2"/>
    <x v="15"/>
    <x v="1713"/>
    <x v="3916"/>
    <n v="6"/>
    <n v="0.2"/>
    <n v="35.623799999999996"/>
  </r>
  <r>
    <n v="5382"/>
    <x v="2677"/>
    <x v="0"/>
    <x v="64"/>
    <d v="2013-09-08T00:00:00"/>
    <s v="Second Class"/>
    <s v="DM-13525"/>
    <s v="Don Miller"/>
    <x v="1"/>
    <s v="United States"/>
    <s v="Houston"/>
    <x v="5"/>
    <n v="77070"/>
    <x v="2"/>
    <x v="680"/>
    <x v="1"/>
    <x v="10"/>
    <x v="674"/>
    <x v="233"/>
    <n v="5"/>
    <n v="0.2"/>
    <n v="9.0719999999999992"/>
  </r>
  <r>
    <n v="5383"/>
    <x v="2677"/>
    <x v="0"/>
    <x v="64"/>
    <d v="2013-09-08T00:00:00"/>
    <s v="Second Class"/>
    <s v="DM-13525"/>
    <s v="Don Miller"/>
    <x v="1"/>
    <s v="United States"/>
    <s v="Houston"/>
    <x v="5"/>
    <n v="77070"/>
    <x v="2"/>
    <x v="1099"/>
    <x v="1"/>
    <x v="13"/>
    <x v="33"/>
    <x v="3917"/>
    <n v="8"/>
    <n v="0.2"/>
    <n v="5.3352000000000004"/>
  </r>
  <r>
    <n v="5384"/>
    <x v="2677"/>
    <x v="0"/>
    <x v="64"/>
    <d v="2013-09-08T00:00:00"/>
    <s v="Second Class"/>
    <s v="DM-13525"/>
    <s v="Don Miller"/>
    <x v="1"/>
    <s v="United States"/>
    <s v="Houston"/>
    <x v="5"/>
    <n v="77070"/>
    <x v="2"/>
    <x v="329"/>
    <x v="1"/>
    <x v="10"/>
    <x v="325"/>
    <x v="563"/>
    <n v="2"/>
    <n v="0.2"/>
    <n v="3.7584"/>
  </r>
  <r>
    <n v="5385"/>
    <x v="2678"/>
    <x v="3"/>
    <x v="335"/>
    <d v="2014-07-04T00:00:00"/>
    <s v="Standard Class"/>
    <s v="CC-12220"/>
    <s v="Chris Cortes"/>
    <x v="0"/>
    <s v="United States"/>
    <s v="Philadelphia"/>
    <x v="9"/>
    <n v="19143"/>
    <x v="3"/>
    <x v="256"/>
    <x v="2"/>
    <x v="7"/>
    <x v="254"/>
    <x v="3918"/>
    <n v="3"/>
    <n v="0.4"/>
    <n v="41.79000000000002"/>
  </r>
  <r>
    <n v="5386"/>
    <x v="2678"/>
    <x v="3"/>
    <x v="335"/>
    <d v="2014-07-04T00:00:00"/>
    <s v="Standard Class"/>
    <s v="CC-12220"/>
    <s v="Chris Cortes"/>
    <x v="0"/>
    <s v="United States"/>
    <s v="Philadelphia"/>
    <x v="9"/>
    <n v="19143"/>
    <x v="3"/>
    <x v="1417"/>
    <x v="2"/>
    <x v="7"/>
    <x v="1396"/>
    <x v="3919"/>
    <n v="14"/>
    <n v="0.4"/>
    <n v="72.788800000000037"/>
  </r>
  <r>
    <n v="5387"/>
    <x v="2679"/>
    <x v="3"/>
    <x v="846"/>
    <d v="2014-03-18T00:00:00"/>
    <s v="Standard Class"/>
    <s v="GA-14725"/>
    <s v="Guy Armstrong"/>
    <x v="0"/>
    <s v="United States"/>
    <s v="Rogers"/>
    <x v="36"/>
    <n v="72756"/>
    <x v="0"/>
    <x v="1366"/>
    <x v="1"/>
    <x v="8"/>
    <x v="304"/>
    <x v="3920"/>
    <n v="9"/>
    <n v="0"/>
    <n v="18.5886"/>
  </r>
  <r>
    <n v="5388"/>
    <x v="2680"/>
    <x v="3"/>
    <x v="1042"/>
    <d v="2014-02-22T00:00:00"/>
    <s v="Second Class"/>
    <s v="CV-12805"/>
    <s v="Cynthia Voltz"/>
    <x v="1"/>
    <s v="United States"/>
    <s v="Los Angeles"/>
    <x v="1"/>
    <n v="90045"/>
    <x v="1"/>
    <x v="431"/>
    <x v="2"/>
    <x v="7"/>
    <x v="426"/>
    <x v="3921"/>
    <n v="3"/>
    <n v="0.2"/>
    <n v="10.498500000000007"/>
  </r>
  <r>
    <n v="5389"/>
    <x v="2680"/>
    <x v="3"/>
    <x v="1042"/>
    <d v="2014-02-22T00:00:00"/>
    <s v="Second Class"/>
    <s v="CV-12805"/>
    <s v="Cynthia Voltz"/>
    <x v="1"/>
    <s v="United States"/>
    <s v="Los Angeles"/>
    <x v="1"/>
    <n v="90045"/>
    <x v="1"/>
    <x v="1312"/>
    <x v="2"/>
    <x v="11"/>
    <x v="1289"/>
    <x v="3922"/>
    <n v="3"/>
    <n v="0"/>
    <n v="47.097900000000003"/>
  </r>
  <r>
    <n v="5390"/>
    <x v="2680"/>
    <x v="3"/>
    <x v="1042"/>
    <d v="2014-02-22T00:00:00"/>
    <s v="Second Class"/>
    <s v="CV-12805"/>
    <s v="Cynthia Voltz"/>
    <x v="1"/>
    <s v="United States"/>
    <s v="Los Angeles"/>
    <x v="1"/>
    <n v="90045"/>
    <x v="1"/>
    <x v="522"/>
    <x v="1"/>
    <x v="2"/>
    <x v="517"/>
    <x v="765"/>
    <n v="2"/>
    <n v="0"/>
    <n v="4.8117999999999999"/>
  </r>
  <r>
    <n v="5391"/>
    <x v="2681"/>
    <x v="3"/>
    <x v="468"/>
    <d v="2014-11-13T00:00:00"/>
    <s v="Second Class"/>
    <s v="NC-18535"/>
    <s v="Nick Crebassa"/>
    <x v="1"/>
    <s v="United States"/>
    <s v="Seattle"/>
    <x v="4"/>
    <n v="98105"/>
    <x v="1"/>
    <x v="1045"/>
    <x v="1"/>
    <x v="8"/>
    <x v="1025"/>
    <x v="3643"/>
    <n v="3"/>
    <n v="0.2"/>
    <n v="9.5525999999999982"/>
  </r>
  <r>
    <n v="5392"/>
    <x v="2682"/>
    <x v="2"/>
    <x v="84"/>
    <d v="2011-11-25T00:00:00"/>
    <s v="Standard Class"/>
    <s v="GR-14560"/>
    <s v="Georgia Rosenberg"/>
    <x v="1"/>
    <s v="United States"/>
    <s v="Wilmington"/>
    <x v="13"/>
    <n v="19805"/>
    <x v="3"/>
    <x v="547"/>
    <x v="1"/>
    <x v="2"/>
    <x v="542"/>
    <x v="3923"/>
    <n v="6"/>
    <n v="0"/>
    <n v="10.799999999999999"/>
  </r>
  <r>
    <n v="5393"/>
    <x v="2682"/>
    <x v="2"/>
    <x v="84"/>
    <d v="2011-11-25T00:00:00"/>
    <s v="Standard Class"/>
    <s v="GR-14560"/>
    <s v="Georgia Rosenberg"/>
    <x v="1"/>
    <s v="United States"/>
    <s v="Wilmington"/>
    <x v="13"/>
    <n v="19805"/>
    <x v="3"/>
    <x v="639"/>
    <x v="1"/>
    <x v="2"/>
    <x v="633"/>
    <x v="745"/>
    <n v="2"/>
    <n v="0"/>
    <n v="4.5815999999999999"/>
  </r>
  <r>
    <n v="5394"/>
    <x v="2682"/>
    <x v="2"/>
    <x v="84"/>
    <d v="2011-11-25T00:00:00"/>
    <s v="Standard Class"/>
    <s v="GR-14560"/>
    <s v="Georgia Rosenberg"/>
    <x v="1"/>
    <s v="United States"/>
    <s v="Wilmington"/>
    <x v="13"/>
    <n v="19805"/>
    <x v="3"/>
    <x v="471"/>
    <x v="1"/>
    <x v="8"/>
    <x v="467"/>
    <x v="3924"/>
    <n v="7"/>
    <n v="0"/>
    <n v="102.2784"/>
  </r>
  <r>
    <n v="5395"/>
    <x v="2682"/>
    <x v="2"/>
    <x v="84"/>
    <d v="2011-11-25T00:00:00"/>
    <s v="Standard Class"/>
    <s v="GR-14560"/>
    <s v="Georgia Rosenberg"/>
    <x v="1"/>
    <s v="United States"/>
    <s v="Wilmington"/>
    <x v="13"/>
    <n v="19805"/>
    <x v="3"/>
    <x v="1057"/>
    <x v="0"/>
    <x v="0"/>
    <x v="1037"/>
    <x v="3925"/>
    <n v="6"/>
    <n v="0"/>
    <n v="235.95240000000001"/>
  </r>
  <r>
    <n v="5396"/>
    <x v="2683"/>
    <x v="2"/>
    <x v="728"/>
    <d v="2011-11-21T00:00:00"/>
    <s v="Second Class"/>
    <s v="JG-15805"/>
    <s v="John Grady"/>
    <x v="1"/>
    <s v="United States"/>
    <s v="Provo"/>
    <x v="7"/>
    <n v="84604"/>
    <x v="1"/>
    <x v="1407"/>
    <x v="1"/>
    <x v="10"/>
    <x v="1385"/>
    <x v="223"/>
    <n v="7"/>
    <n v="0"/>
    <n v="9.8909999999999982"/>
  </r>
  <r>
    <n v="5397"/>
    <x v="2684"/>
    <x v="0"/>
    <x v="446"/>
    <d v="2013-09-25T00:00:00"/>
    <s v="Same Day"/>
    <s v="EB-13750"/>
    <s v="Edward Becker"/>
    <x v="1"/>
    <s v="United States"/>
    <s v="San Francisco"/>
    <x v="1"/>
    <n v="94110"/>
    <x v="1"/>
    <x v="1308"/>
    <x v="0"/>
    <x v="5"/>
    <x v="1284"/>
    <x v="1964"/>
    <n v="5"/>
    <n v="0"/>
    <n v="23.384"/>
  </r>
  <r>
    <n v="5398"/>
    <x v="2685"/>
    <x v="0"/>
    <x v="73"/>
    <d v="2013-11-28T00:00:00"/>
    <s v="Standard Class"/>
    <s v="MC-17605"/>
    <s v="Matt Connell"/>
    <x v="1"/>
    <s v="United States"/>
    <s v="Los Angeles"/>
    <x v="1"/>
    <n v="90004"/>
    <x v="1"/>
    <x v="189"/>
    <x v="1"/>
    <x v="9"/>
    <x v="188"/>
    <x v="3926"/>
    <n v="12"/>
    <n v="0"/>
    <n v="11.309999999999999"/>
  </r>
  <r>
    <n v="5399"/>
    <x v="2686"/>
    <x v="0"/>
    <x v="720"/>
    <d v="2013-10-03T00:00:00"/>
    <s v="Standard Class"/>
    <s v="BM-11650"/>
    <s v="Brian Moss"/>
    <x v="1"/>
    <s v="United States"/>
    <s v="Lancaster"/>
    <x v="24"/>
    <n v="43130"/>
    <x v="3"/>
    <x v="507"/>
    <x v="1"/>
    <x v="8"/>
    <x v="502"/>
    <x v="3927"/>
    <n v="3"/>
    <n v="0.7"/>
    <n v="-2.0348999999999995"/>
  </r>
  <r>
    <n v="5400"/>
    <x v="2687"/>
    <x v="0"/>
    <x v="526"/>
    <d v="2013-04-15T00:00:00"/>
    <s v="Standard Class"/>
    <s v="HF-14995"/>
    <s v="Herbert Flentye"/>
    <x v="0"/>
    <s v="United States"/>
    <s v="Los Angeles"/>
    <x v="1"/>
    <n v="90004"/>
    <x v="1"/>
    <x v="0"/>
    <x v="0"/>
    <x v="0"/>
    <x v="0"/>
    <x v="3123"/>
    <n v="5"/>
    <n v="0.15"/>
    <n v="6.5490000000000208"/>
  </r>
  <r>
    <n v="5401"/>
    <x v="2688"/>
    <x v="3"/>
    <x v="296"/>
    <d v="2014-09-24T00:00:00"/>
    <s v="First Class"/>
    <s v="ML-18265"/>
    <s v="Muhammed Lee"/>
    <x v="0"/>
    <s v="United States"/>
    <s v="Seattle"/>
    <x v="4"/>
    <n v="98103"/>
    <x v="1"/>
    <x v="357"/>
    <x v="2"/>
    <x v="11"/>
    <x v="353"/>
    <x v="2257"/>
    <n v="2"/>
    <n v="0"/>
    <n v="15.1158"/>
  </r>
  <r>
    <n v="5402"/>
    <x v="2688"/>
    <x v="3"/>
    <x v="296"/>
    <d v="2014-09-24T00:00:00"/>
    <s v="First Class"/>
    <s v="ML-18265"/>
    <s v="Muhammed Lee"/>
    <x v="0"/>
    <s v="United States"/>
    <s v="Seattle"/>
    <x v="4"/>
    <n v="98103"/>
    <x v="1"/>
    <x v="434"/>
    <x v="2"/>
    <x v="11"/>
    <x v="429"/>
    <x v="3928"/>
    <n v="2"/>
    <n v="0"/>
    <n v="26.3934"/>
  </r>
  <r>
    <n v="5403"/>
    <x v="2689"/>
    <x v="3"/>
    <x v="1043"/>
    <d v="2014-08-30T00:00:00"/>
    <s v="Standard Class"/>
    <s v="AH-10195"/>
    <s v="Alan Haines"/>
    <x v="1"/>
    <s v="United States"/>
    <s v="New York City"/>
    <x v="15"/>
    <n v="10024"/>
    <x v="3"/>
    <x v="8"/>
    <x v="1"/>
    <x v="8"/>
    <x v="8"/>
    <x v="1072"/>
    <n v="4"/>
    <n v="0.2"/>
    <n v="7.71"/>
  </r>
  <r>
    <n v="5404"/>
    <x v="2689"/>
    <x v="3"/>
    <x v="1043"/>
    <d v="2014-08-30T00:00:00"/>
    <s v="Standard Class"/>
    <s v="AH-10195"/>
    <s v="Alan Haines"/>
    <x v="1"/>
    <s v="United States"/>
    <s v="New York City"/>
    <x v="15"/>
    <n v="10024"/>
    <x v="3"/>
    <x v="605"/>
    <x v="1"/>
    <x v="8"/>
    <x v="600"/>
    <x v="3929"/>
    <n v="1"/>
    <n v="0.2"/>
    <n v="1.3104"/>
  </r>
  <r>
    <n v="5405"/>
    <x v="2690"/>
    <x v="0"/>
    <x v="712"/>
    <d v="2013-02-26T00:00:00"/>
    <s v="Standard Class"/>
    <s v="TZ-21580"/>
    <s v="Tracy Zic"/>
    <x v="0"/>
    <s v="United States"/>
    <s v="Los Angeles"/>
    <x v="1"/>
    <n v="90045"/>
    <x v="1"/>
    <x v="288"/>
    <x v="2"/>
    <x v="7"/>
    <x v="285"/>
    <x v="567"/>
    <n v="5"/>
    <n v="0.2"/>
    <n v="55.744999999999948"/>
  </r>
  <r>
    <n v="5406"/>
    <x v="2690"/>
    <x v="0"/>
    <x v="712"/>
    <d v="2013-02-26T00:00:00"/>
    <s v="Standard Class"/>
    <s v="TZ-21580"/>
    <s v="Tracy Zic"/>
    <x v="0"/>
    <s v="United States"/>
    <s v="Los Angeles"/>
    <x v="1"/>
    <n v="90045"/>
    <x v="1"/>
    <x v="1519"/>
    <x v="2"/>
    <x v="11"/>
    <x v="1497"/>
    <x v="2642"/>
    <n v="1"/>
    <n v="0"/>
    <n v="15.220800000000001"/>
  </r>
  <r>
    <n v="5407"/>
    <x v="2690"/>
    <x v="0"/>
    <x v="712"/>
    <d v="2013-02-26T00:00:00"/>
    <s v="Standard Class"/>
    <s v="TZ-21580"/>
    <s v="Tracy Zic"/>
    <x v="0"/>
    <s v="United States"/>
    <s v="Los Angeles"/>
    <x v="1"/>
    <n v="90045"/>
    <x v="1"/>
    <x v="1053"/>
    <x v="1"/>
    <x v="13"/>
    <x v="1033"/>
    <x v="1397"/>
    <n v="3"/>
    <n v="0"/>
    <n v="5.0054999999999996"/>
  </r>
  <r>
    <n v="5408"/>
    <x v="2691"/>
    <x v="3"/>
    <x v="166"/>
    <d v="2014-12-15T00:00:00"/>
    <s v="Standard Class"/>
    <s v="DM-13345"/>
    <s v="Denise Monton"/>
    <x v="1"/>
    <s v="United States"/>
    <s v="San Francisco"/>
    <x v="1"/>
    <n v="94109"/>
    <x v="1"/>
    <x v="1665"/>
    <x v="1"/>
    <x v="10"/>
    <x v="1714"/>
    <x v="1190"/>
    <n v="4"/>
    <n v="0"/>
    <n v="40.443199999999997"/>
  </r>
  <r>
    <n v="5409"/>
    <x v="2691"/>
    <x v="3"/>
    <x v="166"/>
    <d v="2014-12-15T00:00:00"/>
    <s v="Standard Class"/>
    <s v="DM-13345"/>
    <s v="Denise Monton"/>
    <x v="1"/>
    <s v="United States"/>
    <s v="San Francisco"/>
    <x v="1"/>
    <n v="94109"/>
    <x v="1"/>
    <x v="912"/>
    <x v="1"/>
    <x v="8"/>
    <x v="895"/>
    <x v="3930"/>
    <n v="1"/>
    <n v="0.2"/>
    <n v="8.4089999999999989"/>
  </r>
  <r>
    <n v="5410"/>
    <x v="2691"/>
    <x v="3"/>
    <x v="166"/>
    <d v="2014-12-15T00:00:00"/>
    <s v="Standard Class"/>
    <s v="DM-13345"/>
    <s v="Denise Monton"/>
    <x v="1"/>
    <s v="United States"/>
    <s v="San Francisco"/>
    <x v="1"/>
    <n v="94109"/>
    <x v="1"/>
    <x v="443"/>
    <x v="1"/>
    <x v="8"/>
    <x v="438"/>
    <x v="3476"/>
    <n v="3"/>
    <n v="0.2"/>
    <n v="33.93"/>
  </r>
  <r>
    <n v="5411"/>
    <x v="2691"/>
    <x v="3"/>
    <x v="166"/>
    <d v="2014-12-15T00:00:00"/>
    <s v="Standard Class"/>
    <s v="DM-13345"/>
    <s v="Denise Monton"/>
    <x v="1"/>
    <s v="United States"/>
    <s v="San Francisco"/>
    <x v="1"/>
    <n v="94109"/>
    <x v="1"/>
    <x v="1354"/>
    <x v="1"/>
    <x v="4"/>
    <x v="1331"/>
    <x v="3931"/>
    <n v="1"/>
    <n v="0"/>
    <n v="11.117599999999999"/>
  </r>
  <r>
    <n v="5412"/>
    <x v="2692"/>
    <x v="3"/>
    <x v="65"/>
    <d v="2014-09-23T00:00:00"/>
    <s v="Standard Class"/>
    <s v="TS-21505"/>
    <s v="Tony Sayre"/>
    <x v="0"/>
    <s v="United States"/>
    <s v="Clovis"/>
    <x v="27"/>
    <n v="88101"/>
    <x v="1"/>
    <x v="751"/>
    <x v="1"/>
    <x v="8"/>
    <x v="742"/>
    <x v="3932"/>
    <n v="7"/>
    <n v="0.2"/>
    <n v="3.5279999999999996"/>
  </r>
  <r>
    <n v="5413"/>
    <x v="2692"/>
    <x v="3"/>
    <x v="65"/>
    <d v="2014-09-23T00:00:00"/>
    <s v="Standard Class"/>
    <s v="TS-21505"/>
    <s v="Tony Sayre"/>
    <x v="0"/>
    <s v="United States"/>
    <s v="Clovis"/>
    <x v="27"/>
    <n v="88101"/>
    <x v="1"/>
    <x v="1735"/>
    <x v="2"/>
    <x v="11"/>
    <x v="1715"/>
    <x v="3933"/>
    <n v="3"/>
    <n v="0"/>
    <n v="8.1071999999999917"/>
  </r>
  <r>
    <n v="5414"/>
    <x v="2693"/>
    <x v="0"/>
    <x v="108"/>
    <d v="2013-09-15T00:00:00"/>
    <s v="First Class"/>
    <s v="TB-21625"/>
    <s v="Trudy Brown"/>
    <x v="0"/>
    <s v="United States"/>
    <s v="Wichita"/>
    <x v="41"/>
    <n v="67212"/>
    <x v="2"/>
    <x v="1517"/>
    <x v="2"/>
    <x v="7"/>
    <x v="1495"/>
    <x v="3934"/>
    <n v="5"/>
    <n v="0"/>
    <n v="62.929999999999993"/>
  </r>
  <r>
    <n v="5415"/>
    <x v="2694"/>
    <x v="3"/>
    <x v="397"/>
    <d v="2014-09-29T00:00:00"/>
    <s v="Standard Class"/>
    <s v="LC-16870"/>
    <s v="Lena Cacioppo"/>
    <x v="0"/>
    <s v="United States"/>
    <s v="Chicago"/>
    <x v="10"/>
    <n v="60653"/>
    <x v="2"/>
    <x v="1712"/>
    <x v="1"/>
    <x v="9"/>
    <x v="1691"/>
    <x v="3935"/>
    <n v="6"/>
    <n v="0.8"/>
    <n v="-197.57520000000002"/>
  </r>
  <r>
    <n v="5416"/>
    <x v="2694"/>
    <x v="3"/>
    <x v="397"/>
    <d v="2014-09-29T00:00:00"/>
    <s v="Standard Class"/>
    <s v="LC-16870"/>
    <s v="Lena Cacioppo"/>
    <x v="0"/>
    <s v="United States"/>
    <s v="Chicago"/>
    <x v="10"/>
    <n v="60653"/>
    <x v="2"/>
    <x v="974"/>
    <x v="1"/>
    <x v="10"/>
    <x v="959"/>
    <x v="561"/>
    <n v="4"/>
    <n v="0.2"/>
    <n v="7.2576000000000001"/>
  </r>
  <r>
    <n v="5417"/>
    <x v="2694"/>
    <x v="3"/>
    <x v="397"/>
    <d v="2014-09-29T00:00:00"/>
    <s v="Standard Class"/>
    <s v="LC-16870"/>
    <s v="Lena Cacioppo"/>
    <x v="0"/>
    <s v="United States"/>
    <s v="Chicago"/>
    <x v="10"/>
    <n v="60653"/>
    <x v="2"/>
    <x v="771"/>
    <x v="2"/>
    <x v="7"/>
    <x v="763"/>
    <x v="3936"/>
    <n v="2"/>
    <n v="0.2"/>
    <n v="-8.9963999999999995"/>
  </r>
  <r>
    <n v="5418"/>
    <x v="2695"/>
    <x v="2"/>
    <x v="191"/>
    <d v="2011-10-08T00:00:00"/>
    <s v="Second Class"/>
    <s v="AM-10360"/>
    <s v="Alice McCarthy"/>
    <x v="1"/>
    <s v="United States"/>
    <s v="Omaha"/>
    <x v="8"/>
    <n v="68104"/>
    <x v="2"/>
    <x v="1736"/>
    <x v="1"/>
    <x v="8"/>
    <x v="1716"/>
    <x v="2601"/>
    <n v="2"/>
    <n v="0"/>
    <n v="7.68"/>
  </r>
  <r>
    <n v="5419"/>
    <x v="2696"/>
    <x v="1"/>
    <x v="924"/>
    <d v="2012-10-26T00:00:00"/>
    <s v="First Class"/>
    <s v="JE-15715"/>
    <s v="Joe Elijah"/>
    <x v="0"/>
    <s v="United States"/>
    <s v="Houston"/>
    <x v="5"/>
    <n v="77041"/>
    <x v="2"/>
    <x v="747"/>
    <x v="1"/>
    <x v="10"/>
    <x v="738"/>
    <x v="1590"/>
    <n v="7"/>
    <n v="0.2"/>
    <n v="12.700800000000001"/>
  </r>
  <r>
    <n v="5420"/>
    <x v="2696"/>
    <x v="1"/>
    <x v="924"/>
    <d v="2012-10-26T00:00:00"/>
    <s v="First Class"/>
    <s v="JE-15715"/>
    <s v="Joe Elijah"/>
    <x v="0"/>
    <s v="United States"/>
    <s v="Houston"/>
    <x v="5"/>
    <n v="77041"/>
    <x v="2"/>
    <x v="539"/>
    <x v="2"/>
    <x v="7"/>
    <x v="534"/>
    <x v="3937"/>
    <n v="2"/>
    <n v="0.2"/>
    <n v="15.038400000000003"/>
  </r>
  <r>
    <n v="5421"/>
    <x v="2697"/>
    <x v="0"/>
    <x v="1044"/>
    <d v="2013-04-03T00:00:00"/>
    <s v="Second Class"/>
    <s v="CS-11950"/>
    <s v="Carlos Soltero"/>
    <x v="0"/>
    <s v="United States"/>
    <s v="Philadelphia"/>
    <x v="9"/>
    <n v="19134"/>
    <x v="3"/>
    <x v="1594"/>
    <x v="2"/>
    <x v="7"/>
    <x v="1577"/>
    <x v="804"/>
    <n v="3"/>
    <n v="0.4"/>
    <n v="-60.836100000000016"/>
  </r>
  <r>
    <n v="5422"/>
    <x v="2697"/>
    <x v="0"/>
    <x v="1044"/>
    <d v="2013-04-03T00:00:00"/>
    <s v="Second Class"/>
    <s v="CS-11950"/>
    <s v="Carlos Soltero"/>
    <x v="0"/>
    <s v="United States"/>
    <s v="Philadelphia"/>
    <x v="9"/>
    <n v="19134"/>
    <x v="3"/>
    <x v="1235"/>
    <x v="2"/>
    <x v="11"/>
    <x v="1209"/>
    <x v="236"/>
    <n v="2"/>
    <n v="0.2"/>
    <n v="1.1993999999999998"/>
  </r>
  <r>
    <n v="5423"/>
    <x v="2698"/>
    <x v="0"/>
    <x v="723"/>
    <d v="2014-01-03T00:00:00"/>
    <s v="Standard Class"/>
    <s v="PF-19225"/>
    <s v="Phillip Flathmann"/>
    <x v="0"/>
    <s v="United States"/>
    <s v="Los Angeles"/>
    <x v="1"/>
    <n v="90045"/>
    <x v="1"/>
    <x v="605"/>
    <x v="1"/>
    <x v="8"/>
    <x v="600"/>
    <x v="3938"/>
    <n v="3"/>
    <n v="0.2"/>
    <n v="3.9312000000000005"/>
  </r>
  <r>
    <n v="5424"/>
    <x v="2699"/>
    <x v="3"/>
    <x v="132"/>
    <d v="2014-11-06T00:00:00"/>
    <s v="Second Class"/>
    <s v="PJ-18835"/>
    <s v="Patrick Jones"/>
    <x v="1"/>
    <s v="United States"/>
    <s v="Richmond"/>
    <x v="0"/>
    <n v="40475"/>
    <x v="0"/>
    <x v="1737"/>
    <x v="1"/>
    <x v="10"/>
    <x v="1717"/>
    <x v="1603"/>
    <n v="5"/>
    <n v="0"/>
    <n v="11.879999999999999"/>
  </r>
  <r>
    <n v="5425"/>
    <x v="2700"/>
    <x v="3"/>
    <x v="176"/>
    <d v="2014-01-27T00:00:00"/>
    <s v="Standard Class"/>
    <s v="JF-15490"/>
    <s v="Jeremy Farry"/>
    <x v="0"/>
    <s v="United States"/>
    <s v="Waterbury"/>
    <x v="29"/>
    <n v="6708"/>
    <x v="3"/>
    <x v="824"/>
    <x v="1"/>
    <x v="6"/>
    <x v="812"/>
    <x v="2872"/>
    <n v="2"/>
    <n v="0"/>
    <n v="1.0207999999999999"/>
  </r>
  <r>
    <n v="5426"/>
    <x v="2701"/>
    <x v="0"/>
    <x v="275"/>
    <d v="2013-12-07T00:00:00"/>
    <s v="First Class"/>
    <s v="NM-18520"/>
    <s v="Neoma Murray"/>
    <x v="0"/>
    <s v="United States"/>
    <s v="Los Angeles"/>
    <x v="1"/>
    <n v="90045"/>
    <x v="1"/>
    <x v="1738"/>
    <x v="2"/>
    <x v="11"/>
    <x v="1718"/>
    <x v="3939"/>
    <n v="5"/>
    <n v="0"/>
    <n v="659.98"/>
  </r>
  <r>
    <n v="5427"/>
    <x v="2701"/>
    <x v="0"/>
    <x v="275"/>
    <d v="2013-12-07T00:00:00"/>
    <s v="First Class"/>
    <s v="NM-18520"/>
    <s v="Neoma Murray"/>
    <x v="0"/>
    <s v="United States"/>
    <s v="Los Angeles"/>
    <x v="1"/>
    <n v="90045"/>
    <x v="1"/>
    <x v="1608"/>
    <x v="0"/>
    <x v="5"/>
    <x v="1590"/>
    <x v="3940"/>
    <n v="6"/>
    <n v="0"/>
    <n v="51.47399999999999"/>
  </r>
  <r>
    <n v="5428"/>
    <x v="2702"/>
    <x v="0"/>
    <x v="403"/>
    <d v="2013-06-15T00:00:00"/>
    <s v="Same Day"/>
    <s v="MH-17290"/>
    <s v="Marc Harrigan"/>
    <x v="2"/>
    <s v="United States"/>
    <s v="Los Angeles"/>
    <x v="1"/>
    <n v="90036"/>
    <x v="1"/>
    <x v="1601"/>
    <x v="0"/>
    <x v="0"/>
    <x v="1584"/>
    <x v="3941"/>
    <n v="5"/>
    <n v="0.15"/>
    <n v="35.245000000000005"/>
  </r>
  <r>
    <n v="5429"/>
    <x v="2703"/>
    <x v="0"/>
    <x v="476"/>
    <d v="2013-09-05T00:00:00"/>
    <s v="First Class"/>
    <s v="SZ-20035"/>
    <s v="Sam Zeldin"/>
    <x v="2"/>
    <s v="United States"/>
    <s v="San Francisco"/>
    <x v="1"/>
    <n v="94122"/>
    <x v="1"/>
    <x v="170"/>
    <x v="1"/>
    <x v="4"/>
    <x v="169"/>
    <x v="2063"/>
    <n v="3"/>
    <n v="0"/>
    <n v="12.097800000000001"/>
  </r>
  <r>
    <n v="5430"/>
    <x v="2704"/>
    <x v="2"/>
    <x v="742"/>
    <d v="2011-09-07T00:00:00"/>
    <s v="First Class"/>
    <s v="PR-18880"/>
    <s v="Patrick Ryan"/>
    <x v="0"/>
    <s v="United States"/>
    <s v="Saint Petersburg"/>
    <x v="2"/>
    <n v="33710"/>
    <x v="0"/>
    <x v="296"/>
    <x v="0"/>
    <x v="5"/>
    <x v="293"/>
    <x v="236"/>
    <n v="2"/>
    <n v="0.2"/>
    <n v="1.9989999999999979"/>
  </r>
  <r>
    <n v="5431"/>
    <x v="2705"/>
    <x v="3"/>
    <x v="208"/>
    <d v="2014-10-26T00:00:00"/>
    <s v="Standard Class"/>
    <s v="FC-14245"/>
    <s v="Frank Carlisle"/>
    <x v="2"/>
    <s v="United States"/>
    <s v="Lakewood"/>
    <x v="24"/>
    <n v="44107"/>
    <x v="3"/>
    <x v="1725"/>
    <x v="1"/>
    <x v="9"/>
    <x v="1703"/>
    <x v="224"/>
    <n v="2"/>
    <n v="0.2"/>
    <n v="16.156799999999997"/>
  </r>
  <r>
    <n v="5432"/>
    <x v="2705"/>
    <x v="3"/>
    <x v="208"/>
    <d v="2014-10-26T00:00:00"/>
    <s v="Standard Class"/>
    <s v="FC-14245"/>
    <s v="Frank Carlisle"/>
    <x v="2"/>
    <s v="United States"/>
    <s v="Lakewood"/>
    <x v="24"/>
    <n v="44107"/>
    <x v="3"/>
    <x v="727"/>
    <x v="1"/>
    <x v="10"/>
    <x v="719"/>
    <x v="3942"/>
    <n v="1"/>
    <n v="0.2"/>
    <n v="1.3715999999999999"/>
  </r>
  <r>
    <n v="5433"/>
    <x v="2705"/>
    <x v="3"/>
    <x v="208"/>
    <d v="2014-10-26T00:00:00"/>
    <s v="Standard Class"/>
    <s v="FC-14245"/>
    <s v="Frank Carlisle"/>
    <x v="2"/>
    <s v="United States"/>
    <s v="Lakewood"/>
    <x v="24"/>
    <n v="44107"/>
    <x v="3"/>
    <x v="1472"/>
    <x v="1"/>
    <x v="8"/>
    <x v="1450"/>
    <x v="3943"/>
    <n v="4"/>
    <n v="0.7"/>
    <n v="-4.9727999999999994"/>
  </r>
  <r>
    <n v="5434"/>
    <x v="2706"/>
    <x v="3"/>
    <x v="1016"/>
    <d v="2014-04-30T00:00:00"/>
    <s v="Standard Class"/>
    <s v="LH-16750"/>
    <s v="Larry Hughes"/>
    <x v="0"/>
    <s v="United States"/>
    <s v="Chandler"/>
    <x v="16"/>
    <n v="85224"/>
    <x v="1"/>
    <x v="21"/>
    <x v="1"/>
    <x v="6"/>
    <x v="21"/>
    <x v="3944"/>
    <n v="4"/>
    <n v="0.2"/>
    <n v="0.66719999999999979"/>
  </r>
  <r>
    <n v="5435"/>
    <x v="2707"/>
    <x v="1"/>
    <x v="324"/>
    <d v="2012-10-24T00:00:00"/>
    <s v="Standard Class"/>
    <s v="RM-19675"/>
    <s v="Robert Marley"/>
    <x v="2"/>
    <s v="United States"/>
    <s v="Los Angeles"/>
    <x v="1"/>
    <n v="90008"/>
    <x v="1"/>
    <x v="1739"/>
    <x v="1"/>
    <x v="9"/>
    <x v="1719"/>
    <x v="3945"/>
    <n v="5"/>
    <n v="0"/>
    <n v="459.39599999999996"/>
  </r>
  <r>
    <n v="5436"/>
    <x v="2707"/>
    <x v="1"/>
    <x v="324"/>
    <d v="2012-10-24T00:00:00"/>
    <s v="Standard Class"/>
    <s v="RM-19675"/>
    <s v="Robert Marley"/>
    <x v="2"/>
    <s v="United States"/>
    <s v="Los Angeles"/>
    <x v="1"/>
    <n v="90008"/>
    <x v="1"/>
    <x v="293"/>
    <x v="2"/>
    <x v="11"/>
    <x v="290"/>
    <x v="3946"/>
    <n v="3"/>
    <n v="0"/>
    <n v="97.199999999999989"/>
  </r>
  <r>
    <n v="5437"/>
    <x v="2708"/>
    <x v="2"/>
    <x v="260"/>
    <d v="2011-07-08T00:00:00"/>
    <s v="First Class"/>
    <s v="DM-13525"/>
    <s v="Don Miller"/>
    <x v="1"/>
    <s v="United States"/>
    <s v="Palm Coast"/>
    <x v="2"/>
    <n v="32137"/>
    <x v="0"/>
    <x v="1122"/>
    <x v="0"/>
    <x v="5"/>
    <x v="1101"/>
    <x v="3947"/>
    <n v="2"/>
    <n v="0.2"/>
    <n v="5.3680000000000012"/>
  </r>
  <r>
    <n v="5438"/>
    <x v="2708"/>
    <x v="2"/>
    <x v="260"/>
    <d v="2011-07-08T00:00:00"/>
    <s v="First Class"/>
    <s v="DM-13525"/>
    <s v="Don Miller"/>
    <x v="1"/>
    <s v="United States"/>
    <s v="Palm Coast"/>
    <x v="2"/>
    <n v="32137"/>
    <x v="0"/>
    <x v="1504"/>
    <x v="1"/>
    <x v="8"/>
    <x v="1482"/>
    <x v="3948"/>
    <n v="5"/>
    <n v="0.7"/>
    <n v="-6.8669999999999973"/>
  </r>
  <r>
    <n v="5439"/>
    <x v="2708"/>
    <x v="2"/>
    <x v="260"/>
    <d v="2011-07-08T00:00:00"/>
    <s v="First Class"/>
    <s v="DM-13525"/>
    <s v="Don Miller"/>
    <x v="1"/>
    <s v="United States"/>
    <s v="Palm Coast"/>
    <x v="2"/>
    <n v="32137"/>
    <x v="0"/>
    <x v="1740"/>
    <x v="0"/>
    <x v="5"/>
    <x v="1720"/>
    <x v="3949"/>
    <n v="3"/>
    <n v="0.2"/>
    <n v="15.991199999999992"/>
  </r>
  <r>
    <n v="5440"/>
    <x v="2709"/>
    <x v="0"/>
    <x v="958"/>
    <d v="2013-04-10T00:00:00"/>
    <s v="Standard Class"/>
    <s v="EH-14185"/>
    <s v="Evan Henry"/>
    <x v="0"/>
    <s v="United States"/>
    <s v="New York City"/>
    <x v="15"/>
    <n v="10035"/>
    <x v="3"/>
    <x v="1498"/>
    <x v="1"/>
    <x v="8"/>
    <x v="1477"/>
    <x v="3950"/>
    <n v="2"/>
    <n v="0.2"/>
    <n v="183.99499999999998"/>
  </r>
  <r>
    <n v="5441"/>
    <x v="2710"/>
    <x v="3"/>
    <x v="38"/>
    <d v="2014-11-19T00:00:00"/>
    <s v="Second Class"/>
    <s v="TC-21295"/>
    <s v="Toby Carlisle"/>
    <x v="0"/>
    <s v="United States"/>
    <s v="Jupiter"/>
    <x v="2"/>
    <n v="33458"/>
    <x v="0"/>
    <x v="679"/>
    <x v="1"/>
    <x v="6"/>
    <x v="673"/>
    <x v="3951"/>
    <n v="1"/>
    <n v="0.2"/>
    <n v="0.15480000000000005"/>
  </r>
  <r>
    <n v="5442"/>
    <x v="2711"/>
    <x v="3"/>
    <x v="428"/>
    <d v="2014-09-14T00:00:00"/>
    <s v="Standard Class"/>
    <s v="AI-10855"/>
    <s v="Arianne Irving"/>
    <x v="0"/>
    <s v="United States"/>
    <s v="Glendale"/>
    <x v="16"/>
    <n v="85301"/>
    <x v="1"/>
    <x v="1741"/>
    <x v="1"/>
    <x v="10"/>
    <x v="1721"/>
    <x v="2925"/>
    <n v="2"/>
    <n v="0.2"/>
    <n v="2.3879999999999999"/>
  </r>
  <r>
    <n v="5443"/>
    <x v="2712"/>
    <x v="1"/>
    <x v="786"/>
    <d v="2012-04-23T00:00:00"/>
    <s v="Standard Class"/>
    <s v="JM-15535"/>
    <s v="Jessica Myrick"/>
    <x v="0"/>
    <s v="United States"/>
    <s v="New York City"/>
    <x v="15"/>
    <n v="10035"/>
    <x v="3"/>
    <x v="769"/>
    <x v="2"/>
    <x v="11"/>
    <x v="761"/>
    <x v="921"/>
    <n v="1"/>
    <n v="0"/>
    <n v="36.851999999999997"/>
  </r>
  <r>
    <n v="5444"/>
    <x v="2712"/>
    <x v="1"/>
    <x v="786"/>
    <d v="2012-04-23T00:00:00"/>
    <s v="Standard Class"/>
    <s v="JM-15535"/>
    <s v="Jessica Myrick"/>
    <x v="0"/>
    <s v="United States"/>
    <s v="New York City"/>
    <x v="15"/>
    <n v="10035"/>
    <x v="3"/>
    <x v="1120"/>
    <x v="1"/>
    <x v="8"/>
    <x v="1099"/>
    <x v="3952"/>
    <n v="13"/>
    <n v="0.2"/>
    <n v="21.024899999999999"/>
  </r>
  <r>
    <n v="5445"/>
    <x v="2712"/>
    <x v="1"/>
    <x v="786"/>
    <d v="2012-04-23T00:00:00"/>
    <s v="Standard Class"/>
    <s v="JM-15535"/>
    <s v="Jessica Myrick"/>
    <x v="0"/>
    <s v="United States"/>
    <s v="New York City"/>
    <x v="15"/>
    <n v="10035"/>
    <x v="3"/>
    <x v="1742"/>
    <x v="1"/>
    <x v="6"/>
    <x v="1722"/>
    <x v="3953"/>
    <n v="3"/>
    <n v="0"/>
    <n v="2.7845999999999997"/>
  </r>
  <r>
    <n v="5446"/>
    <x v="2713"/>
    <x v="0"/>
    <x v="197"/>
    <d v="2013-07-30T00:00:00"/>
    <s v="Standard Class"/>
    <s v="BE-11335"/>
    <s v="Bill Eplett"/>
    <x v="2"/>
    <s v="United States"/>
    <s v="Houston"/>
    <x v="5"/>
    <n v="77041"/>
    <x v="2"/>
    <x v="1249"/>
    <x v="1"/>
    <x v="12"/>
    <x v="1224"/>
    <x v="3954"/>
    <n v="1"/>
    <n v="0.2"/>
    <n v="7.0659000000000001"/>
  </r>
  <r>
    <n v="5447"/>
    <x v="2714"/>
    <x v="0"/>
    <x v="370"/>
    <d v="2013-09-01T00:00:00"/>
    <s v="Standard Class"/>
    <s v="DR-12880"/>
    <s v="Dan Reichenbach"/>
    <x v="1"/>
    <s v="United States"/>
    <s v="New York City"/>
    <x v="15"/>
    <n v="10035"/>
    <x v="3"/>
    <x v="895"/>
    <x v="2"/>
    <x v="7"/>
    <x v="879"/>
    <x v="3955"/>
    <n v="6"/>
    <n v="0"/>
    <n v="8.25"/>
  </r>
  <r>
    <n v="5448"/>
    <x v="2714"/>
    <x v="0"/>
    <x v="370"/>
    <d v="2013-09-01T00:00:00"/>
    <s v="Standard Class"/>
    <s v="DR-12880"/>
    <s v="Dan Reichenbach"/>
    <x v="1"/>
    <s v="United States"/>
    <s v="New York City"/>
    <x v="15"/>
    <n v="10035"/>
    <x v="3"/>
    <x v="1233"/>
    <x v="2"/>
    <x v="11"/>
    <x v="1207"/>
    <x v="2932"/>
    <n v="5"/>
    <n v="0"/>
    <n v="87.482499999999987"/>
  </r>
  <r>
    <n v="5449"/>
    <x v="2715"/>
    <x v="2"/>
    <x v="171"/>
    <d v="2011-09-19T00:00:00"/>
    <s v="Standard Class"/>
    <s v="TA-21385"/>
    <s v="Tom Ashbrook"/>
    <x v="2"/>
    <s v="United States"/>
    <s v="Olathe"/>
    <x v="41"/>
    <n v="66062"/>
    <x v="2"/>
    <x v="1420"/>
    <x v="1"/>
    <x v="14"/>
    <x v="1399"/>
    <x v="3956"/>
    <n v="3"/>
    <n v="0"/>
    <n v="7.158600000000007"/>
  </r>
  <r>
    <n v="5450"/>
    <x v="2715"/>
    <x v="2"/>
    <x v="171"/>
    <d v="2011-09-19T00:00:00"/>
    <s v="Standard Class"/>
    <s v="TA-21385"/>
    <s v="Tom Ashbrook"/>
    <x v="2"/>
    <s v="United States"/>
    <s v="Olathe"/>
    <x v="41"/>
    <n v="66062"/>
    <x v="2"/>
    <x v="1690"/>
    <x v="2"/>
    <x v="11"/>
    <x v="1669"/>
    <x v="3957"/>
    <n v="5"/>
    <n v="0"/>
    <n v="10.905999999999993"/>
  </r>
  <r>
    <n v="5451"/>
    <x v="2715"/>
    <x v="2"/>
    <x v="171"/>
    <d v="2011-09-19T00:00:00"/>
    <s v="Standard Class"/>
    <s v="TA-21385"/>
    <s v="Tom Ashbrook"/>
    <x v="2"/>
    <s v="United States"/>
    <s v="Olathe"/>
    <x v="41"/>
    <n v="66062"/>
    <x v="2"/>
    <x v="896"/>
    <x v="1"/>
    <x v="8"/>
    <x v="880"/>
    <x v="3958"/>
    <n v="2"/>
    <n v="0"/>
    <n v="149.38199999999998"/>
  </r>
  <r>
    <n v="5452"/>
    <x v="2715"/>
    <x v="2"/>
    <x v="171"/>
    <d v="2011-09-19T00:00:00"/>
    <s v="Standard Class"/>
    <s v="TA-21385"/>
    <s v="Tom Ashbrook"/>
    <x v="2"/>
    <s v="United States"/>
    <s v="Olathe"/>
    <x v="41"/>
    <n v="66062"/>
    <x v="2"/>
    <x v="1492"/>
    <x v="0"/>
    <x v="5"/>
    <x v="1470"/>
    <x v="1100"/>
    <n v="2"/>
    <n v="0"/>
    <n v="12.979199999999999"/>
  </r>
  <r>
    <n v="5453"/>
    <x v="2716"/>
    <x v="0"/>
    <x v="405"/>
    <d v="2013-07-30T00:00:00"/>
    <s v="Standard Class"/>
    <s v="KN-16705"/>
    <s v="Kristina Nunn"/>
    <x v="2"/>
    <s v="United States"/>
    <s v="Sparks"/>
    <x v="33"/>
    <n v="89431"/>
    <x v="1"/>
    <x v="610"/>
    <x v="1"/>
    <x v="14"/>
    <x v="605"/>
    <x v="3959"/>
    <n v="5"/>
    <n v="0"/>
    <n v="24.997999999999987"/>
  </r>
  <r>
    <n v="5454"/>
    <x v="2717"/>
    <x v="3"/>
    <x v="240"/>
    <d v="2014-05-24T00:00:00"/>
    <s v="Standard Class"/>
    <s v="PJ-18835"/>
    <s v="Patrick Jones"/>
    <x v="1"/>
    <s v="United States"/>
    <s v="Rockford"/>
    <x v="10"/>
    <n v="61107"/>
    <x v="2"/>
    <x v="1588"/>
    <x v="1"/>
    <x v="10"/>
    <x v="1571"/>
    <x v="3960"/>
    <n v="6"/>
    <n v="0.2"/>
    <n v="13.780799999999996"/>
  </r>
  <r>
    <n v="5455"/>
    <x v="2718"/>
    <x v="3"/>
    <x v="1045"/>
    <d v="2014-05-03T00:00:00"/>
    <s v="Standard Class"/>
    <s v="MC-17605"/>
    <s v="Matt Connell"/>
    <x v="1"/>
    <s v="United States"/>
    <s v="Philadelphia"/>
    <x v="9"/>
    <n v="19143"/>
    <x v="3"/>
    <x v="470"/>
    <x v="1"/>
    <x v="4"/>
    <x v="466"/>
    <x v="3961"/>
    <n v="1"/>
    <n v="0.2"/>
    <n v="0.73360000000000003"/>
  </r>
  <r>
    <n v="5456"/>
    <x v="2718"/>
    <x v="3"/>
    <x v="1045"/>
    <d v="2014-05-03T00:00:00"/>
    <s v="Standard Class"/>
    <s v="MC-17605"/>
    <s v="Matt Connell"/>
    <x v="1"/>
    <s v="United States"/>
    <s v="Philadelphia"/>
    <x v="9"/>
    <n v="19143"/>
    <x v="3"/>
    <x v="18"/>
    <x v="1"/>
    <x v="6"/>
    <x v="18"/>
    <x v="1312"/>
    <n v="2"/>
    <n v="0.2"/>
    <n v="0.77039999999999909"/>
  </r>
  <r>
    <n v="5457"/>
    <x v="2719"/>
    <x v="3"/>
    <x v="614"/>
    <d v="2015-01-03T00:00:00"/>
    <s v="Standard Class"/>
    <s v="BS-11755"/>
    <s v="Bruce Stewart"/>
    <x v="0"/>
    <s v="United States"/>
    <s v="Edmonds"/>
    <x v="4"/>
    <n v="98026"/>
    <x v="1"/>
    <x v="1743"/>
    <x v="1"/>
    <x v="13"/>
    <x v="1723"/>
    <x v="3962"/>
    <n v="5"/>
    <n v="0"/>
    <n v="9.6039999999999992"/>
  </r>
  <r>
    <n v="5458"/>
    <x v="2719"/>
    <x v="3"/>
    <x v="614"/>
    <d v="2015-01-03T00:00:00"/>
    <s v="Standard Class"/>
    <s v="BS-11755"/>
    <s v="Bruce Stewart"/>
    <x v="0"/>
    <s v="United States"/>
    <s v="Edmonds"/>
    <x v="4"/>
    <n v="98026"/>
    <x v="1"/>
    <x v="1182"/>
    <x v="0"/>
    <x v="5"/>
    <x v="1159"/>
    <x v="3776"/>
    <n v="2"/>
    <n v="0"/>
    <n v="20.537999999999997"/>
  </r>
  <r>
    <n v="5459"/>
    <x v="2720"/>
    <x v="3"/>
    <x v="507"/>
    <d v="2014-09-07T00:00:00"/>
    <s v="Second Class"/>
    <s v="PK-19075"/>
    <s v="Pete Kriz"/>
    <x v="0"/>
    <s v="United States"/>
    <s v="San Francisco"/>
    <x v="1"/>
    <n v="94122"/>
    <x v="1"/>
    <x v="757"/>
    <x v="1"/>
    <x v="8"/>
    <x v="748"/>
    <x v="3963"/>
    <n v="6"/>
    <n v="0.2"/>
    <n v="4.3367999999999993"/>
  </r>
  <r>
    <n v="5460"/>
    <x v="2720"/>
    <x v="3"/>
    <x v="507"/>
    <d v="2014-09-07T00:00:00"/>
    <s v="Second Class"/>
    <s v="PK-19075"/>
    <s v="Pete Kriz"/>
    <x v="0"/>
    <s v="United States"/>
    <s v="San Francisco"/>
    <x v="1"/>
    <n v="94122"/>
    <x v="1"/>
    <x v="1744"/>
    <x v="0"/>
    <x v="3"/>
    <x v="1724"/>
    <x v="3964"/>
    <n v="8"/>
    <n v="0.2"/>
    <n v="92.392000000000053"/>
  </r>
  <r>
    <n v="5461"/>
    <x v="2721"/>
    <x v="2"/>
    <x v="90"/>
    <d v="2011-03-25T00:00:00"/>
    <s v="Standard Class"/>
    <s v="TS-21205"/>
    <s v="Thomas Seio"/>
    <x v="1"/>
    <s v="United States"/>
    <s v="Asheville"/>
    <x v="3"/>
    <n v="28806"/>
    <x v="0"/>
    <x v="1512"/>
    <x v="1"/>
    <x v="4"/>
    <x v="1490"/>
    <x v="3965"/>
    <n v="1"/>
    <n v="0.2"/>
    <n v="-3.864600000000002"/>
  </r>
  <r>
    <n v="5462"/>
    <x v="2722"/>
    <x v="3"/>
    <x v="394"/>
    <d v="2014-10-05T00:00:00"/>
    <s v="Standard Class"/>
    <s v="BD-11725"/>
    <s v="Bruce Degenhardt"/>
    <x v="0"/>
    <s v="United States"/>
    <s v="Los Angeles"/>
    <x v="1"/>
    <n v="90032"/>
    <x v="1"/>
    <x v="50"/>
    <x v="0"/>
    <x v="5"/>
    <x v="50"/>
    <x v="357"/>
    <n v="3"/>
    <n v="0"/>
    <n v="4.4352"/>
  </r>
  <r>
    <n v="5463"/>
    <x v="2723"/>
    <x v="2"/>
    <x v="1046"/>
    <d v="2011-01-21T00:00:00"/>
    <s v="First Class"/>
    <s v="TS-21340"/>
    <s v="Toby Swindell"/>
    <x v="0"/>
    <s v="United States"/>
    <s v="Scottsdale"/>
    <x v="16"/>
    <n v="85254"/>
    <x v="1"/>
    <x v="828"/>
    <x v="1"/>
    <x v="8"/>
    <x v="816"/>
    <x v="3966"/>
    <n v="10"/>
    <n v="0.7"/>
    <n v="-23.716000000000001"/>
  </r>
  <r>
    <n v="5464"/>
    <x v="2723"/>
    <x v="2"/>
    <x v="1046"/>
    <d v="2011-01-21T00:00:00"/>
    <s v="First Class"/>
    <s v="TS-21340"/>
    <s v="Toby Swindell"/>
    <x v="0"/>
    <s v="United States"/>
    <s v="Scottsdale"/>
    <x v="16"/>
    <n v="85254"/>
    <x v="1"/>
    <x v="161"/>
    <x v="1"/>
    <x v="10"/>
    <x v="1286"/>
    <x v="3967"/>
    <n v="4"/>
    <n v="0.2"/>
    <n v="19.622399999999999"/>
  </r>
  <r>
    <n v="5465"/>
    <x v="2723"/>
    <x v="2"/>
    <x v="1046"/>
    <d v="2011-01-21T00:00:00"/>
    <s v="First Class"/>
    <s v="TS-21340"/>
    <s v="Toby Swindell"/>
    <x v="0"/>
    <s v="United States"/>
    <s v="Scottsdale"/>
    <x v="16"/>
    <n v="85254"/>
    <x v="1"/>
    <x v="113"/>
    <x v="1"/>
    <x v="12"/>
    <x v="113"/>
    <x v="3968"/>
    <n v="5"/>
    <n v="0.2"/>
    <n v="36.692999999999998"/>
  </r>
  <r>
    <n v="5466"/>
    <x v="2723"/>
    <x v="2"/>
    <x v="1046"/>
    <d v="2011-01-21T00:00:00"/>
    <s v="First Class"/>
    <s v="TS-21340"/>
    <s v="Toby Swindell"/>
    <x v="0"/>
    <s v="United States"/>
    <s v="Scottsdale"/>
    <x v="16"/>
    <n v="85254"/>
    <x v="1"/>
    <x v="366"/>
    <x v="0"/>
    <x v="0"/>
    <x v="362"/>
    <x v="3969"/>
    <n v="5"/>
    <n v="0.7"/>
    <n v="-320.59699999999998"/>
  </r>
  <r>
    <n v="5467"/>
    <x v="2724"/>
    <x v="2"/>
    <x v="1047"/>
    <d v="2011-02-20T00:00:00"/>
    <s v="Second Class"/>
    <s v="ST-20530"/>
    <s v="Shui Tom"/>
    <x v="0"/>
    <s v="United States"/>
    <s v="Houston"/>
    <x v="5"/>
    <n v="77095"/>
    <x v="2"/>
    <x v="949"/>
    <x v="1"/>
    <x v="10"/>
    <x v="933"/>
    <x v="3970"/>
    <n v="3"/>
    <n v="0.2"/>
    <n v="6.0659999999999989"/>
  </r>
  <r>
    <n v="5468"/>
    <x v="2725"/>
    <x v="0"/>
    <x v="632"/>
    <d v="2013-06-15T00:00:00"/>
    <s v="Standard Class"/>
    <s v="DB-13210"/>
    <s v="Dean Braden"/>
    <x v="0"/>
    <s v="United States"/>
    <s v="San Francisco"/>
    <x v="1"/>
    <n v="94109"/>
    <x v="1"/>
    <x v="23"/>
    <x v="0"/>
    <x v="1"/>
    <x v="23"/>
    <x v="1919"/>
    <n v="3"/>
    <n v="0.2"/>
    <n v="13.764599999999994"/>
  </r>
  <r>
    <n v="5469"/>
    <x v="2726"/>
    <x v="2"/>
    <x v="467"/>
    <d v="2011-09-27T00:00:00"/>
    <s v="First Class"/>
    <s v="KF-16285"/>
    <s v="Karen Ferguson"/>
    <x v="2"/>
    <s v="United States"/>
    <s v="San Diego"/>
    <x v="1"/>
    <n v="92105"/>
    <x v="1"/>
    <x v="1"/>
    <x v="0"/>
    <x v="1"/>
    <x v="1"/>
    <x v="2282"/>
    <n v="3"/>
    <n v="0.2"/>
    <n v="73.19399999999996"/>
  </r>
  <r>
    <n v="5470"/>
    <x v="2726"/>
    <x v="2"/>
    <x v="467"/>
    <d v="2011-09-27T00:00:00"/>
    <s v="First Class"/>
    <s v="KF-16285"/>
    <s v="Karen Ferguson"/>
    <x v="2"/>
    <s v="United States"/>
    <s v="San Diego"/>
    <x v="1"/>
    <n v="92105"/>
    <x v="1"/>
    <x v="974"/>
    <x v="1"/>
    <x v="10"/>
    <x v="959"/>
    <x v="541"/>
    <n v="3"/>
    <n v="0"/>
    <n v="9.3312000000000008"/>
  </r>
  <r>
    <n v="5471"/>
    <x v="2727"/>
    <x v="0"/>
    <x v="198"/>
    <d v="2013-06-05T00:00:00"/>
    <s v="Standard Class"/>
    <s v="JM-16195"/>
    <s v="Justin MacKendrick"/>
    <x v="0"/>
    <s v="United States"/>
    <s v="Hamilton"/>
    <x v="24"/>
    <n v="45011"/>
    <x v="3"/>
    <x v="1271"/>
    <x v="1"/>
    <x v="9"/>
    <x v="1247"/>
    <x v="3971"/>
    <n v="5"/>
    <n v="0.2"/>
    <n v="9.2939999999999969"/>
  </r>
  <r>
    <n v="5472"/>
    <x v="2728"/>
    <x v="3"/>
    <x v="484"/>
    <d v="2014-12-24T00:00:00"/>
    <s v="Standard Class"/>
    <s v="TS-21505"/>
    <s v="Tony Sayre"/>
    <x v="0"/>
    <s v="United States"/>
    <s v="Parker"/>
    <x v="22"/>
    <n v="80134"/>
    <x v="1"/>
    <x v="1533"/>
    <x v="0"/>
    <x v="5"/>
    <x v="1512"/>
    <x v="3972"/>
    <n v="5"/>
    <n v="0.2"/>
    <n v="4.0080000000000009"/>
  </r>
  <r>
    <n v="5473"/>
    <x v="2728"/>
    <x v="3"/>
    <x v="484"/>
    <d v="2014-12-24T00:00:00"/>
    <s v="Standard Class"/>
    <s v="TS-21505"/>
    <s v="Tony Sayre"/>
    <x v="0"/>
    <s v="United States"/>
    <s v="Parker"/>
    <x v="22"/>
    <n v="80134"/>
    <x v="1"/>
    <x v="1166"/>
    <x v="1"/>
    <x v="4"/>
    <x v="1144"/>
    <x v="1617"/>
    <n v="2"/>
    <n v="0.2"/>
    <n v="-17.607599999999998"/>
  </r>
  <r>
    <n v="5474"/>
    <x v="2728"/>
    <x v="3"/>
    <x v="484"/>
    <d v="2014-12-24T00:00:00"/>
    <s v="Standard Class"/>
    <s v="TS-21505"/>
    <s v="Tony Sayre"/>
    <x v="0"/>
    <s v="United States"/>
    <s v="Parker"/>
    <x v="22"/>
    <n v="80134"/>
    <x v="1"/>
    <x v="1195"/>
    <x v="0"/>
    <x v="0"/>
    <x v="1171"/>
    <x v="3973"/>
    <n v="7"/>
    <n v="0.7"/>
    <n v="-183.6323999999999"/>
  </r>
  <r>
    <n v="5475"/>
    <x v="2729"/>
    <x v="3"/>
    <x v="377"/>
    <d v="2014-12-27T00:00:00"/>
    <s v="Same Day"/>
    <s v="YC-21895"/>
    <s v="Yoseph Carroll"/>
    <x v="1"/>
    <s v="United States"/>
    <s v="Fremont"/>
    <x v="8"/>
    <n v="68025"/>
    <x v="2"/>
    <x v="458"/>
    <x v="1"/>
    <x v="4"/>
    <x v="454"/>
    <x v="3974"/>
    <n v="2"/>
    <n v="0"/>
    <n v="37.533999999999992"/>
  </r>
  <r>
    <n v="5476"/>
    <x v="2730"/>
    <x v="3"/>
    <x v="140"/>
    <d v="2014-06-19T00:00:00"/>
    <s v="First Class"/>
    <s v="Dp-13240"/>
    <s v="Dean percer"/>
    <x v="2"/>
    <s v="United States"/>
    <s v="Maple Grove"/>
    <x v="11"/>
    <n v="55369"/>
    <x v="2"/>
    <x v="579"/>
    <x v="1"/>
    <x v="2"/>
    <x v="574"/>
    <x v="1851"/>
    <n v="3"/>
    <n v="0"/>
    <n v="22.200000000000003"/>
  </r>
  <r>
    <n v="5477"/>
    <x v="2730"/>
    <x v="3"/>
    <x v="140"/>
    <d v="2014-06-19T00:00:00"/>
    <s v="First Class"/>
    <s v="Dp-13240"/>
    <s v="Dean percer"/>
    <x v="2"/>
    <s v="United States"/>
    <s v="Maple Grove"/>
    <x v="11"/>
    <n v="55369"/>
    <x v="2"/>
    <x v="1036"/>
    <x v="1"/>
    <x v="4"/>
    <x v="1017"/>
    <x v="3975"/>
    <n v="5"/>
    <n v="0"/>
    <n v="22.828499999999998"/>
  </r>
  <r>
    <n v="5478"/>
    <x v="2730"/>
    <x v="3"/>
    <x v="140"/>
    <d v="2014-06-19T00:00:00"/>
    <s v="First Class"/>
    <s v="Dp-13240"/>
    <s v="Dean percer"/>
    <x v="2"/>
    <s v="United States"/>
    <s v="Maple Grove"/>
    <x v="11"/>
    <n v="55369"/>
    <x v="2"/>
    <x v="1665"/>
    <x v="1"/>
    <x v="10"/>
    <x v="1644"/>
    <x v="1465"/>
    <n v="3"/>
    <n v="0"/>
    <n v="8.7906000000000013"/>
  </r>
  <r>
    <n v="5479"/>
    <x v="2731"/>
    <x v="0"/>
    <x v="73"/>
    <d v="2013-11-25T00:00:00"/>
    <s v="Standard Class"/>
    <s v="SJ-20500"/>
    <s v="Shirley Jackson"/>
    <x v="0"/>
    <s v="United States"/>
    <s v="Newark"/>
    <x v="13"/>
    <n v="19711"/>
    <x v="3"/>
    <x v="1160"/>
    <x v="1"/>
    <x v="8"/>
    <x v="1138"/>
    <x v="3233"/>
    <n v="3"/>
    <n v="0"/>
    <n v="62.915999999999997"/>
  </r>
  <r>
    <n v="5480"/>
    <x v="2732"/>
    <x v="2"/>
    <x v="691"/>
    <d v="2011-04-04T00:00:00"/>
    <s v="Standard Class"/>
    <s v="KB-16240"/>
    <s v="Karen Bern"/>
    <x v="1"/>
    <s v="United States"/>
    <s v="Miami"/>
    <x v="2"/>
    <n v="33180"/>
    <x v="0"/>
    <x v="799"/>
    <x v="1"/>
    <x v="8"/>
    <x v="789"/>
    <x v="3976"/>
    <n v="1"/>
    <n v="0.7"/>
    <n v="-1.3082999999999996"/>
  </r>
  <r>
    <n v="5481"/>
    <x v="2733"/>
    <x v="3"/>
    <x v="1048"/>
    <d v="2014-10-15T00:00:00"/>
    <s v="Standard Class"/>
    <s v="CS-12250"/>
    <s v="Chris Selesnick"/>
    <x v="1"/>
    <s v="United States"/>
    <s v="San Diego"/>
    <x v="1"/>
    <n v="92105"/>
    <x v="1"/>
    <x v="957"/>
    <x v="2"/>
    <x v="7"/>
    <x v="941"/>
    <x v="3977"/>
    <n v="1"/>
    <n v="0.2"/>
    <n v="11.609099999999998"/>
  </r>
  <r>
    <n v="5482"/>
    <x v="2733"/>
    <x v="3"/>
    <x v="1048"/>
    <d v="2014-10-15T00:00:00"/>
    <s v="Standard Class"/>
    <s v="CS-12250"/>
    <s v="Chris Selesnick"/>
    <x v="1"/>
    <s v="United States"/>
    <s v="San Diego"/>
    <x v="1"/>
    <n v="92105"/>
    <x v="1"/>
    <x v="1542"/>
    <x v="2"/>
    <x v="11"/>
    <x v="1521"/>
    <x v="3978"/>
    <n v="2"/>
    <n v="0"/>
    <n v="6.4799999999999969"/>
  </r>
  <r>
    <n v="5483"/>
    <x v="2733"/>
    <x v="3"/>
    <x v="1048"/>
    <d v="2014-10-15T00:00:00"/>
    <s v="Standard Class"/>
    <s v="CS-12250"/>
    <s v="Chris Selesnick"/>
    <x v="1"/>
    <s v="United States"/>
    <s v="San Diego"/>
    <x v="1"/>
    <n v="92105"/>
    <x v="1"/>
    <x v="603"/>
    <x v="2"/>
    <x v="11"/>
    <x v="598"/>
    <x v="3979"/>
    <n v="4"/>
    <n v="0"/>
    <n v="115.1808"/>
  </r>
  <r>
    <n v="5484"/>
    <x v="2733"/>
    <x v="3"/>
    <x v="1048"/>
    <d v="2014-10-15T00:00:00"/>
    <s v="Standard Class"/>
    <s v="CS-12250"/>
    <s v="Chris Selesnick"/>
    <x v="1"/>
    <s v="United States"/>
    <s v="San Diego"/>
    <x v="1"/>
    <n v="92105"/>
    <x v="1"/>
    <x v="1512"/>
    <x v="1"/>
    <x v="4"/>
    <x v="1490"/>
    <x v="1390"/>
    <n v="2"/>
    <n v="0"/>
    <n v="0.40679999999999694"/>
  </r>
  <r>
    <n v="5485"/>
    <x v="2734"/>
    <x v="3"/>
    <x v="289"/>
    <d v="2014-02-05T00:00:00"/>
    <s v="Standard Class"/>
    <s v="EB-13870"/>
    <s v="Emily Burns"/>
    <x v="0"/>
    <s v="United States"/>
    <s v="Miami"/>
    <x v="2"/>
    <n v="33142"/>
    <x v="0"/>
    <x v="1745"/>
    <x v="0"/>
    <x v="1"/>
    <x v="1725"/>
    <x v="3442"/>
    <n v="4"/>
    <n v="0.2"/>
    <n v="-68.1096"/>
  </r>
  <r>
    <n v="5486"/>
    <x v="2735"/>
    <x v="2"/>
    <x v="432"/>
    <d v="2011-12-17T00:00:00"/>
    <s v="Standard Class"/>
    <s v="PB-19150"/>
    <s v="Philip Brown"/>
    <x v="0"/>
    <s v="United States"/>
    <s v="Miami"/>
    <x v="2"/>
    <n v="33178"/>
    <x v="0"/>
    <x v="706"/>
    <x v="1"/>
    <x v="12"/>
    <x v="33"/>
    <x v="3032"/>
    <n v="3"/>
    <n v="0.2"/>
    <n v="7.6283999999999974"/>
  </r>
  <r>
    <n v="5487"/>
    <x v="2736"/>
    <x v="1"/>
    <x v="1040"/>
    <d v="2012-10-29T00:00:00"/>
    <s v="Standard Class"/>
    <s v="MT-18070"/>
    <s v="Michelle Tran"/>
    <x v="2"/>
    <s v="United States"/>
    <s v="San Antonio"/>
    <x v="5"/>
    <n v="78207"/>
    <x v="2"/>
    <x v="307"/>
    <x v="1"/>
    <x v="8"/>
    <x v="304"/>
    <x v="3980"/>
    <n v="4"/>
    <n v="0.8"/>
    <n v="-6.2860000000000031"/>
  </r>
  <r>
    <n v="5488"/>
    <x v="2737"/>
    <x v="3"/>
    <x v="719"/>
    <d v="2014-04-05T00:00:00"/>
    <s v="Second Class"/>
    <s v="BF-11020"/>
    <s v="Barry Französisch"/>
    <x v="1"/>
    <s v="United States"/>
    <s v="Jacksonville"/>
    <x v="2"/>
    <n v="32216"/>
    <x v="0"/>
    <x v="1136"/>
    <x v="2"/>
    <x v="7"/>
    <x v="1115"/>
    <x v="112"/>
    <n v="3"/>
    <n v="0.2"/>
    <n v="-5.694300000000001"/>
  </r>
  <r>
    <n v="5489"/>
    <x v="2737"/>
    <x v="3"/>
    <x v="719"/>
    <d v="2014-04-05T00:00:00"/>
    <s v="Second Class"/>
    <s v="BF-11020"/>
    <s v="Barry Französisch"/>
    <x v="1"/>
    <s v="United States"/>
    <s v="Jacksonville"/>
    <x v="2"/>
    <n v="32216"/>
    <x v="0"/>
    <x v="948"/>
    <x v="1"/>
    <x v="2"/>
    <x v="932"/>
    <x v="303"/>
    <n v="3"/>
    <n v="0.2"/>
    <n v="2.0358000000000001"/>
  </r>
  <r>
    <n v="5490"/>
    <x v="2737"/>
    <x v="3"/>
    <x v="719"/>
    <d v="2014-04-05T00:00:00"/>
    <s v="Second Class"/>
    <s v="BF-11020"/>
    <s v="Barry Französisch"/>
    <x v="1"/>
    <s v="United States"/>
    <s v="Jacksonville"/>
    <x v="2"/>
    <n v="32216"/>
    <x v="0"/>
    <x v="1295"/>
    <x v="1"/>
    <x v="9"/>
    <x v="33"/>
    <x v="3981"/>
    <n v="3"/>
    <n v="0.2"/>
    <n v="1.8207000000000013"/>
  </r>
  <r>
    <n v="5491"/>
    <x v="2737"/>
    <x v="3"/>
    <x v="719"/>
    <d v="2014-04-05T00:00:00"/>
    <s v="Second Class"/>
    <s v="BF-11020"/>
    <s v="Barry Französisch"/>
    <x v="1"/>
    <s v="United States"/>
    <s v="Jacksonville"/>
    <x v="2"/>
    <n v="32216"/>
    <x v="0"/>
    <x v="1209"/>
    <x v="0"/>
    <x v="1"/>
    <x v="1185"/>
    <x v="287"/>
    <n v="3"/>
    <n v="0.2"/>
    <n v="-19.105800000000016"/>
  </r>
  <r>
    <n v="5492"/>
    <x v="2738"/>
    <x v="3"/>
    <x v="795"/>
    <d v="2014-01-28T00:00:00"/>
    <s v="First Class"/>
    <s v="CG-12520"/>
    <s v="Claire Gute"/>
    <x v="0"/>
    <s v="United States"/>
    <s v="Houston"/>
    <x v="5"/>
    <n v="77070"/>
    <x v="2"/>
    <x v="75"/>
    <x v="1"/>
    <x v="4"/>
    <x v="75"/>
    <x v="1333"/>
    <n v="2"/>
    <n v="0.2"/>
    <n v="1.8160000000000016"/>
  </r>
  <r>
    <n v="5493"/>
    <x v="2739"/>
    <x v="2"/>
    <x v="683"/>
    <d v="2011-11-28T00:00:00"/>
    <s v="Same Day"/>
    <s v="DH-13675"/>
    <s v="Duane Huffman"/>
    <x v="2"/>
    <s v="United States"/>
    <s v="San Francisco"/>
    <x v="1"/>
    <n v="94122"/>
    <x v="1"/>
    <x v="327"/>
    <x v="1"/>
    <x v="14"/>
    <x v="33"/>
    <x v="351"/>
    <n v="2"/>
    <n v="0"/>
    <n v="0.14719999999999978"/>
  </r>
  <r>
    <n v="5494"/>
    <x v="2739"/>
    <x v="2"/>
    <x v="683"/>
    <d v="2011-11-28T00:00:00"/>
    <s v="Same Day"/>
    <s v="DH-13675"/>
    <s v="Duane Huffman"/>
    <x v="2"/>
    <s v="United States"/>
    <s v="San Francisco"/>
    <x v="1"/>
    <n v="94122"/>
    <x v="1"/>
    <x v="254"/>
    <x v="1"/>
    <x v="2"/>
    <x v="252"/>
    <x v="1417"/>
    <n v="4"/>
    <n v="0"/>
    <n v="19.872"/>
  </r>
  <r>
    <n v="5495"/>
    <x v="2739"/>
    <x v="2"/>
    <x v="683"/>
    <d v="2011-11-28T00:00:00"/>
    <s v="Same Day"/>
    <s v="DH-13675"/>
    <s v="Duane Huffman"/>
    <x v="2"/>
    <s v="United States"/>
    <s v="San Francisco"/>
    <x v="1"/>
    <n v="94122"/>
    <x v="1"/>
    <x v="1119"/>
    <x v="0"/>
    <x v="0"/>
    <x v="1098"/>
    <x v="1527"/>
    <n v="4"/>
    <n v="0.15"/>
    <n v="-4.8391999999999769"/>
  </r>
  <r>
    <n v="5496"/>
    <x v="2740"/>
    <x v="1"/>
    <x v="406"/>
    <d v="2012-09-08T00:00:00"/>
    <s v="Standard Class"/>
    <s v="SC-20440"/>
    <s v="Shaun Chance"/>
    <x v="1"/>
    <s v="United States"/>
    <s v="Philadelphia"/>
    <x v="9"/>
    <n v="19140"/>
    <x v="3"/>
    <x v="1206"/>
    <x v="1"/>
    <x v="8"/>
    <x v="1182"/>
    <x v="3056"/>
    <n v="4"/>
    <n v="0.7"/>
    <n v="-6.1247999999999987"/>
  </r>
  <r>
    <n v="5497"/>
    <x v="2741"/>
    <x v="3"/>
    <x v="492"/>
    <d v="2014-06-17T00:00:00"/>
    <s v="Standard Class"/>
    <s v="HG-15025"/>
    <s v="Hunter Glantz"/>
    <x v="0"/>
    <s v="United States"/>
    <s v="Marion"/>
    <x v="24"/>
    <n v="43302"/>
    <x v="3"/>
    <x v="240"/>
    <x v="2"/>
    <x v="11"/>
    <x v="238"/>
    <x v="3982"/>
    <n v="2"/>
    <n v="0.2"/>
    <n v="19.176000000000002"/>
  </r>
  <r>
    <n v="5498"/>
    <x v="2742"/>
    <x v="3"/>
    <x v="663"/>
    <d v="2014-07-19T00:00:00"/>
    <s v="Second Class"/>
    <s v="MM-18055"/>
    <s v="Michelle Moray"/>
    <x v="0"/>
    <s v="United States"/>
    <s v="New York City"/>
    <x v="15"/>
    <n v="10024"/>
    <x v="3"/>
    <x v="1241"/>
    <x v="1"/>
    <x v="6"/>
    <x v="1215"/>
    <x v="2637"/>
    <n v="2"/>
    <n v="0"/>
    <n v="1.9023999999999992"/>
  </r>
  <r>
    <n v="5499"/>
    <x v="2742"/>
    <x v="3"/>
    <x v="663"/>
    <d v="2014-07-19T00:00:00"/>
    <s v="Second Class"/>
    <s v="MM-18055"/>
    <s v="Michelle Moray"/>
    <x v="0"/>
    <s v="United States"/>
    <s v="New York City"/>
    <x v="15"/>
    <n v="10024"/>
    <x v="3"/>
    <x v="286"/>
    <x v="1"/>
    <x v="2"/>
    <x v="283"/>
    <x v="1507"/>
    <n v="3"/>
    <n v="0"/>
    <n v="3.6017999999999999"/>
  </r>
  <r>
    <n v="5500"/>
    <x v="2742"/>
    <x v="3"/>
    <x v="663"/>
    <d v="2014-07-19T00:00:00"/>
    <s v="Second Class"/>
    <s v="MM-18055"/>
    <s v="Michelle Moray"/>
    <x v="0"/>
    <s v="United States"/>
    <s v="New York City"/>
    <x v="15"/>
    <n v="10024"/>
    <x v="3"/>
    <x v="341"/>
    <x v="2"/>
    <x v="11"/>
    <x v="337"/>
    <x v="365"/>
    <n v="2"/>
    <n v="0"/>
    <n v="8.7989999999999995"/>
  </r>
  <r>
    <n v="5501"/>
    <x v="2742"/>
    <x v="3"/>
    <x v="663"/>
    <d v="2014-07-19T00:00:00"/>
    <s v="Second Class"/>
    <s v="MM-18055"/>
    <s v="Michelle Moray"/>
    <x v="0"/>
    <s v="United States"/>
    <s v="New York City"/>
    <x v="15"/>
    <n v="10024"/>
    <x v="3"/>
    <x v="1265"/>
    <x v="0"/>
    <x v="1"/>
    <x v="1240"/>
    <x v="3983"/>
    <n v="6"/>
    <n v="0.1"/>
    <n v="88.552800000000005"/>
  </r>
  <r>
    <n v="5502"/>
    <x v="2742"/>
    <x v="3"/>
    <x v="663"/>
    <d v="2014-07-19T00:00:00"/>
    <s v="Second Class"/>
    <s v="MM-18055"/>
    <s v="Michelle Moray"/>
    <x v="0"/>
    <s v="United States"/>
    <s v="New York City"/>
    <x v="15"/>
    <n v="10024"/>
    <x v="3"/>
    <x v="1056"/>
    <x v="1"/>
    <x v="10"/>
    <x v="1036"/>
    <x v="2482"/>
    <n v="2"/>
    <n v="0"/>
    <n v="4.3904000000000005"/>
  </r>
  <r>
    <n v="5503"/>
    <x v="2743"/>
    <x v="3"/>
    <x v="808"/>
    <d v="2014-11-07T00:00:00"/>
    <s v="Standard Class"/>
    <s v="TH-21115"/>
    <s v="Thea Hudgings"/>
    <x v="1"/>
    <s v="United States"/>
    <s v="Philadelphia"/>
    <x v="9"/>
    <n v="19140"/>
    <x v="3"/>
    <x v="1379"/>
    <x v="0"/>
    <x v="5"/>
    <x v="1355"/>
    <x v="3984"/>
    <n v="1"/>
    <n v="0.2"/>
    <n v="0.66239999999999977"/>
  </r>
  <r>
    <n v="5504"/>
    <x v="2743"/>
    <x v="3"/>
    <x v="808"/>
    <d v="2014-11-07T00:00:00"/>
    <s v="Standard Class"/>
    <s v="TH-21115"/>
    <s v="Thea Hudgings"/>
    <x v="1"/>
    <s v="United States"/>
    <s v="Philadelphia"/>
    <x v="9"/>
    <n v="19140"/>
    <x v="3"/>
    <x v="1612"/>
    <x v="1"/>
    <x v="9"/>
    <x v="1594"/>
    <x v="3985"/>
    <n v="3"/>
    <n v="0.2"/>
    <n v="1.2584999999999997"/>
  </r>
  <r>
    <n v="5505"/>
    <x v="2743"/>
    <x v="3"/>
    <x v="808"/>
    <d v="2014-11-07T00:00:00"/>
    <s v="Standard Class"/>
    <s v="TH-21115"/>
    <s v="Thea Hudgings"/>
    <x v="1"/>
    <s v="United States"/>
    <s v="Philadelphia"/>
    <x v="9"/>
    <n v="19140"/>
    <x v="3"/>
    <x v="436"/>
    <x v="1"/>
    <x v="12"/>
    <x v="431"/>
    <x v="3179"/>
    <n v="3"/>
    <n v="0.2"/>
    <n v="2.8781999999999992"/>
  </r>
  <r>
    <n v="5506"/>
    <x v="2743"/>
    <x v="3"/>
    <x v="808"/>
    <d v="2014-11-07T00:00:00"/>
    <s v="Standard Class"/>
    <s v="TH-21115"/>
    <s v="Thea Hudgings"/>
    <x v="1"/>
    <s v="United States"/>
    <s v="Philadelphia"/>
    <x v="9"/>
    <n v="19140"/>
    <x v="3"/>
    <x v="1118"/>
    <x v="2"/>
    <x v="7"/>
    <x v="1097"/>
    <x v="3986"/>
    <n v="4"/>
    <n v="0.4"/>
    <n v="-186.15999999999997"/>
  </r>
  <r>
    <n v="5507"/>
    <x v="2744"/>
    <x v="0"/>
    <x v="750"/>
    <d v="2013-10-09T00:00:00"/>
    <s v="Same Day"/>
    <s v="JE-15745"/>
    <s v="Joel Eaton"/>
    <x v="0"/>
    <s v="United States"/>
    <s v="Los Angeles"/>
    <x v="1"/>
    <n v="90036"/>
    <x v="1"/>
    <x v="1090"/>
    <x v="1"/>
    <x v="10"/>
    <x v="1071"/>
    <x v="1168"/>
    <n v="2"/>
    <n v="0"/>
    <n v="27.881999999999998"/>
  </r>
  <r>
    <n v="5508"/>
    <x v="2745"/>
    <x v="0"/>
    <x v="143"/>
    <d v="2013-04-15T00:00:00"/>
    <s v="Standard Class"/>
    <s v="PG-18820"/>
    <s v="Patrick Gardner"/>
    <x v="0"/>
    <s v="United States"/>
    <s v="Smyrna"/>
    <x v="32"/>
    <n v="30080"/>
    <x v="0"/>
    <x v="1343"/>
    <x v="1"/>
    <x v="12"/>
    <x v="1319"/>
    <x v="1429"/>
    <n v="4"/>
    <n v="0"/>
    <n v="8.6016000000000012"/>
  </r>
  <r>
    <n v="5509"/>
    <x v="2746"/>
    <x v="1"/>
    <x v="1049"/>
    <d v="2012-10-12T00:00:00"/>
    <s v="Standard Class"/>
    <s v="MB-17305"/>
    <s v="Maria Bertelson"/>
    <x v="0"/>
    <s v="United States"/>
    <s v="San Francisco"/>
    <x v="1"/>
    <n v="94122"/>
    <x v="1"/>
    <x v="287"/>
    <x v="0"/>
    <x v="5"/>
    <x v="284"/>
    <x v="1228"/>
    <n v="5"/>
    <n v="0"/>
    <n v="62.736999999999995"/>
  </r>
  <r>
    <n v="5510"/>
    <x v="2747"/>
    <x v="3"/>
    <x v="356"/>
    <d v="2014-05-21T00:00:00"/>
    <s v="Standard Class"/>
    <s v="JD-16015"/>
    <s v="Joy Daniels"/>
    <x v="0"/>
    <s v="United States"/>
    <s v="Chicago"/>
    <x v="10"/>
    <n v="60653"/>
    <x v="2"/>
    <x v="129"/>
    <x v="1"/>
    <x v="10"/>
    <x v="129"/>
    <x v="3987"/>
    <n v="2"/>
    <n v="0.2"/>
    <n v="19.137599999999992"/>
  </r>
  <r>
    <n v="5511"/>
    <x v="2747"/>
    <x v="3"/>
    <x v="356"/>
    <d v="2014-05-21T00:00:00"/>
    <s v="Standard Class"/>
    <s v="JD-16015"/>
    <s v="Joy Daniels"/>
    <x v="0"/>
    <s v="United States"/>
    <s v="Chicago"/>
    <x v="10"/>
    <n v="60653"/>
    <x v="2"/>
    <x v="1091"/>
    <x v="2"/>
    <x v="7"/>
    <x v="1072"/>
    <x v="3988"/>
    <n v="2"/>
    <n v="0.2"/>
    <n v="3.4749999999999996"/>
  </r>
  <r>
    <n v="5512"/>
    <x v="2748"/>
    <x v="2"/>
    <x v="1050"/>
    <d v="2011-03-02T00:00:00"/>
    <s v="Standard Class"/>
    <s v="JH-15430"/>
    <s v="Jennifer Halladay"/>
    <x v="0"/>
    <s v="United States"/>
    <s v="Medford"/>
    <x v="21"/>
    <n v="97504"/>
    <x v="1"/>
    <x v="1536"/>
    <x v="1"/>
    <x v="10"/>
    <x v="1515"/>
    <x v="2731"/>
    <n v="4"/>
    <n v="0.2"/>
    <n v="11.102399999999996"/>
  </r>
  <r>
    <n v="5513"/>
    <x v="2748"/>
    <x v="2"/>
    <x v="1050"/>
    <d v="2011-03-02T00:00:00"/>
    <s v="Standard Class"/>
    <s v="JH-15430"/>
    <s v="Jennifer Halladay"/>
    <x v="0"/>
    <s v="United States"/>
    <s v="Medford"/>
    <x v="21"/>
    <n v="97504"/>
    <x v="1"/>
    <x v="1587"/>
    <x v="1"/>
    <x v="10"/>
    <x v="1569"/>
    <x v="3989"/>
    <n v="3"/>
    <n v="0.2"/>
    <n v="7.6868999999999996"/>
  </r>
  <r>
    <n v="5514"/>
    <x v="2749"/>
    <x v="1"/>
    <x v="1051"/>
    <d v="2012-06-01T00:00:00"/>
    <s v="First Class"/>
    <s v="EN-13780"/>
    <s v="Edward Nazzal"/>
    <x v="0"/>
    <s v="United States"/>
    <s v="New York City"/>
    <x v="15"/>
    <n v="10009"/>
    <x v="3"/>
    <x v="647"/>
    <x v="2"/>
    <x v="7"/>
    <x v="1726"/>
    <x v="764"/>
    <n v="3"/>
    <n v="0"/>
    <n v="2.3996999999999815"/>
  </r>
  <r>
    <n v="5515"/>
    <x v="2749"/>
    <x v="1"/>
    <x v="1051"/>
    <d v="2012-06-01T00:00:00"/>
    <s v="First Class"/>
    <s v="EN-13780"/>
    <s v="Edward Nazzal"/>
    <x v="0"/>
    <s v="United States"/>
    <s v="New York City"/>
    <x v="15"/>
    <n v="10009"/>
    <x v="3"/>
    <x v="1317"/>
    <x v="1"/>
    <x v="9"/>
    <x v="1294"/>
    <x v="1985"/>
    <n v="2"/>
    <n v="0"/>
    <n v="44.889600000000002"/>
  </r>
  <r>
    <n v="5516"/>
    <x v="2749"/>
    <x v="1"/>
    <x v="1051"/>
    <d v="2012-06-01T00:00:00"/>
    <s v="First Class"/>
    <s v="EN-13780"/>
    <s v="Edward Nazzal"/>
    <x v="0"/>
    <s v="United States"/>
    <s v="New York City"/>
    <x v="15"/>
    <n v="10009"/>
    <x v="3"/>
    <x v="1300"/>
    <x v="2"/>
    <x v="7"/>
    <x v="1276"/>
    <x v="3680"/>
    <n v="3"/>
    <n v="0"/>
    <n v="3.8654999999999973"/>
  </r>
  <r>
    <n v="5517"/>
    <x v="2750"/>
    <x v="0"/>
    <x v="741"/>
    <d v="2013-11-22T00:00:00"/>
    <s v="Second Class"/>
    <s v="KC-16255"/>
    <s v="Karen Carlisle"/>
    <x v="1"/>
    <s v="United States"/>
    <s v="Huntsville"/>
    <x v="19"/>
    <n v="35810"/>
    <x v="0"/>
    <x v="1738"/>
    <x v="2"/>
    <x v="11"/>
    <x v="1718"/>
    <x v="3990"/>
    <n v="4"/>
    <n v="0"/>
    <n v="527.98400000000004"/>
  </r>
  <r>
    <n v="5518"/>
    <x v="2751"/>
    <x v="3"/>
    <x v="769"/>
    <d v="2014-12-10T00:00:00"/>
    <s v="Standard Class"/>
    <s v="MS-17980"/>
    <s v="Michael Stewart"/>
    <x v="1"/>
    <s v="United States"/>
    <s v="Philadelphia"/>
    <x v="9"/>
    <n v="19134"/>
    <x v="3"/>
    <x v="877"/>
    <x v="0"/>
    <x v="1"/>
    <x v="862"/>
    <x v="3991"/>
    <n v="10"/>
    <n v="0.3"/>
    <n v="-10.283999999999992"/>
  </r>
  <r>
    <n v="5519"/>
    <x v="2751"/>
    <x v="3"/>
    <x v="769"/>
    <d v="2014-12-10T00:00:00"/>
    <s v="Standard Class"/>
    <s v="MS-17980"/>
    <s v="Michael Stewart"/>
    <x v="1"/>
    <s v="United States"/>
    <s v="Philadelphia"/>
    <x v="9"/>
    <n v="19134"/>
    <x v="3"/>
    <x v="1182"/>
    <x v="0"/>
    <x v="5"/>
    <x v="1159"/>
    <x v="3992"/>
    <n v="2"/>
    <n v="0.2"/>
    <n v="6.8459999999999965"/>
  </r>
  <r>
    <n v="5520"/>
    <x v="2751"/>
    <x v="3"/>
    <x v="769"/>
    <d v="2014-12-10T00:00:00"/>
    <s v="Standard Class"/>
    <s v="MS-17980"/>
    <s v="Michael Stewart"/>
    <x v="1"/>
    <s v="United States"/>
    <s v="Philadelphia"/>
    <x v="9"/>
    <n v="19134"/>
    <x v="3"/>
    <x v="796"/>
    <x v="1"/>
    <x v="6"/>
    <x v="786"/>
    <x v="2569"/>
    <n v="3"/>
    <n v="0.2"/>
    <n v="3.1806000000000005"/>
  </r>
  <r>
    <n v="5521"/>
    <x v="2751"/>
    <x v="3"/>
    <x v="769"/>
    <d v="2014-12-10T00:00:00"/>
    <s v="Standard Class"/>
    <s v="MS-17980"/>
    <s v="Michael Stewart"/>
    <x v="1"/>
    <s v="United States"/>
    <s v="Philadelphia"/>
    <x v="9"/>
    <n v="19134"/>
    <x v="3"/>
    <x v="1679"/>
    <x v="1"/>
    <x v="10"/>
    <x v="1658"/>
    <x v="100"/>
    <n v="5"/>
    <n v="0.2"/>
    <n v="8.6709999999999994"/>
  </r>
  <r>
    <n v="5522"/>
    <x v="2751"/>
    <x v="3"/>
    <x v="769"/>
    <d v="2014-12-10T00:00:00"/>
    <s v="Standard Class"/>
    <s v="MS-17980"/>
    <s v="Michael Stewart"/>
    <x v="1"/>
    <s v="United States"/>
    <s v="Philadelphia"/>
    <x v="9"/>
    <n v="19134"/>
    <x v="3"/>
    <x v="914"/>
    <x v="2"/>
    <x v="11"/>
    <x v="897"/>
    <x v="1309"/>
    <n v="4"/>
    <n v="0.2"/>
    <n v="-28.796399999999984"/>
  </r>
  <r>
    <n v="5523"/>
    <x v="2752"/>
    <x v="0"/>
    <x v="410"/>
    <d v="2013-06-08T00:00:00"/>
    <s v="First Class"/>
    <s v="CK-12205"/>
    <s v="Chloris Kastensmidt"/>
    <x v="0"/>
    <s v="United States"/>
    <s v="Santa Clara"/>
    <x v="1"/>
    <n v="95051"/>
    <x v="1"/>
    <x v="1366"/>
    <x v="1"/>
    <x v="8"/>
    <x v="304"/>
    <x v="3993"/>
    <n v="6"/>
    <n v="0.2"/>
    <n v="7.0043999999999977"/>
  </r>
  <r>
    <n v="5524"/>
    <x v="2752"/>
    <x v="0"/>
    <x v="410"/>
    <d v="2013-06-08T00:00:00"/>
    <s v="First Class"/>
    <s v="CK-12205"/>
    <s v="Chloris Kastensmidt"/>
    <x v="0"/>
    <s v="United States"/>
    <s v="Santa Clara"/>
    <x v="1"/>
    <n v="95051"/>
    <x v="1"/>
    <x v="937"/>
    <x v="1"/>
    <x v="9"/>
    <x v="921"/>
    <x v="3994"/>
    <n v="4"/>
    <n v="0"/>
    <n v="15.724800000000002"/>
  </r>
  <r>
    <n v="5525"/>
    <x v="2753"/>
    <x v="0"/>
    <x v="107"/>
    <d v="2013-12-13T00:00:00"/>
    <s v="First Class"/>
    <s v="SJ-20125"/>
    <s v="Sanjit Jacobs"/>
    <x v="2"/>
    <s v="United States"/>
    <s v="Long Beach"/>
    <x v="1"/>
    <n v="90805"/>
    <x v="1"/>
    <x v="1070"/>
    <x v="1"/>
    <x v="10"/>
    <x v="1050"/>
    <x v="3995"/>
    <n v="12"/>
    <n v="0"/>
    <n v="36.928799999999995"/>
  </r>
  <r>
    <n v="5526"/>
    <x v="2754"/>
    <x v="3"/>
    <x v="504"/>
    <d v="2014-05-06T00:00:00"/>
    <s v="Standard Class"/>
    <s v="EA-14035"/>
    <s v="Erin Ashbrook"/>
    <x v="1"/>
    <s v="United States"/>
    <s v="Los Angeles"/>
    <x v="1"/>
    <n v="90008"/>
    <x v="1"/>
    <x v="282"/>
    <x v="1"/>
    <x v="6"/>
    <x v="279"/>
    <x v="3996"/>
    <n v="2"/>
    <n v="0"/>
    <n v="4.0098000000000003"/>
  </r>
  <r>
    <n v="5527"/>
    <x v="2755"/>
    <x v="3"/>
    <x v="558"/>
    <d v="2014-04-29T00:00:00"/>
    <s v="Standard Class"/>
    <s v="MG-17890"/>
    <s v="Michael Granlund"/>
    <x v="2"/>
    <s v="United States"/>
    <s v="Santa Barbara"/>
    <x v="1"/>
    <n v="93101"/>
    <x v="1"/>
    <x v="1088"/>
    <x v="1"/>
    <x v="13"/>
    <x v="1069"/>
    <x v="2725"/>
    <n v="1"/>
    <n v="0"/>
    <n v="0.65159999999999996"/>
  </r>
  <r>
    <n v="5528"/>
    <x v="2756"/>
    <x v="1"/>
    <x v="412"/>
    <d v="2012-05-10T00:00:00"/>
    <s v="First Class"/>
    <s v="AB-10255"/>
    <s v="Alejandro Ballentine"/>
    <x v="2"/>
    <s v="United States"/>
    <s v="New York City"/>
    <x v="15"/>
    <n v="10009"/>
    <x v="3"/>
    <x v="423"/>
    <x v="1"/>
    <x v="10"/>
    <x v="418"/>
    <x v="2479"/>
    <n v="2"/>
    <n v="0"/>
    <n v="18.211199999999998"/>
  </r>
  <r>
    <n v="5529"/>
    <x v="2757"/>
    <x v="1"/>
    <x v="1052"/>
    <d v="2012-04-04T00:00:00"/>
    <s v="Standard Class"/>
    <s v="SC-20260"/>
    <s v="Scott Cohen"/>
    <x v="1"/>
    <s v="United States"/>
    <s v="Jacksonville"/>
    <x v="2"/>
    <n v="32216"/>
    <x v="0"/>
    <x v="222"/>
    <x v="2"/>
    <x v="7"/>
    <x v="220"/>
    <x v="1105"/>
    <n v="5"/>
    <n v="0.2"/>
    <n v="27.985999999999994"/>
  </r>
  <r>
    <n v="5530"/>
    <x v="2758"/>
    <x v="3"/>
    <x v="634"/>
    <d v="2014-08-12T00:00:00"/>
    <s v="Standard Class"/>
    <s v="TB-21355"/>
    <s v="Todd Boyes"/>
    <x v="1"/>
    <s v="United States"/>
    <s v="Cedar Hill"/>
    <x v="5"/>
    <n v="75104"/>
    <x v="2"/>
    <x v="1696"/>
    <x v="1"/>
    <x v="10"/>
    <x v="1675"/>
    <x v="912"/>
    <n v="3"/>
    <n v="0.2"/>
    <n v="40.353599999999986"/>
  </r>
  <r>
    <n v="5531"/>
    <x v="2759"/>
    <x v="3"/>
    <x v="574"/>
    <d v="2014-12-07T00:00:00"/>
    <s v="Standard Class"/>
    <s v="JK-16090"/>
    <s v="Juliana Krohn"/>
    <x v="0"/>
    <s v="United States"/>
    <s v="Omaha"/>
    <x v="8"/>
    <n v="68104"/>
    <x v="2"/>
    <x v="647"/>
    <x v="2"/>
    <x v="7"/>
    <x v="641"/>
    <x v="3997"/>
    <n v="4"/>
    <n v="0"/>
    <n v="743.98799999999983"/>
  </r>
  <r>
    <n v="5532"/>
    <x v="2760"/>
    <x v="0"/>
    <x v="112"/>
    <d v="2013-06-08T00:00:00"/>
    <s v="First Class"/>
    <s v="CK-12595"/>
    <s v="Clytie Kelty"/>
    <x v="0"/>
    <s v="United States"/>
    <s v="Little Rock"/>
    <x v="36"/>
    <n v="72209"/>
    <x v="0"/>
    <x v="1016"/>
    <x v="2"/>
    <x v="11"/>
    <x v="998"/>
    <x v="3998"/>
    <n v="6"/>
    <n v="0"/>
    <n v="75.57480000000001"/>
  </r>
  <r>
    <n v="5533"/>
    <x v="2760"/>
    <x v="0"/>
    <x v="112"/>
    <d v="2013-06-08T00:00:00"/>
    <s v="First Class"/>
    <s v="CK-12595"/>
    <s v="Clytie Kelty"/>
    <x v="0"/>
    <s v="United States"/>
    <s v="Little Rock"/>
    <x v="36"/>
    <n v="72209"/>
    <x v="0"/>
    <x v="1044"/>
    <x v="2"/>
    <x v="11"/>
    <x v="1024"/>
    <x v="3999"/>
    <n v="3"/>
    <n v="0"/>
    <n v="5.101499999999997"/>
  </r>
  <r>
    <n v="5534"/>
    <x v="2760"/>
    <x v="0"/>
    <x v="112"/>
    <d v="2013-06-08T00:00:00"/>
    <s v="First Class"/>
    <s v="CK-12595"/>
    <s v="Clytie Kelty"/>
    <x v="0"/>
    <s v="United States"/>
    <s v="Little Rock"/>
    <x v="36"/>
    <n v="72209"/>
    <x v="0"/>
    <x v="619"/>
    <x v="2"/>
    <x v="11"/>
    <x v="614"/>
    <x v="2285"/>
    <n v="3"/>
    <n v="0"/>
    <n v="129.34800000000001"/>
  </r>
  <r>
    <n v="5535"/>
    <x v="2760"/>
    <x v="0"/>
    <x v="112"/>
    <d v="2013-06-08T00:00:00"/>
    <s v="First Class"/>
    <s v="CK-12595"/>
    <s v="Clytie Kelty"/>
    <x v="0"/>
    <s v="United States"/>
    <s v="Little Rock"/>
    <x v="36"/>
    <n v="72209"/>
    <x v="0"/>
    <x v="368"/>
    <x v="1"/>
    <x v="10"/>
    <x v="364"/>
    <x v="731"/>
    <n v="3"/>
    <n v="0"/>
    <n v="28.171799999999998"/>
  </r>
  <r>
    <n v="5536"/>
    <x v="2760"/>
    <x v="0"/>
    <x v="112"/>
    <d v="2013-06-08T00:00:00"/>
    <s v="First Class"/>
    <s v="CK-12595"/>
    <s v="Clytie Kelty"/>
    <x v="0"/>
    <s v="United States"/>
    <s v="Little Rock"/>
    <x v="36"/>
    <n v="72209"/>
    <x v="0"/>
    <x v="94"/>
    <x v="1"/>
    <x v="8"/>
    <x v="94"/>
    <x v="2202"/>
    <n v="3"/>
    <n v="0"/>
    <n v="30.787199999999999"/>
  </r>
  <r>
    <n v="5537"/>
    <x v="2760"/>
    <x v="0"/>
    <x v="112"/>
    <d v="2013-06-08T00:00:00"/>
    <s v="First Class"/>
    <s v="CK-12595"/>
    <s v="Clytie Kelty"/>
    <x v="0"/>
    <s v="United States"/>
    <s v="Little Rock"/>
    <x v="36"/>
    <n v="72209"/>
    <x v="0"/>
    <x v="1065"/>
    <x v="1"/>
    <x v="8"/>
    <x v="1045"/>
    <x v="1361"/>
    <n v="3"/>
    <n v="0"/>
    <n v="5.6015999999999995"/>
  </r>
  <r>
    <n v="5538"/>
    <x v="2760"/>
    <x v="0"/>
    <x v="112"/>
    <d v="2013-06-08T00:00:00"/>
    <s v="First Class"/>
    <s v="CK-12595"/>
    <s v="Clytie Kelty"/>
    <x v="0"/>
    <s v="United States"/>
    <s v="Little Rock"/>
    <x v="36"/>
    <n v="72209"/>
    <x v="0"/>
    <x v="1483"/>
    <x v="1"/>
    <x v="10"/>
    <x v="1461"/>
    <x v="91"/>
    <n v="2"/>
    <n v="0"/>
    <n v="6.2208000000000006"/>
  </r>
  <r>
    <n v="5539"/>
    <x v="2761"/>
    <x v="1"/>
    <x v="657"/>
    <d v="2012-04-20T00:00:00"/>
    <s v="Standard Class"/>
    <s v="SS-20590"/>
    <s v="Sonia Sunley"/>
    <x v="0"/>
    <s v="United States"/>
    <s v="Norfolk"/>
    <x v="8"/>
    <n v="68701"/>
    <x v="2"/>
    <x v="699"/>
    <x v="1"/>
    <x v="8"/>
    <x v="692"/>
    <x v="4000"/>
    <n v="3"/>
    <n v="0"/>
    <n v="8.0177999999999994"/>
  </r>
  <r>
    <n v="5540"/>
    <x v="2762"/>
    <x v="3"/>
    <x v="1053"/>
    <d v="2014-05-27T00:00:00"/>
    <s v="Standard Class"/>
    <s v="LE-16810"/>
    <s v="Laurel Elliston"/>
    <x v="0"/>
    <s v="United States"/>
    <s v="Chicago"/>
    <x v="10"/>
    <n v="60653"/>
    <x v="2"/>
    <x v="70"/>
    <x v="0"/>
    <x v="1"/>
    <x v="70"/>
    <x v="2124"/>
    <n v="2"/>
    <n v="0.3"/>
    <n v="-54.595799999999997"/>
  </r>
  <r>
    <n v="5541"/>
    <x v="2762"/>
    <x v="3"/>
    <x v="1053"/>
    <d v="2014-05-27T00:00:00"/>
    <s v="Standard Class"/>
    <s v="LE-16810"/>
    <s v="Laurel Elliston"/>
    <x v="0"/>
    <s v="United States"/>
    <s v="Chicago"/>
    <x v="10"/>
    <n v="60653"/>
    <x v="2"/>
    <x v="122"/>
    <x v="1"/>
    <x v="8"/>
    <x v="122"/>
    <x v="4001"/>
    <n v="2"/>
    <n v="0.8"/>
    <n v="-2.6268000000000002"/>
  </r>
  <r>
    <n v="5542"/>
    <x v="2762"/>
    <x v="3"/>
    <x v="1053"/>
    <d v="2014-05-27T00:00:00"/>
    <s v="Standard Class"/>
    <s v="LE-16810"/>
    <s v="Laurel Elliston"/>
    <x v="0"/>
    <s v="United States"/>
    <s v="Chicago"/>
    <x v="10"/>
    <n v="60653"/>
    <x v="2"/>
    <x v="660"/>
    <x v="1"/>
    <x v="14"/>
    <x v="654"/>
    <x v="4002"/>
    <n v="3"/>
    <n v="0.2"/>
    <n v="2.5136999999999983"/>
  </r>
  <r>
    <n v="5543"/>
    <x v="2763"/>
    <x v="0"/>
    <x v="1054"/>
    <d v="2013-12-26T00:00:00"/>
    <s v="Standard Class"/>
    <s v="ES-14080"/>
    <s v="Erin Smith"/>
    <x v="1"/>
    <s v="United States"/>
    <s v="Tucson"/>
    <x v="16"/>
    <n v="85705"/>
    <x v="1"/>
    <x v="1746"/>
    <x v="0"/>
    <x v="3"/>
    <x v="1727"/>
    <x v="4003"/>
    <n v="6"/>
    <n v="0.5"/>
    <n v="-218.86559999999997"/>
  </r>
  <r>
    <n v="5544"/>
    <x v="2763"/>
    <x v="0"/>
    <x v="1054"/>
    <d v="2013-12-26T00:00:00"/>
    <s v="Standard Class"/>
    <s v="ES-14080"/>
    <s v="Erin Smith"/>
    <x v="1"/>
    <s v="United States"/>
    <s v="Tucson"/>
    <x v="16"/>
    <n v="85705"/>
    <x v="1"/>
    <x v="1458"/>
    <x v="1"/>
    <x v="8"/>
    <x v="1435"/>
    <x v="828"/>
    <n v="6"/>
    <n v="0.7"/>
    <n v="-7.6559999999999988"/>
  </r>
  <r>
    <n v="5545"/>
    <x v="2763"/>
    <x v="0"/>
    <x v="1054"/>
    <d v="2013-12-26T00:00:00"/>
    <s v="Standard Class"/>
    <s v="ES-14080"/>
    <s v="Erin Smith"/>
    <x v="1"/>
    <s v="United States"/>
    <s v="Tucson"/>
    <x v="16"/>
    <n v="85705"/>
    <x v="1"/>
    <x v="530"/>
    <x v="1"/>
    <x v="8"/>
    <x v="525"/>
    <x v="4004"/>
    <n v="2"/>
    <n v="0.7"/>
    <n v="-4.1711999999999989"/>
  </r>
  <r>
    <n v="5546"/>
    <x v="2764"/>
    <x v="3"/>
    <x v="585"/>
    <d v="2014-09-27T00:00:00"/>
    <s v="Standard Class"/>
    <s v="MG-17890"/>
    <s v="Michael Granlund"/>
    <x v="2"/>
    <s v="United States"/>
    <s v="Concord"/>
    <x v="38"/>
    <n v="3301"/>
    <x v="3"/>
    <x v="146"/>
    <x v="1"/>
    <x v="4"/>
    <x v="146"/>
    <x v="4005"/>
    <n v="5"/>
    <n v="0"/>
    <n v="17.523999999999997"/>
  </r>
  <r>
    <n v="5547"/>
    <x v="2765"/>
    <x v="3"/>
    <x v="210"/>
    <d v="2014-09-09T00:00:00"/>
    <s v="First Class"/>
    <s v="JM-16195"/>
    <s v="Justin MacKendrick"/>
    <x v="0"/>
    <s v="United States"/>
    <s v="Draper"/>
    <x v="7"/>
    <n v="84020"/>
    <x v="1"/>
    <x v="1598"/>
    <x v="0"/>
    <x v="5"/>
    <x v="1581"/>
    <x v="2855"/>
    <n v="2"/>
    <n v="0"/>
    <n v="10.567200000000001"/>
  </r>
  <r>
    <n v="5548"/>
    <x v="2765"/>
    <x v="3"/>
    <x v="210"/>
    <d v="2014-09-09T00:00:00"/>
    <s v="First Class"/>
    <s v="JM-16195"/>
    <s v="Justin MacKendrick"/>
    <x v="0"/>
    <s v="United States"/>
    <s v="Draper"/>
    <x v="7"/>
    <n v="84020"/>
    <x v="1"/>
    <x v="1255"/>
    <x v="2"/>
    <x v="7"/>
    <x v="1230"/>
    <x v="4006"/>
    <n v="4"/>
    <n v="0.2"/>
    <n v="47.459999999999994"/>
  </r>
  <r>
    <n v="5549"/>
    <x v="2766"/>
    <x v="2"/>
    <x v="683"/>
    <d v="2011-12-01T00:00:00"/>
    <s v="First Class"/>
    <s v="SG-20470"/>
    <s v="Sheri Gordon"/>
    <x v="0"/>
    <s v="United States"/>
    <s v="San Francisco"/>
    <x v="1"/>
    <n v="94109"/>
    <x v="1"/>
    <x v="937"/>
    <x v="1"/>
    <x v="9"/>
    <x v="921"/>
    <x v="2908"/>
    <n v="3"/>
    <n v="0"/>
    <n v="11.793600000000001"/>
  </r>
  <r>
    <n v="5550"/>
    <x v="2766"/>
    <x v="2"/>
    <x v="683"/>
    <d v="2011-12-01T00:00:00"/>
    <s v="First Class"/>
    <s v="SG-20470"/>
    <s v="Sheri Gordon"/>
    <x v="0"/>
    <s v="United States"/>
    <s v="San Francisco"/>
    <x v="1"/>
    <n v="94109"/>
    <x v="1"/>
    <x v="808"/>
    <x v="2"/>
    <x v="11"/>
    <x v="798"/>
    <x v="4007"/>
    <n v="7"/>
    <n v="0"/>
    <n v="34.982499999999987"/>
  </r>
  <r>
    <n v="5551"/>
    <x v="2767"/>
    <x v="2"/>
    <x v="607"/>
    <d v="2011-11-16T00:00:00"/>
    <s v="Standard Class"/>
    <s v="DB-12970"/>
    <s v="Darren Budd"/>
    <x v="1"/>
    <s v="United States"/>
    <s v="Houston"/>
    <x v="5"/>
    <n v="77036"/>
    <x v="2"/>
    <x v="1412"/>
    <x v="1"/>
    <x v="6"/>
    <x v="1390"/>
    <x v="2812"/>
    <n v="1"/>
    <n v="0.2"/>
    <n v="0.33399999999999974"/>
  </r>
  <r>
    <n v="5552"/>
    <x v="2767"/>
    <x v="2"/>
    <x v="607"/>
    <d v="2011-11-16T00:00:00"/>
    <s v="Standard Class"/>
    <s v="DB-12970"/>
    <s v="Darren Budd"/>
    <x v="1"/>
    <s v="United States"/>
    <s v="Houston"/>
    <x v="5"/>
    <n v="77036"/>
    <x v="2"/>
    <x v="1567"/>
    <x v="1"/>
    <x v="14"/>
    <x v="1549"/>
    <x v="4008"/>
    <n v="6"/>
    <n v="0.2"/>
    <n v="-3.123000000000002"/>
  </r>
  <r>
    <n v="5553"/>
    <x v="2767"/>
    <x v="2"/>
    <x v="607"/>
    <d v="2011-11-16T00:00:00"/>
    <s v="Standard Class"/>
    <s v="DB-12970"/>
    <s v="Darren Budd"/>
    <x v="1"/>
    <s v="United States"/>
    <s v="Houston"/>
    <x v="5"/>
    <n v="77036"/>
    <x v="2"/>
    <x v="217"/>
    <x v="2"/>
    <x v="11"/>
    <x v="458"/>
    <x v="2220"/>
    <n v="3"/>
    <n v="0.2"/>
    <n v="20.8719"/>
  </r>
  <r>
    <n v="5554"/>
    <x v="2767"/>
    <x v="2"/>
    <x v="607"/>
    <d v="2011-11-16T00:00:00"/>
    <s v="Standard Class"/>
    <s v="DB-12970"/>
    <s v="Darren Budd"/>
    <x v="1"/>
    <s v="United States"/>
    <s v="Houston"/>
    <x v="5"/>
    <n v="77036"/>
    <x v="2"/>
    <x v="260"/>
    <x v="1"/>
    <x v="10"/>
    <x v="257"/>
    <x v="1590"/>
    <n v="7"/>
    <n v="0.2"/>
    <n v="12.700800000000001"/>
  </r>
  <r>
    <n v="5555"/>
    <x v="2767"/>
    <x v="2"/>
    <x v="607"/>
    <d v="2011-11-16T00:00:00"/>
    <s v="Standard Class"/>
    <s v="DB-12970"/>
    <s v="Darren Budd"/>
    <x v="1"/>
    <s v="United States"/>
    <s v="Houston"/>
    <x v="5"/>
    <n v="77036"/>
    <x v="2"/>
    <x v="899"/>
    <x v="0"/>
    <x v="0"/>
    <x v="883"/>
    <x v="4009"/>
    <n v="1"/>
    <n v="0.32"/>
    <n v="-12.998700000000007"/>
  </r>
  <r>
    <n v="5556"/>
    <x v="2768"/>
    <x v="3"/>
    <x v="280"/>
    <d v="2014-10-07T00:00:00"/>
    <s v="Second Class"/>
    <s v="JW-15220"/>
    <s v="Jane Waco"/>
    <x v="1"/>
    <s v="United States"/>
    <s v="Montgomery"/>
    <x v="19"/>
    <n v="36116"/>
    <x v="0"/>
    <x v="1524"/>
    <x v="0"/>
    <x v="5"/>
    <x v="1502"/>
    <x v="1015"/>
    <n v="2"/>
    <n v="0"/>
    <n v="3.4543999999999997"/>
  </r>
  <r>
    <n v="5557"/>
    <x v="2769"/>
    <x v="1"/>
    <x v="639"/>
    <d v="2012-12-18T00:00:00"/>
    <s v="Standard Class"/>
    <s v="KD-16495"/>
    <s v="Keith Dawkins"/>
    <x v="1"/>
    <s v="United States"/>
    <s v="Jackson"/>
    <x v="35"/>
    <n v="39212"/>
    <x v="0"/>
    <x v="1392"/>
    <x v="0"/>
    <x v="5"/>
    <x v="1369"/>
    <x v="51"/>
    <n v="2"/>
    <n v="0"/>
    <n v="1.9711999999999996"/>
  </r>
  <r>
    <n v="5558"/>
    <x v="2769"/>
    <x v="1"/>
    <x v="639"/>
    <d v="2012-12-18T00:00:00"/>
    <s v="Standard Class"/>
    <s v="KD-16495"/>
    <s v="Keith Dawkins"/>
    <x v="1"/>
    <s v="United States"/>
    <s v="Jackson"/>
    <x v="35"/>
    <n v="39212"/>
    <x v="0"/>
    <x v="1473"/>
    <x v="1"/>
    <x v="6"/>
    <x v="1451"/>
    <x v="2471"/>
    <n v="2"/>
    <n v="0"/>
    <n v="15.764000000000003"/>
  </r>
  <r>
    <n v="5559"/>
    <x v="2770"/>
    <x v="1"/>
    <x v="401"/>
    <d v="2012-12-10T00:00:00"/>
    <s v="Standard Class"/>
    <s v="IL-15100"/>
    <s v="Ivan Liston"/>
    <x v="0"/>
    <s v="United States"/>
    <s v="North Las Vegas"/>
    <x v="33"/>
    <n v="89031"/>
    <x v="1"/>
    <x v="1747"/>
    <x v="1"/>
    <x v="10"/>
    <x v="1728"/>
    <x v="90"/>
    <n v="1"/>
    <n v="0"/>
    <n v="3.1104000000000003"/>
  </r>
  <r>
    <n v="5560"/>
    <x v="2770"/>
    <x v="1"/>
    <x v="401"/>
    <d v="2012-12-10T00:00:00"/>
    <s v="Standard Class"/>
    <s v="IL-15100"/>
    <s v="Ivan Liston"/>
    <x v="0"/>
    <s v="United States"/>
    <s v="North Las Vegas"/>
    <x v="33"/>
    <n v="89031"/>
    <x v="1"/>
    <x v="1244"/>
    <x v="1"/>
    <x v="4"/>
    <x v="1218"/>
    <x v="2225"/>
    <n v="5"/>
    <n v="0"/>
    <n v="238.65299999999991"/>
  </r>
  <r>
    <n v="5561"/>
    <x v="2770"/>
    <x v="1"/>
    <x v="401"/>
    <d v="2012-12-10T00:00:00"/>
    <s v="Standard Class"/>
    <s v="IL-15100"/>
    <s v="Ivan Liston"/>
    <x v="0"/>
    <s v="United States"/>
    <s v="North Las Vegas"/>
    <x v="33"/>
    <n v="89031"/>
    <x v="1"/>
    <x v="690"/>
    <x v="1"/>
    <x v="2"/>
    <x v="683"/>
    <x v="1830"/>
    <n v="3"/>
    <n v="0"/>
    <n v="6.8723999999999998"/>
  </r>
  <r>
    <n v="5562"/>
    <x v="2771"/>
    <x v="3"/>
    <x v="185"/>
    <d v="2014-04-03T00:00:00"/>
    <s v="Second Class"/>
    <s v="JE-15610"/>
    <s v="Jim Epp"/>
    <x v="1"/>
    <s v="United States"/>
    <s v="Atlanta"/>
    <x v="32"/>
    <n v="30318"/>
    <x v="0"/>
    <x v="303"/>
    <x v="1"/>
    <x v="8"/>
    <x v="300"/>
    <x v="4010"/>
    <n v="1"/>
    <n v="0"/>
    <n v="17.27"/>
  </r>
  <r>
    <n v="5563"/>
    <x v="2771"/>
    <x v="3"/>
    <x v="185"/>
    <d v="2014-04-03T00:00:00"/>
    <s v="Second Class"/>
    <s v="JE-15610"/>
    <s v="Jim Epp"/>
    <x v="1"/>
    <s v="United States"/>
    <s v="Atlanta"/>
    <x v="32"/>
    <n v="30318"/>
    <x v="0"/>
    <x v="306"/>
    <x v="2"/>
    <x v="16"/>
    <x v="303"/>
    <x v="491"/>
    <n v="5"/>
    <n v="0"/>
    <n v="1439.9760000000001"/>
  </r>
  <r>
    <n v="5564"/>
    <x v="2771"/>
    <x v="3"/>
    <x v="185"/>
    <d v="2014-04-03T00:00:00"/>
    <s v="Second Class"/>
    <s v="JE-15610"/>
    <s v="Jim Epp"/>
    <x v="1"/>
    <s v="United States"/>
    <s v="Atlanta"/>
    <x v="32"/>
    <n v="30318"/>
    <x v="0"/>
    <x v="27"/>
    <x v="1"/>
    <x v="8"/>
    <x v="27"/>
    <x v="4011"/>
    <n v="4"/>
    <n v="0"/>
    <n v="30.7776"/>
  </r>
  <r>
    <n v="5565"/>
    <x v="2772"/>
    <x v="3"/>
    <x v="677"/>
    <d v="2014-03-14T00:00:00"/>
    <s v="Same Day"/>
    <s v="SU-20665"/>
    <s v="Stephanie Ulpright"/>
    <x v="2"/>
    <s v="United States"/>
    <s v="Chicago"/>
    <x v="10"/>
    <n v="60610"/>
    <x v="2"/>
    <x v="1515"/>
    <x v="1"/>
    <x v="6"/>
    <x v="1493"/>
    <x v="530"/>
    <n v="4"/>
    <n v="0.2"/>
    <n v="2.188799999999997"/>
  </r>
  <r>
    <n v="5566"/>
    <x v="2772"/>
    <x v="3"/>
    <x v="677"/>
    <d v="2014-03-14T00:00:00"/>
    <s v="Same Day"/>
    <s v="SU-20665"/>
    <s v="Stephanie Ulpright"/>
    <x v="2"/>
    <s v="United States"/>
    <s v="Chicago"/>
    <x v="10"/>
    <n v="60610"/>
    <x v="2"/>
    <x v="1748"/>
    <x v="2"/>
    <x v="15"/>
    <x v="1729"/>
    <x v="4012"/>
    <n v="2"/>
    <n v="0.3"/>
    <n v="8.9993999999999801"/>
  </r>
  <r>
    <n v="5567"/>
    <x v="2772"/>
    <x v="3"/>
    <x v="677"/>
    <d v="2014-03-14T00:00:00"/>
    <s v="Same Day"/>
    <s v="SU-20665"/>
    <s v="Stephanie Ulpright"/>
    <x v="2"/>
    <s v="United States"/>
    <s v="Chicago"/>
    <x v="10"/>
    <n v="60610"/>
    <x v="2"/>
    <x v="1453"/>
    <x v="1"/>
    <x v="6"/>
    <x v="1430"/>
    <x v="4013"/>
    <n v="5"/>
    <n v="0.2"/>
    <n v="1.8599999999999994"/>
  </r>
  <r>
    <n v="5568"/>
    <x v="2772"/>
    <x v="3"/>
    <x v="677"/>
    <d v="2014-03-14T00:00:00"/>
    <s v="Same Day"/>
    <s v="SU-20665"/>
    <s v="Stephanie Ulpright"/>
    <x v="2"/>
    <s v="United States"/>
    <s v="Chicago"/>
    <x v="10"/>
    <n v="60610"/>
    <x v="2"/>
    <x v="1584"/>
    <x v="0"/>
    <x v="1"/>
    <x v="1566"/>
    <x v="4014"/>
    <n v="1"/>
    <n v="0.3"/>
    <n v="-2.5647999999999982"/>
  </r>
  <r>
    <n v="5569"/>
    <x v="2772"/>
    <x v="3"/>
    <x v="677"/>
    <d v="2014-03-14T00:00:00"/>
    <s v="Same Day"/>
    <s v="SU-20665"/>
    <s v="Stephanie Ulpright"/>
    <x v="2"/>
    <s v="United States"/>
    <s v="Chicago"/>
    <x v="10"/>
    <n v="60610"/>
    <x v="2"/>
    <x v="306"/>
    <x v="2"/>
    <x v="16"/>
    <x v="303"/>
    <x v="324"/>
    <n v="2"/>
    <n v="0.2"/>
    <n v="335.99440000000004"/>
  </r>
  <r>
    <n v="5570"/>
    <x v="2772"/>
    <x v="3"/>
    <x v="677"/>
    <d v="2014-03-14T00:00:00"/>
    <s v="Same Day"/>
    <s v="SU-20665"/>
    <s v="Stephanie Ulpright"/>
    <x v="2"/>
    <s v="United States"/>
    <s v="Chicago"/>
    <x v="10"/>
    <n v="60610"/>
    <x v="2"/>
    <x v="548"/>
    <x v="1"/>
    <x v="10"/>
    <x v="543"/>
    <x v="12"/>
    <n v="3"/>
    <n v="0.2"/>
    <n v="5.6375999999999999"/>
  </r>
  <r>
    <n v="5571"/>
    <x v="2772"/>
    <x v="3"/>
    <x v="677"/>
    <d v="2014-03-14T00:00:00"/>
    <s v="Same Day"/>
    <s v="SU-20665"/>
    <s v="Stephanie Ulpright"/>
    <x v="2"/>
    <s v="United States"/>
    <s v="Chicago"/>
    <x v="10"/>
    <n v="60610"/>
    <x v="2"/>
    <x v="1300"/>
    <x v="2"/>
    <x v="7"/>
    <x v="1276"/>
    <x v="4015"/>
    <n v="1"/>
    <n v="0.2"/>
    <n v="-7.3015000000000025"/>
  </r>
  <r>
    <n v="5572"/>
    <x v="2773"/>
    <x v="2"/>
    <x v="29"/>
    <d v="2011-12-09T00:00:00"/>
    <s v="Standard Class"/>
    <s v="EA-14035"/>
    <s v="Erin Ashbrook"/>
    <x v="1"/>
    <s v="United States"/>
    <s v="Columbus"/>
    <x v="24"/>
    <n v="43229"/>
    <x v="3"/>
    <x v="1522"/>
    <x v="1"/>
    <x v="10"/>
    <x v="1500"/>
    <x v="4016"/>
    <n v="3"/>
    <n v="0.2"/>
    <n v="35.661300000000004"/>
  </r>
  <r>
    <n v="5573"/>
    <x v="2773"/>
    <x v="2"/>
    <x v="29"/>
    <d v="2011-12-09T00:00:00"/>
    <s v="Standard Class"/>
    <s v="EA-14035"/>
    <s v="Erin Ashbrook"/>
    <x v="1"/>
    <s v="United States"/>
    <s v="Columbus"/>
    <x v="24"/>
    <n v="43229"/>
    <x v="3"/>
    <x v="691"/>
    <x v="1"/>
    <x v="8"/>
    <x v="684"/>
    <x v="4017"/>
    <n v="4"/>
    <n v="0.7"/>
    <n v="-23.952000000000005"/>
  </r>
  <r>
    <n v="5574"/>
    <x v="2773"/>
    <x v="2"/>
    <x v="29"/>
    <d v="2011-12-09T00:00:00"/>
    <s v="Standard Class"/>
    <s v="EA-14035"/>
    <s v="Erin Ashbrook"/>
    <x v="1"/>
    <s v="United States"/>
    <s v="Columbus"/>
    <x v="24"/>
    <n v="43229"/>
    <x v="3"/>
    <x v="1749"/>
    <x v="1"/>
    <x v="10"/>
    <x v="1730"/>
    <x v="1133"/>
    <n v="3"/>
    <n v="0.2"/>
    <n v="5.6783999999999981"/>
  </r>
  <r>
    <n v="5575"/>
    <x v="2773"/>
    <x v="2"/>
    <x v="29"/>
    <d v="2011-12-09T00:00:00"/>
    <s v="Standard Class"/>
    <s v="EA-14035"/>
    <s v="Erin Ashbrook"/>
    <x v="1"/>
    <s v="United States"/>
    <s v="Columbus"/>
    <x v="24"/>
    <n v="43229"/>
    <x v="3"/>
    <x v="1750"/>
    <x v="2"/>
    <x v="7"/>
    <x v="1731"/>
    <x v="4018"/>
    <n v="1"/>
    <n v="0.4"/>
    <n v="-9.1845000000000034"/>
  </r>
  <r>
    <n v="5576"/>
    <x v="2773"/>
    <x v="2"/>
    <x v="29"/>
    <d v="2011-12-09T00:00:00"/>
    <s v="Standard Class"/>
    <s v="EA-14035"/>
    <s v="Erin Ashbrook"/>
    <x v="1"/>
    <s v="United States"/>
    <s v="Columbus"/>
    <x v="24"/>
    <n v="43229"/>
    <x v="3"/>
    <x v="1187"/>
    <x v="2"/>
    <x v="7"/>
    <x v="1164"/>
    <x v="4019"/>
    <n v="2"/>
    <n v="0.4"/>
    <n v="-44.984999999999999"/>
  </r>
  <r>
    <n v="5577"/>
    <x v="2774"/>
    <x v="0"/>
    <x v="939"/>
    <d v="2013-12-17T00:00:00"/>
    <s v="Standard Class"/>
    <s v="RF-19840"/>
    <s v="Roy Französisch"/>
    <x v="0"/>
    <s v="United States"/>
    <s v="Pasadena"/>
    <x v="1"/>
    <n v="91104"/>
    <x v="1"/>
    <x v="441"/>
    <x v="0"/>
    <x v="5"/>
    <x v="436"/>
    <x v="4020"/>
    <n v="6"/>
    <n v="0"/>
    <n v="122.76479999999999"/>
  </r>
  <r>
    <n v="5578"/>
    <x v="2774"/>
    <x v="0"/>
    <x v="939"/>
    <d v="2013-12-17T00:00:00"/>
    <s v="Standard Class"/>
    <s v="RF-19840"/>
    <s v="Roy Französisch"/>
    <x v="0"/>
    <s v="United States"/>
    <s v="Pasadena"/>
    <x v="1"/>
    <n v="91104"/>
    <x v="1"/>
    <x v="551"/>
    <x v="1"/>
    <x v="9"/>
    <x v="545"/>
    <x v="3092"/>
    <n v="3"/>
    <n v="0"/>
    <n v="15.8256"/>
  </r>
  <r>
    <n v="5579"/>
    <x v="2775"/>
    <x v="3"/>
    <x v="428"/>
    <d v="2014-09-15T00:00:00"/>
    <s v="Second Class"/>
    <s v="LC-17050"/>
    <s v="Liz Carlisle"/>
    <x v="0"/>
    <s v="United States"/>
    <s v="Los Angeles"/>
    <x v="1"/>
    <n v="90004"/>
    <x v="1"/>
    <x v="950"/>
    <x v="1"/>
    <x v="6"/>
    <x v="934"/>
    <x v="2637"/>
    <n v="2"/>
    <n v="0"/>
    <n v="1.9023999999999992"/>
  </r>
  <r>
    <n v="5580"/>
    <x v="2775"/>
    <x v="3"/>
    <x v="428"/>
    <d v="2014-09-15T00:00:00"/>
    <s v="Second Class"/>
    <s v="LC-17050"/>
    <s v="Liz Carlisle"/>
    <x v="0"/>
    <s v="United States"/>
    <s v="Los Angeles"/>
    <x v="1"/>
    <n v="90004"/>
    <x v="1"/>
    <x v="1225"/>
    <x v="0"/>
    <x v="1"/>
    <x v="1200"/>
    <x v="3611"/>
    <n v="5"/>
    <n v="0.2"/>
    <n v="-15.245000000000005"/>
  </r>
  <r>
    <n v="5581"/>
    <x v="2775"/>
    <x v="3"/>
    <x v="428"/>
    <d v="2014-09-15T00:00:00"/>
    <s v="Second Class"/>
    <s v="LC-17050"/>
    <s v="Liz Carlisle"/>
    <x v="0"/>
    <s v="United States"/>
    <s v="Los Angeles"/>
    <x v="1"/>
    <n v="90004"/>
    <x v="1"/>
    <x v="1714"/>
    <x v="1"/>
    <x v="10"/>
    <x v="1692"/>
    <x v="4021"/>
    <n v="9"/>
    <n v="0"/>
    <n v="22.809600000000003"/>
  </r>
  <r>
    <n v="5582"/>
    <x v="2776"/>
    <x v="3"/>
    <x v="1055"/>
    <d v="2014-10-09T00:00:00"/>
    <s v="Standard Class"/>
    <s v="PS-18970"/>
    <s v="Paul Stevenson"/>
    <x v="2"/>
    <s v="United States"/>
    <s v="Clinton"/>
    <x v="39"/>
    <n v="20735"/>
    <x v="3"/>
    <x v="891"/>
    <x v="0"/>
    <x v="5"/>
    <x v="875"/>
    <x v="1024"/>
    <n v="1"/>
    <n v="0"/>
    <n v="8.5914000000000019"/>
  </r>
  <r>
    <n v="5583"/>
    <x v="2777"/>
    <x v="0"/>
    <x v="195"/>
    <d v="2013-05-14T00:00:00"/>
    <s v="Standard Class"/>
    <s v="PS-18970"/>
    <s v="Paul Stevenson"/>
    <x v="2"/>
    <s v="United States"/>
    <s v="New York City"/>
    <x v="15"/>
    <n v="10024"/>
    <x v="3"/>
    <x v="902"/>
    <x v="1"/>
    <x v="6"/>
    <x v="885"/>
    <x v="3905"/>
    <n v="5"/>
    <n v="0"/>
    <n v="3.4400000000000008"/>
  </r>
  <r>
    <n v="5584"/>
    <x v="2778"/>
    <x v="2"/>
    <x v="534"/>
    <d v="2011-12-19T00:00:00"/>
    <s v="Second Class"/>
    <s v="JO-15280"/>
    <s v="Jas O'Carroll"/>
    <x v="0"/>
    <s v="United States"/>
    <s v="San Diego"/>
    <x v="1"/>
    <n v="92037"/>
    <x v="1"/>
    <x v="1392"/>
    <x v="0"/>
    <x v="5"/>
    <x v="1369"/>
    <x v="51"/>
    <n v="2"/>
    <n v="0"/>
    <n v="1.9711999999999996"/>
  </r>
  <r>
    <n v="5585"/>
    <x v="2779"/>
    <x v="3"/>
    <x v="329"/>
    <d v="2014-12-05T00:00:00"/>
    <s v="Standard Class"/>
    <s v="VP-21730"/>
    <s v="Victor Preis"/>
    <x v="2"/>
    <s v="United States"/>
    <s v="New York City"/>
    <x v="15"/>
    <n v="10011"/>
    <x v="3"/>
    <x v="1751"/>
    <x v="1"/>
    <x v="4"/>
    <x v="1732"/>
    <x v="4022"/>
    <n v="4"/>
    <n v="0"/>
    <n v="1.6711999999999989"/>
  </r>
  <r>
    <n v="5586"/>
    <x v="2779"/>
    <x v="3"/>
    <x v="329"/>
    <d v="2014-12-05T00:00:00"/>
    <s v="Standard Class"/>
    <s v="VP-21730"/>
    <s v="Victor Preis"/>
    <x v="2"/>
    <s v="United States"/>
    <s v="New York City"/>
    <x v="15"/>
    <n v="10011"/>
    <x v="3"/>
    <x v="1752"/>
    <x v="2"/>
    <x v="7"/>
    <x v="1733"/>
    <x v="4023"/>
    <n v="3"/>
    <n v="0"/>
    <n v="163.81799999999998"/>
  </r>
  <r>
    <n v="5587"/>
    <x v="2779"/>
    <x v="3"/>
    <x v="329"/>
    <d v="2014-12-05T00:00:00"/>
    <s v="Standard Class"/>
    <s v="VP-21730"/>
    <s v="Victor Preis"/>
    <x v="2"/>
    <s v="United States"/>
    <s v="New York City"/>
    <x v="15"/>
    <n v="10011"/>
    <x v="3"/>
    <x v="435"/>
    <x v="1"/>
    <x v="4"/>
    <x v="430"/>
    <x v="2055"/>
    <n v="3"/>
    <n v="0"/>
    <n v="5.3897999999999939"/>
  </r>
  <r>
    <n v="5588"/>
    <x v="2780"/>
    <x v="1"/>
    <x v="531"/>
    <d v="2012-03-20T00:00:00"/>
    <s v="First Class"/>
    <s v="GA-14725"/>
    <s v="Guy Armstrong"/>
    <x v="0"/>
    <s v="United States"/>
    <s v="Lancaster"/>
    <x v="1"/>
    <n v="93534"/>
    <x v="1"/>
    <x v="845"/>
    <x v="1"/>
    <x v="13"/>
    <x v="831"/>
    <x v="2943"/>
    <n v="5"/>
    <n v="0"/>
    <n v="3.5970000000000004"/>
  </r>
  <r>
    <n v="5589"/>
    <x v="2781"/>
    <x v="2"/>
    <x v="866"/>
    <d v="2011-07-24T00:00:00"/>
    <s v="Standard Class"/>
    <s v="EM-14140"/>
    <s v="Eugene Moren"/>
    <x v="2"/>
    <s v="United States"/>
    <s v="Great Falls"/>
    <x v="37"/>
    <n v="59405"/>
    <x v="1"/>
    <x v="733"/>
    <x v="1"/>
    <x v="8"/>
    <x v="725"/>
    <x v="861"/>
    <n v="2"/>
    <n v="0.2"/>
    <n v="2.2098"/>
  </r>
  <r>
    <n v="5590"/>
    <x v="2782"/>
    <x v="0"/>
    <x v="16"/>
    <d v="2013-12-12T00:00:00"/>
    <s v="Second Class"/>
    <s v="DB-13615"/>
    <s v="Doug Bickford"/>
    <x v="0"/>
    <s v="United States"/>
    <s v="San Francisco"/>
    <x v="1"/>
    <n v="94110"/>
    <x v="1"/>
    <x v="75"/>
    <x v="1"/>
    <x v="4"/>
    <x v="75"/>
    <x v="4024"/>
    <n v="3"/>
    <n v="0"/>
    <n v="9.5340000000000025"/>
  </r>
  <r>
    <n v="5591"/>
    <x v="2782"/>
    <x v="0"/>
    <x v="16"/>
    <d v="2013-12-12T00:00:00"/>
    <s v="Second Class"/>
    <s v="DB-13615"/>
    <s v="Doug Bickford"/>
    <x v="0"/>
    <s v="United States"/>
    <s v="San Francisco"/>
    <x v="1"/>
    <n v="94110"/>
    <x v="1"/>
    <x v="718"/>
    <x v="1"/>
    <x v="4"/>
    <x v="710"/>
    <x v="836"/>
    <n v="2"/>
    <n v="0"/>
    <n v="81.047399999999982"/>
  </r>
  <r>
    <n v="5592"/>
    <x v="2783"/>
    <x v="2"/>
    <x v="303"/>
    <d v="2011-10-18T00:00:00"/>
    <s v="Second Class"/>
    <s v="ML-17395"/>
    <s v="Marina Lichtenstein"/>
    <x v="1"/>
    <s v="United States"/>
    <s v="Lakewood"/>
    <x v="30"/>
    <n v="8701"/>
    <x v="3"/>
    <x v="812"/>
    <x v="0"/>
    <x v="1"/>
    <x v="801"/>
    <x v="4025"/>
    <n v="2"/>
    <n v="0"/>
    <n v="27.057799999999986"/>
  </r>
  <r>
    <n v="5593"/>
    <x v="2783"/>
    <x v="2"/>
    <x v="303"/>
    <d v="2011-10-18T00:00:00"/>
    <s v="Second Class"/>
    <s v="ML-17395"/>
    <s v="Marina Lichtenstein"/>
    <x v="1"/>
    <s v="United States"/>
    <s v="Lakewood"/>
    <x v="30"/>
    <n v="8701"/>
    <x v="3"/>
    <x v="92"/>
    <x v="1"/>
    <x v="8"/>
    <x v="92"/>
    <x v="4026"/>
    <n v="1"/>
    <n v="0"/>
    <n v="9.4700000000000006"/>
  </r>
  <r>
    <n v="5594"/>
    <x v="2784"/>
    <x v="3"/>
    <x v="123"/>
    <d v="2014-11-26T00:00:00"/>
    <s v="Standard Class"/>
    <s v="JH-15430"/>
    <s v="Jennifer Halladay"/>
    <x v="0"/>
    <s v="United States"/>
    <s v="Cleveland"/>
    <x v="24"/>
    <n v="44105"/>
    <x v="3"/>
    <x v="697"/>
    <x v="1"/>
    <x v="8"/>
    <x v="690"/>
    <x v="4027"/>
    <n v="7"/>
    <n v="0.7"/>
    <n v="-45.933299999999988"/>
  </r>
  <r>
    <n v="5595"/>
    <x v="2785"/>
    <x v="3"/>
    <x v="241"/>
    <d v="2014-09-25T00:00:00"/>
    <s v="Same Day"/>
    <s v="BP-11095"/>
    <s v="Bart Pistole"/>
    <x v="1"/>
    <s v="United States"/>
    <s v="Lawrence"/>
    <x v="31"/>
    <n v="1841"/>
    <x v="3"/>
    <x v="469"/>
    <x v="2"/>
    <x v="7"/>
    <x v="465"/>
    <x v="3743"/>
    <n v="2"/>
    <n v="0"/>
    <n v="109.75440000000003"/>
  </r>
  <r>
    <n v="5596"/>
    <x v="2785"/>
    <x v="3"/>
    <x v="241"/>
    <d v="2014-09-25T00:00:00"/>
    <s v="Same Day"/>
    <s v="BP-11095"/>
    <s v="Bart Pistole"/>
    <x v="1"/>
    <s v="United States"/>
    <s v="Lawrence"/>
    <x v="31"/>
    <n v="1841"/>
    <x v="3"/>
    <x v="1285"/>
    <x v="2"/>
    <x v="7"/>
    <x v="1262"/>
    <x v="1907"/>
    <n v="3"/>
    <n v="0"/>
    <n v="131.35499999999996"/>
  </r>
  <r>
    <n v="5597"/>
    <x v="2786"/>
    <x v="1"/>
    <x v="12"/>
    <d v="2012-09-29T00:00:00"/>
    <s v="Standard Class"/>
    <s v="SB-20185"/>
    <s v="Sarah Brown"/>
    <x v="0"/>
    <s v="United States"/>
    <s v="Concord"/>
    <x v="38"/>
    <n v="3301"/>
    <x v="3"/>
    <x v="141"/>
    <x v="1"/>
    <x v="8"/>
    <x v="141"/>
    <x v="4028"/>
    <n v="2"/>
    <n v="0"/>
    <n v="32.251400000000004"/>
  </r>
  <r>
    <n v="5598"/>
    <x v="2787"/>
    <x v="3"/>
    <x v="778"/>
    <d v="2014-02-21T00:00:00"/>
    <s v="Standard Class"/>
    <s v="SV-20785"/>
    <s v="Stewart Visinsky"/>
    <x v="0"/>
    <s v="United States"/>
    <s v="Baltimore"/>
    <x v="39"/>
    <n v="21215"/>
    <x v="3"/>
    <x v="1059"/>
    <x v="1"/>
    <x v="14"/>
    <x v="1039"/>
    <x v="3456"/>
    <n v="3"/>
    <n v="0"/>
    <n v="6.5052000000000003"/>
  </r>
  <r>
    <n v="5599"/>
    <x v="2787"/>
    <x v="3"/>
    <x v="778"/>
    <d v="2014-02-21T00:00:00"/>
    <s v="Standard Class"/>
    <s v="SV-20785"/>
    <s v="Stewart Visinsky"/>
    <x v="0"/>
    <s v="United States"/>
    <s v="Baltimore"/>
    <x v="39"/>
    <n v="21215"/>
    <x v="3"/>
    <x v="1742"/>
    <x v="1"/>
    <x v="6"/>
    <x v="1722"/>
    <x v="3953"/>
    <n v="3"/>
    <n v="0"/>
    <n v="2.7845999999999997"/>
  </r>
  <r>
    <n v="5600"/>
    <x v="2788"/>
    <x v="2"/>
    <x v="462"/>
    <d v="2011-10-03T00:00:00"/>
    <s v="Same Day"/>
    <s v="DO-13435"/>
    <s v="Denny Ordway"/>
    <x v="0"/>
    <s v="United States"/>
    <s v="Columbus"/>
    <x v="24"/>
    <n v="43229"/>
    <x v="3"/>
    <x v="1753"/>
    <x v="1"/>
    <x v="6"/>
    <x v="1734"/>
    <x v="4029"/>
    <n v="2"/>
    <n v="0.2"/>
    <n v="4.1987999999999985"/>
  </r>
  <r>
    <n v="5601"/>
    <x v="2788"/>
    <x v="2"/>
    <x v="462"/>
    <d v="2011-10-03T00:00:00"/>
    <s v="Same Day"/>
    <s v="DO-13435"/>
    <s v="Denny Ordway"/>
    <x v="0"/>
    <s v="United States"/>
    <s v="Columbus"/>
    <x v="24"/>
    <n v="43229"/>
    <x v="3"/>
    <x v="135"/>
    <x v="1"/>
    <x v="12"/>
    <x v="135"/>
    <x v="4030"/>
    <n v="5"/>
    <n v="0.2"/>
    <n v="4.8869999999999987"/>
  </r>
  <r>
    <n v="5602"/>
    <x v="2788"/>
    <x v="2"/>
    <x v="462"/>
    <d v="2011-10-03T00:00:00"/>
    <s v="Same Day"/>
    <s v="DO-13435"/>
    <s v="Denny Ordway"/>
    <x v="0"/>
    <s v="United States"/>
    <s v="Columbus"/>
    <x v="24"/>
    <n v="43229"/>
    <x v="3"/>
    <x v="1089"/>
    <x v="2"/>
    <x v="11"/>
    <x v="1070"/>
    <x v="4031"/>
    <n v="3"/>
    <n v="0.2"/>
    <n v="-3.5622000000000043"/>
  </r>
  <r>
    <n v="5603"/>
    <x v="2789"/>
    <x v="0"/>
    <x v="278"/>
    <d v="2013-08-30T00:00:00"/>
    <s v="Second Class"/>
    <s v="TB-21355"/>
    <s v="Todd Boyes"/>
    <x v="1"/>
    <s v="United States"/>
    <s v="Houston"/>
    <x v="5"/>
    <n v="77041"/>
    <x v="2"/>
    <x v="1754"/>
    <x v="1"/>
    <x v="4"/>
    <x v="1735"/>
    <x v="1831"/>
    <n v="1"/>
    <n v="0.2"/>
    <n v="1.0620000000000003"/>
  </r>
  <r>
    <n v="5604"/>
    <x v="2789"/>
    <x v="0"/>
    <x v="278"/>
    <d v="2013-08-30T00:00:00"/>
    <s v="Second Class"/>
    <s v="TB-21355"/>
    <s v="Todd Boyes"/>
    <x v="1"/>
    <s v="United States"/>
    <s v="Houston"/>
    <x v="5"/>
    <n v="77041"/>
    <x v="2"/>
    <x v="1673"/>
    <x v="1"/>
    <x v="10"/>
    <x v="1652"/>
    <x v="2020"/>
    <n v="5"/>
    <n v="0.2"/>
    <n v="27.972000000000001"/>
  </r>
  <r>
    <n v="5605"/>
    <x v="2790"/>
    <x v="1"/>
    <x v="155"/>
    <d v="2012-12-07T00:00:00"/>
    <s v="Standard Class"/>
    <s v="BS-11380"/>
    <s v="Bill Stewart"/>
    <x v="1"/>
    <s v="United States"/>
    <s v="New York City"/>
    <x v="15"/>
    <n v="10011"/>
    <x v="3"/>
    <x v="1681"/>
    <x v="1"/>
    <x v="8"/>
    <x v="1660"/>
    <x v="3455"/>
    <n v="6"/>
    <n v="0.2"/>
    <n v="206.62319999999997"/>
  </r>
  <r>
    <n v="5606"/>
    <x v="2791"/>
    <x v="0"/>
    <x v="873"/>
    <d v="2013-09-26T00:00:00"/>
    <s v="Standard Class"/>
    <s v="FM-14215"/>
    <s v="Filia McAdams"/>
    <x v="1"/>
    <s v="United States"/>
    <s v="Greensboro"/>
    <x v="3"/>
    <n v="27405"/>
    <x v="0"/>
    <x v="1445"/>
    <x v="0"/>
    <x v="5"/>
    <x v="1423"/>
    <x v="1232"/>
    <n v="2"/>
    <n v="0.2"/>
    <n v="1.0679999999999996"/>
  </r>
  <r>
    <n v="5607"/>
    <x v="2791"/>
    <x v="0"/>
    <x v="873"/>
    <d v="2013-09-26T00:00:00"/>
    <s v="Standard Class"/>
    <s v="FM-14215"/>
    <s v="Filia McAdams"/>
    <x v="1"/>
    <s v="United States"/>
    <s v="Greensboro"/>
    <x v="3"/>
    <n v="27405"/>
    <x v="0"/>
    <x v="812"/>
    <x v="0"/>
    <x v="1"/>
    <x v="801"/>
    <x v="4032"/>
    <n v="1"/>
    <n v="0.2"/>
    <n v="-11.069100000000006"/>
  </r>
  <r>
    <n v="5608"/>
    <x v="2792"/>
    <x v="3"/>
    <x v="613"/>
    <d v="2014-04-01T00:00:00"/>
    <s v="Standard Class"/>
    <s v="JL-15835"/>
    <s v="John Lee"/>
    <x v="0"/>
    <s v="United States"/>
    <s v="New York City"/>
    <x v="15"/>
    <n v="10024"/>
    <x v="3"/>
    <x v="147"/>
    <x v="1"/>
    <x v="6"/>
    <x v="147"/>
    <x v="4033"/>
    <n v="5"/>
    <n v="0"/>
    <n v="2.9835000000000003"/>
  </r>
  <r>
    <n v="5609"/>
    <x v="2793"/>
    <x v="1"/>
    <x v="401"/>
    <d v="2012-12-11T00:00:00"/>
    <s v="Standard Class"/>
    <s v="AF-10870"/>
    <s v="Art Ferguson"/>
    <x v="0"/>
    <s v="United States"/>
    <s v="San Francisco"/>
    <x v="1"/>
    <n v="94109"/>
    <x v="1"/>
    <x v="1034"/>
    <x v="1"/>
    <x v="9"/>
    <x v="1016"/>
    <x v="4034"/>
    <n v="2"/>
    <n v="0"/>
    <n v="2.0228000000000002"/>
  </r>
  <r>
    <n v="5610"/>
    <x v="2794"/>
    <x v="3"/>
    <x v="515"/>
    <d v="2014-09-06T00:00:00"/>
    <s v="Standard Class"/>
    <s v="BG-11035"/>
    <s v="Barry Gonzalez"/>
    <x v="0"/>
    <s v="United States"/>
    <s v="Monroe"/>
    <x v="28"/>
    <n v="71203"/>
    <x v="0"/>
    <x v="764"/>
    <x v="2"/>
    <x v="11"/>
    <x v="756"/>
    <x v="3042"/>
    <n v="2"/>
    <n v="0"/>
    <n v="217.76699999999994"/>
  </r>
  <r>
    <n v="5611"/>
    <x v="2795"/>
    <x v="1"/>
    <x v="348"/>
    <d v="2012-10-07T00:00:00"/>
    <s v="First Class"/>
    <s v="MB-17305"/>
    <s v="Maria Bertelson"/>
    <x v="0"/>
    <s v="United States"/>
    <s v="Cincinnati"/>
    <x v="24"/>
    <n v="45231"/>
    <x v="3"/>
    <x v="176"/>
    <x v="2"/>
    <x v="11"/>
    <x v="175"/>
    <x v="4035"/>
    <n v="3"/>
    <n v="0.2"/>
    <n v="-4.6409999999999982"/>
  </r>
  <r>
    <n v="5612"/>
    <x v="2796"/>
    <x v="3"/>
    <x v="238"/>
    <d v="2014-08-23T00:00:00"/>
    <s v="Standard Class"/>
    <s v="HW-14935"/>
    <s v="Helen Wasserman"/>
    <x v="1"/>
    <s v="United States"/>
    <s v="Seattle"/>
    <x v="4"/>
    <n v="98105"/>
    <x v="1"/>
    <x v="695"/>
    <x v="2"/>
    <x v="11"/>
    <x v="1053"/>
    <x v="4036"/>
    <n v="2"/>
    <n v="0"/>
    <n v="371.31600000000003"/>
  </r>
  <r>
    <n v="5613"/>
    <x v="2796"/>
    <x v="3"/>
    <x v="238"/>
    <d v="2014-08-23T00:00:00"/>
    <s v="Standard Class"/>
    <s v="HW-14935"/>
    <s v="Helen Wasserman"/>
    <x v="1"/>
    <s v="United States"/>
    <s v="Seattle"/>
    <x v="4"/>
    <n v="98105"/>
    <x v="1"/>
    <x v="577"/>
    <x v="2"/>
    <x v="11"/>
    <x v="572"/>
    <x v="4037"/>
    <n v="9"/>
    <n v="0"/>
    <n v="224.42400000000006"/>
  </r>
  <r>
    <n v="5614"/>
    <x v="2797"/>
    <x v="0"/>
    <x v="1056"/>
    <d v="2013-02-07T00:00:00"/>
    <s v="Standard Class"/>
    <s v="AB-10105"/>
    <s v="Adrian Barton"/>
    <x v="0"/>
    <s v="United States"/>
    <s v="New York City"/>
    <x v="15"/>
    <n v="10011"/>
    <x v="3"/>
    <x v="1755"/>
    <x v="1"/>
    <x v="4"/>
    <x v="1736"/>
    <x v="4038"/>
    <n v="2"/>
    <n v="0"/>
    <n v="5.8979999999999961"/>
  </r>
  <r>
    <n v="5615"/>
    <x v="2798"/>
    <x v="0"/>
    <x v="828"/>
    <d v="2013-08-28T00:00:00"/>
    <s v="Standard Class"/>
    <s v="JP-15460"/>
    <s v="Jennifer Patt"/>
    <x v="1"/>
    <s v="United States"/>
    <s v="New York City"/>
    <x v="15"/>
    <n v="10035"/>
    <x v="3"/>
    <x v="319"/>
    <x v="1"/>
    <x v="6"/>
    <x v="316"/>
    <x v="4039"/>
    <n v="5"/>
    <n v="0"/>
    <n v="8.7330000000000005"/>
  </r>
  <r>
    <n v="5616"/>
    <x v="2798"/>
    <x v="0"/>
    <x v="828"/>
    <d v="2013-08-28T00:00:00"/>
    <s v="Standard Class"/>
    <s v="JP-15460"/>
    <s v="Jennifer Patt"/>
    <x v="1"/>
    <s v="United States"/>
    <s v="New York City"/>
    <x v="15"/>
    <n v="10035"/>
    <x v="3"/>
    <x v="77"/>
    <x v="1"/>
    <x v="9"/>
    <x v="77"/>
    <x v="4040"/>
    <n v="5"/>
    <n v="0"/>
    <n v="281.01600000000008"/>
  </r>
  <r>
    <n v="5617"/>
    <x v="2798"/>
    <x v="0"/>
    <x v="828"/>
    <d v="2013-08-28T00:00:00"/>
    <s v="Standard Class"/>
    <s v="JP-15460"/>
    <s v="Jennifer Patt"/>
    <x v="1"/>
    <s v="United States"/>
    <s v="New York City"/>
    <x v="15"/>
    <n v="10035"/>
    <x v="3"/>
    <x v="563"/>
    <x v="1"/>
    <x v="6"/>
    <x v="558"/>
    <x v="1624"/>
    <n v="6"/>
    <n v="0"/>
    <n v="7.9218000000000002"/>
  </r>
  <r>
    <n v="5618"/>
    <x v="2799"/>
    <x v="3"/>
    <x v="160"/>
    <d v="2014-07-05T00:00:00"/>
    <s v="Standard Class"/>
    <s v="DV-13045"/>
    <s v="Darrin Van Huff"/>
    <x v="1"/>
    <s v="United States"/>
    <s v="Memphis"/>
    <x v="18"/>
    <n v="38109"/>
    <x v="0"/>
    <x v="1122"/>
    <x v="0"/>
    <x v="5"/>
    <x v="1101"/>
    <x v="3947"/>
    <n v="2"/>
    <n v="0.2"/>
    <n v="5.3680000000000012"/>
  </r>
  <r>
    <n v="5619"/>
    <x v="2800"/>
    <x v="1"/>
    <x v="227"/>
    <d v="2012-09-21T00:00:00"/>
    <s v="First Class"/>
    <s v="CM-12190"/>
    <s v="Charlotte Melton"/>
    <x v="0"/>
    <s v="United States"/>
    <s v="San Diego"/>
    <x v="1"/>
    <n v="92105"/>
    <x v="1"/>
    <x v="16"/>
    <x v="1"/>
    <x v="4"/>
    <x v="16"/>
    <x v="2337"/>
    <n v="4"/>
    <n v="0"/>
    <n v="8.8783999999999992"/>
  </r>
  <r>
    <n v="5620"/>
    <x v="2801"/>
    <x v="0"/>
    <x v="477"/>
    <d v="2013-10-01T00:00:00"/>
    <s v="Standard Class"/>
    <s v="SC-20695"/>
    <s v="Steve Chapman"/>
    <x v="1"/>
    <s v="United States"/>
    <s v="La Crosse"/>
    <x v="6"/>
    <n v="54601"/>
    <x v="2"/>
    <x v="295"/>
    <x v="2"/>
    <x v="11"/>
    <x v="292"/>
    <x v="4041"/>
    <n v="5"/>
    <n v="0"/>
    <n v="174.98249999999999"/>
  </r>
  <r>
    <n v="5621"/>
    <x v="2801"/>
    <x v="0"/>
    <x v="477"/>
    <d v="2013-10-01T00:00:00"/>
    <s v="Standard Class"/>
    <s v="SC-20695"/>
    <s v="Steve Chapman"/>
    <x v="1"/>
    <s v="United States"/>
    <s v="La Crosse"/>
    <x v="6"/>
    <n v="54601"/>
    <x v="2"/>
    <x v="1279"/>
    <x v="1"/>
    <x v="6"/>
    <x v="1255"/>
    <x v="4042"/>
    <n v="1"/>
    <n v="0"/>
    <n v="1.0335999999999999"/>
  </r>
  <r>
    <n v="5622"/>
    <x v="2801"/>
    <x v="0"/>
    <x v="477"/>
    <d v="2013-10-01T00:00:00"/>
    <s v="Standard Class"/>
    <s v="SC-20695"/>
    <s v="Steve Chapman"/>
    <x v="1"/>
    <s v="United States"/>
    <s v="La Crosse"/>
    <x v="6"/>
    <n v="54601"/>
    <x v="2"/>
    <x v="38"/>
    <x v="0"/>
    <x v="1"/>
    <x v="38"/>
    <x v="4043"/>
    <n v="2"/>
    <n v="0"/>
    <n v="50.490000000000009"/>
  </r>
  <r>
    <n v="5623"/>
    <x v="2801"/>
    <x v="0"/>
    <x v="477"/>
    <d v="2013-10-01T00:00:00"/>
    <s v="Standard Class"/>
    <s v="SC-20695"/>
    <s v="Steve Chapman"/>
    <x v="1"/>
    <s v="United States"/>
    <s v="La Crosse"/>
    <x v="6"/>
    <n v="54601"/>
    <x v="2"/>
    <x v="1466"/>
    <x v="0"/>
    <x v="5"/>
    <x v="1443"/>
    <x v="4044"/>
    <n v="11"/>
    <n v="0"/>
    <n v="17.160000000000004"/>
  </r>
  <r>
    <n v="5624"/>
    <x v="2802"/>
    <x v="0"/>
    <x v="1057"/>
    <d v="2013-10-29T00:00:00"/>
    <s v="Second Class"/>
    <s v="VW-21775"/>
    <s v="Victoria Wilson"/>
    <x v="1"/>
    <s v="United States"/>
    <s v="Los Angeles"/>
    <x v="1"/>
    <n v="90032"/>
    <x v="1"/>
    <x v="1072"/>
    <x v="2"/>
    <x v="11"/>
    <x v="1052"/>
    <x v="1506"/>
    <n v="4"/>
    <n v="0"/>
    <n v="21"/>
  </r>
  <r>
    <n v="5625"/>
    <x v="2802"/>
    <x v="0"/>
    <x v="1057"/>
    <d v="2013-10-29T00:00:00"/>
    <s v="Second Class"/>
    <s v="VW-21775"/>
    <s v="Victoria Wilson"/>
    <x v="1"/>
    <s v="United States"/>
    <s v="Los Angeles"/>
    <x v="1"/>
    <n v="90032"/>
    <x v="1"/>
    <x v="1332"/>
    <x v="2"/>
    <x v="11"/>
    <x v="1308"/>
    <x v="2684"/>
    <n v="2"/>
    <n v="0"/>
    <n v="21.598799999999983"/>
  </r>
  <r>
    <n v="5626"/>
    <x v="2803"/>
    <x v="2"/>
    <x v="411"/>
    <d v="2011-10-01T00:00:00"/>
    <s v="Second Class"/>
    <s v="PP-18955"/>
    <s v="Paul Prost"/>
    <x v="2"/>
    <s v="United States"/>
    <s v="Seattle"/>
    <x v="4"/>
    <n v="98115"/>
    <x v="1"/>
    <x v="50"/>
    <x v="0"/>
    <x v="5"/>
    <x v="50"/>
    <x v="51"/>
    <n v="2"/>
    <n v="0"/>
    <n v="2.9567999999999999"/>
  </r>
  <r>
    <n v="5627"/>
    <x v="2803"/>
    <x v="2"/>
    <x v="411"/>
    <d v="2011-10-01T00:00:00"/>
    <s v="Second Class"/>
    <s v="PP-18955"/>
    <s v="Paul Prost"/>
    <x v="2"/>
    <s v="United States"/>
    <s v="Seattle"/>
    <x v="4"/>
    <n v="98115"/>
    <x v="1"/>
    <x v="971"/>
    <x v="0"/>
    <x v="3"/>
    <x v="956"/>
    <x v="4045"/>
    <n v="9"/>
    <n v="0"/>
    <n v="399.29939999999976"/>
  </r>
  <r>
    <n v="5628"/>
    <x v="2804"/>
    <x v="3"/>
    <x v="335"/>
    <d v="2014-07-02T00:00:00"/>
    <s v="Standard Class"/>
    <s v="DR-12880"/>
    <s v="Dan Reichenbach"/>
    <x v="1"/>
    <s v="United States"/>
    <s v="Miami"/>
    <x v="2"/>
    <n v="33180"/>
    <x v="0"/>
    <x v="264"/>
    <x v="1"/>
    <x v="2"/>
    <x v="261"/>
    <x v="853"/>
    <n v="6"/>
    <n v="0.2"/>
    <n v="4.6818000000000008"/>
  </r>
  <r>
    <n v="5629"/>
    <x v="2804"/>
    <x v="3"/>
    <x v="335"/>
    <d v="2014-07-02T00:00:00"/>
    <s v="Standard Class"/>
    <s v="DR-12880"/>
    <s v="Dan Reichenbach"/>
    <x v="1"/>
    <s v="United States"/>
    <s v="Miami"/>
    <x v="2"/>
    <n v="33180"/>
    <x v="0"/>
    <x v="1756"/>
    <x v="0"/>
    <x v="1"/>
    <x v="1737"/>
    <x v="4046"/>
    <n v="3"/>
    <n v="0.2"/>
    <n v="-13.677599999999998"/>
  </r>
  <r>
    <n v="5630"/>
    <x v="2805"/>
    <x v="0"/>
    <x v="1036"/>
    <d v="2013-08-24T00:00:00"/>
    <s v="Second Class"/>
    <s v="RB-19465"/>
    <s v="Rick Bensley"/>
    <x v="2"/>
    <s v="United States"/>
    <s v="Philadelphia"/>
    <x v="9"/>
    <n v="19143"/>
    <x v="3"/>
    <x v="1000"/>
    <x v="0"/>
    <x v="3"/>
    <x v="983"/>
    <x v="4047"/>
    <n v="9"/>
    <n v="0.4"/>
    <n v="-339.7050000000001"/>
  </r>
  <r>
    <n v="5631"/>
    <x v="2806"/>
    <x v="2"/>
    <x v="1058"/>
    <d v="2011-02-16T00:00:00"/>
    <s v="Standard Class"/>
    <s v="NF-18385"/>
    <s v="Natalie Fritzler"/>
    <x v="0"/>
    <s v="United States"/>
    <s v="Chesapeake"/>
    <x v="17"/>
    <n v="23320"/>
    <x v="0"/>
    <x v="475"/>
    <x v="2"/>
    <x v="11"/>
    <x v="471"/>
    <x v="4048"/>
    <n v="3"/>
    <n v="0"/>
    <n v="103.15800000000003"/>
  </r>
  <r>
    <n v="5632"/>
    <x v="2806"/>
    <x v="2"/>
    <x v="1058"/>
    <d v="2011-02-16T00:00:00"/>
    <s v="Standard Class"/>
    <s v="NF-18385"/>
    <s v="Natalie Fritzler"/>
    <x v="0"/>
    <s v="United States"/>
    <s v="Chesapeake"/>
    <x v="17"/>
    <n v="23320"/>
    <x v="0"/>
    <x v="1021"/>
    <x v="0"/>
    <x v="3"/>
    <x v="1003"/>
    <x v="4049"/>
    <n v="6"/>
    <n v="0"/>
    <n v="75.37319999999994"/>
  </r>
  <r>
    <n v="5633"/>
    <x v="2806"/>
    <x v="2"/>
    <x v="1058"/>
    <d v="2011-02-16T00:00:00"/>
    <s v="Standard Class"/>
    <s v="NF-18385"/>
    <s v="Natalie Fritzler"/>
    <x v="0"/>
    <s v="United States"/>
    <s v="Chesapeake"/>
    <x v="17"/>
    <n v="23320"/>
    <x v="0"/>
    <x v="44"/>
    <x v="1"/>
    <x v="8"/>
    <x v="44"/>
    <x v="45"/>
    <n v="2"/>
    <n v="0"/>
    <n v="8.2061999999999991"/>
  </r>
  <r>
    <n v="5634"/>
    <x v="2807"/>
    <x v="0"/>
    <x v="713"/>
    <d v="2013-09-29T00:00:00"/>
    <s v="Second Class"/>
    <s v="CR-12580"/>
    <s v="Clay Rozendal"/>
    <x v="2"/>
    <s v="United States"/>
    <s v="New York City"/>
    <x v="15"/>
    <n v="10009"/>
    <x v="3"/>
    <x v="620"/>
    <x v="1"/>
    <x v="8"/>
    <x v="33"/>
    <x v="3330"/>
    <n v="7"/>
    <n v="0.2"/>
    <n v="3.6847999999999987"/>
  </r>
  <r>
    <n v="5635"/>
    <x v="2808"/>
    <x v="1"/>
    <x v="901"/>
    <d v="2012-12-06T00:00:00"/>
    <s v="First Class"/>
    <s v="SU-20665"/>
    <s v="Stephanie Ulpright"/>
    <x v="2"/>
    <s v="United States"/>
    <s v="Ann Arbor"/>
    <x v="12"/>
    <n v="48104"/>
    <x v="2"/>
    <x v="997"/>
    <x v="1"/>
    <x v="8"/>
    <x v="980"/>
    <x v="4050"/>
    <n v="5"/>
    <n v="0"/>
    <n v="76.399999999999991"/>
  </r>
  <r>
    <n v="5636"/>
    <x v="2809"/>
    <x v="3"/>
    <x v="213"/>
    <d v="2014-09-09T00:00:00"/>
    <s v="Standard Class"/>
    <s v="SC-20050"/>
    <s v="Sample Company A"/>
    <x v="2"/>
    <s v="United States"/>
    <s v="La Mesa"/>
    <x v="1"/>
    <n v="91941"/>
    <x v="1"/>
    <x v="340"/>
    <x v="1"/>
    <x v="8"/>
    <x v="336"/>
    <x v="4051"/>
    <n v="5"/>
    <n v="0.2"/>
    <n v="28.896000000000001"/>
  </r>
  <r>
    <n v="5637"/>
    <x v="2809"/>
    <x v="3"/>
    <x v="213"/>
    <d v="2014-09-09T00:00:00"/>
    <s v="Standard Class"/>
    <s v="SC-20050"/>
    <s v="Sample Company A"/>
    <x v="2"/>
    <s v="United States"/>
    <s v="La Mesa"/>
    <x v="1"/>
    <n v="91941"/>
    <x v="1"/>
    <x v="1523"/>
    <x v="2"/>
    <x v="11"/>
    <x v="1501"/>
    <x v="4052"/>
    <n v="3"/>
    <n v="0"/>
    <n v="85.490999999999957"/>
  </r>
  <r>
    <n v="5638"/>
    <x v="2810"/>
    <x v="3"/>
    <x v="606"/>
    <d v="2014-04-03T00:00:00"/>
    <s v="Standard Class"/>
    <s v="ML-18040"/>
    <s v="Michelle Lonsdale"/>
    <x v="1"/>
    <s v="United States"/>
    <s v="Dearborn"/>
    <x v="12"/>
    <n v="48126"/>
    <x v="2"/>
    <x v="1757"/>
    <x v="0"/>
    <x v="5"/>
    <x v="1738"/>
    <x v="4053"/>
    <n v="3"/>
    <n v="0"/>
    <n v="23.119199999999999"/>
  </r>
  <r>
    <n v="5639"/>
    <x v="2811"/>
    <x v="2"/>
    <x v="1059"/>
    <d v="2011-12-27T00:00:00"/>
    <s v="Standard Class"/>
    <s v="GM-14440"/>
    <s v="Gary McGarr"/>
    <x v="0"/>
    <s v="United States"/>
    <s v="San Diego"/>
    <x v="1"/>
    <n v="92024"/>
    <x v="1"/>
    <x v="157"/>
    <x v="0"/>
    <x v="1"/>
    <x v="156"/>
    <x v="3694"/>
    <n v="6"/>
    <n v="0.2"/>
    <n v="149.14799999999991"/>
  </r>
  <r>
    <n v="5640"/>
    <x v="2811"/>
    <x v="2"/>
    <x v="1059"/>
    <d v="2011-12-27T00:00:00"/>
    <s v="Standard Class"/>
    <s v="GM-14440"/>
    <s v="Gary McGarr"/>
    <x v="0"/>
    <s v="United States"/>
    <s v="San Diego"/>
    <x v="1"/>
    <n v="92024"/>
    <x v="1"/>
    <x v="467"/>
    <x v="0"/>
    <x v="1"/>
    <x v="463"/>
    <x v="3146"/>
    <n v="3"/>
    <n v="0.2"/>
    <n v="35.759999999999962"/>
  </r>
  <r>
    <n v="5641"/>
    <x v="2812"/>
    <x v="2"/>
    <x v="865"/>
    <d v="2011-09-28T00:00:00"/>
    <s v="Standard Class"/>
    <s v="JK-15640"/>
    <s v="Jim Kriz"/>
    <x v="2"/>
    <s v="United States"/>
    <s v="Lakewood"/>
    <x v="24"/>
    <n v="44107"/>
    <x v="3"/>
    <x v="1732"/>
    <x v="1"/>
    <x v="10"/>
    <x v="1711"/>
    <x v="4054"/>
    <n v="9"/>
    <n v="0.2"/>
    <n v="10.080000000000002"/>
  </r>
  <r>
    <n v="5642"/>
    <x v="2813"/>
    <x v="3"/>
    <x v="459"/>
    <d v="2014-04-06T00:00:00"/>
    <s v="First Class"/>
    <s v="AT-10435"/>
    <s v="Alyssa Tate"/>
    <x v="2"/>
    <s v="United States"/>
    <s v="Meriden"/>
    <x v="29"/>
    <n v="6450"/>
    <x v="3"/>
    <x v="21"/>
    <x v="1"/>
    <x v="6"/>
    <x v="21"/>
    <x v="1760"/>
    <n v="4"/>
    <n v="0"/>
    <n v="2.8911999999999995"/>
  </r>
  <r>
    <n v="5643"/>
    <x v="2814"/>
    <x v="0"/>
    <x v="178"/>
    <d v="2013-04-06T00:00:00"/>
    <s v="Second Class"/>
    <s v="DB-12910"/>
    <s v="Daniel Byrd"/>
    <x v="2"/>
    <s v="United States"/>
    <s v="Columbus"/>
    <x v="32"/>
    <n v="31907"/>
    <x v="0"/>
    <x v="247"/>
    <x v="0"/>
    <x v="5"/>
    <x v="245"/>
    <x v="991"/>
    <n v="4"/>
    <n v="0"/>
    <n v="3.0976000000000004"/>
  </r>
  <r>
    <n v="5644"/>
    <x v="2815"/>
    <x v="1"/>
    <x v="1060"/>
    <d v="2012-05-20T00:00:00"/>
    <s v="Second Class"/>
    <s v="AH-10690"/>
    <s v="Anna Häberlin"/>
    <x v="1"/>
    <s v="United States"/>
    <s v="Roswell"/>
    <x v="32"/>
    <n v="30076"/>
    <x v="0"/>
    <x v="1303"/>
    <x v="1"/>
    <x v="12"/>
    <x v="1279"/>
    <x v="1465"/>
    <n v="3"/>
    <n v="0"/>
    <n v="8.7906000000000013"/>
  </r>
  <r>
    <n v="5645"/>
    <x v="2816"/>
    <x v="3"/>
    <x v="721"/>
    <d v="2014-03-27T00:00:00"/>
    <s v="First Class"/>
    <s v="SJ-20125"/>
    <s v="Sanjit Jacobs"/>
    <x v="2"/>
    <s v="United States"/>
    <s v="Seattle"/>
    <x v="4"/>
    <n v="98105"/>
    <x v="1"/>
    <x v="530"/>
    <x v="1"/>
    <x v="8"/>
    <x v="525"/>
    <x v="1601"/>
    <n v="5"/>
    <n v="0.2"/>
    <n v="11.296999999999999"/>
  </r>
  <r>
    <n v="5646"/>
    <x v="2817"/>
    <x v="3"/>
    <x v="349"/>
    <d v="2014-04-20T00:00:00"/>
    <s v="Standard Class"/>
    <s v="HM-14860"/>
    <s v="Harry Marie"/>
    <x v="1"/>
    <s v="United States"/>
    <s v="Morristown"/>
    <x v="30"/>
    <n v="7960"/>
    <x v="3"/>
    <x v="943"/>
    <x v="0"/>
    <x v="5"/>
    <x v="927"/>
    <x v="4055"/>
    <n v="5"/>
    <n v="0"/>
    <n v="20.101500000000001"/>
  </r>
  <r>
    <n v="5647"/>
    <x v="2818"/>
    <x v="1"/>
    <x v="1038"/>
    <d v="2012-01-09T00:00:00"/>
    <s v="Standard Class"/>
    <s v="AG-10495"/>
    <s v="Andrew Gjertsen"/>
    <x v="1"/>
    <s v="United States"/>
    <s v="Alexandria"/>
    <x v="17"/>
    <n v="22304"/>
    <x v="0"/>
    <x v="1001"/>
    <x v="0"/>
    <x v="5"/>
    <x v="984"/>
    <x v="4056"/>
    <n v="14"/>
    <n v="0"/>
    <n v="69.199200000000005"/>
  </r>
  <r>
    <n v="5648"/>
    <x v="2819"/>
    <x v="3"/>
    <x v="808"/>
    <d v="2014-11-08T00:00:00"/>
    <s v="Standard Class"/>
    <s v="JB-16000"/>
    <s v="Joy Bell-"/>
    <x v="0"/>
    <s v="United States"/>
    <s v="Salt Lake City"/>
    <x v="7"/>
    <n v="84106"/>
    <x v="1"/>
    <x v="585"/>
    <x v="1"/>
    <x v="10"/>
    <x v="580"/>
    <x v="541"/>
    <n v="3"/>
    <n v="0"/>
    <n v="9.3312000000000008"/>
  </r>
  <r>
    <n v="5649"/>
    <x v="2820"/>
    <x v="3"/>
    <x v="729"/>
    <d v="2014-07-20T00:00:00"/>
    <s v="Second Class"/>
    <s v="AJ-10795"/>
    <s v="Anthony Johnson"/>
    <x v="1"/>
    <s v="United States"/>
    <s v="Apple Valley"/>
    <x v="1"/>
    <n v="92307"/>
    <x v="1"/>
    <x v="1516"/>
    <x v="1"/>
    <x v="10"/>
    <x v="1494"/>
    <x v="56"/>
    <n v="5"/>
    <n v="0"/>
    <n v="15.552000000000001"/>
  </r>
  <r>
    <n v="5650"/>
    <x v="2820"/>
    <x v="3"/>
    <x v="729"/>
    <d v="2014-07-20T00:00:00"/>
    <s v="Second Class"/>
    <s v="AJ-10795"/>
    <s v="Anthony Johnson"/>
    <x v="1"/>
    <s v="United States"/>
    <s v="Apple Valley"/>
    <x v="1"/>
    <n v="92307"/>
    <x v="1"/>
    <x v="1758"/>
    <x v="1"/>
    <x v="12"/>
    <x v="1702"/>
    <x v="4057"/>
    <n v="5"/>
    <n v="0"/>
    <n v="28.95"/>
  </r>
  <r>
    <n v="5651"/>
    <x v="2820"/>
    <x v="3"/>
    <x v="729"/>
    <d v="2014-07-20T00:00:00"/>
    <s v="Second Class"/>
    <s v="AJ-10795"/>
    <s v="Anthony Johnson"/>
    <x v="1"/>
    <s v="United States"/>
    <s v="Apple Valley"/>
    <x v="1"/>
    <n v="92307"/>
    <x v="1"/>
    <x v="1505"/>
    <x v="1"/>
    <x v="4"/>
    <x v="1483"/>
    <x v="232"/>
    <n v="2"/>
    <n v="0"/>
    <n v="0"/>
  </r>
  <r>
    <n v="5652"/>
    <x v="2820"/>
    <x v="3"/>
    <x v="729"/>
    <d v="2014-07-20T00:00:00"/>
    <s v="Second Class"/>
    <s v="AJ-10795"/>
    <s v="Anthony Johnson"/>
    <x v="1"/>
    <s v="United States"/>
    <s v="Apple Valley"/>
    <x v="1"/>
    <n v="92307"/>
    <x v="1"/>
    <x v="178"/>
    <x v="0"/>
    <x v="0"/>
    <x v="177"/>
    <x v="4058"/>
    <n v="5"/>
    <n v="0.15"/>
    <n v="210.73499999999993"/>
  </r>
  <r>
    <n v="5653"/>
    <x v="2821"/>
    <x v="3"/>
    <x v="833"/>
    <d v="2014-10-12T00:00:00"/>
    <s v="Standard Class"/>
    <s v="MM-18280"/>
    <s v="Muhammed MacIntyre"/>
    <x v="1"/>
    <s v="United States"/>
    <s v="New York City"/>
    <x v="15"/>
    <n v="10009"/>
    <x v="3"/>
    <x v="1522"/>
    <x v="1"/>
    <x v="10"/>
    <x v="1500"/>
    <x v="1018"/>
    <n v="1"/>
    <n v="0"/>
    <n v="20.085100000000001"/>
  </r>
  <r>
    <n v="5654"/>
    <x v="2822"/>
    <x v="2"/>
    <x v="130"/>
    <d v="2011-11-11T00:00:00"/>
    <s v="Standard Class"/>
    <s v="TH-21235"/>
    <s v="Tiffany House"/>
    <x v="1"/>
    <s v="United States"/>
    <s v="Long Beach"/>
    <x v="1"/>
    <n v="90805"/>
    <x v="1"/>
    <x v="134"/>
    <x v="1"/>
    <x v="6"/>
    <x v="134"/>
    <x v="4059"/>
    <n v="1"/>
    <n v="0"/>
    <n v="0.79380000000000006"/>
  </r>
  <r>
    <n v="5655"/>
    <x v="2823"/>
    <x v="0"/>
    <x v="122"/>
    <d v="2013-12-22T00:00:00"/>
    <s v="First Class"/>
    <s v="AH-10120"/>
    <s v="Adrian Hane"/>
    <x v="2"/>
    <s v="United States"/>
    <s v="Salem"/>
    <x v="21"/>
    <n v="97301"/>
    <x v="1"/>
    <x v="443"/>
    <x v="1"/>
    <x v="8"/>
    <x v="438"/>
    <x v="4060"/>
    <n v="4"/>
    <n v="0.7"/>
    <n v="-30.159999999999997"/>
  </r>
  <r>
    <n v="5656"/>
    <x v="2823"/>
    <x v="0"/>
    <x v="122"/>
    <d v="2013-12-22T00:00:00"/>
    <s v="First Class"/>
    <s v="AH-10120"/>
    <s v="Adrian Hane"/>
    <x v="2"/>
    <s v="United States"/>
    <s v="Salem"/>
    <x v="21"/>
    <n v="97301"/>
    <x v="1"/>
    <x v="512"/>
    <x v="1"/>
    <x v="6"/>
    <x v="507"/>
    <x v="4061"/>
    <n v="4"/>
    <n v="0.2"/>
    <n v="2.3359999999999994"/>
  </r>
  <r>
    <n v="5657"/>
    <x v="2823"/>
    <x v="0"/>
    <x v="122"/>
    <d v="2013-12-22T00:00:00"/>
    <s v="First Class"/>
    <s v="AH-10120"/>
    <s v="Adrian Hane"/>
    <x v="2"/>
    <s v="United States"/>
    <s v="Salem"/>
    <x v="21"/>
    <n v="97301"/>
    <x v="1"/>
    <x v="1749"/>
    <x v="1"/>
    <x v="10"/>
    <x v="1730"/>
    <x v="25"/>
    <n v="2"/>
    <n v="0.2"/>
    <n v="3.7855999999999992"/>
  </r>
  <r>
    <n v="5658"/>
    <x v="2823"/>
    <x v="0"/>
    <x v="122"/>
    <d v="2013-12-22T00:00:00"/>
    <s v="First Class"/>
    <s v="AH-10120"/>
    <s v="Adrian Hane"/>
    <x v="2"/>
    <s v="United States"/>
    <s v="Salem"/>
    <x v="21"/>
    <n v="97301"/>
    <x v="1"/>
    <x v="437"/>
    <x v="2"/>
    <x v="11"/>
    <x v="432"/>
    <x v="4062"/>
    <n v="3"/>
    <n v="0.2"/>
    <n v="-8.4581999999999979"/>
  </r>
  <r>
    <n v="5659"/>
    <x v="2823"/>
    <x v="0"/>
    <x v="122"/>
    <d v="2013-12-22T00:00:00"/>
    <s v="First Class"/>
    <s v="AH-10120"/>
    <s v="Adrian Hane"/>
    <x v="2"/>
    <s v="United States"/>
    <s v="Salem"/>
    <x v="21"/>
    <n v="97301"/>
    <x v="1"/>
    <x v="1000"/>
    <x v="0"/>
    <x v="3"/>
    <x v="983"/>
    <x v="4063"/>
    <n v="5"/>
    <n v="0.5"/>
    <n v="-264.21500000000003"/>
  </r>
  <r>
    <n v="5660"/>
    <x v="2823"/>
    <x v="0"/>
    <x v="122"/>
    <d v="2013-12-22T00:00:00"/>
    <s v="First Class"/>
    <s v="AH-10120"/>
    <s v="Adrian Hane"/>
    <x v="2"/>
    <s v="United States"/>
    <s v="Salem"/>
    <x v="21"/>
    <n v="97301"/>
    <x v="1"/>
    <x v="1508"/>
    <x v="1"/>
    <x v="2"/>
    <x v="1486"/>
    <x v="801"/>
    <n v="4"/>
    <n v="0.2"/>
    <n v="5.1791999999999998"/>
  </r>
  <r>
    <n v="5661"/>
    <x v="2823"/>
    <x v="0"/>
    <x v="122"/>
    <d v="2013-12-22T00:00:00"/>
    <s v="First Class"/>
    <s v="AH-10120"/>
    <s v="Adrian Hane"/>
    <x v="2"/>
    <s v="United States"/>
    <s v="Salem"/>
    <x v="21"/>
    <n v="97301"/>
    <x v="1"/>
    <x v="1378"/>
    <x v="2"/>
    <x v="7"/>
    <x v="1354"/>
    <x v="4064"/>
    <n v="3"/>
    <n v="0.2"/>
    <n v="-7.17"/>
  </r>
  <r>
    <n v="5662"/>
    <x v="2824"/>
    <x v="0"/>
    <x v="446"/>
    <d v="2013-10-02T00:00:00"/>
    <s v="Standard Class"/>
    <s v="CL-12700"/>
    <s v="Craig Leslie"/>
    <x v="2"/>
    <s v="United States"/>
    <s v="Aurora"/>
    <x v="22"/>
    <n v="80013"/>
    <x v="1"/>
    <x v="278"/>
    <x v="0"/>
    <x v="5"/>
    <x v="275"/>
    <x v="4065"/>
    <n v="2"/>
    <n v="0.2"/>
    <n v="7.5039999999999987"/>
  </r>
  <r>
    <n v="5663"/>
    <x v="2824"/>
    <x v="0"/>
    <x v="446"/>
    <d v="2013-10-02T00:00:00"/>
    <s v="Standard Class"/>
    <s v="CL-12700"/>
    <s v="Craig Leslie"/>
    <x v="2"/>
    <s v="United States"/>
    <s v="Aurora"/>
    <x v="22"/>
    <n v="80013"/>
    <x v="1"/>
    <x v="1043"/>
    <x v="1"/>
    <x v="4"/>
    <x v="1023"/>
    <x v="4066"/>
    <n v="9"/>
    <n v="0.2"/>
    <n v="-95.823000000000079"/>
  </r>
  <r>
    <n v="5664"/>
    <x v="2825"/>
    <x v="0"/>
    <x v="658"/>
    <d v="2013-07-22T00:00:00"/>
    <s v="Same Day"/>
    <s v="JG-15310"/>
    <s v="Jason Gross"/>
    <x v="1"/>
    <s v="United States"/>
    <s v="Newark"/>
    <x v="24"/>
    <n v="43055"/>
    <x v="3"/>
    <x v="1759"/>
    <x v="1"/>
    <x v="6"/>
    <x v="1739"/>
    <x v="4067"/>
    <n v="2"/>
    <n v="0.2"/>
    <n v="1.3992000000000013"/>
  </r>
  <r>
    <n v="5665"/>
    <x v="2825"/>
    <x v="0"/>
    <x v="658"/>
    <d v="2013-07-22T00:00:00"/>
    <s v="Same Day"/>
    <s v="JG-15310"/>
    <s v="Jason Gross"/>
    <x v="1"/>
    <s v="United States"/>
    <s v="Newark"/>
    <x v="24"/>
    <n v="43055"/>
    <x v="3"/>
    <x v="1085"/>
    <x v="1"/>
    <x v="8"/>
    <x v="1066"/>
    <x v="2227"/>
    <n v="7"/>
    <n v="0.7"/>
    <n v="-8.1311999999999998"/>
  </r>
  <r>
    <n v="5666"/>
    <x v="2825"/>
    <x v="0"/>
    <x v="658"/>
    <d v="2013-07-22T00:00:00"/>
    <s v="Same Day"/>
    <s v="JG-15310"/>
    <s v="Jason Gross"/>
    <x v="1"/>
    <s v="United States"/>
    <s v="Newark"/>
    <x v="24"/>
    <n v="43055"/>
    <x v="3"/>
    <x v="225"/>
    <x v="1"/>
    <x v="4"/>
    <x v="223"/>
    <x v="4068"/>
    <n v="1"/>
    <n v="0.2"/>
    <n v="4.1680000000000028"/>
  </r>
  <r>
    <n v="5667"/>
    <x v="2825"/>
    <x v="0"/>
    <x v="658"/>
    <d v="2013-07-22T00:00:00"/>
    <s v="Same Day"/>
    <s v="JG-15310"/>
    <s v="Jason Gross"/>
    <x v="1"/>
    <s v="United States"/>
    <s v="Newark"/>
    <x v="24"/>
    <n v="43055"/>
    <x v="3"/>
    <x v="821"/>
    <x v="1"/>
    <x v="4"/>
    <x v="809"/>
    <x v="4069"/>
    <n v="2"/>
    <n v="0.2"/>
    <n v="8.7052000000000049"/>
  </r>
  <r>
    <n v="5668"/>
    <x v="2826"/>
    <x v="0"/>
    <x v="725"/>
    <d v="2013-06-16T00:00:00"/>
    <s v="Standard Class"/>
    <s v="SE-20110"/>
    <s v="Sanjit Engle"/>
    <x v="0"/>
    <s v="United States"/>
    <s v="Seattle"/>
    <x v="4"/>
    <n v="98103"/>
    <x v="1"/>
    <x v="676"/>
    <x v="1"/>
    <x v="2"/>
    <x v="670"/>
    <x v="2"/>
    <n v="2"/>
    <n v="0"/>
    <n v="6.8713999999999995"/>
  </r>
  <r>
    <n v="5669"/>
    <x v="2826"/>
    <x v="0"/>
    <x v="725"/>
    <d v="2013-06-16T00:00:00"/>
    <s v="Standard Class"/>
    <s v="SE-20110"/>
    <s v="Sanjit Engle"/>
    <x v="0"/>
    <s v="United States"/>
    <s v="Seattle"/>
    <x v="4"/>
    <n v="98103"/>
    <x v="1"/>
    <x v="544"/>
    <x v="1"/>
    <x v="8"/>
    <x v="539"/>
    <x v="4070"/>
    <n v="14"/>
    <n v="0.2"/>
    <n v="17.544800000000002"/>
  </r>
  <r>
    <n v="5670"/>
    <x v="2826"/>
    <x v="0"/>
    <x v="725"/>
    <d v="2013-06-16T00:00:00"/>
    <s v="Standard Class"/>
    <s v="SE-20110"/>
    <s v="Sanjit Engle"/>
    <x v="0"/>
    <s v="United States"/>
    <s v="Seattle"/>
    <x v="4"/>
    <n v="98103"/>
    <x v="1"/>
    <x v="1301"/>
    <x v="2"/>
    <x v="11"/>
    <x v="1277"/>
    <x v="1948"/>
    <n v="3"/>
    <n v="0"/>
    <n v="132.58980000000003"/>
  </r>
  <r>
    <n v="5671"/>
    <x v="2827"/>
    <x v="1"/>
    <x v="988"/>
    <d v="2012-06-11T00:00:00"/>
    <s v="Second Class"/>
    <s v="TG-21640"/>
    <s v="Trudy Glocke"/>
    <x v="0"/>
    <s v="United States"/>
    <s v="Pocatello"/>
    <x v="45"/>
    <n v="83201"/>
    <x v="1"/>
    <x v="1740"/>
    <x v="0"/>
    <x v="5"/>
    <x v="1720"/>
    <x v="4071"/>
    <n v="4"/>
    <n v="0"/>
    <n v="92.393599999999992"/>
  </r>
  <r>
    <n v="5672"/>
    <x v="2827"/>
    <x v="1"/>
    <x v="988"/>
    <d v="2012-06-11T00:00:00"/>
    <s v="Second Class"/>
    <s v="TG-21640"/>
    <s v="Trudy Glocke"/>
    <x v="0"/>
    <s v="United States"/>
    <s v="Pocatello"/>
    <x v="45"/>
    <n v="83201"/>
    <x v="1"/>
    <x v="1717"/>
    <x v="2"/>
    <x v="7"/>
    <x v="1695"/>
    <x v="4072"/>
    <n v="3"/>
    <n v="0.2"/>
    <n v="8.7735000000000056"/>
  </r>
  <r>
    <n v="5673"/>
    <x v="2828"/>
    <x v="3"/>
    <x v="855"/>
    <d v="2014-11-04T00:00:00"/>
    <s v="Standard Class"/>
    <s v="SH-19975"/>
    <s v="Sally Hughsby"/>
    <x v="1"/>
    <s v="United States"/>
    <s v="Dallas"/>
    <x v="5"/>
    <n v="75081"/>
    <x v="2"/>
    <x v="1652"/>
    <x v="1"/>
    <x v="12"/>
    <x v="1632"/>
    <x v="4073"/>
    <n v="2"/>
    <n v="0.2"/>
    <n v="5.5439999999999987"/>
  </r>
  <r>
    <n v="5674"/>
    <x v="2828"/>
    <x v="3"/>
    <x v="855"/>
    <d v="2014-11-04T00:00:00"/>
    <s v="Standard Class"/>
    <s v="SH-19975"/>
    <s v="Sally Hughsby"/>
    <x v="1"/>
    <s v="United States"/>
    <s v="Dallas"/>
    <x v="5"/>
    <n v="75081"/>
    <x v="2"/>
    <x v="523"/>
    <x v="1"/>
    <x v="10"/>
    <x v="518"/>
    <x v="582"/>
    <n v="2"/>
    <n v="0.2"/>
    <n v="2.6399999999999997"/>
  </r>
  <r>
    <n v="5675"/>
    <x v="2829"/>
    <x v="0"/>
    <x v="115"/>
    <d v="2013-01-27T00:00:00"/>
    <s v="Standard Class"/>
    <s v="MC-17275"/>
    <s v="Marc Crier"/>
    <x v="0"/>
    <s v="United States"/>
    <s v="Seattle"/>
    <x v="4"/>
    <n v="98105"/>
    <x v="1"/>
    <x v="644"/>
    <x v="1"/>
    <x v="10"/>
    <x v="638"/>
    <x v="91"/>
    <n v="2"/>
    <n v="0"/>
    <n v="6.2208000000000006"/>
  </r>
  <r>
    <n v="5676"/>
    <x v="2830"/>
    <x v="2"/>
    <x v="1061"/>
    <d v="2011-06-02T00:00:00"/>
    <s v="Standard Class"/>
    <s v="PJ-18835"/>
    <s v="Patrick Jones"/>
    <x v="1"/>
    <s v="United States"/>
    <s v="Seattle"/>
    <x v="4"/>
    <n v="98115"/>
    <x v="1"/>
    <x v="179"/>
    <x v="2"/>
    <x v="7"/>
    <x v="178"/>
    <x v="4074"/>
    <n v="6"/>
    <n v="0.2"/>
    <n v="5.7408000000000019"/>
  </r>
  <r>
    <n v="5677"/>
    <x v="2830"/>
    <x v="2"/>
    <x v="1061"/>
    <d v="2011-06-02T00:00:00"/>
    <s v="Standard Class"/>
    <s v="PJ-18835"/>
    <s v="Patrick Jones"/>
    <x v="1"/>
    <s v="United States"/>
    <s v="Seattle"/>
    <x v="4"/>
    <n v="98115"/>
    <x v="1"/>
    <x v="1691"/>
    <x v="2"/>
    <x v="11"/>
    <x v="1670"/>
    <x v="4075"/>
    <n v="4"/>
    <n v="0"/>
    <n v="2.2079999999999984"/>
  </r>
  <r>
    <n v="5678"/>
    <x v="2831"/>
    <x v="2"/>
    <x v="282"/>
    <d v="2012-01-05T00:00:00"/>
    <s v="Standard Class"/>
    <s v="ZC-21910"/>
    <s v="Zuschuss Carroll"/>
    <x v="0"/>
    <s v="United States"/>
    <s v="Chicago"/>
    <x v="10"/>
    <n v="60610"/>
    <x v="2"/>
    <x v="1525"/>
    <x v="0"/>
    <x v="5"/>
    <x v="1503"/>
    <x v="2360"/>
    <n v="3"/>
    <n v="0.6"/>
    <n v="-50.66879999999999"/>
  </r>
  <r>
    <n v="5679"/>
    <x v="2832"/>
    <x v="0"/>
    <x v="1062"/>
    <d v="2013-08-04T00:00:00"/>
    <s v="Standard Class"/>
    <s v="SC-20680"/>
    <s v="Steve Carroll"/>
    <x v="2"/>
    <s v="United States"/>
    <s v="Holland"/>
    <x v="12"/>
    <n v="49423"/>
    <x v="2"/>
    <x v="848"/>
    <x v="1"/>
    <x v="13"/>
    <x v="33"/>
    <x v="4076"/>
    <n v="7"/>
    <n v="0"/>
    <n v="9.1979999999999986"/>
  </r>
  <r>
    <n v="5680"/>
    <x v="2832"/>
    <x v="0"/>
    <x v="1062"/>
    <d v="2013-08-04T00:00:00"/>
    <s v="Standard Class"/>
    <s v="SC-20680"/>
    <s v="Steve Carroll"/>
    <x v="2"/>
    <s v="United States"/>
    <s v="Holland"/>
    <x v="12"/>
    <n v="49423"/>
    <x v="2"/>
    <x v="519"/>
    <x v="1"/>
    <x v="10"/>
    <x v="514"/>
    <x v="1446"/>
    <n v="2"/>
    <n v="0"/>
    <n v="53.860799999999998"/>
  </r>
  <r>
    <n v="5681"/>
    <x v="2833"/>
    <x v="0"/>
    <x v="446"/>
    <d v="2013-10-01T00:00:00"/>
    <s v="Standard Class"/>
    <s v="BP-11230"/>
    <s v="Benjamin Patterson"/>
    <x v="0"/>
    <s v="United States"/>
    <s v="Broken Arrow"/>
    <x v="26"/>
    <n v="74012"/>
    <x v="2"/>
    <x v="1206"/>
    <x v="1"/>
    <x v="8"/>
    <x v="1182"/>
    <x v="4077"/>
    <n v="1"/>
    <n v="0"/>
    <n v="2.9347999999999996"/>
  </r>
  <r>
    <n v="5682"/>
    <x v="2833"/>
    <x v="0"/>
    <x v="446"/>
    <d v="2013-10-01T00:00:00"/>
    <s v="Standard Class"/>
    <s v="BP-11230"/>
    <s v="Benjamin Patterson"/>
    <x v="0"/>
    <s v="United States"/>
    <s v="Broken Arrow"/>
    <x v="26"/>
    <n v="74012"/>
    <x v="2"/>
    <x v="55"/>
    <x v="1"/>
    <x v="10"/>
    <x v="55"/>
    <x v="90"/>
    <n v="1"/>
    <n v="0"/>
    <n v="3.1104000000000003"/>
  </r>
  <r>
    <n v="5683"/>
    <x v="2834"/>
    <x v="2"/>
    <x v="1063"/>
    <d v="2011-04-08T00:00:00"/>
    <s v="Standard Class"/>
    <s v="RD-19585"/>
    <s v="Rob Dowd"/>
    <x v="0"/>
    <s v="United States"/>
    <s v="Athens"/>
    <x v="32"/>
    <n v="30605"/>
    <x v="0"/>
    <x v="1634"/>
    <x v="1"/>
    <x v="10"/>
    <x v="1615"/>
    <x v="3426"/>
    <n v="3"/>
    <n v="0"/>
    <n v="7.1280000000000001"/>
  </r>
  <r>
    <n v="5684"/>
    <x v="2834"/>
    <x v="2"/>
    <x v="1063"/>
    <d v="2011-04-08T00:00:00"/>
    <s v="Standard Class"/>
    <s v="RD-19585"/>
    <s v="Rob Dowd"/>
    <x v="0"/>
    <s v="United States"/>
    <s v="Athens"/>
    <x v="32"/>
    <n v="30605"/>
    <x v="0"/>
    <x v="1521"/>
    <x v="2"/>
    <x v="7"/>
    <x v="1499"/>
    <x v="4078"/>
    <n v="7"/>
    <n v="0"/>
    <n v="293.98040000000003"/>
  </r>
  <r>
    <n v="5685"/>
    <x v="2834"/>
    <x v="2"/>
    <x v="1063"/>
    <d v="2011-04-08T00:00:00"/>
    <s v="Standard Class"/>
    <s v="RD-19585"/>
    <s v="Rob Dowd"/>
    <x v="0"/>
    <s v="United States"/>
    <s v="Athens"/>
    <x v="32"/>
    <n v="30605"/>
    <x v="0"/>
    <x v="1271"/>
    <x v="1"/>
    <x v="9"/>
    <x v="1247"/>
    <x v="901"/>
    <n v="5"/>
    <n v="0"/>
    <n v="40.274000000000001"/>
  </r>
  <r>
    <n v="5686"/>
    <x v="2835"/>
    <x v="1"/>
    <x v="599"/>
    <d v="2012-11-05T00:00:00"/>
    <s v="Same Day"/>
    <s v="KL-16645"/>
    <s v="Ken Lonsdale"/>
    <x v="0"/>
    <s v="United States"/>
    <s v="Seattle"/>
    <x v="4"/>
    <n v="98105"/>
    <x v="1"/>
    <x v="102"/>
    <x v="1"/>
    <x v="8"/>
    <x v="102"/>
    <x v="2066"/>
    <n v="3"/>
    <n v="0.2"/>
    <n v="35.652599999999993"/>
  </r>
  <r>
    <n v="5687"/>
    <x v="2836"/>
    <x v="2"/>
    <x v="1064"/>
    <d v="2011-07-28T00:00:00"/>
    <s v="Same Day"/>
    <s v="CK-12205"/>
    <s v="Chloris Kastensmidt"/>
    <x v="0"/>
    <s v="United States"/>
    <s v="Apopka"/>
    <x v="2"/>
    <n v="32712"/>
    <x v="0"/>
    <x v="110"/>
    <x v="1"/>
    <x v="13"/>
    <x v="110"/>
    <x v="4079"/>
    <n v="5"/>
    <n v="0.2"/>
    <n v="5.1910000000000007"/>
  </r>
  <r>
    <n v="5688"/>
    <x v="2836"/>
    <x v="2"/>
    <x v="1064"/>
    <d v="2011-07-28T00:00:00"/>
    <s v="Same Day"/>
    <s v="CK-12205"/>
    <s v="Chloris Kastensmidt"/>
    <x v="0"/>
    <s v="United States"/>
    <s v="Apopka"/>
    <x v="2"/>
    <n v="32712"/>
    <x v="0"/>
    <x v="1251"/>
    <x v="0"/>
    <x v="5"/>
    <x v="1226"/>
    <x v="4080"/>
    <n v="6"/>
    <n v="0.2"/>
    <n v="12.988799999999991"/>
  </r>
  <r>
    <n v="5689"/>
    <x v="2836"/>
    <x v="2"/>
    <x v="1064"/>
    <d v="2011-07-28T00:00:00"/>
    <s v="Same Day"/>
    <s v="CK-12205"/>
    <s v="Chloris Kastensmidt"/>
    <x v="0"/>
    <s v="United States"/>
    <s v="Apopka"/>
    <x v="2"/>
    <n v="32712"/>
    <x v="0"/>
    <x v="1214"/>
    <x v="1"/>
    <x v="12"/>
    <x v="746"/>
    <x v="4081"/>
    <n v="7"/>
    <n v="0.2"/>
    <n v="16.518599999999999"/>
  </r>
  <r>
    <n v="5690"/>
    <x v="2837"/>
    <x v="1"/>
    <x v="207"/>
    <d v="2012-12-31T00:00:00"/>
    <s v="Standard Class"/>
    <s v="RB-19705"/>
    <s v="Roger Barcio"/>
    <x v="2"/>
    <s v="United States"/>
    <s v="Houston"/>
    <x v="5"/>
    <n v="77070"/>
    <x v="2"/>
    <x v="1745"/>
    <x v="0"/>
    <x v="1"/>
    <x v="1725"/>
    <x v="4082"/>
    <n v="3"/>
    <n v="0.3"/>
    <n v="-90.376199999999997"/>
  </r>
  <r>
    <n v="5691"/>
    <x v="2838"/>
    <x v="1"/>
    <x v="895"/>
    <d v="2012-12-16T00:00:00"/>
    <s v="Standard Class"/>
    <s v="KM-16225"/>
    <s v="Kalyca Meade"/>
    <x v="1"/>
    <s v="United States"/>
    <s v="Baltimore"/>
    <x v="39"/>
    <n v="21215"/>
    <x v="3"/>
    <x v="1279"/>
    <x v="1"/>
    <x v="6"/>
    <x v="1255"/>
    <x v="4083"/>
    <n v="9"/>
    <n v="0"/>
    <n v="9.3023999999999987"/>
  </r>
  <r>
    <n v="5692"/>
    <x v="2838"/>
    <x v="1"/>
    <x v="895"/>
    <d v="2012-12-16T00:00:00"/>
    <s v="Standard Class"/>
    <s v="KM-16225"/>
    <s v="Kalyca Meade"/>
    <x v="1"/>
    <s v="United States"/>
    <s v="Baltimore"/>
    <x v="39"/>
    <n v="21215"/>
    <x v="3"/>
    <x v="422"/>
    <x v="1"/>
    <x v="10"/>
    <x v="417"/>
    <x v="915"/>
    <n v="5"/>
    <n v="0"/>
    <n v="20.584999999999994"/>
  </r>
  <r>
    <n v="5693"/>
    <x v="2838"/>
    <x v="1"/>
    <x v="895"/>
    <d v="2012-12-16T00:00:00"/>
    <s v="Standard Class"/>
    <s v="KM-16225"/>
    <s v="Kalyca Meade"/>
    <x v="1"/>
    <s v="United States"/>
    <s v="Baltimore"/>
    <x v="39"/>
    <n v="21215"/>
    <x v="3"/>
    <x v="524"/>
    <x v="2"/>
    <x v="7"/>
    <x v="519"/>
    <x v="4084"/>
    <n v="1"/>
    <n v="0"/>
    <n v="36.447299999999998"/>
  </r>
  <r>
    <n v="5694"/>
    <x v="2838"/>
    <x v="1"/>
    <x v="895"/>
    <d v="2012-12-16T00:00:00"/>
    <s v="Standard Class"/>
    <s v="KM-16225"/>
    <s v="Kalyca Meade"/>
    <x v="1"/>
    <s v="United States"/>
    <s v="Baltimore"/>
    <x v="39"/>
    <n v="21215"/>
    <x v="3"/>
    <x v="1714"/>
    <x v="1"/>
    <x v="10"/>
    <x v="1692"/>
    <x v="1603"/>
    <n v="5"/>
    <n v="0"/>
    <n v="12.672000000000001"/>
  </r>
  <r>
    <n v="5695"/>
    <x v="2838"/>
    <x v="1"/>
    <x v="895"/>
    <d v="2012-12-16T00:00:00"/>
    <s v="Standard Class"/>
    <s v="KM-16225"/>
    <s v="Kalyca Meade"/>
    <x v="1"/>
    <s v="United States"/>
    <s v="Baltimore"/>
    <x v="39"/>
    <n v="21215"/>
    <x v="3"/>
    <x v="323"/>
    <x v="0"/>
    <x v="1"/>
    <x v="320"/>
    <x v="3116"/>
    <n v="3"/>
    <n v="0"/>
    <n v="141.1644"/>
  </r>
  <r>
    <n v="5696"/>
    <x v="2839"/>
    <x v="0"/>
    <x v="465"/>
    <d v="2013-05-08T00:00:00"/>
    <s v="Second Class"/>
    <s v="AH-10465"/>
    <s v="Amy Hunt"/>
    <x v="0"/>
    <s v="United States"/>
    <s v="San Francisco"/>
    <x v="1"/>
    <n v="94109"/>
    <x v="1"/>
    <x v="972"/>
    <x v="0"/>
    <x v="3"/>
    <x v="957"/>
    <x v="4085"/>
    <n v="2"/>
    <n v="0.2"/>
    <n v="-1.7772000000000041"/>
  </r>
  <r>
    <n v="5697"/>
    <x v="2840"/>
    <x v="3"/>
    <x v="336"/>
    <d v="2014-10-19T00:00:00"/>
    <s v="Standard Class"/>
    <s v="AG-10765"/>
    <s v="Anthony Garverick"/>
    <x v="2"/>
    <s v="United States"/>
    <s v="Chicago"/>
    <x v="10"/>
    <n v="60623"/>
    <x v="2"/>
    <x v="338"/>
    <x v="1"/>
    <x v="8"/>
    <x v="334"/>
    <x v="4086"/>
    <n v="9"/>
    <n v="0.8"/>
    <n v="-42.46380000000002"/>
  </r>
  <r>
    <n v="5698"/>
    <x v="2840"/>
    <x v="3"/>
    <x v="336"/>
    <d v="2014-10-19T00:00:00"/>
    <s v="Standard Class"/>
    <s v="AG-10765"/>
    <s v="Anthony Garverick"/>
    <x v="2"/>
    <s v="United States"/>
    <s v="Chicago"/>
    <x v="10"/>
    <n v="60623"/>
    <x v="2"/>
    <x v="1080"/>
    <x v="1"/>
    <x v="8"/>
    <x v="1061"/>
    <x v="4087"/>
    <n v="1"/>
    <n v="0.8"/>
    <n v="-23.548000000000009"/>
  </r>
  <r>
    <n v="5699"/>
    <x v="2841"/>
    <x v="0"/>
    <x v="732"/>
    <d v="2013-11-06T00:00:00"/>
    <s v="Same Day"/>
    <s v="EB-14170"/>
    <s v="Evan Bailliet"/>
    <x v="0"/>
    <s v="United States"/>
    <s v="Laredo"/>
    <x v="5"/>
    <n v="78041"/>
    <x v="2"/>
    <x v="579"/>
    <x v="1"/>
    <x v="2"/>
    <x v="574"/>
    <x v="1583"/>
    <n v="1"/>
    <n v="0.2"/>
    <n v="4.4399999999999995"/>
  </r>
  <r>
    <n v="5700"/>
    <x v="2842"/>
    <x v="3"/>
    <x v="132"/>
    <d v="2014-11-09T00:00:00"/>
    <s v="Standard Class"/>
    <s v="PG-18895"/>
    <s v="Paul Gonzalez"/>
    <x v="0"/>
    <s v="United States"/>
    <s v="San Francisco"/>
    <x v="1"/>
    <n v="94109"/>
    <x v="1"/>
    <x v="1665"/>
    <x v="1"/>
    <x v="10"/>
    <x v="1644"/>
    <x v="1211"/>
    <n v="6"/>
    <n v="0"/>
    <n v="17.581200000000003"/>
  </r>
  <r>
    <n v="5701"/>
    <x v="2843"/>
    <x v="0"/>
    <x v="390"/>
    <d v="2013-11-27T00:00:00"/>
    <s v="First Class"/>
    <s v="CA-12055"/>
    <s v="Cathy Armstrong"/>
    <x v="2"/>
    <s v="United States"/>
    <s v="Cleveland"/>
    <x v="24"/>
    <n v="44105"/>
    <x v="3"/>
    <x v="618"/>
    <x v="1"/>
    <x v="12"/>
    <x v="613"/>
    <x v="4088"/>
    <n v="3"/>
    <n v="0.2"/>
    <n v="15.281999999999998"/>
  </r>
  <r>
    <n v="5702"/>
    <x v="2843"/>
    <x v="0"/>
    <x v="390"/>
    <d v="2013-11-27T00:00:00"/>
    <s v="First Class"/>
    <s v="CA-12055"/>
    <s v="Cathy Armstrong"/>
    <x v="2"/>
    <s v="United States"/>
    <s v="Cleveland"/>
    <x v="24"/>
    <n v="44105"/>
    <x v="3"/>
    <x v="1067"/>
    <x v="2"/>
    <x v="11"/>
    <x v="1047"/>
    <x v="4089"/>
    <n v="5"/>
    <n v="0.2"/>
    <n v="-22.743500000000004"/>
  </r>
  <r>
    <n v="5703"/>
    <x v="2844"/>
    <x v="2"/>
    <x v="637"/>
    <d v="2011-12-21T00:00:00"/>
    <s v="Standard Class"/>
    <s v="SS-20875"/>
    <s v="Sung Shariari"/>
    <x v="0"/>
    <s v="United States"/>
    <s v="Marion"/>
    <x v="24"/>
    <n v="43302"/>
    <x v="3"/>
    <x v="950"/>
    <x v="1"/>
    <x v="6"/>
    <x v="934"/>
    <x v="370"/>
    <n v="1"/>
    <n v="0.2"/>
    <n v="0.29519999999999957"/>
  </r>
  <r>
    <n v="5704"/>
    <x v="2844"/>
    <x v="2"/>
    <x v="637"/>
    <d v="2011-12-21T00:00:00"/>
    <s v="Standard Class"/>
    <s v="SS-20875"/>
    <s v="Sung Shariari"/>
    <x v="0"/>
    <s v="United States"/>
    <s v="Marion"/>
    <x v="24"/>
    <n v="43302"/>
    <x v="3"/>
    <x v="1337"/>
    <x v="0"/>
    <x v="3"/>
    <x v="1313"/>
    <x v="4090"/>
    <n v="1"/>
    <n v="0.4"/>
    <n v="-52.336500000000029"/>
  </r>
  <r>
    <n v="5705"/>
    <x v="2844"/>
    <x v="2"/>
    <x v="637"/>
    <d v="2011-12-21T00:00:00"/>
    <s v="Standard Class"/>
    <s v="SS-20875"/>
    <s v="Sung Shariari"/>
    <x v="0"/>
    <s v="United States"/>
    <s v="Marion"/>
    <x v="24"/>
    <n v="43302"/>
    <x v="3"/>
    <x v="764"/>
    <x v="2"/>
    <x v="11"/>
    <x v="756"/>
    <x v="2392"/>
    <n v="1"/>
    <n v="0.2"/>
    <n v="42.893499999999975"/>
  </r>
  <r>
    <n v="5706"/>
    <x v="2845"/>
    <x v="2"/>
    <x v="935"/>
    <d v="2011-11-08T00:00:00"/>
    <s v="Standard Class"/>
    <s v="RP-19390"/>
    <s v="Resi Pölking"/>
    <x v="0"/>
    <s v="United States"/>
    <s v="Fairfield"/>
    <x v="29"/>
    <n v="6824"/>
    <x v="3"/>
    <x v="1562"/>
    <x v="1"/>
    <x v="14"/>
    <x v="1544"/>
    <x v="4091"/>
    <n v="3"/>
    <n v="0"/>
    <n v="3.3755999999999986"/>
  </r>
  <r>
    <n v="5707"/>
    <x v="2846"/>
    <x v="3"/>
    <x v="585"/>
    <d v="2014-09-26T00:00:00"/>
    <s v="Second Class"/>
    <s v="SC-20440"/>
    <s v="Shaun Chance"/>
    <x v="1"/>
    <s v="United States"/>
    <s v="New York City"/>
    <x v="15"/>
    <n v="10009"/>
    <x v="3"/>
    <x v="1595"/>
    <x v="1"/>
    <x v="8"/>
    <x v="1578"/>
    <x v="3022"/>
    <n v="3"/>
    <n v="0.2"/>
    <n v="14.563799999999997"/>
  </r>
  <r>
    <n v="5708"/>
    <x v="2847"/>
    <x v="1"/>
    <x v="412"/>
    <d v="2012-05-15T00:00:00"/>
    <s v="Standard Class"/>
    <s v="NW-18400"/>
    <s v="Natalie Webber"/>
    <x v="0"/>
    <s v="United States"/>
    <s v="New York City"/>
    <x v="15"/>
    <n v="10024"/>
    <x v="3"/>
    <x v="750"/>
    <x v="0"/>
    <x v="5"/>
    <x v="741"/>
    <x v="4092"/>
    <n v="3"/>
    <n v="0"/>
    <n v="30.187200000000001"/>
  </r>
  <r>
    <n v="5709"/>
    <x v="2847"/>
    <x v="1"/>
    <x v="412"/>
    <d v="2012-05-15T00:00:00"/>
    <s v="Standard Class"/>
    <s v="NW-18400"/>
    <s v="Natalie Webber"/>
    <x v="0"/>
    <s v="United States"/>
    <s v="New York City"/>
    <x v="15"/>
    <n v="10024"/>
    <x v="3"/>
    <x v="1420"/>
    <x v="1"/>
    <x v="14"/>
    <x v="1399"/>
    <x v="3956"/>
    <n v="3"/>
    <n v="0"/>
    <n v="7.158600000000007"/>
  </r>
  <r>
    <n v="5710"/>
    <x v="2847"/>
    <x v="1"/>
    <x v="412"/>
    <d v="2012-05-15T00:00:00"/>
    <s v="Standard Class"/>
    <s v="NW-18400"/>
    <s v="Natalie Webber"/>
    <x v="0"/>
    <s v="United States"/>
    <s v="New York City"/>
    <x v="15"/>
    <n v="10024"/>
    <x v="3"/>
    <x v="474"/>
    <x v="0"/>
    <x v="1"/>
    <x v="470"/>
    <x v="4093"/>
    <n v="2"/>
    <n v="0.1"/>
    <n v="21.294000000000008"/>
  </r>
  <r>
    <n v="5711"/>
    <x v="2847"/>
    <x v="1"/>
    <x v="412"/>
    <d v="2012-05-15T00:00:00"/>
    <s v="Standard Class"/>
    <s v="NW-18400"/>
    <s v="Natalie Webber"/>
    <x v="0"/>
    <s v="United States"/>
    <s v="New York City"/>
    <x v="15"/>
    <n v="10024"/>
    <x v="3"/>
    <x v="361"/>
    <x v="2"/>
    <x v="16"/>
    <x v="356"/>
    <x v="4094"/>
    <n v="7"/>
    <n v="0.2"/>
    <n v="1014.9797"/>
  </r>
  <r>
    <n v="5712"/>
    <x v="2847"/>
    <x v="1"/>
    <x v="412"/>
    <d v="2012-05-15T00:00:00"/>
    <s v="Standard Class"/>
    <s v="NW-18400"/>
    <s v="Natalie Webber"/>
    <x v="0"/>
    <s v="United States"/>
    <s v="New York City"/>
    <x v="15"/>
    <n v="10024"/>
    <x v="3"/>
    <x v="1541"/>
    <x v="1"/>
    <x v="10"/>
    <x v="1520"/>
    <x v="541"/>
    <n v="3"/>
    <n v="0"/>
    <n v="9.3312000000000008"/>
  </r>
  <r>
    <n v="5713"/>
    <x v="2848"/>
    <x v="3"/>
    <x v="689"/>
    <d v="2014-08-01T00:00:00"/>
    <s v="Same Day"/>
    <s v="KW-16435"/>
    <s v="Katrina Willman"/>
    <x v="0"/>
    <s v="United States"/>
    <s v="Chicago"/>
    <x v="10"/>
    <n v="60653"/>
    <x v="2"/>
    <x v="521"/>
    <x v="2"/>
    <x v="7"/>
    <x v="516"/>
    <x v="2204"/>
    <n v="1"/>
    <n v="0.2"/>
    <n v="4.1390999999999991"/>
  </r>
  <r>
    <n v="5714"/>
    <x v="2849"/>
    <x v="2"/>
    <x v="72"/>
    <d v="2011-03-05T00:00:00"/>
    <s v="Standard Class"/>
    <s v="HR-14770"/>
    <s v="Hallie Redmond"/>
    <x v="2"/>
    <s v="United States"/>
    <s v="New York City"/>
    <x v="15"/>
    <n v="10035"/>
    <x v="3"/>
    <x v="869"/>
    <x v="2"/>
    <x v="7"/>
    <x v="854"/>
    <x v="4095"/>
    <n v="3"/>
    <n v="0"/>
    <n v="1.6037999999999999"/>
  </r>
  <r>
    <n v="5715"/>
    <x v="2850"/>
    <x v="3"/>
    <x v="145"/>
    <d v="2014-09-30T00:00:00"/>
    <s v="Standard Class"/>
    <s v="AG-10900"/>
    <s v="Arthur Gainer"/>
    <x v="0"/>
    <s v="United States"/>
    <s v="Richmond"/>
    <x v="17"/>
    <n v="23223"/>
    <x v="0"/>
    <x v="841"/>
    <x v="1"/>
    <x v="4"/>
    <x v="827"/>
    <x v="4096"/>
    <n v="5"/>
    <n v="0"/>
    <n v="47.938500000000005"/>
  </r>
  <r>
    <n v="5716"/>
    <x v="2851"/>
    <x v="1"/>
    <x v="330"/>
    <d v="2012-10-12T00:00:00"/>
    <s v="Second Class"/>
    <s v="BM-11650"/>
    <s v="Brian Moss"/>
    <x v="1"/>
    <s v="United States"/>
    <s v="Ann Arbor"/>
    <x v="12"/>
    <n v="48104"/>
    <x v="2"/>
    <x v="695"/>
    <x v="2"/>
    <x v="11"/>
    <x v="688"/>
    <x v="1008"/>
    <n v="5"/>
    <n v="0"/>
    <n v="111.59099999999995"/>
  </r>
  <r>
    <n v="5717"/>
    <x v="2851"/>
    <x v="1"/>
    <x v="330"/>
    <d v="2012-10-12T00:00:00"/>
    <s v="Second Class"/>
    <s v="BM-11650"/>
    <s v="Brian Moss"/>
    <x v="1"/>
    <s v="United States"/>
    <s v="Ann Arbor"/>
    <x v="12"/>
    <n v="48104"/>
    <x v="2"/>
    <x v="119"/>
    <x v="2"/>
    <x v="7"/>
    <x v="119"/>
    <x v="3325"/>
    <n v="3"/>
    <n v="0"/>
    <n v="8.4563999999999986"/>
  </r>
  <r>
    <n v="5718"/>
    <x v="2851"/>
    <x v="1"/>
    <x v="330"/>
    <d v="2012-10-12T00:00:00"/>
    <s v="Second Class"/>
    <s v="BM-11650"/>
    <s v="Brian Moss"/>
    <x v="1"/>
    <s v="United States"/>
    <s v="Ann Arbor"/>
    <x v="12"/>
    <n v="48104"/>
    <x v="2"/>
    <x v="1451"/>
    <x v="1"/>
    <x v="12"/>
    <x v="33"/>
    <x v="4097"/>
    <n v="7"/>
    <n v="0"/>
    <n v="27.241199999999996"/>
  </r>
  <r>
    <n v="5719"/>
    <x v="2851"/>
    <x v="1"/>
    <x v="330"/>
    <d v="2012-10-12T00:00:00"/>
    <s v="Second Class"/>
    <s v="BM-11650"/>
    <s v="Brian Moss"/>
    <x v="1"/>
    <s v="United States"/>
    <s v="Ann Arbor"/>
    <x v="12"/>
    <n v="48104"/>
    <x v="2"/>
    <x v="930"/>
    <x v="1"/>
    <x v="9"/>
    <x v="914"/>
    <x v="4098"/>
    <n v="3"/>
    <n v="0.1"/>
    <n v="5.2272000000000007"/>
  </r>
  <r>
    <n v="5720"/>
    <x v="2852"/>
    <x v="3"/>
    <x v="1065"/>
    <d v="2014-04-03T00:00:00"/>
    <s v="Second Class"/>
    <s v="RD-19720"/>
    <s v="Roger Demir"/>
    <x v="0"/>
    <s v="United States"/>
    <s v="Lafayette"/>
    <x v="14"/>
    <n v="47905"/>
    <x v="2"/>
    <x v="1569"/>
    <x v="1"/>
    <x v="4"/>
    <x v="1551"/>
    <x v="4099"/>
    <n v="5"/>
    <n v="0"/>
    <n v="21.164000000000005"/>
  </r>
  <r>
    <n v="5721"/>
    <x v="2853"/>
    <x v="1"/>
    <x v="717"/>
    <d v="2012-11-17T00:00:00"/>
    <s v="First Class"/>
    <s v="KB-16585"/>
    <s v="Ken Black"/>
    <x v="1"/>
    <s v="United States"/>
    <s v="Springfield"/>
    <x v="21"/>
    <n v="97477"/>
    <x v="1"/>
    <x v="52"/>
    <x v="1"/>
    <x v="13"/>
    <x v="52"/>
    <x v="525"/>
    <n v="5"/>
    <n v="0.2"/>
    <n v="2.289000000000001"/>
  </r>
  <r>
    <n v="5722"/>
    <x v="2853"/>
    <x v="1"/>
    <x v="717"/>
    <d v="2012-11-17T00:00:00"/>
    <s v="First Class"/>
    <s v="KB-16585"/>
    <s v="Ken Black"/>
    <x v="1"/>
    <s v="United States"/>
    <s v="Springfield"/>
    <x v="21"/>
    <n v="97477"/>
    <x v="1"/>
    <x v="1302"/>
    <x v="2"/>
    <x v="11"/>
    <x v="1278"/>
    <x v="4100"/>
    <n v="3"/>
    <n v="0.2"/>
    <n v="4.5587999999999944"/>
  </r>
  <r>
    <n v="5723"/>
    <x v="2853"/>
    <x v="1"/>
    <x v="717"/>
    <d v="2012-11-17T00:00:00"/>
    <s v="First Class"/>
    <s v="KB-16585"/>
    <s v="Ken Black"/>
    <x v="1"/>
    <s v="United States"/>
    <s v="Springfield"/>
    <x v="21"/>
    <n v="97477"/>
    <x v="1"/>
    <x v="1233"/>
    <x v="2"/>
    <x v="11"/>
    <x v="1207"/>
    <x v="4101"/>
    <n v="4"/>
    <n v="0.2"/>
    <n v="29.993999999999986"/>
  </r>
  <r>
    <n v="5724"/>
    <x v="2854"/>
    <x v="0"/>
    <x v="182"/>
    <d v="2013-10-01T00:00:00"/>
    <s v="Standard Class"/>
    <s v="DW-13585"/>
    <s v="Dorothy Wardle"/>
    <x v="1"/>
    <s v="United States"/>
    <s v="San Francisco"/>
    <x v="1"/>
    <n v="94109"/>
    <x v="1"/>
    <x v="832"/>
    <x v="1"/>
    <x v="10"/>
    <x v="819"/>
    <x v="91"/>
    <n v="2"/>
    <n v="0"/>
    <n v="6.2208000000000006"/>
  </r>
  <r>
    <n v="5725"/>
    <x v="2855"/>
    <x v="2"/>
    <x v="358"/>
    <d v="2011-09-27T00:00:00"/>
    <s v="Standard Class"/>
    <s v="VG-21805"/>
    <s v="Vivek Grady"/>
    <x v="1"/>
    <s v="United States"/>
    <s v="Chicago"/>
    <x v="10"/>
    <n v="60653"/>
    <x v="2"/>
    <x v="942"/>
    <x v="1"/>
    <x v="4"/>
    <x v="926"/>
    <x v="4102"/>
    <n v="3"/>
    <n v="0.2"/>
    <n v="-82.884"/>
  </r>
  <r>
    <n v="5726"/>
    <x v="2856"/>
    <x v="1"/>
    <x v="12"/>
    <d v="2012-09-27T00:00:00"/>
    <s v="First Class"/>
    <s v="DR-12880"/>
    <s v="Dan Reichenbach"/>
    <x v="1"/>
    <s v="United States"/>
    <s v="New York City"/>
    <x v="15"/>
    <n v="10011"/>
    <x v="3"/>
    <x v="1336"/>
    <x v="2"/>
    <x v="11"/>
    <x v="1312"/>
    <x v="438"/>
    <n v="9"/>
    <n v="0"/>
    <n v="395.96040000000005"/>
  </r>
  <r>
    <n v="5727"/>
    <x v="2857"/>
    <x v="1"/>
    <x v="124"/>
    <d v="2012-05-08T00:00:00"/>
    <s v="Standard Class"/>
    <s v="AH-10690"/>
    <s v="Anna Häberlin"/>
    <x v="1"/>
    <s v="United States"/>
    <s v="Houston"/>
    <x v="5"/>
    <n v="77095"/>
    <x v="2"/>
    <x v="981"/>
    <x v="2"/>
    <x v="7"/>
    <x v="965"/>
    <x v="1266"/>
    <n v="7"/>
    <n v="0.2"/>
    <n v="118.29299999999989"/>
  </r>
  <r>
    <n v="5728"/>
    <x v="2858"/>
    <x v="3"/>
    <x v="166"/>
    <d v="2014-12-14T00:00:00"/>
    <s v="Standard Class"/>
    <s v="JP-15520"/>
    <s v="Jeremy Pistek"/>
    <x v="0"/>
    <s v="United States"/>
    <s v="Madison"/>
    <x v="6"/>
    <n v="53711"/>
    <x v="2"/>
    <x v="1089"/>
    <x v="2"/>
    <x v="11"/>
    <x v="1070"/>
    <x v="4103"/>
    <n v="3"/>
    <n v="0"/>
    <n v="32.059799999999996"/>
  </r>
  <r>
    <n v="5729"/>
    <x v="2858"/>
    <x v="3"/>
    <x v="166"/>
    <d v="2014-12-14T00:00:00"/>
    <s v="Standard Class"/>
    <s v="JP-15520"/>
    <s v="Jeremy Pistek"/>
    <x v="0"/>
    <s v="United States"/>
    <s v="Madison"/>
    <x v="6"/>
    <n v="53711"/>
    <x v="2"/>
    <x v="963"/>
    <x v="1"/>
    <x v="9"/>
    <x v="947"/>
    <x v="1234"/>
    <n v="3"/>
    <n v="0"/>
    <n v="305.13000000000011"/>
  </r>
  <r>
    <n v="5730"/>
    <x v="2858"/>
    <x v="3"/>
    <x v="166"/>
    <d v="2014-12-14T00:00:00"/>
    <s v="Standard Class"/>
    <s v="JP-15520"/>
    <s v="Jeremy Pistek"/>
    <x v="0"/>
    <s v="United States"/>
    <s v="Madison"/>
    <x v="6"/>
    <n v="53711"/>
    <x v="2"/>
    <x v="580"/>
    <x v="1"/>
    <x v="2"/>
    <x v="575"/>
    <x v="3550"/>
    <n v="2"/>
    <n v="0"/>
    <n v="28.087600000000002"/>
  </r>
  <r>
    <n v="5731"/>
    <x v="2858"/>
    <x v="3"/>
    <x v="166"/>
    <d v="2014-12-14T00:00:00"/>
    <s v="Standard Class"/>
    <s v="JP-15520"/>
    <s v="Jeremy Pistek"/>
    <x v="0"/>
    <s v="United States"/>
    <s v="Madison"/>
    <x v="6"/>
    <n v="53711"/>
    <x v="2"/>
    <x v="1121"/>
    <x v="0"/>
    <x v="0"/>
    <x v="1100"/>
    <x v="4104"/>
    <n v="4"/>
    <n v="0"/>
    <n v="41.392799999999966"/>
  </r>
  <r>
    <n v="5732"/>
    <x v="2858"/>
    <x v="3"/>
    <x v="166"/>
    <d v="2014-12-14T00:00:00"/>
    <s v="Standard Class"/>
    <s v="JP-15520"/>
    <s v="Jeremy Pistek"/>
    <x v="0"/>
    <s v="United States"/>
    <s v="Madison"/>
    <x v="6"/>
    <n v="53711"/>
    <x v="2"/>
    <x v="320"/>
    <x v="1"/>
    <x v="10"/>
    <x v="317"/>
    <x v="4105"/>
    <n v="4"/>
    <n v="0"/>
    <n v="12.659199999999998"/>
  </r>
  <r>
    <n v="5733"/>
    <x v="2859"/>
    <x v="3"/>
    <x v="222"/>
    <d v="2014-07-03T00:00:00"/>
    <s v="First Class"/>
    <s v="DR-12880"/>
    <s v="Dan Reichenbach"/>
    <x v="1"/>
    <s v="United States"/>
    <s v="Milford"/>
    <x v="29"/>
    <n v="6460"/>
    <x v="3"/>
    <x v="1531"/>
    <x v="0"/>
    <x v="0"/>
    <x v="1509"/>
    <x v="3166"/>
    <n v="9"/>
    <n v="0"/>
    <n v="185.25779999999997"/>
  </r>
  <r>
    <n v="5734"/>
    <x v="2859"/>
    <x v="3"/>
    <x v="222"/>
    <d v="2014-07-03T00:00:00"/>
    <s v="First Class"/>
    <s v="DR-12880"/>
    <s v="Dan Reichenbach"/>
    <x v="1"/>
    <s v="United States"/>
    <s v="Milford"/>
    <x v="29"/>
    <n v="6460"/>
    <x v="3"/>
    <x v="682"/>
    <x v="1"/>
    <x v="14"/>
    <x v="676"/>
    <x v="4106"/>
    <n v="3"/>
    <n v="0"/>
    <n v="7.9794000000000018"/>
  </r>
  <r>
    <n v="5735"/>
    <x v="2859"/>
    <x v="3"/>
    <x v="222"/>
    <d v="2014-07-03T00:00:00"/>
    <s v="First Class"/>
    <s v="DR-12880"/>
    <s v="Dan Reichenbach"/>
    <x v="1"/>
    <s v="United States"/>
    <s v="Milford"/>
    <x v="29"/>
    <n v="6460"/>
    <x v="3"/>
    <x v="980"/>
    <x v="0"/>
    <x v="5"/>
    <x v="964"/>
    <x v="2855"/>
    <n v="2"/>
    <n v="0"/>
    <n v="8.5543999999999976"/>
  </r>
  <r>
    <n v="5736"/>
    <x v="2860"/>
    <x v="2"/>
    <x v="290"/>
    <d v="2011-07-03T00:00:00"/>
    <s v="Standard Class"/>
    <s v="JK-15625"/>
    <s v="Jim Karlsson"/>
    <x v="0"/>
    <s v="United States"/>
    <s v="New York City"/>
    <x v="15"/>
    <n v="10024"/>
    <x v="3"/>
    <x v="1458"/>
    <x v="1"/>
    <x v="8"/>
    <x v="1435"/>
    <x v="4107"/>
    <n v="3"/>
    <n v="0.2"/>
    <n v="4.8720000000000008"/>
  </r>
  <r>
    <n v="5737"/>
    <x v="2861"/>
    <x v="2"/>
    <x v="407"/>
    <d v="2011-01-26T00:00:00"/>
    <s v="Standard Class"/>
    <s v="MV-17485"/>
    <s v="Mark Van Huff"/>
    <x v="0"/>
    <s v="United States"/>
    <s v="Los Angeles"/>
    <x v="1"/>
    <n v="90049"/>
    <x v="1"/>
    <x v="364"/>
    <x v="1"/>
    <x v="10"/>
    <x v="359"/>
    <x v="2439"/>
    <n v="2"/>
    <n v="0"/>
    <n v="9.2927999999999997"/>
  </r>
  <r>
    <n v="5738"/>
    <x v="2861"/>
    <x v="2"/>
    <x v="407"/>
    <d v="2011-01-26T00:00:00"/>
    <s v="Standard Class"/>
    <s v="MV-17485"/>
    <s v="Mark Van Huff"/>
    <x v="0"/>
    <s v="United States"/>
    <s v="Los Angeles"/>
    <x v="1"/>
    <n v="90049"/>
    <x v="1"/>
    <x v="76"/>
    <x v="0"/>
    <x v="5"/>
    <x v="76"/>
    <x v="78"/>
    <n v="2"/>
    <n v="0"/>
    <n v="5.7899999999999991"/>
  </r>
  <r>
    <n v="5739"/>
    <x v="2862"/>
    <x v="3"/>
    <x v="413"/>
    <d v="2014-01-07T00:00:00"/>
    <s v="Standard Class"/>
    <s v="BP-11155"/>
    <s v="Becky Pak"/>
    <x v="0"/>
    <s v="United States"/>
    <s v="San Francisco"/>
    <x v="1"/>
    <n v="94109"/>
    <x v="1"/>
    <x v="1399"/>
    <x v="1"/>
    <x v="8"/>
    <x v="1377"/>
    <x v="4108"/>
    <n v="3"/>
    <n v="0.2"/>
    <n v="13.4316"/>
  </r>
  <r>
    <n v="5740"/>
    <x v="2863"/>
    <x v="3"/>
    <x v="615"/>
    <d v="2014-04-01T00:00:00"/>
    <s v="First Class"/>
    <s v="DH-13075"/>
    <s v="Dave Hallsten"/>
    <x v="1"/>
    <s v="United States"/>
    <s v="Fairfield"/>
    <x v="1"/>
    <n v="94533"/>
    <x v="1"/>
    <x v="1641"/>
    <x v="1"/>
    <x v="10"/>
    <x v="1622"/>
    <x v="91"/>
    <n v="2"/>
    <n v="0"/>
    <n v="6.3504000000000005"/>
  </r>
  <r>
    <n v="5741"/>
    <x v="2863"/>
    <x v="3"/>
    <x v="615"/>
    <d v="2014-04-01T00:00:00"/>
    <s v="First Class"/>
    <s v="DH-13075"/>
    <s v="Dave Hallsten"/>
    <x v="1"/>
    <s v="United States"/>
    <s v="Fairfield"/>
    <x v="1"/>
    <n v="94533"/>
    <x v="1"/>
    <x v="750"/>
    <x v="0"/>
    <x v="5"/>
    <x v="741"/>
    <x v="4109"/>
    <n v="1"/>
    <n v="0"/>
    <n v="10.0624"/>
  </r>
  <r>
    <n v="5742"/>
    <x v="2863"/>
    <x v="3"/>
    <x v="615"/>
    <d v="2014-04-01T00:00:00"/>
    <s v="First Class"/>
    <s v="DH-13075"/>
    <s v="Dave Hallsten"/>
    <x v="1"/>
    <s v="United States"/>
    <s v="Fairfield"/>
    <x v="1"/>
    <n v="94533"/>
    <x v="1"/>
    <x v="1093"/>
    <x v="2"/>
    <x v="15"/>
    <x v="1074"/>
    <x v="4110"/>
    <n v="2"/>
    <n v="0.2"/>
    <n v="53.271999999999991"/>
  </r>
  <r>
    <n v="5743"/>
    <x v="2863"/>
    <x v="3"/>
    <x v="615"/>
    <d v="2014-04-01T00:00:00"/>
    <s v="First Class"/>
    <s v="DH-13075"/>
    <s v="Dave Hallsten"/>
    <x v="1"/>
    <s v="United States"/>
    <s v="Fairfield"/>
    <x v="1"/>
    <n v="94533"/>
    <x v="1"/>
    <x v="652"/>
    <x v="1"/>
    <x v="10"/>
    <x v="646"/>
    <x v="4111"/>
    <n v="4"/>
    <n v="0"/>
    <n v="12.8256"/>
  </r>
  <r>
    <n v="5744"/>
    <x v="2863"/>
    <x v="3"/>
    <x v="615"/>
    <d v="2014-04-01T00:00:00"/>
    <s v="First Class"/>
    <s v="DH-13075"/>
    <s v="Dave Hallsten"/>
    <x v="1"/>
    <s v="United States"/>
    <s v="Fairfield"/>
    <x v="1"/>
    <n v="94533"/>
    <x v="1"/>
    <x v="578"/>
    <x v="1"/>
    <x v="10"/>
    <x v="573"/>
    <x v="130"/>
    <n v="3"/>
    <n v="0"/>
    <n v="9.6191999999999993"/>
  </r>
  <r>
    <n v="5745"/>
    <x v="2863"/>
    <x v="3"/>
    <x v="615"/>
    <d v="2014-04-01T00:00:00"/>
    <s v="First Class"/>
    <s v="DH-13075"/>
    <s v="Dave Hallsten"/>
    <x v="1"/>
    <s v="United States"/>
    <s v="Fairfield"/>
    <x v="1"/>
    <n v="94533"/>
    <x v="1"/>
    <x v="418"/>
    <x v="1"/>
    <x v="4"/>
    <x v="413"/>
    <x v="4112"/>
    <n v="7"/>
    <n v="0"/>
    <n v="7.9547999999999632"/>
  </r>
  <r>
    <n v="5746"/>
    <x v="2863"/>
    <x v="3"/>
    <x v="615"/>
    <d v="2014-04-01T00:00:00"/>
    <s v="First Class"/>
    <s v="DH-13075"/>
    <s v="Dave Hallsten"/>
    <x v="1"/>
    <s v="United States"/>
    <s v="Fairfield"/>
    <x v="1"/>
    <n v="94533"/>
    <x v="1"/>
    <x v="1392"/>
    <x v="0"/>
    <x v="5"/>
    <x v="1369"/>
    <x v="748"/>
    <n v="7"/>
    <n v="0"/>
    <n v="6.8991999999999987"/>
  </r>
  <r>
    <n v="5747"/>
    <x v="2864"/>
    <x v="0"/>
    <x v="16"/>
    <d v="2013-12-13T00:00:00"/>
    <s v="Standard Class"/>
    <s v="LH-16900"/>
    <s v="Lena Hernandez"/>
    <x v="0"/>
    <s v="United States"/>
    <s v="Greenville"/>
    <x v="3"/>
    <n v="27834"/>
    <x v="0"/>
    <x v="495"/>
    <x v="2"/>
    <x v="7"/>
    <x v="490"/>
    <x v="2528"/>
    <n v="2"/>
    <n v="0.2"/>
    <n v="31.197999999999986"/>
  </r>
  <r>
    <n v="5748"/>
    <x v="2864"/>
    <x v="0"/>
    <x v="16"/>
    <d v="2013-12-13T00:00:00"/>
    <s v="Standard Class"/>
    <s v="LH-16900"/>
    <s v="Lena Hernandez"/>
    <x v="0"/>
    <s v="United States"/>
    <s v="Greenville"/>
    <x v="3"/>
    <n v="27834"/>
    <x v="0"/>
    <x v="721"/>
    <x v="2"/>
    <x v="11"/>
    <x v="713"/>
    <x v="3147"/>
    <n v="3"/>
    <n v="0.2"/>
    <n v="17.879399999999997"/>
  </r>
  <r>
    <n v="5749"/>
    <x v="2864"/>
    <x v="0"/>
    <x v="16"/>
    <d v="2013-12-13T00:00:00"/>
    <s v="Standard Class"/>
    <s v="LH-16900"/>
    <s v="Lena Hernandez"/>
    <x v="0"/>
    <s v="United States"/>
    <s v="Greenville"/>
    <x v="3"/>
    <n v="27834"/>
    <x v="0"/>
    <x v="1691"/>
    <x v="2"/>
    <x v="11"/>
    <x v="1670"/>
    <x v="4113"/>
    <n v="3"/>
    <n v="0.2"/>
    <n v="-2.4840000000000018"/>
  </r>
  <r>
    <n v="5750"/>
    <x v="2865"/>
    <x v="3"/>
    <x v="551"/>
    <d v="2014-11-23T00:00:00"/>
    <s v="Standard Class"/>
    <s v="DK-13090"/>
    <s v="Dave Kipp"/>
    <x v="0"/>
    <s v="United States"/>
    <s v="Long Beach"/>
    <x v="15"/>
    <n v="11561"/>
    <x v="3"/>
    <x v="1250"/>
    <x v="2"/>
    <x v="7"/>
    <x v="1225"/>
    <x v="4114"/>
    <n v="5"/>
    <n v="0"/>
    <n v="36.725500000000004"/>
  </r>
  <r>
    <n v="5751"/>
    <x v="2866"/>
    <x v="2"/>
    <x v="992"/>
    <d v="2011-06-05T00:00:00"/>
    <s v="Standard Class"/>
    <s v="SS-20410"/>
    <s v="Shahid Shariari"/>
    <x v="0"/>
    <s v="United States"/>
    <s v="Buffalo Grove"/>
    <x v="10"/>
    <n v="60089"/>
    <x v="2"/>
    <x v="10"/>
    <x v="0"/>
    <x v="3"/>
    <x v="10"/>
    <x v="4115"/>
    <n v="3"/>
    <n v="0.5"/>
    <n v="-184.83660000000003"/>
  </r>
  <r>
    <n v="5752"/>
    <x v="2867"/>
    <x v="0"/>
    <x v="115"/>
    <d v="2013-01-28T00:00:00"/>
    <s v="Standard Class"/>
    <s v="FP-14320"/>
    <s v="Frank Preis"/>
    <x v="0"/>
    <s v="United States"/>
    <s v="San Diego"/>
    <x v="1"/>
    <n v="92037"/>
    <x v="1"/>
    <x v="1760"/>
    <x v="1"/>
    <x v="2"/>
    <x v="1740"/>
    <x v="1851"/>
    <n v="3"/>
    <n v="0"/>
    <n v="22.200000000000003"/>
  </r>
  <r>
    <n v="5753"/>
    <x v="2867"/>
    <x v="0"/>
    <x v="115"/>
    <d v="2013-01-28T00:00:00"/>
    <s v="Standard Class"/>
    <s v="FP-14320"/>
    <s v="Frank Preis"/>
    <x v="0"/>
    <s v="United States"/>
    <s v="San Diego"/>
    <x v="1"/>
    <n v="92037"/>
    <x v="1"/>
    <x v="617"/>
    <x v="1"/>
    <x v="2"/>
    <x v="612"/>
    <x v="2809"/>
    <n v="5"/>
    <n v="0"/>
    <n v="9.4989999999999988"/>
  </r>
  <r>
    <n v="5754"/>
    <x v="2868"/>
    <x v="0"/>
    <x v="1066"/>
    <d v="2013-02-10T00:00:00"/>
    <s v="Standard Class"/>
    <s v="LC-17050"/>
    <s v="Liz Carlisle"/>
    <x v="0"/>
    <s v="United States"/>
    <s v="Richmond"/>
    <x v="0"/>
    <n v="40475"/>
    <x v="0"/>
    <x v="377"/>
    <x v="0"/>
    <x v="1"/>
    <x v="373"/>
    <x v="405"/>
    <n v="4"/>
    <n v="0"/>
    <n v="225.26400000000001"/>
  </r>
  <r>
    <n v="5755"/>
    <x v="2869"/>
    <x v="1"/>
    <x v="368"/>
    <d v="2012-04-03T00:00:00"/>
    <s v="Second Class"/>
    <s v="AS-10240"/>
    <s v="Alan Shonely"/>
    <x v="0"/>
    <s v="United States"/>
    <s v="Springfield"/>
    <x v="17"/>
    <n v="22153"/>
    <x v="0"/>
    <x v="324"/>
    <x v="1"/>
    <x v="6"/>
    <x v="321"/>
    <x v="348"/>
    <n v="2"/>
    <n v="0"/>
    <n v="1.4455999999999998"/>
  </r>
  <r>
    <n v="5756"/>
    <x v="2870"/>
    <x v="2"/>
    <x v="1005"/>
    <d v="2011-10-18T00:00:00"/>
    <s v="Standard Class"/>
    <s v="HG-15025"/>
    <s v="Hunter Glantz"/>
    <x v="0"/>
    <s v="United States"/>
    <s v="Fort Worth"/>
    <x v="5"/>
    <n v="76106"/>
    <x v="2"/>
    <x v="1683"/>
    <x v="1"/>
    <x v="9"/>
    <x v="1662"/>
    <x v="4116"/>
    <n v="4"/>
    <n v="0.8"/>
    <n v="-8.532"/>
  </r>
  <r>
    <n v="5757"/>
    <x v="2870"/>
    <x v="2"/>
    <x v="1005"/>
    <d v="2011-10-18T00:00:00"/>
    <s v="Standard Class"/>
    <s v="HG-15025"/>
    <s v="Hunter Glantz"/>
    <x v="0"/>
    <s v="United States"/>
    <s v="Fort Worth"/>
    <x v="5"/>
    <n v="76106"/>
    <x v="2"/>
    <x v="615"/>
    <x v="2"/>
    <x v="16"/>
    <x v="610"/>
    <x v="4117"/>
    <n v="5"/>
    <n v="0.2"/>
    <n v="624.98749999999995"/>
  </r>
  <r>
    <n v="5758"/>
    <x v="2871"/>
    <x v="1"/>
    <x v="1067"/>
    <d v="2012-08-16T00:00:00"/>
    <s v="Standard Class"/>
    <s v="BW-11065"/>
    <s v="Barry Weirich"/>
    <x v="0"/>
    <s v="United States"/>
    <s v="Raleigh"/>
    <x v="3"/>
    <n v="27604"/>
    <x v="0"/>
    <x v="1006"/>
    <x v="0"/>
    <x v="5"/>
    <x v="1372"/>
    <x v="4118"/>
    <n v="3"/>
    <n v="0.2"/>
    <n v="12.114900000000002"/>
  </r>
  <r>
    <n v="5759"/>
    <x v="2872"/>
    <x v="1"/>
    <x v="6"/>
    <d v="2012-11-23T00:00:00"/>
    <s v="First Class"/>
    <s v="BH-11710"/>
    <s v="Brosina Hoffman"/>
    <x v="0"/>
    <s v="United States"/>
    <s v="Hialeah"/>
    <x v="2"/>
    <n v="33012"/>
    <x v="0"/>
    <x v="1734"/>
    <x v="2"/>
    <x v="15"/>
    <x v="1713"/>
    <x v="4119"/>
    <n v="3"/>
    <n v="0.5"/>
    <n v="-1.9791000000000025"/>
  </r>
  <r>
    <n v="5760"/>
    <x v="2873"/>
    <x v="0"/>
    <x v="945"/>
    <d v="2013-12-31T00:00:00"/>
    <s v="Same Day"/>
    <s v="JP-16135"/>
    <s v="Julie Prescott"/>
    <x v="2"/>
    <s v="United States"/>
    <s v="Los Angeles"/>
    <x v="1"/>
    <n v="90032"/>
    <x v="1"/>
    <x v="772"/>
    <x v="1"/>
    <x v="4"/>
    <x v="764"/>
    <x v="2289"/>
    <n v="4"/>
    <n v="0"/>
    <n v="125.14319999999998"/>
  </r>
  <r>
    <n v="5761"/>
    <x v="2873"/>
    <x v="0"/>
    <x v="945"/>
    <d v="2013-12-31T00:00:00"/>
    <s v="Same Day"/>
    <s v="JP-16135"/>
    <s v="Julie Prescott"/>
    <x v="2"/>
    <s v="United States"/>
    <s v="Los Angeles"/>
    <x v="1"/>
    <n v="90032"/>
    <x v="1"/>
    <x v="416"/>
    <x v="1"/>
    <x v="8"/>
    <x v="411"/>
    <x v="4120"/>
    <n v="1"/>
    <n v="0.2"/>
    <n v="2.1546000000000003"/>
  </r>
  <r>
    <n v="5762"/>
    <x v="2874"/>
    <x v="3"/>
    <x v="801"/>
    <d v="2014-08-16T00:00:00"/>
    <s v="First Class"/>
    <s v="JM-16195"/>
    <s v="Justin MacKendrick"/>
    <x v="0"/>
    <s v="United States"/>
    <s v="Lake Forest"/>
    <x v="1"/>
    <n v="92630"/>
    <x v="1"/>
    <x v="1107"/>
    <x v="1"/>
    <x v="9"/>
    <x v="1087"/>
    <x v="3116"/>
    <n v="3"/>
    <n v="0"/>
    <n v="152.02319999999997"/>
  </r>
  <r>
    <n v="5763"/>
    <x v="2874"/>
    <x v="3"/>
    <x v="801"/>
    <d v="2014-08-16T00:00:00"/>
    <s v="First Class"/>
    <s v="JM-16195"/>
    <s v="Justin MacKendrick"/>
    <x v="0"/>
    <s v="United States"/>
    <s v="Lake Forest"/>
    <x v="1"/>
    <n v="92630"/>
    <x v="1"/>
    <x v="1001"/>
    <x v="0"/>
    <x v="5"/>
    <x v="984"/>
    <x v="4121"/>
    <n v="4"/>
    <n v="0"/>
    <n v="19.7712"/>
  </r>
  <r>
    <n v="5764"/>
    <x v="2875"/>
    <x v="1"/>
    <x v="502"/>
    <d v="2012-11-05T00:00:00"/>
    <s v="First Class"/>
    <s v="FH-14365"/>
    <s v="Fred Hopkins"/>
    <x v="1"/>
    <s v="United States"/>
    <s v="Long Beach"/>
    <x v="15"/>
    <n v="11561"/>
    <x v="3"/>
    <x v="1578"/>
    <x v="0"/>
    <x v="1"/>
    <x v="1560"/>
    <x v="4122"/>
    <n v="10"/>
    <n v="0.1"/>
    <n v="209.27399999999992"/>
  </r>
  <r>
    <n v="5765"/>
    <x v="2876"/>
    <x v="1"/>
    <x v="229"/>
    <d v="2012-09-12T00:00:00"/>
    <s v="Second Class"/>
    <s v="MC-17575"/>
    <s v="Matt Collins"/>
    <x v="0"/>
    <s v="United States"/>
    <s v="Seattle"/>
    <x v="4"/>
    <n v="98103"/>
    <x v="1"/>
    <x v="1755"/>
    <x v="1"/>
    <x v="4"/>
    <x v="1736"/>
    <x v="4123"/>
    <n v="6"/>
    <n v="0"/>
    <n v="17.693999999999988"/>
  </r>
  <r>
    <n v="5766"/>
    <x v="2877"/>
    <x v="2"/>
    <x v="1068"/>
    <d v="2011-11-14T00:00:00"/>
    <s v="Standard Class"/>
    <s v="EB-13870"/>
    <s v="Emily Burns"/>
    <x v="0"/>
    <s v="United States"/>
    <s v="Redding"/>
    <x v="1"/>
    <n v="96003"/>
    <x v="1"/>
    <x v="872"/>
    <x v="2"/>
    <x v="7"/>
    <x v="857"/>
    <x v="3844"/>
    <n v="3"/>
    <n v="0.2"/>
    <n v="25.018199999999993"/>
  </r>
  <r>
    <n v="5767"/>
    <x v="2878"/>
    <x v="0"/>
    <x v="750"/>
    <d v="2013-10-16T00:00:00"/>
    <s v="Standard Class"/>
    <s v="PM-19135"/>
    <s v="Peter McVee"/>
    <x v="2"/>
    <s v="United States"/>
    <s v="San Antonio"/>
    <x v="5"/>
    <n v="78207"/>
    <x v="2"/>
    <x v="1351"/>
    <x v="1"/>
    <x v="2"/>
    <x v="1328"/>
    <x v="4124"/>
    <n v="6"/>
    <n v="0.2"/>
    <n v="20.298599999999993"/>
  </r>
  <r>
    <n v="5768"/>
    <x v="2879"/>
    <x v="3"/>
    <x v="565"/>
    <d v="2014-09-13T00:00:00"/>
    <s v="Second Class"/>
    <s v="AR-10345"/>
    <s v="Alex Russell"/>
    <x v="1"/>
    <s v="United States"/>
    <s v="Houston"/>
    <x v="5"/>
    <n v="77070"/>
    <x v="2"/>
    <x v="936"/>
    <x v="2"/>
    <x v="11"/>
    <x v="920"/>
    <x v="4125"/>
    <n v="6"/>
    <n v="0.2"/>
    <n v="20.234999999999996"/>
  </r>
  <r>
    <n v="5769"/>
    <x v="2880"/>
    <x v="1"/>
    <x v="1069"/>
    <d v="2012-03-01T00:00:00"/>
    <s v="Standard Class"/>
    <s v="SS-20875"/>
    <s v="Sung Shariari"/>
    <x v="0"/>
    <s v="United States"/>
    <s v="Leominster"/>
    <x v="31"/>
    <n v="1453"/>
    <x v="3"/>
    <x v="1042"/>
    <x v="1"/>
    <x v="2"/>
    <x v="1022"/>
    <x v="982"/>
    <n v="1"/>
    <n v="0"/>
    <n v="1.512"/>
  </r>
  <r>
    <n v="5770"/>
    <x v="2880"/>
    <x v="1"/>
    <x v="1069"/>
    <d v="2012-03-01T00:00:00"/>
    <s v="Standard Class"/>
    <s v="SS-20875"/>
    <s v="Sung Shariari"/>
    <x v="0"/>
    <s v="United States"/>
    <s v="Leominster"/>
    <x v="31"/>
    <n v="1453"/>
    <x v="3"/>
    <x v="126"/>
    <x v="1"/>
    <x v="10"/>
    <x v="557"/>
    <x v="20"/>
    <n v="4"/>
    <n v="0"/>
    <n v="10.223999999999998"/>
  </r>
  <r>
    <n v="5771"/>
    <x v="2881"/>
    <x v="1"/>
    <x v="496"/>
    <d v="2012-09-28T00:00:00"/>
    <s v="Standard Class"/>
    <s v="SC-20440"/>
    <s v="Shaun Chance"/>
    <x v="1"/>
    <s v="United States"/>
    <s v="Los Angeles"/>
    <x v="1"/>
    <n v="90032"/>
    <x v="1"/>
    <x v="527"/>
    <x v="0"/>
    <x v="5"/>
    <x v="522"/>
    <x v="4126"/>
    <n v="3"/>
    <n v="0"/>
    <n v="4.6220999999999997"/>
  </r>
  <r>
    <n v="5772"/>
    <x v="2881"/>
    <x v="1"/>
    <x v="496"/>
    <d v="2012-09-28T00:00:00"/>
    <s v="Standard Class"/>
    <s v="SC-20440"/>
    <s v="Shaun Chance"/>
    <x v="1"/>
    <s v="United States"/>
    <s v="Los Angeles"/>
    <x v="1"/>
    <n v="90032"/>
    <x v="1"/>
    <x v="1364"/>
    <x v="1"/>
    <x v="9"/>
    <x v="1341"/>
    <x v="4127"/>
    <n v="4"/>
    <n v="0"/>
    <n v="335.85479999999984"/>
  </r>
  <r>
    <n v="5773"/>
    <x v="2882"/>
    <x v="1"/>
    <x v="650"/>
    <d v="2012-12-01T00:00:00"/>
    <s v="Standard Class"/>
    <s v="EA-14035"/>
    <s v="Erin Ashbrook"/>
    <x v="1"/>
    <s v="United States"/>
    <s v="Springfield"/>
    <x v="25"/>
    <n v="65807"/>
    <x v="2"/>
    <x v="349"/>
    <x v="2"/>
    <x v="16"/>
    <x v="345"/>
    <x v="4128"/>
    <n v="1"/>
    <n v="0"/>
    <n v="233.99610000000001"/>
  </r>
  <r>
    <n v="5774"/>
    <x v="2883"/>
    <x v="0"/>
    <x v="1070"/>
    <d v="2013-09-07T00:00:00"/>
    <s v="Standard Class"/>
    <s v="TP-21130"/>
    <s v="Theone Pippenger"/>
    <x v="0"/>
    <s v="United States"/>
    <s v="Waco"/>
    <x v="5"/>
    <n v="76706"/>
    <x v="2"/>
    <x v="355"/>
    <x v="1"/>
    <x v="4"/>
    <x v="351"/>
    <x v="942"/>
    <n v="2"/>
    <n v="0.2"/>
    <n v="2.3967999999999989"/>
  </r>
  <r>
    <n v="5775"/>
    <x v="2884"/>
    <x v="0"/>
    <x v="408"/>
    <d v="2013-04-17T00:00:00"/>
    <s v="Standard Class"/>
    <s v="BP-11290"/>
    <s v="Beth Paige"/>
    <x v="0"/>
    <s v="United States"/>
    <s v="Los Angeles"/>
    <x v="1"/>
    <n v="90036"/>
    <x v="1"/>
    <x v="1756"/>
    <x v="0"/>
    <x v="1"/>
    <x v="1737"/>
    <x v="4129"/>
    <n v="7"/>
    <n v="0.2"/>
    <n v="-31.914400000000015"/>
  </r>
  <r>
    <n v="5776"/>
    <x v="2884"/>
    <x v="0"/>
    <x v="408"/>
    <d v="2013-04-17T00:00:00"/>
    <s v="Standard Class"/>
    <s v="BP-11290"/>
    <s v="Beth Paige"/>
    <x v="0"/>
    <s v="United States"/>
    <s v="Los Angeles"/>
    <x v="1"/>
    <n v="90036"/>
    <x v="1"/>
    <x v="729"/>
    <x v="1"/>
    <x v="8"/>
    <x v="721"/>
    <x v="4130"/>
    <n v="1"/>
    <n v="0.2"/>
    <n v="4.6228000000000007"/>
  </r>
  <r>
    <n v="5777"/>
    <x v="2885"/>
    <x v="0"/>
    <x v="429"/>
    <d v="2013-12-09T00:00:00"/>
    <s v="Standard Class"/>
    <s v="LM-17065"/>
    <s v="Liz MacKendrick"/>
    <x v="0"/>
    <s v="United States"/>
    <s v="Auburn"/>
    <x v="15"/>
    <n v="13021"/>
    <x v="3"/>
    <x v="625"/>
    <x v="1"/>
    <x v="8"/>
    <x v="619"/>
    <x v="1654"/>
    <n v="3"/>
    <n v="0.2"/>
    <n v="5.8230000000000004"/>
  </r>
  <r>
    <n v="5778"/>
    <x v="2886"/>
    <x v="0"/>
    <x v="429"/>
    <d v="2013-12-10T00:00:00"/>
    <s v="Standard Class"/>
    <s v="KT-16465"/>
    <s v="Kean Takahito"/>
    <x v="0"/>
    <s v="United States"/>
    <s v="San Francisco"/>
    <x v="1"/>
    <n v="94109"/>
    <x v="1"/>
    <x v="921"/>
    <x v="1"/>
    <x v="10"/>
    <x v="904"/>
    <x v="2840"/>
    <n v="1"/>
    <n v="0"/>
    <n v="50.327999999999996"/>
  </r>
  <r>
    <n v="5779"/>
    <x v="2887"/>
    <x v="2"/>
    <x v="7"/>
    <d v="2011-11-18T00:00:00"/>
    <s v="Standard Class"/>
    <s v="AP-10915"/>
    <s v="Arthur Prichep"/>
    <x v="0"/>
    <s v="United States"/>
    <s v="Los Angeles"/>
    <x v="1"/>
    <n v="90008"/>
    <x v="1"/>
    <x v="400"/>
    <x v="1"/>
    <x v="6"/>
    <x v="396"/>
    <x v="429"/>
    <n v="3"/>
    <n v="0"/>
    <n v="7.9248000000000012"/>
  </r>
  <r>
    <n v="5780"/>
    <x v="2887"/>
    <x v="2"/>
    <x v="7"/>
    <d v="2011-11-18T00:00:00"/>
    <s v="Standard Class"/>
    <s v="AP-10915"/>
    <s v="Arthur Prichep"/>
    <x v="0"/>
    <s v="United States"/>
    <s v="Los Angeles"/>
    <x v="1"/>
    <n v="90008"/>
    <x v="1"/>
    <x v="1153"/>
    <x v="0"/>
    <x v="1"/>
    <x v="1132"/>
    <x v="4131"/>
    <n v="1"/>
    <n v="0.2"/>
    <n v="11.264799999999997"/>
  </r>
  <r>
    <n v="5781"/>
    <x v="2888"/>
    <x v="1"/>
    <x v="788"/>
    <d v="2012-04-09T00:00:00"/>
    <s v="Standard Class"/>
    <s v="JD-15790"/>
    <s v="John Dryer"/>
    <x v="0"/>
    <s v="United States"/>
    <s v="Los Angeles"/>
    <x v="1"/>
    <n v="90049"/>
    <x v="1"/>
    <x v="1761"/>
    <x v="2"/>
    <x v="15"/>
    <x v="1741"/>
    <x v="981"/>
    <n v="3"/>
    <n v="0.2"/>
    <n v="24.291899999999998"/>
  </r>
  <r>
    <n v="5782"/>
    <x v="2889"/>
    <x v="1"/>
    <x v="295"/>
    <d v="2012-12-16T00:00:00"/>
    <s v="Second Class"/>
    <s v="XP-21865"/>
    <s v="Xylona Preis"/>
    <x v="0"/>
    <s v="United States"/>
    <s v="Chico"/>
    <x v="1"/>
    <n v="95928"/>
    <x v="1"/>
    <x v="147"/>
    <x v="1"/>
    <x v="6"/>
    <x v="147"/>
    <x v="4132"/>
    <n v="1"/>
    <n v="0"/>
    <n v="0.59670000000000001"/>
  </r>
  <r>
    <n v="5783"/>
    <x v="2889"/>
    <x v="1"/>
    <x v="295"/>
    <d v="2012-12-16T00:00:00"/>
    <s v="Second Class"/>
    <s v="XP-21865"/>
    <s v="Xylona Preis"/>
    <x v="0"/>
    <s v="United States"/>
    <s v="Chico"/>
    <x v="1"/>
    <n v="95928"/>
    <x v="1"/>
    <x v="776"/>
    <x v="1"/>
    <x v="12"/>
    <x v="767"/>
    <x v="2887"/>
    <n v="4"/>
    <n v="0"/>
    <n v="7.4496000000000002"/>
  </r>
  <r>
    <n v="5784"/>
    <x v="2889"/>
    <x v="1"/>
    <x v="295"/>
    <d v="2012-12-16T00:00:00"/>
    <s v="Second Class"/>
    <s v="XP-21865"/>
    <s v="Xylona Preis"/>
    <x v="0"/>
    <s v="United States"/>
    <s v="Chico"/>
    <x v="1"/>
    <n v="95928"/>
    <x v="1"/>
    <x v="1346"/>
    <x v="1"/>
    <x v="10"/>
    <x v="1322"/>
    <x v="2978"/>
    <n v="4"/>
    <n v="0"/>
    <n v="16.397999999999996"/>
  </r>
  <r>
    <n v="5785"/>
    <x v="2890"/>
    <x v="3"/>
    <x v="280"/>
    <d v="2014-10-09T00:00:00"/>
    <s v="Standard Class"/>
    <s v="JK-16090"/>
    <s v="Juliana Krohn"/>
    <x v="0"/>
    <s v="United States"/>
    <s v="Springfield"/>
    <x v="21"/>
    <n v="97477"/>
    <x v="1"/>
    <x v="366"/>
    <x v="0"/>
    <x v="0"/>
    <x v="362"/>
    <x v="4133"/>
    <n v="6"/>
    <n v="0.7"/>
    <n v="-384.71640000000002"/>
  </r>
  <r>
    <n v="5786"/>
    <x v="2890"/>
    <x v="3"/>
    <x v="280"/>
    <d v="2014-10-09T00:00:00"/>
    <s v="Standard Class"/>
    <s v="JK-16090"/>
    <s v="Juliana Krohn"/>
    <x v="0"/>
    <s v="United States"/>
    <s v="Springfield"/>
    <x v="21"/>
    <n v="97477"/>
    <x v="1"/>
    <x v="597"/>
    <x v="1"/>
    <x v="14"/>
    <x v="592"/>
    <x v="384"/>
    <n v="6"/>
    <n v="0.2"/>
    <n v="4.3955999999999982"/>
  </r>
  <r>
    <n v="5787"/>
    <x v="2890"/>
    <x v="3"/>
    <x v="280"/>
    <d v="2014-10-09T00:00:00"/>
    <s v="Standard Class"/>
    <s v="JK-16090"/>
    <s v="Juliana Krohn"/>
    <x v="0"/>
    <s v="United States"/>
    <s v="Springfield"/>
    <x v="21"/>
    <n v="97477"/>
    <x v="1"/>
    <x v="828"/>
    <x v="1"/>
    <x v="8"/>
    <x v="816"/>
    <x v="4134"/>
    <n v="7"/>
    <n v="0.7"/>
    <n v="-16.601199999999999"/>
  </r>
  <r>
    <n v="5788"/>
    <x v="2890"/>
    <x v="3"/>
    <x v="280"/>
    <d v="2014-10-09T00:00:00"/>
    <s v="Standard Class"/>
    <s v="JK-16090"/>
    <s v="Juliana Krohn"/>
    <x v="0"/>
    <s v="United States"/>
    <s v="Springfield"/>
    <x v="21"/>
    <n v="97477"/>
    <x v="1"/>
    <x v="1385"/>
    <x v="1"/>
    <x v="6"/>
    <x v="1362"/>
    <x v="4135"/>
    <n v="7"/>
    <n v="0.2"/>
    <n v="10.703699999999987"/>
  </r>
  <r>
    <n v="5789"/>
    <x v="2891"/>
    <x v="3"/>
    <x v="318"/>
    <d v="2014-04-15T00:00:00"/>
    <s v="Second Class"/>
    <s v="MG-18205"/>
    <s v="Mitch Gastineau"/>
    <x v="1"/>
    <s v="United States"/>
    <s v="Jacksonville"/>
    <x v="2"/>
    <n v="32216"/>
    <x v="0"/>
    <x v="1392"/>
    <x v="0"/>
    <x v="5"/>
    <x v="1369"/>
    <x v="4136"/>
    <n v="5"/>
    <n v="0.2"/>
    <n v="1.8479999999999985"/>
  </r>
  <r>
    <n v="5790"/>
    <x v="2891"/>
    <x v="3"/>
    <x v="318"/>
    <d v="2014-04-15T00:00:00"/>
    <s v="Second Class"/>
    <s v="MG-18205"/>
    <s v="Mitch Gastineau"/>
    <x v="1"/>
    <s v="United States"/>
    <s v="Jacksonville"/>
    <x v="2"/>
    <n v="32216"/>
    <x v="0"/>
    <x v="696"/>
    <x v="1"/>
    <x v="8"/>
    <x v="689"/>
    <x v="2974"/>
    <n v="3"/>
    <n v="0.7"/>
    <n v="-3.0933000000000002"/>
  </r>
  <r>
    <n v="5791"/>
    <x v="2892"/>
    <x v="3"/>
    <x v="365"/>
    <d v="2014-10-03T00:00:00"/>
    <s v="First Class"/>
    <s v="PG-18820"/>
    <s v="Patrick Gardner"/>
    <x v="0"/>
    <s v="United States"/>
    <s v="Bakersfield"/>
    <x v="1"/>
    <n v="93309"/>
    <x v="1"/>
    <x v="659"/>
    <x v="1"/>
    <x v="13"/>
    <x v="653"/>
    <x v="768"/>
    <n v="7"/>
    <n v="0"/>
    <n v="16.8"/>
  </r>
  <r>
    <n v="5792"/>
    <x v="2892"/>
    <x v="3"/>
    <x v="365"/>
    <d v="2014-10-03T00:00:00"/>
    <s v="First Class"/>
    <s v="PG-18820"/>
    <s v="Patrick Gardner"/>
    <x v="0"/>
    <s v="United States"/>
    <s v="Bakersfield"/>
    <x v="1"/>
    <n v="93309"/>
    <x v="1"/>
    <x v="955"/>
    <x v="0"/>
    <x v="1"/>
    <x v="939"/>
    <x v="74"/>
    <n v="1"/>
    <n v="0.2"/>
    <n v="0"/>
  </r>
  <r>
    <n v="5793"/>
    <x v="2892"/>
    <x v="3"/>
    <x v="365"/>
    <d v="2014-10-03T00:00:00"/>
    <s v="First Class"/>
    <s v="PG-18820"/>
    <s v="Patrick Gardner"/>
    <x v="0"/>
    <s v="United States"/>
    <s v="Bakersfield"/>
    <x v="1"/>
    <n v="93309"/>
    <x v="1"/>
    <x v="414"/>
    <x v="1"/>
    <x v="9"/>
    <x v="409"/>
    <x v="2064"/>
    <n v="2"/>
    <n v="0"/>
    <n v="25.438400000000001"/>
  </r>
  <r>
    <n v="5794"/>
    <x v="2892"/>
    <x v="3"/>
    <x v="365"/>
    <d v="2014-10-03T00:00:00"/>
    <s v="First Class"/>
    <s v="PG-18820"/>
    <s v="Patrick Gardner"/>
    <x v="0"/>
    <s v="United States"/>
    <s v="Bakersfield"/>
    <x v="1"/>
    <n v="93309"/>
    <x v="1"/>
    <x v="28"/>
    <x v="0"/>
    <x v="5"/>
    <x v="28"/>
    <x v="2678"/>
    <n v="1"/>
    <n v="0"/>
    <n v="15.524999999999999"/>
  </r>
  <r>
    <n v="5795"/>
    <x v="2892"/>
    <x v="3"/>
    <x v="365"/>
    <d v="2014-10-03T00:00:00"/>
    <s v="First Class"/>
    <s v="PG-18820"/>
    <s v="Patrick Gardner"/>
    <x v="0"/>
    <s v="United States"/>
    <s v="Bakersfield"/>
    <x v="1"/>
    <n v="93309"/>
    <x v="1"/>
    <x v="705"/>
    <x v="1"/>
    <x v="8"/>
    <x v="698"/>
    <x v="1004"/>
    <n v="2"/>
    <n v="0.2"/>
    <n v="16.3352"/>
  </r>
  <r>
    <n v="5796"/>
    <x v="2893"/>
    <x v="2"/>
    <x v="411"/>
    <d v="2011-10-03T00:00:00"/>
    <s v="Second Class"/>
    <s v="LD-17005"/>
    <s v="Lisa DeCherney"/>
    <x v="0"/>
    <s v="United States"/>
    <s v="New York City"/>
    <x v="15"/>
    <n v="10011"/>
    <x v="3"/>
    <x v="1449"/>
    <x v="1"/>
    <x v="4"/>
    <x v="1427"/>
    <x v="4137"/>
    <n v="9"/>
    <n v="0"/>
    <n v="362.84040000000005"/>
  </r>
  <r>
    <n v="5797"/>
    <x v="2893"/>
    <x v="2"/>
    <x v="411"/>
    <d v="2011-10-03T00:00:00"/>
    <s v="Second Class"/>
    <s v="LD-17005"/>
    <s v="Lisa DeCherney"/>
    <x v="0"/>
    <s v="United States"/>
    <s v="New York City"/>
    <x v="15"/>
    <n v="10011"/>
    <x v="3"/>
    <x v="138"/>
    <x v="0"/>
    <x v="5"/>
    <x v="138"/>
    <x v="4138"/>
    <n v="4"/>
    <n v="0"/>
    <n v="36.381599999999992"/>
  </r>
  <r>
    <n v="5798"/>
    <x v="2893"/>
    <x v="2"/>
    <x v="411"/>
    <d v="2011-10-03T00:00:00"/>
    <s v="Second Class"/>
    <s v="LD-17005"/>
    <s v="Lisa DeCherney"/>
    <x v="0"/>
    <s v="United States"/>
    <s v="New York City"/>
    <x v="15"/>
    <n v="10011"/>
    <x v="3"/>
    <x v="919"/>
    <x v="1"/>
    <x v="2"/>
    <x v="902"/>
    <x v="1381"/>
    <n v="3"/>
    <n v="0"/>
    <n v="8.6939999999999991"/>
  </r>
  <r>
    <n v="5799"/>
    <x v="2893"/>
    <x v="2"/>
    <x v="411"/>
    <d v="2011-10-03T00:00:00"/>
    <s v="Second Class"/>
    <s v="LD-17005"/>
    <s v="Lisa DeCherney"/>
    <x v="0"/>
    <s v="United States"/>
    <s v="New York City"/>
    <x v="15"/>
    <n v="10011"/>
    <x v="3"/>
    <x v="968"/>
    <x v="1"/>
    <x v="10"/>
    <x v="952"/>
    <x v="2723"/>
    <n v="2"/>
    <n v="0"/>
    <n v="37.9848"/>
  </r>
  <r>
    <n v="5800"/>
    <x v="2894"/>
    <x v="2"/>
    <x v="1071"/>
    <d v="2011-08-25T00:00:00"/>
    <s v="Second Class"/>
    <s v="CR-12730"/>
    <s v="Craig Reiter"/>
    <x v="0"/>
    <s v="United States"/>
    <s v="Chicago"/>
    <x v="10"/>
    <n v="60610"/>
    <x v="2"/>
    <x v="1496"/>
    <x v="0"/>
    <x v="1"/>
    <x v="1475"/>
    <x v="4139"/>
    <n v="2"/>
    <n v="0.3"/>
    <n v="-6.0196000000000538"/>
  </r>
  <r>
    <n v="5801"/>
    <x v="2895"/>
    <x v="2"/>
    <x v="384"/>
    <d v="2011-07-14T00:00:00"/>
    <s v="First Class"/>
    <s v="MN-17935"/>
    <s v="Michael Nguyen"/>
    <x v="0"/>
    <s v="United States"/>
    <s v="El Paso"/>
    <x v="5"/>
    <n v="79907"/>
    <x v="2"/>
    <x v="1149"/>
    <x v="2"/>
    <x v="7"/>
    <x v="1128"/>
    <x v="4140"/>
    <n v="4"/>
    <n v="0.2"/>
    <n v="43.197600000000023"/>
  </r>
  <r>
    <n v="5802"/>
    <x v="2895"/>
    <x v="2"/>
    <x v="384"/>
    <d v="2011-07-14T00:00:00"/>
    <s v="First Class"/>
    <s v="MN-17935"/>
    <s v="Michael Nguyen"/>
    <x v="0"/>
    <s v="United States"/>
    <s v="El Paso"/>
    <x v="5"/>
    <n v="79907"/>
    <x v="2"/>
    <x v="1553"/>
    <x v="1"/>
    <x v="10"/>
    <x v="1532"/>
    <x v="563"/>
    <n v="2"/>
    <n v="0.2"/>
    <n v="3.6288"/>
  </r>
  <r>
    <n v="5803"/>
    <x v="2896"/>
    <x v="1"/>
    <x v="204"/>
    <d v="2012-03-24T00:00:00"/>
    <s v="First Class"/>
    <s v="RD-19900"/>
    <s v="Ruben Dartt"/>
    <x v="0"/>
    <s v="United States"/>
    <s v="Thousand Oaks"/>
    <x v="1"/>
    <n v="91360"/>
    <x v="1"/>
    <x v="433"/>
    <x v="2"/>
    <x v="7"/>
    <x v="428"/>
    <x v="2992"/>
    <n v="2"/>
    <n v="0.2"/>
    <n v="1.1988000000000003"/>
  </r>
  <r>
    <n v="5804"/>
    <x v="2897"/>
    <x v="3"/>
    <x v="605"/>
    <d v="2014-05-20T00:00:00"/>
    <s v="Standard Class"/>
    <s v="JP-16135"/>
    <s v="Julie Prescott"/>
    <x v="2"/>
    <s v="United States"/>
    <s v="Springfield"/>
    <x v="24"/>
    <n v="45503"/>
    <x v="3"/>
    <x v="1046"/>
    <x v="1"/>
    <x v="6"/>
    <x v="1026"/>
    <x v="1518"/>
    <n v="3"/>
    <n v="0.2"/>
    <n v="1.1555999999999984"/>
  </r>
  <r>
    <n v="5805"/>
    <x v="2898"/>
    <x v="3"/>
    <x v="38"/>
    <d v="2014-11-20T00:00:00"/>
    <s v="Standard Class"/>
    <s v="KE-16420"/>
    <s v="Katrina Edelman"/>
    <x v="1"/>
    <s v="United States"/>
    <s v="Dallas"/>
    <x v="5"/>
    <n v="75220"/>
    <x v="2"/>
    <x v="1220"/>
    <x v="1"/>
    <x v="4"/>
    <x v="1195"/>
    <x v="1845"/>
    <n v="4"/>
    <n v="0.2"/>
    <n v="6.1792000000000016"/>
  </r>
  <r>
    <n v="5806"/>
    <x v="2898"/>
    <x v="3"/>
    <x v="38"/>
    <d v="2014-11-20T00:00:00"/>
    <s v="Standard Class"/>
    <s v="KE-16420"/>
    <s v="Katrina Edelman"/>
    <x v="1"/>
    <s v="United States"/>
    <s v="Dallas"/>
    <x v="5"/>
    <n v="75220"/>
    <x v="2"/>
    <x v="713"/>
    <x v="0"/>
    <x v="0"/>
    <x v="705"/>
    <x v="4141"/>
    <n v="3"/>
    <n v="0.32"/>
    <n v="-27.264600000000016"/>
  </r>
  <r>
    <n v="5807"/>
    <x v="2899"/>
    <x v="0"/>
    <x v="913"/>
    <d v="2013-09-08T00:00:00"/>
    <s v="Second Class"/>
    <s v="DL-13315"/>
    <s v="Delfina Latchford"/>
    <x v="0"/>
    <s v="United States"/>
    <s v="Knoxville"/>
    <x v="18"/>
    <n v="37918"/>
    <x v="0"/>
    <x v="727"/>
    <x v="1"/>
    <x v="10"/>
    <x v="719"/>
    <x v="854"/>
    <n v="3"/>
    <n v="0.2"/>
    <n v="4.1147999999999998"/>
  </r>
  <r>
    <n v="5808"/>
    <x v="2899"/>
    <x v="0"/>
    <x v="913"/>
    <d v="2013-09-08T00:00:00"/>
    <s v="Second Class"/>
    <s v="DL-13315"/>
    <s v="Delfina Latchford"/>
    <x v="0"/>
    <s v="United States"/>
    <s v="Knoxville"/>
    <x v="18"/>
    <n v="37918"/>
    <x v="0"/>
    <x v="1309"/>
    <x v="1"/>
    <x v="9"/>
    <x v="1285"/>
    <x v="2802"/>
    <n v="2"/>
    <n v="0.2"/>
    <n v="8.7168000000000063"/>
  </r>
  <r>
    <n v="5809"/>
    <x v="2899"/>
    <x v="0"/>
    <x v="913"/>
    <d v="2013-09-08T00:00:00"/>
    <s v="Second Class"/>
    <s v="DL-13315"/>
    <s v="Delfina Latchford"/>
    <x v="0"/>
    <s v="United States"/>
    <s v="Knoxville"/>
    <x v="18"/>
    <n v="37918"/>
    <x v="0"/>
    <x v="1571"/>
    <x v="1"/>
    <x v="6"/>
    <x v="1553"/>
    <x v="4142"/>
    <n v="2"/>
    <n v="0.2"/>
    <n v="8.3328000000000024"/>
  </r>
  <r>
    <n v="5810"/>
    <x v="2900"/>
    <x v="0"/>
    <x v="1072"/>
    <d v="2013-02-11T00:00:00"/>
    <s v="Standard Class"/>
    <s v="KB-16240"/>
    <s v="Karen Bern"/>
    <x v="1"/>
    <s v="United States"/>
    <s v="Chattanooga"/>
    <x v="18"/>
    <n v="37421"/>
    <x v="0"/>
    <x v="479"/>
    <x v="0"/>
    <x v="5"/>
    <x v="475"/>
    <x v="4143"/>
    <n v="4"/>
    <n v="0.2"/>
    <n v="-18.180799999999998"/>
  </r>
  <r>
    <n v="5811"/>
    <x v="2901"/>
    <x v="1"/>
    <x v="204"/>
    <d v="2012-03-26T00:00:00"/>
    <s v="Standard Class"/>
    <s v="JD-16150"/>
    <s v="Justin Deggeller"/>
    <x v="1"/>
    <s v="United States"/>
    <s v="San Diego"/>
    <x v="1"/>
    <n v="92037"/>
    <x v="1"/>
    <x v="813"/>
    <x v="1"/>
    <x v="10"/>
    <x v="33"/>
    <x v="151"/>
    <n v="4"/>
    <n v="0"/>
    <n v="48.539199999999994"/>
  </r>
  <r>
    <n v="5812"/>
    <x v="2901"/>
    <x v="1"/>
    <x v="204"/>
    <d v="2012-03-26T00:00:00"/>
    <s v="Standard Class"/>
    <s v="JD-16150"/>
    <s v="Justin Deggeller"/>
    <x v="1"/>
    <s v="United States"/>
    <s v="San Diego"/>
    <x v="1"/>
    <n v="92037"/>
    <x v="1"/>
    <x v="1762"/>
    <x v="0"/>
    <x v="5"/>
    <x v="1742"/>
    <x v="1377"/>
    <n v="2"/>
    <n v="0"/>
    <n v="15.633199999999988"/>
  </r>
  <r>
    <n v="5813"/>
    <x v="2901"/>
    <x v="1"/>
    <x v="204"/>
    <d v="2012-03-26T00:00:00"/>
    <s v="Standard Class"/>
    <s v="JD-16150"/>
    <s v="Justin Deggeller"/>
    <x v="1"/>
    <s v="United States"/>
    <s v="San Diego"/>
    <x v="1"/>
    <n v="92037"/>
    <x v="1"/>
    <x v="647"/>
    <x v="2"/>
    <x v="7"/>
    <x v="641"/>
    <x v="4144"/>
    <n v="3"/>
    <n v="0.2"/>
    <n v="185.99699999999984"/>
  </r>
  <r>
    <n v="5814"/>
    <x v="2902"/>
    <x v="1"/>
    <x v="740"/>
    <d v="2012-07-03T00:00:00"/>
    <s v="First Class"/>
    <s v="SR-20740"/>
    <s v="Steven Roelle"/>
    <x v="2"/>
    <s v="United States"/>
    <s v="New York City"/>
    <x v="15"/>
    <n v="10024"/>
    <x v="3"/>
    <x v="1723"/>
    <x v="1"/>
    <x v="10"/>
    <x v="1701"/>
    <x v="541"/>
    <n v="3"/>
    <n v="0"/>
    <n v="9.3312000000000008"/>
  </r>
  <r>
    <n v="5815"/>
    <x v="2903"/>
    <x v="1"/>
    <x v="925"/>
    <d v="2012-06-17T00:00:00"/>
    <s v="First Class"/>
    <s v="AC-10450"/>
    <s v="Amy Cox"/>
    <x v="0"/>
    <s v="United States"/>
    <s v="Tampa"/>
    <x v="2"/>
    <n v="33614"/>
    <x v="0"/>
    <x v="1207"/>
    <x v="2"/>
    <x v="11"/>
    <x v="1183"/>
    <x v="4145"/>
    <n v="1"/>
    <n v="0.2"/>
    <n v="-0.7295000000000007"/>
  </r>
  <r>
    <n v="5816"/>
    <x v="2904"/>
    <x v="2"/>
    <x v="35"/>
    <d v="2011-11-26T00:00:00"/>
    <s v="Same Day"/>
    <s v="LS-17245"/>
    <s v="Lynn Smith"/>
    <x v="0"/>
    <s v="United States"/>
    <s v="Utica"/>
    <x v="15"/>
    <n v="13501"/>
    <x v="3"/>
    <x v="599"/>
    <x v="2"/>
    <x v="7"/>
    <x v="594"/>
    <x v="463"/>
    <n v="4"/>
    <n v="0"/>
    <n v="78.388800000000003"/>
  </r>
  <r>
    <n v="5817"/>
    <x v="2904"/>
    <x v="2"/>
    <x v="35"/>
    <d v="2011-11-26T00:00:00"/>
    <s v="Same Day"/>
    <s v="LS-17245"/>
    <s v="Lynn Smith"/>
    <x v="0"/>
    <s v="United States"/>
    <s v="Utica"/>
    <x v="15"/>
    <n v="13501"/>
    <x v="3"/>
    <x v="61"/>
    <x v="1"/>
    <x v="8"/>
    <x v="61"/>
    <x v="4146"/>
    <n v="3"/>
    <n v="0.2"/>
    <n v="4.6806000000000001"/>
  </r>
  <r>
    <n v="5818"/>
    <x v="2904"/>
    <x v="2"/>
    <x v="35"/>
    <d v="2011-11-26T00:00:00"/>
    <s v="Same Day"/>
    <s v="LS-17245"/>
    <s v="Lynn Smith"/>
    <x v="0"/>
    <s v="United States"/>
    <s v="Utica"/>
    <x v="15"/>
    <n v="13501"/>
    <x v="3"/>
    <x v="880"/>
    <x v="1"/>
    <x v="8"/>
    <x v="865"/>
    <x v="1232"/>
    <n v="4"/>
    <n v="0.2"/>
    <n v="5.767199999999999"/>
  </r>
  <r>
    <n v="5819"/>
    <x v="2904"/>
    <x v="2"/>
    <x v="35"/>
    <d v="2011-11-26T00:00:00"/>
    <s v="Same Day"/>
    <s v="LS-17245"/>
    <s v="Lynn Smith"/>
    <x v="0"/>
    <s v="United States"/>
    <s v="Utica"/>
    <x v="15"/>
    <n v="13501"/>
    <x v="3"/>
    <x v="322"/>
    <x v="1"/>
    <x v="2"/>
    <x v="319"/>
    <x v="4147"/>
    <n v="9"/>
    <n v="0"/>
    <n v="44.712000000000003"/>
  </r>
  <r>
    <n v="5820"/>
    <x v="2904"/>
    <x v="2"/>
    <x v="35"/>
    <d v="2011-11-26T00:00:00"/>
    <s v="Same Day"/>
    <s v="LS-17245"/>
    <s v="Lynn Smith"/>
    <x v="0"/>
    <s v="United States"/>
    <s v="Utica"/>
    <x v="15"/>
    <n v="13501"/>
    <x v="3"/>
    <x v="745"/>
    <x v="1"/>
    <x v="2"/>
    <x v="736"/>
    <x v="132"/>
    <n v="4"/>
    <n v="0"/>
    <n v="5.6448"/>
  </r>
  <r>
    <n v="5821"/>
    <x v="2905"/>
    <x v="3"/>
    <x v="605"/>
    <d v="2014-05-19T00:00:00"/>
    <s v="Standard Class"/>
    <s v="CS-12175"/>
    <s v="Charles Sheldon"/>
    <x v="1"/>
    <s v="United States"/>
    <s v="San Francisco"/>
    <x v="1"/>
    <n v="94122"/>
    <x v="1"/>
    <x v="1420"/>
    <x v="1"/>
    <x v="14"/>
    <x v="1399"/>
    <x v="4148"/>
    <n v="2"/>
    <n v="0"/>
    <n v="4.7724000000000046"/>
  </r>
  <r>
    <n v="5822"/>
    <x v="2905"/>
    <x v="3"/>
    <x v="605"/>
    <d v="2014-05-19T00:00:00"/>
    <s v="Standard Class"/>
    <s v="CS-12175"/>
    <s v="Charles Sheldon"/>
    <x v="1"/>
    <s v="United States"/>
    <s v="San Francisco"/>
    <x v="1"/>
    <n v="94122"/>
    <x v="1"/>
    <x v="1037"/>
    <x v="1"/>
    <x v="9"/>
    <x v="1018"/>
    <x v="4149"/>
    <n v="1"/>
    <n v="0"/>
    <n v="2.0979000000000001"/>
  </r>
  <r>
    <n v="5823"/>
    <x v="2905"/>
    <x v="3"/>
    <x v="605"/>
    <d v="2014-05-19T00:00:00"/>
    <s v="Standard Class"/>
    <s v="CS-12175"/>
    <s v="Charles Sheldon"/>
    <x v="1"/>
    <s v="United States"/>
    <s v="San Francisco"/>
    <x v="1"/>
    <n v="94122"/>
    <x v="1"/>
    <x v="719"/>
    <x v="0"/>
    <x v="3"/>
    <x v="711"/>
    <x v="4150"/>
    <n v="5"/>
    <n v="0.2"/>
    <n v="-10.705500000000043"/>
  </r>
  <r>
    <n v="5824"/>
    <x v="2905"/>
    <x v="3"/>
    <x v="605"/>
    <d v="2014-05-19T00:00:00"/>
    <s v="Standard Class"/>
    <s v="CS-12175"/>
    <s v="Charles Sheldon"/>
    <x v="1"/>
    <s v="United States"/>
    <s v="San Francisco"/>
    <x v="1"/>
    <n v="94122"/>
    <x v="1"/>
    <x v="1120"/>
    <x v="1"/>
    <x v="8"/>
    <x v="1099"/>
    <x v="4151"/>
    <n v="4"/>
    <n v="0.2"/>
    <n v="6.4691999999999998"/>
  </r>
  <r>
    <n v="5825"/>
    <x v="2906"/>
    <x v="2"/>
    <x v="1073"/>
    <d v="2011-05-02T00:00:00"/>
    <s v="Same Day"/>
    <s v="AR-10510"/>
    <s v="Andrew Roberts"/>
    <x v="0"/>
    <s v="United States"/>
    <s v="Columbus"/>
    <x v="24"/>
    <n v="43229"/>
    <x v="3"/>
    <x v="930"/>
    <x v="1"/>
    <x v="9"/>
    <x v="914"/>
    <x v="4152"/>
    <n v="3"/>
    <n v="0.2"/>
    <n v="1.9602000000000004"/>
  </r>
  <r>
    <n v="5826"/>
    <x v="2907"/>
    <x v="3"/>
    <x v="213"/>
    <d v="2014-09-07T00:00:00"/>
    <s v="Second Class"/>
    <s v="KB-16405"/>
    <s v="Katrina Bavinger"/>
    <x v="2"/>
    <s v="United States"/>
    <s v="New York City"/>
    <x v="15"/>
    <n v="10035"/>
    <x v="3"/>
    <x v="976"/>
    <x v="1"/>
    <x v="10"/>
    <x v="961"/>
    <x v="1257"/>
    <n v="4"/>
    <n v="0"/>
    <n v="201.31199999999998"/>
  </r>
  <r>
    <n v="5827"/>
    <x v="2907"/>
    <x v="3"/>
    <x v="213"/>
    <d v="2014-09-07T00:00:00"/>
    <s v="Second Class"/>
    <s v="KB-16405"/>
    <s v="Katrina Bavinger"/>
    <x v="2"/>
    <s v="United States"/>
    <s v="New York City"/>
    <x v="15"/>
    <n v="10035"/>
    <x v="3"/>
    <x v="1719"/>
    <x v="0"/>
    <x v="1"/>
    <x v="1697"/>
    <x v="4153"/>
    <n v="1"/>
    <n v="0.1"/>
    <n v="14.124599999999999"/>
  </r>
  <r>
    <n v="5828"/>
    <x v="2907"/>
    <x v="3"/>
    <x v="213"/>
    <d v="2014-09-07T00:00:00"/>
    <s v="Second Class"/>
    <s v="KB-16405"/>
    <s v="Katrina Bavinger"/>
    <x v="2"/>
    <s v="United States"/>
    <s v="New York City"/>
    <x v="15"/>
    <n v="10035"/>
    <x v="3"/>
    <x v="211"/>
    <x v="0"/>
    <x v="1"/>
    <x v="210"/>
    <x v="4154"/>
    <n v="2"/>
    <n v="0.1"/>
    <n v="-8.0784000000000198"/>
  </r>
  <r>
    <n v="5829"/>
    <x v="2907"/>
    <x v="3"/>
    <x v="213"/>
    <d v="2014-09-07T00:00:00"/>
    <s v="Second Class"/>
    <s v="KB-16405"/>
    <s v="Katrina Bavinger"/>
    <x v="2"/>
    <s v="United States"/>
    <s v="New York City"/>
    <x v="15"/>
    <n v="10035"/>
    <x v="3"/>
    <x v="1061"/>
    <x v="1"/>
    <x v="6"/>
    <x v="1041"/>
    <x v="348"/>
    <n v="2"/>
    <n v="0"/>
    <n v="2.2239999999999998"/>
  </r>
  <r>
    <n v="5830"/>
    <x v="2908"/>
    <x v="0"/>
    <x v="275"/>
    <d v="2013-12-08T00:00:00"/>
    <s v="Standard Class"/>
    <s v="MM-17920"/>
    <s v="Michael Moore"/>
    <x v="0"/>
    <s v="United States"/>
    <s v="Richmond"/>
    <x v="14"/>
    <n v="47374"/>
    <x v="2"/>
    <x v="309"/>
    <x v="0"/>
    <x v="3"/>
    <x v="306"/>
    <x v="4155"/>
    <n v="2"/>
    <n v="0"/>
    <n v="104.75279999999998"/>
  </r>
  <r>
    <n v="5831"/>
    <x v="2908"/>
    <x v="0"/>
    <x v="275"/>
    <d v="2013-12-08T00:00:00"/>
    <s v="Standard Class"/>
    <s v="MM-17920"/>
    <s v="Michael Moore"/>
    <x v="0"/>
    <s v="United States"/>
    <s v="Richmond"/>
    <x v="14"/>
    <n v="47374"/>
    <x v="2"/>
    <x v="1144"/>
    <x v="0"/>
    <x v="1"/>
    <x v="1123"/>
    <x v="4156"/>
    <n v="1"/>
    <n v="0"/>
    <n v="8.0945999999999998"/>
  </r>
  <r>
    <n v="5832"/>
    <x v="2909"/>
    <x v="1"/>
    <x v="1074"/>
    <d v="2012-07-22T00:00:00"/>
    <s v="Standard Class"/>
    <s v="RF-19735"/>
    <s v="Roland Fjeld"/>
    <x v="0"/>
    <s v="United States"/>
    <s v="San Diego"/>
    <x v="1"/>
    <n v="92105"/>
    <x v="1"/>
    <x v="1301"/>
    <x v="2"/>
    <x v="11"/>
    <x v="1277"/>
    <x v="4157"/>
    <n v="4"/>
    <n v="0"/>
    <n v="176.78640000000001"/>
  </r>
  <r>
    <n v="5833"/>
    <x v="2910"/>
    <x v="0"/>
    <x v="658"/>
    <d v="2013-07-27T00:00:00"/>
    <s v="Standard Class"/>
    <s v="BP-11290"/>
    <s v="Beth Paige"/>
    <x v="0"/>
    <s v="United States"/>
    <s v="Concord"/>
    <x v="3"/>
    <n v="28027"/>
    <x v="0"/>
    <x v="948"/>
    <x v="1"/>
    <x v="2"/>
    <x v="932"/>
    <x v="303"/>
    <n v="3"/>
    <n v="0.2"/>
    <n v="2.0358000000000001"/>
  </r>
  <r>
    <n v="5834"/>
    <x v="2910"/>
    <x v="0"/>
    <x v="658"/>
    <d v="2013-07-27T00:00:00"/>
    <s v="Standard Class"/>
    <s v="BP-11290"/>
    <s v="Beth Paige"/>
    <x v="0"/>
    <s v="United States"/>
    <s v="Concord"/>
    <x v="3"/>
    <n v="28027"/>
    <x v="0"/>
    <x v="955"/>
    <x v="0"/>
    <x v="1"/>
    <x v="939"/>
    <x v="4158"/>
    <n v="5"/>
    <n v="0.2"/>
    <n v="0"/>
  </r>
  <r>
    <n v="5835"/>
    <x v="2911"/>
    <x v="1"/>
    <x v="988"/>
    <d v="2012-06-16T00:00:00"/>
    <s v="Standard Class"/>
    <s v="MJ-17740"/>
    <s v="Max Jones"/>
    <x v="0"/>
    <s v="United States"/>
    <s v="Miami"/>
    <x v="2"/>
    <n v="33178"/>
    <x v="0"/>
    <x v="1636"/>
    <x v="1"/>
    <x v="8"/>
    <x v="1617"/>
    <x v="4159"/>
    <n v="5"/>
    <n v="0.7"/>
    <n v="-42.799999999999983"/>
  </r>
  <r>
    <n v="5836"/>
    <x v="2911"/>
    <x v="1"/>
    <x v="988"/>
    <d v="2012-06-16T00:00:00"/>
    <s v="Standard Class"/>
    <s v="MJ-17740"/>
    <s v="Max Jones"/>
    <x v="0"/>
    <s v="United States"/>
    <s v="Miami"/>
    <x v="2"/>
    <n v="33178"/>
    <x v="0"/>
    <x v="1160"/>
    <x v="1"/>
    <x v="8"/>
    <x v="1138"/>
    <x v="1811"/>
    <n v="3"/>
    <n v="0.7"/>
    <n v="-26.963999999999999"/>
  </r>
  <r>
    <n v="5837"/>
    <x v="2911"/>
    <x v="1"/>
    <x v="988"/>
    <d v="2012-06-16T00:00:00"/>
    <s v="Standard Class"/>
    <s v="MJ-17740"/>
    <s v="Max Jones"/>
    <x v="0"/>
    <s v="United States"/>
    <s v="Miami"/>
    <x v="2"/>
    <n v="33178"/>
    <x v="0"/>
    <x v="1700"/>
    <x v="2"/>
    <x v="11"/>
    <x v="1679"/>
    <x v="4160"/>
    <n v="5"/>
    <n v="0.2"/>
    <n v="-8.1674999999999933"/>
  </r>
  <r>
    <n v="5838"/>
    <x v="2912"/>
    <x v="3"/>
    <x v="344"/>
    <d v="2014-12-04T00:00:00"/>
    <s v="Standard Class"/>
    <s v="DO-13645"/>
    <s v="Doug O'Connell"/>
    <x v="0"/>
    <s v="United States"/>
    <s v="Los Angeles"/>
    <x v="1"/>
    <n v="90036"/>
    <x v="1"/>
    <x v="1763"/>
    <x v="2"/>
    <x v="7"/>
    <x v="1743"/>
    <x v="4161"/>
    <n v="4"/>
    <n v="0.2"/>
    <n v="5.7568000000000019"/>
  </r>
  <r>
    <n v="5839"/>
    <x v="2913"/>
    <x v="1"/>
    <x v="1075"/>
    <d v="2012-04-03T00:00:00"/>
    <s v="Standard Class"/>
    <s v="MV-17485"/>
    <s v="Mark Van Huff"/>
    <x v="0"/>
    <s v="United States"/>
    <s v="Seattle"/>
    <x v="4"/>
    <n v="98115"/>
    <x v="1"/>
    <x v="1764"/>
    <x v="1"/>
    <x v="4"/>
    <x v="1744"/>
    <x v="4162"/>
    <n v="5"/>
    <n v="0"/>
    <n v="3.3479999999999954"/>
  </r>
  <r>
    <n v="5840"/>
    <x v="2914"/>
    <x v="1"/>
    <x v="357"/>
    <d v="2012-09-26T00:00:00"/>
    <s v="Second Class"/>
    <s v="MG-17875"/>
    <s v="Michael Grace"/>
    <x v="2"/>
    <s v="United States"/>
    <s v="Arlington"/>
    <x v="17"/>
    <n v="22204"/>
    <x v="0"/>
    <x v="1193"/>
    <x v="1"/>
    <x v="10"/>
    <x v="1169"/>
    <x v="56"/>
    <n v="5"/>
    <n v="0"/>
    <n v="15.552000000000001"/>
  </r>
  <r>
    <n v="5841"/>
    <x v="2914"/>
    <x v="1"/>
    <x v="357"/>
    <d v="2012-09-26T00:00:00"/>
    <s v="Second Class"/>
    <s v="MG-17875"/>
    <s v="Michael Grace"/>
    <x v="2"/>
    <s v="United States"/>
    <s v="Arlington"/>
    <x v="17"/>
    <n v="22204"/>
    <x v="0"/>
    <x v="928"/>
    <x v="0"/>
    <x v="5"/>
    <x v="912"/>
    <x v="3264"/>
    <n v="2"/>
    <n v="0"/>
    <n v="11.035399999999996"/>
  </r>
  <r>
    <n v="5842"/>
    <x v="2915"/>
    <x v="1"/>
    <x v="972"/>
    <d v="2012-11-21T00:00:00"/>
    <s v="Standard Class"/>
    <s v="BS-11665"/>
    <s v="Brian Stugart"/>
    <x v="0"/>
    <s v="United States"/>
    <s v="San Diego"/>
    <x v="1"/>
    <n v="92105"/>
    <x v="1"/>
    <x v="1765"/>
    <x v="2"/>
    <x v="7"/>
    <x v="1745"/>
    <x v="4163"/>
    <n v="4"/>
    <n v="0.2"/>
    <n v="51.995999999999981"/>
  </r>
  <r>
    <n v="5843"/>
    <x v="2915"/>
    <x v="1"/>
    <x v="972"/>
    <d v="2012-11-21T00:00:00"/>
    <s v="Standard Class"/>
    <s v="BS-11665"/>
    <s v="Brian Stugart"/>
    <x v="0"/>
    <s v="United States"/>
    <s v="San Diego"/>
    <x v="1"/>
    <n v="92105"/>
    <x v="1"/>
    <x v="886"/>
    <x v="1"/>
    <x v="4"/>
    <x v="870"/>
    <x v="4164"/>
    <n v="5"/>
    <n v="0"/>
    <n v="6.097999999999999"/>
  </r>
  <r>
    <n v="5844"/>
    <x v="2915"/>
    <x v="1"/>
    <x v="972"/>
    <d v="2012-11-21T00:00:00"/>
    <s v="Standard Class"/>
    <s v="BS-11665"/>
    <s v="Brian Stugart"/>
    <x v="0"/>
    <s v="United States"/>
    <s v="San Diego"/>
    <x v="1"/>
    <n v="92105"/>
    <x v="1"/>
    <x v="1702"/>
    <x v="0"/>
    <x v="5"/>
    <x v="1682"/>
    <x v="4165"/>
    <n v="4"/>
    <n v="0"/>
    <n v="29.145599999999995"/>
  </r>
  <r>
    <n v="5845"/>
    <x v="2915"/>
    <x v="1"/>
    <x v="972"/>
    <d v="2012-11-21T00:00:00"/>
    <s v="Standard Class"/>
    <s v="BS-11665"/>
    <s v="Brian Stugart"/>
    <x v="0"/>
    <s v="United States"/>
    <s v="San Diego"/>
    <x v="1"/>
    <n v="92105"/>
    <x v="1"/>
    <x v="1667"/>
    <x v="1"/>
    <x v="4"/>
    <x v="1646"/>
    <x v="4166"/>
    <n v="7"/>
    <n v="0"/>
    <n v="54.404699999999963"/>
  </r>
  <r>
    <n v="5846"/>
    <x v="2915"/>
    <x v="1"/>
    <x v="972"/>
    <d v="2012-11-21T00:00:00"/>
    <s v="Standard Class"/>
    <s v="BS-11665"/>
    <s v="Brian Stugart"/>
    <x v="0"/>
    <s v="United States"/>
    <s v="San Diego"/>
    <x v="1"/>
    <n v="92105"/>
    <x v="1"/>
    <x v="988"/>
    <x v="1"/>
    <x v="10"/>
    <x v="972"/>
    <x v="56"/>
    <n v="5"/>
    <n v="0"/>
    <n v="15.552000000000001"/>
  </r>
  <r>
    <n v="5847"/>
    <x v="2915"/>
    <x v="1"/>
    <x v="972"/>
    <d v="2012-11-21T00:00:00"/>
    <s v="Standard Class"/>
    <s v="BS-11665"/>
    <s v="Brian Stugart"/>
    <x v="0"/>
    <s v="United States"/>
    <s v="San Diego"/>
    <x v="1"/>
    <n v="92105"/>
    <x v="1"/>
    <x v="901"/>
    <x v="0"/>
    <x v="1"/>
    <x v="884"/>
    <x v="4167"/>
    <n v="2"/>
    <n v="0.2"/>
    <n v="2.8195999999999799"/>
  </r>
  <r>
    <n v="5848"/>
    <x v="2915"/>
    <x v="1"/>
    <x v="972"/>
    <d v="2012-11-21T00:00:00"/>
    <s v="Standard Class"/>
    <s v="BS-11665"/>
    <s v="Brian Stugart"/>
    <x v="0"/>
    <s v="United States"/>
    <s v="San Diego"/>
    <x v="1"/>
    <n v="92105"/>
    <x v="1"/>
    <x v="1122"/>
    <x v="0"/>
    <x v="5"/>
    <x v="1101"/>
    <x v="4168"/>
    <n v="3"/>
    <n v="0"/>
    <n v="15.372000000000002"/>
  </r>
  <r>
    <n v="5849"/>
    <x v="2916"/>
    <x v="1"/>
    <x v="113"/>
    <d v="2012-11-14T00:00:00"/>
    <s v="Standard Class"/>
    <s v="PO-19180"/>
    <s v="Philisse Overcash"/>
    <x v="2"/>
    <s v="United States"/>
    <s v="Roseville"/>
    <x v="11"/>
    <n v="55113"/>
    <x v="2"/>
    <x v="847"/>
    <x v="1"/>
    <x v="9"/>
    <x v="833"/>
    <x v="4169"/>
    <n v="2"/>
    <n v="0"/>
    <n v="178.90999999999997"/>
  </r>
  <r>
    <n v="5850"/>
    <x v="2916"/>
    <x v="1"/>
    <x v="113"/>
    <d v="2012-11-14T00:00:00"/>
    <s v="Standard Class"/>
    <s v="PO-19180"/>
    <s v="Philisse Overcash"/>
    <x v="2"/>
    <s v="United States"/>
    <s v="Roseville"/>
    <x v="11"/>
    <n v="55113"/>
    <x v="2"/>
    <x v="1244"/>
    <x v="1"/>
    <x v="4"/>
    <x v="1218"/>
    <x v="4170"/>
    <n v="3"/>
    <n v="0"/>
    <n v="143.19179999999994"/>
  </r>
  <r>
    <n v="5851"/>
    <x v="2916"/>
    <x v="1"/>
    <x v="113"/>
    <d v="2012-11-14T00:00:00"/>
    <s v="Standard Class"/>
    <s v="PO-19180"/>
    <s v="Philisse Overcash"/>
    <x v="2"/>
    <s v="United States"/>
    <s v="Roseville"/>
    <x v="11"/>
    <n v="55113"/>
    <x v="2"/>
    <x v="1572"/>
    <x v="2"/>
    <x v="16"/>
    <x v="1554"/>
    <x v="3745"/>
    <n v="1"/>
    <n v="0"/>
    <n v="274.995"/>
  </r>
  <r>
    <n v="5852"/>
    <x v="2916"/>
    <x v="1"/>
    <x v="113"/>
    <d v="2012-11-14T00:00:00"/>
    <s v="Standard Class"/>
    <s v="PO-19180"/>
    <s v="Philisse Overcash"/>
    <x v="2"/>
    <s v="United States"/>
    <s v="Roseville"/>
    <x v="11"/>
    <n v="55113"/>
    <x v="2"/>
    <x v="444"/>
    <x v="1"/>
    <x v="8"/>
    <x v="439"/>
    <x v="4171"/>
    <n v="3"/>
    <n v="0"/>
    <n v="34.389600000000002"/>
  </r>
  <r>
    <n v="5853"/>
    <x v="2916"/>
    <x v="1"/>
    <x v="113"/>
    <d v="2012-11-14T00:00:00"/>
    <s v="Standard Class"/>
    <s v="PO-19180"/>
    <s v="Philisse Overcash"/>
    <x v="2"/>
    <s v="United States"/>
    <s v="Roseville"/>
    <x v="11"/>
    <n v="55113"/>
    <x v="2"/>
    <x v="221"/>
    <x v="0"/>
    <x v="5"/>
    <x v="33"/>
    <x v="4172"/>
    <n v="3"/>
    <n v="0"/>
    <n v="12.856800000000002"/>
  </r>
  <r>
    <n v="5854"/>
    <x v="2917"/>
    <x v="2"/>
    <x v="1076"/>
    <d v="2011-09-14T00:00:00"/>
    <s v="Standard Class"/>
    <s v="DA-13450"/>
    <s v="Dianna Arnett"/>
    <x v="2"/>
    <s v="United States"/>
    <s v="Virginia Beach"/>
    <x v="17"/>
    <n v="23464"/>
    <x v="0"/>
    <x v="308"/>
    <x v="1"/>
    <x v="8"/>
    <x v="305"/>
    <x v="1328"/>
    <n v="2"/>
    <n v="0"/>
    <n v="4.7236000000000002"/>
  </r>
  <r>
    <n v="5855"/>
    <x v="2918"/>
    <x v="1"/>
    <x v="1077"/>
    <d v="2012-08-11T00:00:00"/>
    <s v="Standard Class"/>
    <s v="AH-10690"/>
    <s v="Anna Häberlin"/>
    <x v="1"/>
    <s v="United States"/>
    <s v="Dallas"/>
    <x v="5"/>
    <n v="75220"/>
    <x v="2"/>
    <x v="1198"/>
    <x v="1"/>
    <x v="4"/>
    <x v="1174"/>
    <x v="1399"/>
    <n v="7"/>
    <n v="0.2"/>
    <n v="-1.2558000000000051"/>
  </r>
  <r>
    <n v="5856"/>
    <x v="2918"/>
    <x v="1"/>
    <x v="1077"/>
    <d v="2012-08-11T00:00:00"/>
    <s v="Standard Class"/>
    <s v="AH-10690"/>
    <s v="Anna Häberlin"/>
    <x v="1"/>
    <s v="United States"/>
    <s v="Dallas"/>
    <x v="5"/>
    <n v="75220"/>
    <x v="2"/>
    <x v="1511"/>
    <x v="1"/>
    <x v="14"/>
    <x v="1489"/>
    <x v="4173"/>
    <n v="3"/>
    <n v="0.2"/>
    <n v="-4.895999999999999"/>
  </r>
  <r>
    <n v="5857"/>
    <x v="2918"/>
    <x v="1"/>
    <x v="1077"/>
    <d v="2012-08-11T00:00:00"/>
    <s v="Standard Class"/>
    <s v="AH-10690"/>
    <s v="Anna Häberlin"/>
    <x v="1"/>
    <s v="United States"/>
    <s v="Dallas"/>
    <x v="5"/>
    <n v="75220"/>
    <x v="2"/>
    <x v="1282"/>
    <x v="1"/>
    <x v="8"/>
    <x v="1258"/>
    <x v="4174"/>
    <n v="1"/>
    <n v="0.8"/>
    <n v="-2.1792000000000007"/>
  </r>
  <r>
    <n v="5858"/>
    <x v="2918"/>
    <x v="1"/>
    <x v="1077"/>
    <d v="2012-08-11T00:00:00"/>
    <s v="Standard Class"/>
    <s v="AH-10690"/>
    <s v="Anna Häberlin"/>
    <x v="1"/>
    <s v="United States"/>
    <s v="Dallas"/>
    <x v="5"/>
    <n v="75220"/>
    <x v="2"/>
    <x v="1256"/>
    <x v="0"/>
    <x v="5"/>
    <x v="1231"/>
    <x v="1816"/>
    <n v="5"/>
    <n v="0.6"/>
    <n v="-11.439000000000004"/>
  </r>
  <r>
    <n v="5859"/>
    <x v="2919"/>
    <x v="3"/>
    <x v="213"/>
    <d v="2014-09-08T00:00:00"/>
    <s v="Second Class"/>
    <s v="JK-15730"/>
    <s v="Joe Kamberova"/>
    <x v="0"/>
    <s v="United States"/>
    <s v="Concord"/>
    <x v="1"/>
    <n v="94521"/>
    <x v="1"/>
    <x v="1601"/>
    <x v="0"/>
    <x v="0"/>
    <x v="1584"/>
    <x v="4175"/>
    <n v="2"/>
    <n v="0.15"/>
    <n v="14.097999999999999"/>
  </r>
  <r>
    <n v="5860"/>
    <x v="2920"/>
    <x v="1"/>
    <x v="549"/>
    <d v="2012-11-08T00:00:00"/>
    <s v="Standard Class"/>
    <s v="MS-17530"/>
    <s v="MaryBeth Skach"/>
    <x v="0"/>
    <s v="United States"/>
    <s v="Conway"/>
    <x v="36"/>
    <n v="72032"/>
    <x v="0"/>
    <x v="1000"/>
    <x v="0"/>
    <x v="3"/>
    <x v="983"/>
    <x v="85"/>
    <n v="2"/>
    <n v="0"/>
    <n v="45.293999999999983"/>
  </r>
  <r>
    <n v="5861"/>
    <x v="2921"/>
    <x v="1"/>
    <x v="1078"/>
    <d v="2012-05-04T00:00:00"/>
    <s v="Second Class"/>
    <s v="JK-15640"/>
    <s v="Jim Kriz"/>
    <x v="2"/>
    <s v="United States"/>
    <s v="Philadelphia"/>
    <x v="9"/>
    <n v="19120"/>
    <x v="3"/>
    <x v="1050"/>
    <x v="1"/>
    <x v="10"/>
    <x v="1030"/>
    <x v="892"/>
    <n v="2"/>
    <n v="0.2"/>
    <n v="2.8884000000000007"/>
  </r>
  <r>
    <n v="5862"/>
    <x v="2922"/>
    <x v="0"/>
    <x v="766"/>
    <d v="2013-05-05T00:00:00"/>
    <s v="Second Class"/>
    <s v="CM-12235"/>
    <s v="Chris McAfee"/>
    <x v="0"/>
    <s v="United States"/>
    <s v="Little Rock"/>
    <x v="36"/>
    <n v="72209"/>
    <x v="0"/>
    <x v="1766"/>
    <x v="1"/>
    <x v="10"/>
    <x v="1746"/>
    <x v="1446"/>
    <n v="2"/>
    <n v="0"/>
    <n v="53.860799999999998"/>
  </r>
  <r>
    <n v="5863"/>
    <x v="2922"/>
    <x v="0"/>
    <x v="766"/>
    <d v="2013-05-05T00:00:00"/>
    <s v="Second Class"/>
    <s v="CM-12235"/>
    <s v="Chris McAfee"/>
    <x v="0"/>
    <s v="United States"/>
    <s v="Little Rock"/>
    <x v="36"/>
    <n v="72209"/>
    <x v="0"/>
    <x v="1307"/>
    <x v="1"/>
    <x v="10"/>
    <x v="1283"/>
    <x v="541"/>
    <n v="3"/>
    <n v="0"/>
    <n v="9.3312000000000008"/>
  </r>
  <r>
    <n v="5864"/>
    <x v="2922"/>
    <x v="0"/>
    <x v="766"/>
    <d v="2013-05-05T00:00:00"/>
    <s v="Second Class"/>
    <s v="CM-12235"/>
    <s v="Chris McAfee"/>
    <x v="0"/>
    <s v="United States"/>
    <s v="Little Rock"/>
    <x v="36"/>
    <n v="72209"/>
    <x v="0"/>
    <x v="796"/>
    <x v="1"/>
    <x v="6"/>
    <x v="786"/>
    <x v="954"/>
    <n v="2"/>
    <n v="0"/>
    <n v="4.3524000000000003"/>
  </r>
  <r>
    <n v="5865"/>
    <x v="2923"/>
    <x v="2"/>
    <x v="79"/>
    <d v="2011-08-07T00:00:00"/>
    <s v="Second Class"/>
    <s v="RS-19420"/>
    <s v="Ricardo Sperren"/>
    <x v="1"/>
    <s v="United States"/>
    <s v="Meriden"/>
    <x v="29"/>
    <n v="6450"/>
    <x v="3"/>
    <x v="1276"/>
    <x v="1"/>
    <x v="9"/>
    <x v="1252"/>
    <x v="1972"/>
    <n v="3"/>
    <n v="0"/>
    <n v="22.251600000000003"/>
  </r>
  <r>
    <n v="5866"/>
    <x v="2923"/>
    <x v="2"/>
    <x v="79"/>
    <d v="2011-08-07T00:00:00"/>
    <s v="Second Class"/>
    <s v="RS-19420"/>
    <s v="Ricardo Sperren"/>
    <x v="1"/>
    <s v="United States"/>
    <s v="Meriden"/>
    <x v="29"/>
    <n v="6450"/>
    <x v="3"/>
    <x v="1605"/>
    <x v="1"/>
    <x v="6"/>
    <x v="1588"/>
    <x v="4176"/>
    <n v="2"/>
    <n v="0"/>
    <n v="2.0064000000000002"/>
  </r>
  <r>
    <n v="5867"/>
    <x v="2923"/>
    <x v="2"/>
    <x v="79"/>
    <d v="2011-08-07T00:00:00"/>
    <s v="Second Class"/>
    <s v="RS-19420"/>
    <s v="Ricardo Sperren"/>
    <x v="1"/>
    <s v="United States"/>
    <s v="Meriden"/>
    <x v="29"/>
    <n v="6450"/>
    <x v="3"/>
    <x v="629"/>
    <x v="0"/>
    <x v="1"/>
    <x v="623"/>
    <x v="4177"/>
    <n v="5"/>
    <n v="0"/>
    <n v="294.67100000000005"/>
  </r>
  <r>
    <n v="5868"/>
    <x v="2924"/>
    <x v="0"/>
    <x v="810"/>
    <d v="2013-01-08T00:00:00"/>
    <s v="Standard Class"/>
    <s v="BP-11185"/>
    <s v="Ben Peterman"/>
    <x v="1"/>
    <s v="United States"/>
    <s v="Philadelphia"/>
    <x v="9"/>
    <n v="19143"/>
    <x v="3"/>
    <x v="512"/>
    <x v="1"/>
    <x v="6"/>
    <x v="507"/>
    <x v="1091"/>
    <n v="1"/>
    <n v="0.2"/>
    <n v="0.58399999999999985"/>
  </r>
  <r>
    <n v="5869"/>
    <x v="2924"/>
    <x v="0"/>
    <x v="810"/>
    <d v="2013-01-08T00:00:00"/>
    <s v="Standard Class"/>
    <s v="BP-11185"/>
    <s v="Ben Peterman"/>
    <x v="1"/>
    <s v="United States"/>
    <s v="Philadelphia"/>
    <x v="9"/>
    <n v="19143"/>
    <x v="3"/>
    <x v="920"/>
    <x v="1"/>
    <x v="8"/>
    <x v="903"/>
    <x v="4178"/>
    <n v="6"/>
    <n v="0.7"/>
    <n v="-80.178000000000026"/>
  </r>
  <r>
    <n v="5870"/>
    <x v="2925"/>
    <x v="0"/>
    <x v="77"/>
    <d v="2013-11-13T00:00:00"/>
    <s v="Standard Class"/>
    <s v="MA-17995"/>
    <s v="Michelle Arnett"/>
    <x v="2"/>
    <s v="United States"/>
    <s v="Cheyenne"/>
    <x v="47"/>
    <n v="82001"/>
    <x v="1"/>
    <x v="445"/>
    <x v="0"/>
    <x v="1"/>
    <x v="440"/>
    <x v="2355"/>
    <n v="4"/>
    <n v="0.2"/>
    <n v="100.19599999999997"/>
  </r>
  <r>
    <n v="5871"/>
    <x v="2926"/>
    <x v="0"/>
    <x v="403"/>
    <d v="2013-06-15T00:00:00"/>
    <s v="Same Day"/>
    <s v="EB-13705"/>
    <s v="Ed Braxton"/>
    <x v="1"/>
    <s v="United States"/>
    <s v="Anaheim"/>
    <x v="1"/>
    <n v="92804"/>
    <x v="1"/>
    <x v="1744"/>
    <x v="0"/>
    <x v="3"/>
    <x v="1724"/>
    <x v="4179"/>
    <n v="7"/>
    <n v="0.2"/>
    <n v="80.843000000000075"/>
  </r>
  <r>
    <n v="5872"/>
    <x v="2927"/>
    <x v="0"/>
    <x v="446"/>
    <d v="2013-09-29T00:00:00"/>
    <s v="Standard Class"/>
    <s v="RD-19900"/>
    <s v="Ruben Dartt"/>
    <x v="0"/>
    <s v="United States"/>
    <s v="Bloomington"/>
    <x v="14"/>
    <n v="47401"/>
    <x v="2"/>
    <x v="101"/>
    <x v="0"/>
    <x v="5"/>
    <x v="101"/>
    <x v="4180"/>
    <n v="3"/>
    <n v="0"/>
    <n v="21.751499999999986"/>
  </r>
  <r>
    <n v="5873"/>
    <x v="2928"/>
    <x v="3"/>
    <x v="983"/>
    <d v="2014-04-04T00:00:00"/>
    <s v="Standard Class"/>
    <s v="ME-17320"/>
    <s v="Maria Etezadi"/>
    <x v="2"/>
    <s v="United States"/>
    <s v="Columbus"/>
    <x v="32"/>
    <n v="31907"/>
    <x v="0"/>
    <x v="42"/>
    <x v="1"/>
    <x v="4"/>
    <x v="42"/>
    <x v="4181"/>
    <n v="1"/>
    <n v="0"/>
    <n v="16.732800000000005"/>
  </r>
  <r>
    <n v="5874"/>
    <x v="2929"/>
    <x v="3"/>
    <x v="400"/>
    <d v="2014-06-05T00:00:00"/>
    <s v="Same Day"/>
    <s v="EH-14005"/>
    <s v="Erica Hernandez"/>
    <x v="2"/>
    <s v="United States"/>
    <s v="Jonesboro"/>
    <x v="36"/>
    <n v="72401"/>
    <x v="0"/>
    <x v="1087"/>
    <x v="1"/>
    <x v="8"/>
    <x v="1068"/>
    <x v="4182"/>
    <n v="7"/>
    <n v="0"/>
    <n v="54.04"/>
  </r>
  <r>
    <n v="5875"/>
    <x v="2929"/>
    <x v="3"/>
    <x v="400"/>
    <d v="2014-06-05T00:00:00"/>
    <s v="Same Day"/>
    <s v="EH-14005"/>
    <s v="Erica Hernandez"/>
    <x v="2"/>
    <s v="United States"/>
    <s v="Jonesboro"/>
    <x v="36"/>
    <n v="72401"/>
    <x v="0"/>
    <x v="1310"/>
    <x v="1"/>
    <x v="8"/>
    <x v="1287"/>
    <x v="4183"/>
    <n v="3"/>
    <n v="0"/>
    <n v="4.3883999999999999"/>
  </r>
  <r>
    <n v="5876"/>
    <x v="2930"/>
    <x v="1"/>
    <x v="1003"/>
    <d v="2012-04-09T00:00:00"/>
    <s v="First Class"/>
    <s v="FM-14290"/>
    <s v="Frank Merwin"/>
    <x v="2"/>
    <s v="United States"/>
    <s v="Philadelphia"/>
    <x v="9"/>
    <n v="19140"/>
    <x v="3"/>
    <x v="563"/>
    <x v="1"/>
    <x v="6"/>
    <x v="558"/>
    <x v="4184"/>
    <n v="3"/>
    <n v="0.2"/>
    <n v="1.0268999999999999"/>
  </r>
  <r>
    <n v="5877"/>
    <x v="2931"/>
    <x v="2"/>
    <x v="371"/>
    <d v="2011-05-26T00:00:00"/>
    <s v="Standard Class"/>
    <s v="FG-14260"/>
    <s v="Frank Gastineau"/>
    <x v="2"/>
    <s v="United States"/>
    <s v="Lawrence"/>
    <x v="31"/>
    <n v="1841"/>
    <x v="3"/>
    <x v="669"/>
    <x v="1"/>
    <x v="8"/>
    <x v="663"/>
    <x v="2509"/>
    <n v="7"/>
    <n v="0"/>
    <n v="219.45140000000001"/>
  </r>
  <r>
    <n v="5878"/>
    <x v="2931"/>
    <x v="2"/>
    <x v="371"/>
    <d v="2011-05-26T00:00:00"/>
    <s v="Standard Class"/>
    <s v="FG-14260"/>
    <s v="Frank Gastineau"/>
    <x v="2"/>
    <s v="United States"/>
    <s v="Lawrence"/>
    <x v="31"/>
    <n v="1841"/>
    <x v="3"/>
    <x v="1665"/>
    <x v="1"/>
    <x v="10"/>
    <x v="1644"/>
    <x v="1465"/>
    <n v="3"/>
    <n v="0"/>
    <n v="8.7906000000000013"/>
  </r>
  <r>
    <n v="5879"/>
    <x v="2931"/>
    <x v="2"/>
    <x v="371"/>
    <d v="2011-05-26T00:00:00"/>
    <s v="Standard Class"/>
    <s v="FG-14260"/>
    <s v="Frank Gastineau"/>
    <x v="2"/>
    <s v="United States"/>
    <s v="Lawrence"/>
    <x v="31"/>
    <n v="1841"/>
    <x v="3"/>
    <x v="1360"/>
    <x v="1"/>
    <x v="9"/>
    <x v="1337"/>
    <x v="3605"/>
    <n v="6"/>
    <n v="0"/>
    <n v="68.846399999999988"/>
  </r>
  <r>
    <n v="5880"/>
    <x v="2932"/>
    <x v="0"/>
    <x v="64"/>
    <d v="2013-09-12T00:00:00"/>
    <s v="Standard Class"/>
    <s v="MV-17485"/>
    <s v="Mark Van Huff"/>
    <x v="0"/>
    <s v="United States"/>
    <s v="New York City"/>
    <x v="15"/>
    <n v="10011"/>
    <x v="3"/>
    <x v="1415"/>
    <x v="1"/>
    <x v="10"/>
    <x v="1393"/>
    <x v="2250"/>
    <n v="4"/>
    <n v="0"/>
    <n v="92.236799999999988"/>
  </r>
  <r>
    <n v="5881"/>
    <x v="2933"/>
    <x v="0"/>
    <x v="31"/>
    <d v="2013-09-23T00:00:00"/>
    <s v="Standard Class"/>
    <s v="JW-15220"/>
    <s v="Jane Waco"/>
    <x v="1"/>
    <s v="United States"/>
    <s v="San Diego"/>
    <x v="1"/>
    <n v="92105"/>
    <x v="1"/>
    <x v="445"/>
    <x v="0"/>
    <x v="1"/>
    <x v="440"/>
    <x v="479"/>
    <n v="2"/>
    <n v="0.2"/>
    <n v="50.097999999999985"/>
  </r>
  <r>
    <n v="5882"/>
    <x v="2933"/>
    <x v="0"/>
    <x v="31"/>
    <d v="2013-09-23T00:00:00"/>
    <s v="Standard Class"/>
    <s v="JW-15220"/>
    <s v="Jane Waco"/>
    <x v="1"/>
    <s v="United States"/>
    <s v="San Diego"/>
    <x v="1"/>
    <n v="92105"/>
    <x v="1"/>
    <x v="839"/>
    <x v="1"/>
    <x v="10"/>
    <x v="825"/>
    <x v="1542"/>
    <n v="9"/>
    <n v="0"/>
    <n v="180.76590000000002"/>
  </r>
  <r>
    <n v="5883"/>
    <x v="2933"/>
    <x v="0"/>
    <x v="31"/>
    <d v="2013-09-23T00:00:00"/>
    <s v="Standard Class"/>
    <s v="JW-15220"/>
    <s v="Jane Waco"/>
    <x v="1"/>
    <s v="United States"/>
    <s v="San Diego"/>
    <x v="1"/>
    <n v="92105"/>
    <x v="1"/>
    <x v="812"/>
    <x v="0"/>
    <x v="1"/>
    <x v="801"/>
    <x v="4185"/>
    <n v="9"/>
    <n v="0.2"/>
    <n v="-99.621900000000068"/>
  </r>
  <r>
    <n v="5884"/>
    <x v="2934"/>
    <x v="0"/>
    <x v="69"/>
    <d v="2013-03-16T00:00:00"/>
    <s v="Second Class"/>
    <s v="EH-13765"/>
    <s v="Edward Hooks"/>
    <x v="1"/>
    <s v="United States"/>
    <s v="San Francisco"/>
    <x v="1"/>
    <n v="94109"/>
    <x v="1"/>
    <x v="375"/>
    <x v="0"/>
    <x v="5"/>
    <x v="371"/>
    <x v="4186"/>
    <n v="2"/>
    <n v="0"/>
    <n v="7.352800000000002"/>
  </r>
  <r>
    <n v="5885"/>
    <x v="2934"/>
    <x v="0"/>
    <x v="69"/>
    <d v="2013-03-16T00:00:00"/>
    <s v="Second Class"/>
    <s v="EH-13765"/>
    <s v="Edward Hooks"/>
    <x v="1"/>
    <s v="United States"/>
    <s v="San Francisco"/>
    <x v="1"/>
    <n v="94109"/>
    <x v="1"/>
    <x v="1359"/>
    <x v="1"/>
    <x v="14"/>
    <x v="1336"/>
    <x v="4187"/>
    <n v="3"/>
    <n v="0"/>
    <n v="196.50359999999978"/>
  </r>
  <r>
    <n v="5886"/>
    <x v="2935"/>
    <x v="2"/>
    <x v="1079"/>
    <d v="2011-10-17T00:00:00"/>
    <s v="Same Day"/>
    <s v="LS-17245"/>
    <s v="Lynn Smith"/>
    <x v="0"/>
    <s v="United States"/>
    <s v="San Francisco"/>
    <x v="1"/>
    <n v="94110"/>
    <x v="1"/>
    <x v="952"/>
    <x v="1"/>
    <x v="8"/>
    <x v="936"/>
    <x v="646"/>
    <n v="3"/>
    <n v="0.2"/>
    <n v="5.0231999999999992"/>
  </r>
  <r>
    <n v="5887"/>
    <x v="2935"/>
    <x v="2"/>
    <x v="1079"/>
    <d v="2011-10-17T00:00:00"/>
    <s v="Same Day"/>
    <s v="LS-17245"/>
    <s v="Lynn Smith"/>
    <x v="0"/>
    <s v="United States"/>
    <s v="San Francisco"/>
    <x v="1"/>
    <n v="94110"/>
    <x v="1"/>
    <x v="603"/>
    <x v="2"/>
    <x v="11"/>
    <x v="598"/>
    <x v="690"/>
    <n v="3"/>
    <n v="0"/>
    <n v="86.385600000000011"/>
  </r>
  <r>
    <n v="5888"/>
    <x v="2936"/>
    <x v="3"/>
    <x v="1048"/>
    <d v="2014-10-12T00:00:00"/>
    <s v="First Class"/>
    <s v="BP-11050"/>
    <s v="Barry Pond"/>
    <x v="1"/>
    <s v="United States"/>
    <s v="Cranston"/>
    <x v="34"/>
    <n v="2920"/>
    <x v="3"/>
    <x v="1354"/>
    <x v="1"/>
    <x v="4"/>
    <x v="1331"/>
    <x v="3931"/>
    <n v="1"/>
    <n v="0"/>
    <n v="11.117599999999999"/>
  </r>
  <r>
    <n v="5889"/>
    <x v="2937"/>
    <x v="1"/>
    <x v="820"/>
    <d v="2012-05-12T00:00:00"/>
    <s v="Standard Class"/>
    <s v="CC-12220"/>
    <s v="Chris Cortes"/>
    <x v="0"/>
    <s v="United States"/>
    <s v="Owensboro"/>
    <x v="0"/>
    <n v="42301"/>
    <x v="0"/>
    <x v="1767"/>
    <x v="1"/>
    <x v="10"/>
    <x v="1747"/>
    <x v="1846"/>
    <n v="2"/>
    <n v="0"/>
    <n v="21.012799999999999"/>
  </r>
  <r>
    <n v="5890"/>
    <x v="2938"/>
    <x v="0"/>
    <x v="167"/>
    <d v="2013-04-18T00:00:00"/>
    <s v="First Class"/>
    <s v="JM-15580"/>
    <s v="Jill Matthias"/>
    <x v="0"/>
    <s v="United States"/>
    <s v="Baltimore"/>
    <x v="39"/>
    <n v="21215"/>
    <x v="3"/>
    <x v="1095"/>
    <x v="1"/>
    <x v="8"/>
    <x v="1076"/>
    <x v="2989"/>
    <n v="2"/>
    <n v="0"/>
    <n v="11.778199999999998"/>
  </r>
  <r>
    <n v="5891"/>
    <x v="2939"/>
    <x v="0"/>
    <x v="831"/>
    <d v="2013-11-27T00:00:00"/>
    <s v="Standard Class"/>
    <s v="RD-19720"/>
    <s v="Roger Demir"/>
    <x v="0"/>
    <s v="United States"/>
    <s v="Chicago"/>
    <x v="10"/>
    <n v="60610"/>
    <x v="2"/>
    <x v="694"/>
    <x v="1"/>
    <x v="10"/>
    <x v="687"/>
    <x v="4188"/>
    <n v="1"/>
    <n v="0.2"/>
    <n v="13.451199999999996"/>
  </r>
  <r>
    <n v="5892"/>
    <x v="2939"/>
    <x v="0"/>
    <x v="831"/>
    <d v="2013-11-27T00:00:00"/>
    <s v="Standard Class"/>
    <s v="RD-19720"/>
    <s v="Roger Demir"/>
    <x v="0"/>
    <s v="United States"/>
    <s v="Chicago"/>
    <x v="10"/>
    <n v="60610"/>
    <x v="2"/>
    <x v="146"/>
    <x v="1"/>
    <x v="4"/>
    <x v="146"/>
    <x v="4189"/>
    <n v="2"/>
    <n v="0.2"/>
    <n v="1.6175999999999986"/>
  </r>
  <r>
    <n v="5893"/>
    <x v="2939"/>
    <x v="0"/>
    <x v="831"/>
    <d v="2013-11-27T00:00:00"/>
    <s v="Standard Class"/>
    <s v="RD-19720"/>
    <s v="Roger Demir"/>
    <x v="0"/>
    <s v="United States"/>
    <s v="Chicago"/>
    <x v="10"/>
    <n v="60610"/>
    <x v="2"/>
    <x v="151"/>
    <x v="2"/>
    <x v="11"/>
    <x v="151"/>
    <x v="4190"/>
    <n v="3"/>
    <n v="0.2"/>
    <n v="2.0393999999999934"/>
  </r>
  <r>
    <n v="5894"/>
    <x v="2940"/>
    <x v="3"/>
    <x v="18"/>
    <d v="2014-09-15T00:00:00"/>
    <s v="Standard Class"/>
    <s v="SS-20410"/>
    <s v="Shahid Shariari"/>
    <x v="0"/>
    <s v="United States"/>
    <s v="Atlanta"/>
    <x v="32"/>
    <n v="30318"/>
    <x v="0"/>
    <x v="994"/>
    <x v="1"/>
    <x v="8"/>
    <x v="977"/>
    <x v="1104"/>
    <n v="1"/>
    <n v="0"/>
    <n v="1.3621999999999999"/>
  </r>
  <r>
    <n v="5895"/>
    <x v="2941"/>
    <x v="3"/>
    <x v="428"/>
    <d v="2014-09-15T00:00:00"/>
    <s v="Standard Class"/>
    <s v="KD-16495"/>
    <s v="Keith Dawkins"/>
    <x v="1"/>
    <s v="United States"/>
    <s v="Los Angeles"/>
    <x v="1"/>
    <n v="90036"/>
    <x v="1"/>
    <x v="1291"/>
    <x v="1"/>
    <x v="4"/>
    <x v="1268"/>
    <x v="4191"/>
    <n v="3"/>
    <n v="0"/>
    <n v="23.968799999999998"/>
  </r>
  <r>
    <n v="5896"/>
    <x v="2942"/>
    <x v="2"/>
    <x v="301"/>
    <d v="2011-11-08T00:00:00"/>
    <s v="Standard Class"/>
    <s v="PL-18925"/>
    <s v="Paul Lucas"/>
    <x v="2"/>
    <s v="United States"/>
    <s v="Los Angeles"/>
    <x v="1"/>
    <n v="90049"/>
    <x v="1"/>
    <x v="1760"/>
    <x v="1"/>
    <x v="2"/>
    <x v="1740"/>
    <x v="1851"/>
    <n v="3"/>
    <n v="0"/>
    <n v="22.200000000000003"/>
  </r>
  <r>
    <n v="5897"/>
    <x v="2942"/>
    <x v="2"/>
    <x v="301"/>
    <d v="2011-11-08T00:00:00"/>
    <s v="Standard Class"/>
    <s v="PL-18925"/>
    <s v="Paul Lucas"/>
    <x v="2"/>
    <s v="United States"/>
    <s v="Los Angeles"/>
    <x v="1"/>
    <n v="90049"/>
    <x v="1"/>
    <x v="1115"/>
    <x v="1"/>
    <x v="10"/>
    <x v="33"/>
    <x v="1591"/>
    <n v="5"/>
    <n v="0"/>
    <n v="9.629999999999999"/>
  </r>
  <r>
    <n v="5898"/>
    <x v="2943"/>
    <x v="0"/>
    <x v="1015"/>
    <d v="2013-04-10T00:00:00"/>
    <s v="Standard Class"/>
    <s v="ZD-21925"/>
    <s v="Zuschuss Donatelli"/>
    <x v="0"/>
    <s v="United States"/>
    <s v="Richmond"/>
    <x v="14"/>
    <n v="47374"/>
    <x v="2"/>
    <x v="90"/>
    <x v="0"/>
    <x v="5"/>
    <x v="90"/>
    <x v="4192"/>
    <n v="4"/>
    <n v="0"/>
    <n v="22.047199999999997"/>
  </r>
  <r>
    <n v="5899"/>
    <x v="2943"/>
    <x v="0"/>
    <x v="1015"/>
    <d v="2013-04-10T00:00:00"/>
    <s v="Standard Class"/>
    <s v="ZD-21925"/>
    <s v="Zuschuss Donatelli"/>
    <x v="0"/>
    <s v="United States"/>
    <s v="Richmond"/>
    <x v="14"/>
    <n v="47374"/>
    <x v="2"/>
    <x v="1417"/>
    <x v="2"/>
    <x v="7"/>
    <x v="1396"/>
    <x v="4193"/>
    <n v="4"/>
    <n v="0"/>
    <n v="124.7808"/>
  </r>
  <r>
    <n v="5900"/>
    <x v="2944"/>
    <x v="3"/>
    <x v="602"/>
    <d v="2014-01-17T00:00:00"/>
    <s v="Standard Class"/>
    <s v="LS-16945"/>
    <s v="Linda Southworth"/>
    <x v="1"/>
    <s v="United States"/>
    <s v="San Francisco"/>
    <x v="1"/>
    <n v="94110"/>
    <x v="1"/>
    <x v="1170"/>
    <x v="1"/>
    <x v="12"/>
    <x v="33"/>
    <x v="3996"/>
    <n v="1"/>
    <n v="0"/>
    <n v="4.8899999999999997"/>
  </r>
  <r>
    <n v="5901"/>
    <x v="2945"/>
    <x v="1"/>
    <x v="312"/>
    <d v="2012-11-24T00:00:00"/>
    <s v="Standard Class"/>
    <s v="PB-18805"/>
    <s v="Patrick Bzostek"/>
    <x v="2"/>
    <s v="United States"/>
    <s v="San Francisco"/>
    <x v="1"/>
    <n v="94122"/>
    <x v="1"/>
    <x v="472"/>
    <x v="1"/>
    <x v="8"/>
    <x v="468"/>
    <x v="4194"/>
    <n v="9"/>
    <n v="0.2"/>
    <n v="7.5599999999999987"/>
  </r>
  <r>
    <n v="5902"/>
    <x v="2946"/>
    <x v="0"/>
    <x v="581"/>
    <d v="2013-12-03T00:00:00"/>
    <s v="Standard Class"/>
    <s v="PC-18745"/>
    <s v="Pamela Coakley"/>
    <x v="1"/>
    <s v="United States"/>
    <s v="Westfield"/>
    <x v="30"/>
    <n v="7090"/>
    <x v="3"/>
    <x v="1172"/>
    <x v="0"/>
    <x v="5"/>
    <x v="1149"/>
    <x v="1629"/>
    <n v="3"/>
    <n v="0"/>
    <n v="10.4148"/>
  </r>
  <r>
    <n v="5903"/>
    <x v="2947"/>
    <x v="3"/>
    <x v="44"/>
    <d v="2014-11-07T00:00:00"/>
    <s v="Same Day"/>
    <s v="FM-14290"/>
    <s v="Frank Merwin"/>
    <x v="2"/>
    <s v="United States"/>
    <s v="San Francisco"/>
    <x v="1"/>
    <n v="94122"/>
    <x v="1"/>
    <x v="368"/>
    <x v="1"/>
    <x v="10"/>
    <x v="364"/>
    <x v="731"/>
    <n v="3"/>
    <n v="0"/>
    <n v="28.171799999999998"/>
  </r>
  <r>
    <n v="5904"/>
    <x v="2947"/>
    <x v="3"/>
    <x v="44"/>
    <d v="2014-11-07T00:00:00"/>
    <s v="Same Day"/>
    <s v="FM-14290"/>
    <s v="Frank Merwin"/>
    <x v="2"/>
    <s v="United States"/>
    <s v="San Francisco"/>
    <x v="1"/>
    <n v="94122"/>
    <x v="1"/>
    <x v="1713"/>
    <x v="1"/>
    <x v="10"/>
    <x v="33"/>
    <x v="1568"/>
    <n v="4"/>
    <n v="0"/>
    <n v="22.226399999999998"/>
  </r>
  <r>
    <n v="5905"/>
    <x v="2947"/>
    <x v="3"/>
    <x v="44"/>
    <d v="2014-11-07T00:00:00"/>
    <s v="Same Day"/>
    <s v="FM-14290"/>
    <s v="Frank Merwin"/>
    <x v="2"/>
    <s v="United States"/>
    <s v="San Francisco"/>
    <x v="1"/>
    <n v="94122"/>
    <x v="1"/>
    <x v="1714"/>
    <x v="1"/>
    <x v="10"/>
    <x v="1692"/>
    <x v="1603"/>
    <n v="5"/>
    <n v="0"/>
    <n v="12.672000000000001"/>
  </r>
  <r>
    <n v="5906"/>
    <x v="2947"/>
    <x v="3"/>
    <x v="44"/>
    <d v="2014-11-07T00:00:00"/>
    <s v="Same Day"/>
    <s v="FM-14290"/>
    <s v="Frank Merwin"/>
    <x v="2"/>
    <s v="United States"/>
    <s v="San Francisco"/>
    <x v="1"/>
    <n v="94122"/>
    <x v="1"/>
    <x v="1655"/>
    <x v="1"/>
    <x v="2"/>
    <x v="1634"/>
    <x v="1417"/>
    <n v="4"/>
    <n v="0"/>
    <n v="19.872"/>
  </r>
  <r>
    <n v="5907"/>
    <x v="2947"/>
    <x v="3"/>
    <x v="44"/>
    <d v="2014-11-07T00:00:00"/>
    <s v="Same Day"/>
    <s v="FM-14290"/>
    <s v="Frank Merwin"/>
    <x v="2"/>
    <s v="United States"/>
    <s v="San Francisco"/>
    <x v="1"/>
    <n v="94122"/>
    <x v="1"/>
    <x v="658"/>
    <x v="2"/>
    <x v="11"/>
    <x v="652"/>
    <x v="4195"/>
    <n v="1"/>
    <n v="0"/>
    <n v="1.0169999999999995"/>
  </r>
  <r>
    <n v="5908"/>
    <x v="2948"/>
    <x v="0"/>
    <x v="499"/>
    <d v="2013-12-08T00:00:00"/>
    <s v="Standard Class"/>
    <s v="KD-16495"/>
    <s v="Keith Dawkins"/>
    <x v="1"/>
    <s v="United States"/>
    <s v="San Jose"/>
    <x v="1"/>
    <n v="95123"/>
    <x v="1"/>
    <x v="1087"/>
    <x v="1"/>
    <x v="8"/>
    <x v="1068"/>
    <x v="4196"/>
    <n v="2"/>
    <n v="0.2"/>
    <n v="9.2639999999999993"/>
  </r>
  <r>
    <n v="5909"/>
    <x v="2948"/>
    <x v="0"/>
    <x v="499"/>
    <d v="2013-12-08T00:00:00"/>
    <s v="Standard Class"/>
    <s v="KD-16495"/>
    <s v="Keith Dawkins"/>
    <x v="1"/>
    <s v="United States"/>
    <s v="San Jose"/>
    <x v="1"/>
    <n v="95123"/>
    <x v="1"/>
    <x v="941"/>
    <x v="1"/>
    <x v="9"/>
    <x v="925"/>
    <x v="3359"/>
    <n v="3"/>
    <n v="0"/>
    <n v="26.864999999999995"/>
  </r>
  <r>
    <n v="5910"/>
    <x v="2948"/>
    <x v="0"/>
    <x v="499"/>
    <d v="2013-12-08T00:00:00"/>
    <s v="Standard Class"/>
    <s v="KD-16495"/>
    <s v="Keith Dawkins"/>
    <x v="1"/>
    <s v="United States"/>
    <s v="San Jose"/>
    <x v="1"/>
    <n v="95123"/>
    <x v="1"/>
    <x v="1573"/>
    <x v="0"/>
    <x v="5"/>
    <x v="1555"/>
    <x v="1606"/>
    <n v="3"/>
    <n v="0"/>
    <n v="5.6627999999999998"/>
  </r>
  <r>
    <n v="5911"/>
    <x v="2948"/>
    <x v="0"/>
    <x v="499"/>
    <d v="2013-12-08T00:00:00"/>
    <s v="Standard Class"/>
    <s v="KD-16495"/>
    <s v="Keith Dawkins"/>
    <x v="1"/>
    <s v="United States"/>
    <s v="San Jose"/>
    <x v="1"/>
    <n v="95123"/>
    <x v="1"/>
    <x v="1311"/>
    <x v="1"/>
    <x v="8"/>
    <x v="1288"/>
    <x v="4197"/>
    <n v="3"/>
    <n v="0.2"/>
    <n v="33.8598"/>
  </r>
  <r>
    <n v="5912"/>
    <x v="2949"/>
    <x v="0"/>
    <x v="907"/>
    <d v="2013-12-23T00:00:00"/>
    <s v="Standard Class"/>
    <s v="SC-20680"/>
    <s v="Steve Carroll"/>
    <x v="2"/>
    <s v="United States"/>
    <s v="Seattle"/>
    <x v="4"/>
    <n v="98115"/>
    <x v="1"/>
    <x v="177"/>
    <x v="1"/>
    <x v="4"/>
    <x v="176"/>
    <x v="2063"/>
    <n v="3"/>
    <n v="0"/>
    <n v="13.028400000000001"/>
  </r>
  <r>
    <n v="5913"/>
    <x v="2950"/>
    <x v="2"/>
    <x v="829"/>
    <d v="2011-08-26T00:00:00"/>
    <s v="Second Class"/>
    <s v="DW-13585"/>
    <s v="Dorothy Wardle"/>
    <x v="1"/>
    <s v="United States"/>
    <s v="Owensboro"/>
    <x v="0"/>
    <n v="42301"/>
    <x v="0"/>
    <x v="1768"/>
    <x v="1"/>
    <x v="14"/>
    <x v="1748"/>
    <x v="4198"/>
    <n v="3"/>
    <n v="0"/>
    <n v="6.63"/>
  </r>
  <r>
    <n v="5914"/>
    <x v="2951"/>
    <x v="1"/>
    <x v="14"/>
    <d v="2012-09-23T00:00:00"/>
    <s v="Standard Class"/>
    <s v="PF-19120"/>
    <s v="Peter Fuller"/>
    <x v="0"/>
    <s v="United States"/>
    <s v="New York City"/>
    <x v="15"/>
    <n v="10035"/>
    <x v="3"/>
    <x v="383"/>
    <x v="1"/>
    <x v="4"/>
    <x v="379"/>
    <x v="81"/>
    <n v="5"/>
    <n v="0"/>
    <n v="1.0429999999999984"/>
  </r>
  <r>
    <n v="5915"/>
    <x v="2951"/>
    <x v="1"/>
    <x v="14"/>
    <d v="2012-09-23T00:00:00"/>
    <s v="Standard Class"/>
    <s v="PF-19120"/>
    <s v="Peter Fuller"/>
    <x v="0"/>
    <s v="United States"/>
    <s v="New York City"/>
    <x v="15"/>
    <n v="10035"/>
    <x v="3"/>
    <x v="49"/>
    <x v="1"/>
    <x v="2"/>
    <x v="49"/>
    <x v="2077"/>
    <n v="7"/>
    <n v="0"/>
    <n v="41.223699999999994"/>
  </r>
  <r>
    <n v="5916"/>
    <x v="2951"/>
    <x v="1"/>
    <x v="14"/>
    <d v="2012-09-23T00:00:00"/>
    <s v="Standard Class"/>
    <s v="PF-19120"/>
    <s v="Peter Fuller"/>
    <x v="0"/>
    <s v="United States"/>
    <s v="New York City"/>
    <x v="15"/>
    <n v="10035"/>
    <x v="3"/>
    <x v="913"/>
    <x v="0"/>
    <x v="1"/>
    <x v="896"/>
    <x v="4199"/>
    <n v="2"/>
    <n v="0.1"/>
    <n v="8.8783999999999956"/>
  </r>
  <r>
    <n v="5917"/>
    <x v="2951"/>
    <x v="1"/>
    <x v="14"/>
    <d v="2012-09-23T00:00:00"/>
    <s v="Standard Class"/>
    <s v="PF-19120"/>
    <s v="Peter Fuller"/>
    <x v="0"/>
    <s v="United States"/>
    <s v="New York City"/>
    <x v="15"/>
    <n v="10035"/>
    <x v="3"/>
    <x v="392"/>
    <x v="1"/>
    <x v="4"/>
    <x v="388"/>
    <x v="4200"/>
    <n v="4"/>
    <n v="0"/>
    <n v="27.433999999999997"/>
  </r>
  <r>
    <n v="5918"/>
    <x v="2951"/>
    <x v="1"/>
    <x v="14"/>
    <d v="2012-09-23T00:00:00"/>
    <s v="Standard Class"/>
    <s v="PF-19120"/>
    <s v="Peter Fuller"/>
    <x v="0"/>
    <s v="United States"/>
    <s v="New York City"/>
    <x v="15"/>
    <n v="10035"/>
    <x v="3"/>
    <x v="26"/>
    <x v="0"/>
    <x v="0"/>
    <x v="26"/>
    <x v="4201"/>
    <n v="6"/>
    <n v="0.2"/>
    <n v="158.57639999999992"/>
  </r>
  <r>
    <n v="5919"/>
    <x v="2951"/>
    <x v="1"/>
    <x v="14"/>
    <d v="2012-09-23T00:00:00"/>
    <s v="Standard Class"/>
    <s v="PF-19120"/>
    <s v="Peter Fuller"/>
    <x v="0"/>
    <s v="United States"/>
    <s v="New York City"/>
    <x v="15"/>
    <n v="10035"/>
    <x v="3"/>
    <x v="1248"/>
    <x v="0"/>
    <x v="0"/>
    <x v="1223"/>
    <x v="4202"/>
    <n v="5"/>
    <n v="0.2"/>
    <n v="-25.049000000000149"/>
  </r>
  <r>
    <n v="5920"/>
    <x v="2951"/>
    <x v="1"/>
    <x v="14"/>
    <d v="2012-09-23T00:00:00"/>
    <s v="Standard Class"/>
    <s v="PF-19120"/>
    <s v="Peter Fuller"/>
    <x v="0"/>
    <s v="United States"/>
    <s v="New York City"/>
    <x v="15"/>
    <n v="10035"/>
    <x v="3"/>
    <x v="599"/>
    <x v="2"/>
    <x v="7"/>
    <x v="594"/>
    <x v="2779"/>
    <n v="3"/>
    <n v="0"/>
    <n v="58.791600000000003"/>
  </r>
  <r>
    <n v="5921"/>
    <x v="2951"/>
    <x v="1"/>
    <x v="14"/>
    <d v="2012-09-23T00:00:00"/>
    <s v="Standard Class"/>
    <s v="PF-19120"/>
    <s v="Peter Fuller"/>
    <x v="0"/>
    <s v="United States"/>
    <s v="New York City"/>
    <x v="15"/>
    <n v="10035"/>
    <x v="3"/>
    <x v="764"/>
    <x v="2"/>
    <x v="11"/>
    <x v="756"/>
    <x v="3042"/>
    <n v="2"/>
    <n v="0"/>
    <n v="217.76699999999994"/>
  </r>
  <r>
    <n v="5922"/>
    <x v="2951"/>
    <x v="1"/>
    <x v="14"/>
    <d v="2012-09-23T00:00:00"/>
    <s v="Standard Class"/>
    <s v="PF-19120"/>
    <s v="Peter Fuller"/>
    <x v="0"/>
    <s v="United States"/>
    <s v="New York City"/>
    <x v="15"/>
    <n v="10035"/>
    <x v="3"/>
    <x v="417"/>
    <x v="1"/>
    <x v="10"/>
    <x v="412"/>
    <x v="168"/>
    <n v="2"/>
    <n v="0"/>
    <n v="53.260799999999996"/>
  </r>
  <r>
    <n v="5923"/>
    <x v="2951"/>
    <x v="1"/>
    <x v="14"/>
    <d v="2012-09-23T00:00:00"/>
    <s v="Standard Class"/>
    <s v="PF-19120"/>
    <s v="Peter Fuller"/>
    <x v="0"/>
    <s v="United States"/>
    <s v="New York City"/>
    <x v="15"/>
    <n v="10035"/>
    <x v="3"/>
    <x v="1049"/>
    <x v="2"/>
    <x v="7"/>
    <x v="1029"/>
    <x v="766"/>
    <n v="4"/>
    <n v="0"/>
    <n v="1.3559999999999945"/>
  </r>
  <r>
    <n v="5924"/>
    <x v="2952"/>
    <x v="0"/>
    <x v="491"/>
    <d v="2013-12-01T00:00:00"/>
    <s v="Second Class"/>
    <s v="DK-13225"/>
    <s v="Dean Katz"/>
    <x v="1"/>
    <s v="United States"/>
    <s v="New York City"/>
    <x v="15"/>
    <n v="10011"/>
    <x v="3"/>
    <x v="971"/>
    <x v="0"/>
    <x v="3"/>
    <x v="956"/>
    <x v="4203"/>
    <n v="2"/>
    <n v="0.4"/>
    <n v="-120.05080000000007"/>
  </r>
  <r>
    <n v="5925"/>
    <x v="2953"/>
    <x v="3"/>
    <x v="123"/>
    <d v="2014-11-23T00:00:00"/>
    <s v="Second Class"/>
    <s v="RB-19435"/>
    <s v="Richard Bierner"/>
    <x v="0"/>
    <s v="United States"/>
    <s v="Springfield"/>
    <x v="17"/>
    <n v="22153"/>
    <x v="0"/>
    <x v="1241"/>
    <x v="1"/>
    <x v="6"/>
    <x v="1215"/>
    <x v="1011"/>
    <n v="7"/>
    <n v="0"/>
    <n v="6.6583999999999968"/>
  </r>
  <r>
    <n v="5926"/>
    <x v="2954"/>
    <x v="3"/>
    <x v="95"/>
    <d v="2014-06-09T00:00:00"/>
    <s v="Standard Class"/>
    <s v="GD-14590"/>
    <s v="Giulietta Dortch"/>
    <x v="1"/>
    <s v="United States"/>
    <s v="Bellingham"/>
    <x v="4"/>
    <n v="98226"/>
    <x v="1"/>
    <x v="989"/>
    <x v="2"/>
    <x v="11"/>
    <x v="973"/>
    <x v="4204"/>
    <n v="10"/>
    <n v="0"/>
    <n v="362.83500000000004"/>
  </r>
  <r>
    <n v="5927"/>
    <x v="2955"/>
    <x v="2"/>
    <x v="918"/>
    <d v="2011-04-12T00:00:00"/>
    <s v="Standard Class"/>
    <s v="RA-19885"/>
    <s v="Ruben Ausman"/>
    <x v="1"/>
    <s v="United States"/>
    <s v="Decatur"/>
    <x v="19"/>
    <n v="35601"/>
    <x v="0"/>
    <x v="1746"/>
    <x v="0"/>
    <x v="3"/>
    <x v="1727"/>
    <x v="4205"/>
    <n v="8"/>
    <n v="0"/>
    <n v="316.13920000000007"/>
  </r>
  <r>
    <n v="5928"/>
    <x v="2956"/>
    <x v="2"/>
    <x v="856"/>
    <d v="2011-10-15T00:00:00"/>
    <s v="Standard Class"/>
    <s v="DB-13555"/>
    <s v="Dorothy Badders"/>
    <x v="1"/>
    <s v="United States"/>
    <s v="Fayetteville"/>
    <x v="36"/>
    <n v="72701"/>
    <x v="0"/>
    <x v="2"/>
    <x v="1"/>
    <x v="2"/>
    <x v="2"/>
    <x v="2061"/>
    <n v="1"/>
    <n v="0"/>
    <n v="3.4356999999999998"/>
  </r>
  <r>
    <n v="5929"/>
    <x v="2956"/>
    <x v="2"/>
    <x v="856"/>
    <d v="2011-10-15T00:00:00"/>
    <s v="Standard Class"/>
    <s v="DB-13555"/>
    <s v="Dorothy Badders"/>
    <x v="1"/>
    <s v="United States"/>
    <s v="Fayetteville"/>
    <x v="36"/>
    <n v="72701"/>
    <x v="0"/>
    <x v="1348"/>
    <x v="0"/>
    <x v="5"/>
    <x v="1324"/>
    <x v="4206"/>
    <n v="4"/>
    <n v="0"/>
    <n v="3.9248000000000003"/>
  </r>
  <r>
    <n v="5930"/>
    <x v="2957"/>
    <x v="3"/>
    <x v="437"/>
    <d v="2014-07-10T00:00:00"/>
    <s v="First Class"/>
    <s v="RL-19615"/>
    <s v="Rob Lucas"/>
    <x v="0"/>
    <s v="United States"/>
    <s v="Philadelphia"/>
    <x v="9"/>
    <n v="19120"/>
    <x v="3"/>
    <x v="672"/>
    <x v="0"/>
    <x v="0"/>
    <x v="666"/>
    <x v="4207"/>
    <n v="3"/>
    <n v="0.5"/>
    <n v="-45.349200000000003"/>
  </r>
  <r>
    <n v="5931"/>
    <x v="2957"/>
    <x v="3"/>
    <x v="437"/>
    <d v="2014-07-10T00:00:00"/>
    <s v="First Class"/>
    <s v="RL-19615"/>
    <s v="Rob Lucas"/>
    <x v="0"/>
    <s v="United States"/>
    <s v="Philadelphia"/>
    <x v="9"/>
    <n v="19120"/>
    <x v="3"/>
    <x v="260"/>
    <x v="1"/>
    <x v="10"/>
    <x v="257"/>
    <x v="12"/>
    <n v="3"/>
    <n v="0.2"/>
    <n v="5.4432"/>
  </r>
  <r>
    <n v="5932"/>
    <x v="2957"/>
    <x v="3"/>
    <x v="437"/>
    <d v="2014-07-10T00:00:00"/>
    <s v="First Class"/>
    <s v="RL-19615"/>
    <s v="Rob Lucas"/>
    <x v="0"/>
    <s v="United States"/>
    <s v="Philadelphia"/>
    <x v="9"/>
    <n v="19120"/>
    <x v="3"/>
    <x v="432"/>
    <x v="2"/>
    <x v="7"/>
    <x v="427"/>
    <x v="4208"/>
    <n v="2"/>
    <n v="0.4"/>
    <n v="-113.9980000000001"/>
  </r>
  <r>
    <n v="5933"/>
    <x v="2957"/>
    <x v="3"/>
    <x v="437"/>
    <d v="2014-07-10T00:00:00"/>
    <s v="First Class"/>
    <s v="RL-19615"/>
    <s v="Rob Lucas"/>
    <x v="0"/>
    <s v="United States"/>
    <s v="Philadelphia"/>
    <x v="9"/>
    <n v="19120"/>
    <x v="3"/>
    <x v="1427"/>
    <x v="1"/>
    <x v="4"/>
    <x v="1406"/>
    <x v="2569"/>
    <n v="3"/>
    <n v="0.2"/>
    <n v="1.0044"/>
  </r>
  <r>
    <n v="5934"/>
    <x v="2957"/>
    <x v="3"/>
    <x v="437"/>
    <d v="2014-07-10T00:00:00"/>
    <s v="First Class"/>
    <s v="RL-19615"/>
    <s v="Rob Lucas"/>
    <x v="0"/>
    <s v="United States"/>
    <s v="Philadelphia"/>
    <x v="9"/>
    <n v="19120"/>
    <x v="3"/>
    <x v="1695"/>
    <x v="2"/>
    <x v="11"/>
    <x v="1674"/>
    <x v="3664"/>
    <n v="3"/>
    <n v="0.2"/>
    <n v="4.8231000000000002"/>
  </r>
  <r>
    <n v="5935"/>
    <x v="2957"/>
    <x v="3"/>
    <x v="437"/>
    <d v="2014-07-10T00:00:00"/>
    <s v="First Class"/>
    <s v="RL-19615"/>
    <s v="Rob Lucas"/>
    <x v="0"/>
    <s v="United States"/>
    <s v="Philadelphia"/>
    <x v="9"/>
    <n v="19120"/>
    <x v="3"/>
    <x v="764"/>
    <x v="2"/>
    <x v="11"/>
    <x v="756"/>
    <x v="4209"/>
    <n v="2"/>
    <n v="0.2"/>
    <n v="85.786999999999949"/>
  </r>
  <r>
    <n v="5936"/>
    <x v="2958"/>
    <x v="0"/>
    <x v="975"/>
    <d v="2013-07-05T00:00:00"/>
    <s v="Same Day"/>
    <s v="RB-19465"/>
    <s v="Rick Bensley"/>
    <x v="2"/>
    <s v="United States"/>
    <s v="Seattle"/>
    <x v="4"/>
    <n v="98103"/>
    <x v="1"/>
    <x v="534"/>
    <x v="0"/>
    <x v="5"/>
    <x v="529"/>
    <x v="3383"/>
    <n v="5"/>
    <n v="0"/>
    <n v="8.6359999999999992"/>
  </r>
  <r>
    <n v="5937"/>
    <x v="2958"/>
    <x v="0"/>
    <x v="975"/>
    <d v="2013-07-05T00:00:00"/>
    <s v="Same Day"/>
    <s v="RB-19465"/>
    <s v="Rick Bensley"/>
    <x v="2"/>
    <s v="United States"/>
    <s v="Seattle"/>
    <x v="4"/>
    <n v="98103"/>
    <x v="1"/>
    <x v="1192"/>
    <x v="2"/>
    <x v="7"/>
    <x v="1168"/>
    <x v="1665"/>
    <n v="3"/>
    <n v="0.2"/>
    <n v="19.966499999999982"/>
  </r>
  <r>
    <n v="5938"/>
    <x v="2958"/>
    <x v="0"/>
    <x v="975"/>
    <d v="2013-07-05T00:00:00"/>
    <s v="Same Day"/>
    <s v="RB-19465"/>
    <s v="Rick Bensley"/>
    <x v="2"/>
    <s v="United States"/>
    <s v="Seattle"/>
    <x v="4"/>
    <n v="98103"/>
    <x v="1"/>
    <x v="993"/>
    <x v="2"/>
    <x v="7"/>
    <x v="976"/>
    <x v="981"/>
    <n v="3"/>
    <n v="0.2"/>
    <n v="8.9969999999999892"/>
  </r>
  <r>
    <n v="5939"/>
    <x v="2959"/>
    <x v="3"/>
    <x v="240"/>
    <d v="2014-05-26T00:00:00"/>
    <s v="Standard Class"/>
    <s v="JF-15295"/>
    <s v="Jason Fortune-"/>
    <x v="0"/>
    <s v="United States"/>
    <s v="Plano"/>
    <x v="5"/>
    <n v="75023"/>
    <x v="2"/>
    <x v="1211"/>
    <x v="2"/>
    <x v="7"/>
    <x v="1187"/>
    <x v="4210"/>
    <n v="1"/>
    <n v="0.2"/>
    <n v="9.5991999999999997"/>
  </r>
  <r>
    <n v="5940"/>
    <x v="2959"/>
    <x v="3"/>
    <x v="240"/>
    <d v="2014-05-26T00:00:00"/>
    <s v="Standard Class"/>
    <s v="JF-15295"/>
    <s v="Jason Fortune-"/>
    <x v="0"/>
    <s v="United States"/>
    <s v="Plano"/>
    <x v="5"/>
    <n v="75023"/>
    <x v="2"/>
    <x v="1722"/>
    <x v="1"/>
    <x v="2"/>
    <x v="1700"/>
    <x v="1157"/>
    <n v="4"/>
    <n v="0.2"/>
    <n v="4.2951999999999995"/>
  </r>
  <r>
    <n v="5941"/>
    <x v="2960"/>
    <x v="3"/>
    <x v="386"/>
    <d v="2014-10-15T00:00:00"/>
    <s v="Second Class"/>
    <s v="RW-19690"/>
    <s v="Robert Waldorf"/>
    <x v="0"/>
    <s v="United States"/>
    <s v="Los Angeles"/>
    <x v="1"/>
    <n v="90049"/>
    <x v="1"/>
    <x v="477"/>
    <x v="2"/>
    <x v="11"/>
    <x v="473"/>
    <x v="4211"/>
    <n v="12"/>
    <n v="0"/>
    <n v="130.75199999999995"/>
  </r>
  <r>
    <n v="5942"/>
    <x v="2960"/>
    <x v="3"/>
    <x v="386"/>
    <d v="2014-10-15T00:00:00"/>
    <s v="Second Class"/>
    <s v="RW-19690"/>
    <s v="Robert Waldorf"/>
    <x v="0"/>
    <s v="United States"/>
    <s v="Los Angeles"/>
    <x v="1"/>
    <n v="90049"/>
    <x v="1"/>
    <x v="134"/>
    <x v="1"/>
    <x v="6"/>
    <x v="134"/>
    <x v="490"/>
    <n v="2"/>
    <n v="0"/>
    <n v="1.5876000000000001"/>
  </r>
  <r>
    <n v="5943"/>
    <x v="2961"/>
    <x v="0"/>
    <x v="876"/>
    <d v="2013-08-14T00:00:00"/>
    <s v="Standard Class"/>
    <s v="VG-21790"/>
    <s v="Vivek Gonzalez"/>
    <x v="0"/>
    <s v="United States"/>
    <s v="Los Angeles"/>
    <x v="1"/>
    <n v="90032"/>
    <x v="1"/>
    <x v="194"/>
    <x v="2"/>
    <x v="7"/>
    <x v="193"/>
    <x v="2005"/>
    <n v="4"/>
    <n v="0.2"/>
    <n v="18.477200000000011"/>
  </r>
  <r>
    <n v="5944"/>
    <x v="2962"/>
    <x v="2"/>
    <x v="55"/>
    <d v="2011-08-29T00:00:00"/>
    <s v="Standard Class"/>
    <s v="JM-15265"/>
    <s v="Janet Molinari"/>
    <x v="1"/>
    <s v="United States"/>
    <s v="Los Angeles"/>
    <x v="1"/>
    <n v="90036"/>
    <x v="1"/>
    <x v="1448"/>
    <x v="0"/>
    <x v="5"/>
    <x v="1426"/>
    <x v="3012"/>
    <n v="1"/>
    <n v="0"/>
    <n v="2.6376000000000004"/>
  </r>
  <r>
    <n v="5945"/>
    <x v="2962"/>
    <x v="2"/>
    <x v="55"/>
    <d v="2011-08-29T00:00:00"/>
    <s v="Standard Class"/>
    <s v="JM-15265"/>
    <s v="Janet Molinari"/>
    <x v="1"/>
    <s v="United States"/>
    <s v="Los Angeles"/>
    <x v="1"/>
    <n v="90036"/>
    <x v="1"/>
    <x v="452"/>
    <x v="2"/>
    <x v="11"/>
    <x v="448"/>
    <x v="2050"/>
    <n v="5"/>
    <n v="0"/>
    <n v="30.431999999999995"/>
  </r>
  <r>
    <n v="5946"/>
    <x v="2962"/>
    <x v="2"/>
    <x v="55"/>
    <d v="2011-08-29T00:00:00"/>
    <s v="Standard Class"/>
    <s v="JM-15265"/>
    <s v="Janet Molinari"/>
    <x v="1"/>
    <s v="United States"/>
    <s v="Los Angeles"/>
    <x v="1"/>
    <n v="90036"/>
    <x v="1"/>
    <x v="1347"/>
    <x v="1"/>
    <x v="10"/>
    <x v="1323"/>
    <x v="243"/>
    <n v="4"/>
    <n v="0"/>
    <n v="12.441600000000001"/>
  </r>
  <r>
    <n v="5947"/>
    <x v="2962"/>
    <x v="2"/>
    <x v="55"/>
    <d v="2011-08-29T00:00:00"/>
    <s v="Standard Class"/>
    <s v="JM-15265"/>
    <s v="Janet Molinari"/>
    <x v="1"/>
    <s v="United States"/>
    <s v="Los Angeles"/>
    <x v="1"/>
    <n v="90036"/>
    <x v="1"/>
    <x v="762"/>
    <x v="1"/>
    <x v="4"/>
    <x v="754"/>
    <x v="4212"/>
    <n v="4"/>
    <n v="0"/>
    <n v="13.186800000000005"/>
  </r>
  <r>
    <n v="5948"/>
    <x v="2963"/>
    <x v="1"/>
    <x v="471"/>
    <d v="2012-09-18T00:00:00"/>
    <s v="Second Class"/>
    <s v="BE-11455"/>
    <s v="Brad Eason"/>
    <x v="2"/>
    <s v="United States"/>
    <s v="Des Moines"/>
    <x v="23"/>
    <n v="50315"/>
    <x v="2"/>
    <x v="1499"/>
    <x v="1"/>
    <x v="8"/>
    <x v="1478"/>
    <x v="4213"/>
    <n v="5"/>
    <n v="0"/>
    <n v="12.690999999999999"/>
  </r>
  <r>
    <n v="5949"/>
    <x v="2964"/>
    <x v="3"/>
    <x v="916"/>
    <d v="2014-03-06T00:00:00"/>
    <s v="Same Day"/>
    <s v="CB-12535"/>
    <s v="Claudia Bergmann"/>
    <x v="1"/>
    <s v="United States"/>
    <s v="Southaven"/>
    <x v="35"/>
    <n v="38671"/>
    <x v="0"/>
    <x v="761"/>
    <x v="1"/>
    <x v="12"/>
    <x v="753"/>
    <x v="4214"/>
    <n v="4"/>
    <n v="0"/>
    <n v="19.6328"/>
  </r>
  <r>
    <n v="5950"/>
    <x v="2964"/>
    <x v="3"/>
    <x v="916"/>
    <d v="2014-03-06T00:00:00"/>
    <s v="Same Day"/>
    <s v="CB-12535"/>
    <s v="Claudia Bergmann"/>
    <x v="1"/>
    <s v="United States"/>
    <s v="Southaven"/>
    <x v="35"/>
    <n v="38671"/>
    <x v="0"/>
    <x v="409"/>
    <x v="2"/>
    <x v="11"/>
    <x v="404"/>
    <x v="674"/>
    <n v="3"/>
    <n v="0"/>
    <n v="125.98740000000001"/>
  </r>
  <r>
    <n v="5951"/>
    <x v="2964"/>
    <x v="3"/>
    <x v="916"/>
    <d v="2014-03-06T00:00:00"/>
    <s v="Same Day"/>
    <s v="CB-12535"/>
    <s v="Claudia Bergmann"/>
    <x v="1"/>
    <s v="United States"/>
    <s v="Southaven"/>
    <x v="35"/>
    <n v="38671"/>
    <x v="0"/>
    <x v="164"/>
    <x v="1"/>
    <x v="9"/>
    <x v="163"/>
    <x v="2727"/>
    <n v="2"/>
    <n v="0"/>
    <n v="78.671999999999997"/>
  </r>
  <r>
    <n v="5952"/>
    <x v="2964"/>
    <x v="3"/>
    <x v="916"/>
    <d v="2014-03-06T00:00:00"/>
    <s v="Same Day"/>
    <s v="CB-12535"/>
    <s v="Claudia Bergmann"/>
    <x v="1"/>
    <s v="United States"/>
    <s v="Southaven"/>
    <x v="35"/>
    <n v="38671"/>
    <x v="0"/>
    <x v="920"/>
    <x v="1"/>
    <x v="8"/>
    <x v="1749"/>
    <x v="4215"/>
    <n v="6"/>
    <n v="0"/>
    <n v="112.49279999999999"/>
  </r>
  <r>
    <n v="5953"/>
    <x v="2965"/>
    <x v="3"/>
    <x v="4"/>
    <d v="2014-04-22T00:00:00"/>
    <s v="Standard Class"/>
    <s v="SD-20485"/>
    <s v="Shirley Daniels"/>
    <x v="2"/>
    <s v="United States"/>
    <s v="Houston"/>
    <x v="5"/>
    <n v="77041"/>
    <x v="2"/>
    <x v="1769"/>
    <x v="1"/>
    <x v="10"/>
    <x v="1750"/>
    <x v="561"/>
    <n v="4"/>
    <n v="0.2"/>
    <n v="7.2576000000000001"/>
  </r>
  <r>
    <n v="5954"/>
    <x v="2966"/>
    <x v="2"/>
    <x v="809"/>
    <d v="2011-03-31T00:00:00"/>
    <s v="First Class"/>
    <s v="SG-20890"/>
    <s v="Susan Gilcrest"/>
    <x v="1"/>
    <s v="United States"/>
    <s v="New York City"/>
    <x v="15"/>
    <n v="10009"/>
    <x v="3"/>
    <x v="1706"/>
    <x v="1"/>
    <x v="6"/>
    <x v="1686"/>
    <x v="4216"/>
    <n v="5"/>
    <n v="0"/>
    <n v="2.9400000000000004"/>
  </r>
  <r>
    <n v="5955"/>
    <x v="2967"/>
    <x v="2"/>
    <x v="7"/>
    <d v="2011-11-15T00:00:00"/>
    <s v="Second Class"/>
    <s v="TS-21430"/>
    <s v="Tom Stivers"/>
    <x v="1"/>
    <s v="United States"/>
    <s v="Reading"/>
    <x v="9"/>
    <n v="19601"/>
    <x v="3"/>
    <x v="1442"/>
    <x v="0"/>
    <x v="5"/>
    <x v="1421"/>
    <x v="942"/>
    <n v="2"/>
    <n v="0.2"/>
    <n v="7.7896000000000001"/>
  </r>
  <r>
    <n v="5956"/>
    <x v="2967"/>
    <x v="2"/>
    <x v="7"/>
    <d v="2011-11-15T00:00:00"/>
    <s v="Second Class"/>
    <s v="TS-21430"/>
    <s v="Tom Stivers"/>
    <x v="1"/>
    <s v="United States"/>
    <s v="Reading"/>
    <x v="9"/>
    <n v="19601"/>
    <x v="3"/>
    <x v="37"/>
    <x v="0"/>
    <x v="0"/>
    <x v="37"/>
    <x v="3533"/>
    <n v="4"/>
    <n v="0.5"/>
    <n v="-250.54079999999999"/>
  </r>
  <r>
    <n v="5957"/>
    <x v="2968"/>
    <x v="0"/>
    <x v="299"/>
    <d v="2013-03-16T00:00:00"/>
    <s v="Second Class"/>
    <s v="DK-13225"/>
    <s v="Dean Katz"/>
    <x v="1"/>
    <s v="United States"/>
    <s v="San Francisco"/>
    <x v="1"/>
    <n v="94109"/>
    <x v="1"/>
    <x v="273"/>
    <x v="1"/>
    <x v="4"/>
    <x v="270"/>
    <x v="4217"/>
    <n v="5"/>
    <n v="0"/>
    <n v="6.7655000000000598"/>
  </r>
  <r>
    <n v="5958"/>
    <x v="2968"/>
    <x v="0"/>
    <x v="299"/>
    <d v="2013-03-16T00:00:00"/>
    <s v="Second Class"/>
    <s v="DK-13225"/>
    <s v="Dean Katz"/>
    <x v="1"/>
    <s v="United States"/>
    <s v="San Francisco"/>
    <x v="1"/>
    <n v="94109"/>
    <x v="1"/>
    <x v="1271"/>
    <x v="1"/>
    <x v="9"/>
    <x v="1247"/>
    <x v="901"/>
    <n v="5"/>
    <n v="0"/>
    <n v="40.274000000000001"/>
  </r>
  <r>
    <n v="5959"/>
    <x v="2968"/>
    <x v="0"/>
    <x v="299"/>
    <d v="2013-03-16T00:00:00"/>
    <s v="Second Class"/>
    <s v="DK-13225"/>
    <s v="Dean Katz"/>
    <x v="1"/>
    <s v="United States"/>
    <s v="San Francisco"/>
    <x v="1"/>
    <n v="94109"/>
    <x v="1"/>
    <x v="661"/>
    <x v="1"/>
    <x v="12"/>
    <x v="655"/>
    <x v="2484"/>
    <n v="4"/>
    <n v="0"/>
    <n v="14.974399999999999"/>
  </r>
  <r>
    <n v="5960"/>
    <x v="2968"/>
    <x v="0"/>
    <x v="299"/>
    <d v="2013-03-16T00:00:00"/>
    <s v="Second Class"/>
    <s v="DK-13225"/>
    <s v="Dean Katz"/>
    <x v="1"/>
    <s v="United States"/>
    <s v="San Francisco"/>
    <x v="1"/>
    <n v="94109"/>
    <x v="1"/>
    <x v="623"/>
    <x v="0"/>
    <x v="1"/>
    <x v="617"/>
    <x v="4218"/>
    <n v="3"/>
    <n v="0.2"/>
    <n v="77.035199999999975"/>
  </r>
  <r>
    <n v="5961"/>
    <x v="2969"/>
    <x v="3"/>
    <x v="839"/>
    <d v="2014-02-15T00:00:00"/>
    <s v="Second Class"/>
    <s v="ML-17395"/>
    <s v="Marina Lichtenstein"/>
    <x v="1"/>
    <s v="United States"/>
    <s v="Los Angeles"/>
    <x v="1"/>
    <n v="90045"/>
    <x v="1"/>
    <x v="1226"/>
    <x v="0"/>
    <x v="5"/>
    <x v="1201"/>
    <x v="3131"/>
    <n v="4"/>
    <n v="0"/>
    <n v="6.5471999999999984"/>
  </r>
  <r>
    <n v="5962"/>
    <x v="2970"/>
    <x v="2"/>
    <x v="7"/>
    <d v="2011-11-13T00:00:00"/>
    <s v="Second Class"/>
    <s v="MA-17560"/>
    <s v="Matt Abelman"/>
    <x v="2"/>
    <s v="United States"/>
    <s v="Los Angeles"/>
    <x v="1"/>
    <n v="90004"/>
    <x v="1"/>
    <x v="516"/>
    <x v="2"/>
    <x v="7"/>
    <x v="511"/>
    <x v="4219"/>
    <n v="9"/>
    <n v="0.2"/>
    <n v="57.592799999999983"/>
  </r>
  <r>
    <n v="5963"/>
    <x v="2970"/>
    <x v="2"/>
    <x v="7"/>
    <d v="2011-11-13T00:00:00"/>
    <s v="Second Class"/>
    <s v="MA-17560"/>
    <s v="Matt Abelman"/>
    <x v="2"/>
    <s v="United States"/>
    <s v="Los Angeles"/>
    <x v="1"/>
    <n v="90004"/>
    <x v="1"/>
    <x v="1034"/>
    <x v="1"/>
    <x v="9"/>
    <x v="1016"/>
    <x v="4034"/>
    <n v="2"/>
    <n v="0"/>
    <n v="2.0228000000000002"/>
  </r>
  <r>
    <n v="5964"/>
    <x v="2970"/>
    <x v="2"/>
    <x v="7"/>
    <d v="2011-11-13T00:00:00"/>
    <s v="Second Class"/>
    <s v="MA-17560"/>
    <s v="Matt Abelman"/>
    <x v="2"/>
    <s v="United States"/>
    <s v="Los Angeles"/>
    <x v="1"/>
    <n v="90004"/>
    <x v="1"/>
    <x v="759"/>
    <x v="1"/>
    <x v="10"/>
    <x v="750"/>
    <x v="1862"/>
    <n v="4"/>
    <n v="0"/>
    <n v="55.763999999999996"/>
  </r>
  <r>
    <n v="5965"/>
    <x v="2971"/>
    <x v="3"/>
    <x v="648"/>
    <d v="2014-08-26T00:00:00"/>
    <s v="Standard Class"/>
    <s v="LR-17035"/>
    <s v="Lisa Ryan"/>
    <x v="1"/>
    <s v="United States"/>
    <s v="San Francisco"/>
    <x v="1"/>
    <n v="94109"/>
    <x v="1"/>
    <x v="1322"/>
    <x v="1"/>
    <x v="14"/>
    <x v="1299"/>
    <x v="1711"/>
    <n v="3"/>
    <n v="0"/>
    <n v="5.1659999999999986"/>
  </r>
  <r>
    <n v="5966"/>
    <x v="2971"/>
    <x v="3"/>
    <x v="648"/>
    <d v="2014-08-26T00:00:00"/>
    <s v="Standard Class"/>
    <s v="LR-17035"/>
    <s v="Lisa Ryan"/>
    <x v="1"/>
    <s v="United States"/>
    <s v="San Francisco"/>
    <x v="1"/>
    <n v="94109"/>
    <x v="1"/>
    <x v="117"/>
    <x v="1"/>
    <x v="4"/>
    <x v="117"/>
    <x v="118"/>
    <n v="6"/>
    <n v="0"/>
    <n v="63.436800000000005"/>
  </r>
  <r>
    <n v="5967"/>
    <x v="2971"/>
    <x v="3"/>
    <x v="648"/>
    <d v="2014-08-26T00:00:00"/>
    <s v="Standard Class"/>
    <s v="LR-17035"/>
    <s v="Lisa Ryan"/>
    <x v="1"/>
    <s v="United States"/>
    <s v="San Francisco"/>
    <x v="1"/>
    <n v="94109"/>
    <x v="1"/>
    <x v="1517"/>
    <x v="2"/>
    <x v="7"/>
    <x v="1495"/>
    <x v="4220"/>
    <n v="3"/>
    <n v="0.2"/>
    <n v="10.787999999999997"/>
  </r>
  <r>
    <n v="5968"/>
    <x v="2972"/>
    <x v="0"/>
    <x v="804"/>
    <d v="2013-01-17T00:00:00"/>
    <s v="First Class"/>
    <s v="BE-11335"/>
    <s v="Bill Eplett"/>
    <x v="2"/>
    <s v="United States"/>
    <s v="New York City"/>
    <x v="15"/>
    <n v="10009"/>
    <x v="3"/>
    <x v="1522"/>
    <x v="1"/>
    <x v="10"/>
    <x v="1500"/>
    <x v="2658"/>
    <n v="2"/>
    <n v="0"/>
    <n v="40.170200000000001"/>
  </r>
  <r>
    <n v="5969"/>
    <x v="2973"/>
    <x v="2"/>
    <x v="836"/>
    <d v="2011-07-22T00:00:00"/>
    <s v="First Class"/>
    <s v="CC-12145"/>
    <s v="Charles Crestani"/>
    <x v="0"/>
    <s v="United States"/>
    <s v="San Diego"/>
    <x v="1"/>
    <n v="92105"/>
    <x v="1"/>
    <x v="976"/>
    <x v="1"/>
    <x v="10"/>
    <x v="961"/>
    <x v="2840"/>
    <n v="1"/>
    <n v="0"/>
    <n v="50.327999999999996"/>
  </r>
  <r>
    <n v="5970"/>
    <x v="2973"/>
    <x v="2"/>
    <x v="836"/>
    <d v="2011-07-22T00:00:00"/>
    <s v="First Class"/>
    <s v="CC-12145"/>
    <s v="Charles Crestani"/>
    <x v="0"/>
    <s v="United States"/>
    <s v="San Diego"/>
    <x v="1"/>
    <n v="92105"/>
    <x v="1"/>
    <x v="304"/>
    <x v="1"/>
    <x v="8"/>
    <x v="301"/>
    <x v="4221"/>
    <n v="2"/>
    <n v="0.2"/>
    <n v="3.1551999999999998"/>
  </r>
  <r>
    <n v="5971"/>
    <x v="2973"/>
    <x v="2"/>
    <x v="836"/>
    <d v="2011-07-22T00:00:00"/>
    <s v="First Class"/>
    <s v="CC-12145"/>
    <s v="Charles Crestani"/>
    <x v="0"/>
    <s v="United States"/>
    <s v="San Diego"/>
    <x v="1"/>
    <n v="92105"/>
    <x v="1"/>
    <x v="388"/>
    <x v="1"/>
    <x v="10"/>
    <x v="384"/>
    <x v="548"/>
    <n v="4"/>
    <n v="0"/>
    <n v="9.7608000000000015"/>
  </r>
  <r>
    <n v="5972"/>
    <x v="2973"/>
    <x v="2"/>
    <x v="836"/>
    <d v="2011-07-22T00:00:00"/>
    <s v="First Class"/>
    <s v="CC-12145"/>
    <s v="Charles Crestani"/>
    <x v="0"/>
    <s v="United States"/>
    <s v="San Diego"/>
    <x v="1"/>
    <n v="92105"/>
    <x v="1"/>
    <x v="613"/>
    <x v="0"/>
    <x v="5"/>
    <x v="608"/>
    <x v="4222"/>
    <n v="3"/>
    <n v="0"/>
    <n v="15.4872"/>
  </r>
  <r>
    <n v="5973"/>
    <x v="2974"/>
    <x v="3"/>
    <x v="695"/>
    <d v="2014-02-12T00:00:00"/>
    <s v="Standard Class"/>
    <s v="BD-11770"/>
    <s v="Bryan Davis"/>
    <x v="0"/>
    <s v="United States"/>
    <s v="New York City"/>
    <x v="15"/>
    <n v="10024"/>
    <x v="3"/>
    <x v="789"/>
    <x v="0"/>
    <x v="0"/>
    <x v="779"/>
    <x v="3028"/>
    <n v="1"/>
    <n v="0.2"/>
    <n v="30.097999999999978"/>
  </r>
  <r>
    <n v="5974"/>
    <x v="2975"/>
    <x v="1"/>
    <x v="707"/>
    <d v="2012-12-29T00:00:00"/>
    <s v="Standard Class"/>
    <s v="JK-15640"/>
    <s v="Jim Kriz"/>
    <x v="2"/>
    <s v="United States"/>
    <s v="New York City"/>
    <x v="15"/>
    <n v="10011"/>
    <x v="3"/>
    <x v="1470"/>
    <x v="1"/>
    <x v="9"/>
    <x v="1448"/>
    <x v="4223"/>
    <n v="2"/>
    <n v="0"/>
    <n v="124.48799999999994"/>
  </r>
  <r>
    <n v="5975"/>
    <x v="2976"/>
    <x v="0"/>
    <x v="750"/>
    <d v="2013-10-14T00:00:00"/>
    <s v="Standard Class"/>
    <s v="DB-13615"/>
    <s v="Doug Bickford"/>
    <x v="0"/>
    <s v="United States"/>
    <s v="Charlotte"/>
    <x v="3"/>
    <n v="28205"/>
    <x v="0"/>
    <x v="887"/>
    <x v="1"/>
    <x v="4"/>
    <x v="871"/>
    <x v="4224"/>
    <n v="5"/>
    <n v="0.2"/>
    <n v="-67.851000000000028"/>
  </r>
  <r>
    <n v="5976"/>
    <x v="2977"/>
    <x v="3"/>
    <x v="1002"/>
    <d v="2014-07-18T00:00:00"/>
    <s v="Standard Class"/>
    <s v="RR-19525"/>
    <s v="Rick Reed"/>
    <x v="1"/>
    <s v="United States"/>
    <s v="Overland Park"/>
    <x v="41"/>
    <n v="66212"/>
    <x v="2"/>
    <x v="734"/>
    <x v="1"/>
    <x v="4"/>
    <x v="726"/>
    <x v="2936"/>
    <n v="2"/>
    <n v="0"/>
    <n v="93.698800000000006"/>
  </r>
  <r>
    <n v="5977"/>
    <x v="2977"/>
    <x v="3"/>
    <x v="1002"/>
    <d v="2014-07-18T00:00:00"/>
    <s v="Standard Class"/>
    <s v="RR-19525"/>
    <s v="Rick Reed"/>
    <x v="1"/>
    <s v="United States"/>
    <s v="Overland Park"/>
    <x v="41"/>
    <n v="66212"/>
    <x v="2"/>
    <x v="987"/>
    <x v="1"/>
    <x v="10"/>
    <x v="971"/>
    <x v="4225"/>
    <n v="2"/>
    <n v="0"/>
    <n v="6.2375999999999996"/>
  </r>
  <r>
    <n v="5978"/>
    <x v="2978"/>
    <x v="3"/>
    <x v="558"/>
    <d v="2014-04-26T00:00:00"/>
    <s v="First Class"/>
    <s v="SV-20935"/>
    <s v="Susan Vittorini"/>
    <x v="0"/>
    <s v="United States"/>
    <s v="Mesa"/>
    <x v="16"/>
    <n v="85204"/>
    <x v="1"/>
    <x v="302"/>
    <x v="2"/>
    <x v="7"/>
    <x v="299"/>
    <x v="4226"/>
    <n v="10"/>
    <n v="0.2"/>
    <n v="34.5"/>
  </r>
  <r>
    <n v="5979"/>
    <x v="2979"/>
    <x v="2"/>
    <x v="557"/>
    <d v="2011-09-13T00:00:00"/>
    <s v="Standard Class"/>
    <s v="RB-19465"/>
    <s v="Rick Bensley"/>
    <x v="2"/>
    <s v="United States"/>
    <s v="Tulsa"/>
    <x v="26"/>
    <n v="74133"/>
    <x v="2"/>
    <x v="977"/>
    <x v="0"/>
    <x v="3"/>
    <x v="824"/>
    <x v="4227"/>
    <n v="5"/>
    <n v="0"/>
    <n v="111.77400000000003"/>
  </r>
  <r>
    <n v="5980"/>
    <x v="2979"/>
    <x v="2"/>
    <x v="557"/>
    <d v="2011-09-13T00:00:00"/>
    <s v="Standard Class"/>
    <s v="RB-19465"/>
    <s v="Rick Bensley"/>
    <x v="2"/>
    <s v="United States"/>
    <s v="Tulsa"/>
    <x v="26"/>
    <n v="74133"/>
    <x v="2"/>
    <x v="27"/>
    <x v="1"/>
    <x v="8"/>
    <x v="27"/>
    <x v="4228"/>
    <n v="2"/>
    <n v="0"/>
    <n v="15.3888"/>
  </r>
  <r>
    <n v="5981"/>
    <x v="2979"/>
    <x v="2"/>
    <x v="557"/>
    <d v="2011-09-13T00:00:00"/>
    <s v="Standard Class"/>
    <s v="RB-19465"/>
    <s v="Rick Bensley"/>
    <x v="2"/>
    <s v="United States"/>
    <s v="Tulsa"/>
    <x v="26"/>
    <n v="74133"/>
    <x v="2"/>
    <x v="167"/>
    <x v="0"/>
    <x v="1"/>
    <x v="166"/>
    <x v="4229"/>
    <n v="2"/>
    <n v="0"/>
    <n v="45.348800000000011"/>
  </r>
  <r>
    <n v="5982"/>
    <x v="2979"/>
    <x v="2"/>
    <x v="557"/>
    <d v="2011-09-13T00:00:00"/>
    <s v="Standard Class"/>
    <s v="RB-19465"/>
    <s v="Rick Bensley"/>
    <x v="2"/>
    <s v="United States"/>
    <s v="Tulsa"/>
    <x v="26"/>
    <n v="74133"/>
    <x v="2"/>
    <x v="337"/>
    <x v="1"/>
    <x v="4"/>
    <x v="333"/>
    <x v="4230"/>
    <n v="2"/>
    <n v="0"/>
    <n v="5.7593999999999976"/>
  </r>
  <r>
    <n v="5983"/>
    <x v="2980"/>
    <x v="0"/>
    <x v="831"/>
    <d v="2013-11-29T00:00:00"/>
    <s v="Standard Class"/>
    <s v="MV-18190"/>
    <s v="Mike Vittorini"/>
    <x v="0"/>
    <s v="United States"/>
    <s v="New York City"/>
    <x v="15"/>
    <n v="10035"/>
    <x v="3"/>
    <x v="1641"/>
    <x v="1"/>
    <x v="10"/>
    <x v="1622"/>
    <x v="91"/>
    <n v="2"/>
    <n v="0"/>
    <n v="6.3504000000000005"/>
  </r>
  <r>
    <n v="5984"/>
    <x v="2981"/>
    <x v="3"/>
    <x v="118"/>
    <d v="2014-09-19T00:00:00"/>
    <s v="Second Class"/>
    <s v="EH-14185"/>
    <s v="Evan Henry"/>
    <x v="0"/>
    <s v="United States"/>
    <s v="Philadelphia"/>
    <x v="9"/>
    <n v="19143"/>
    <x v="3"/>
    <x v="630"/>
    <x v="1"/>
    <x v="10"/>
    <x v="624"/>
    <x v="3331"/>
    <n v="6"/>
    <n v="0.2"/>
    <n v="6.4199999999999964"/>
  </r>
  <r>
    <n v="5985"/>
    <x v="2982"/>
    <x v="0"/>
    <x v="1080"/>
    <d v="2013-07-26T00:00:00"/>
    <s v="Standard Class"/>
    <s v="JS-16030"/>
    <s v="Joy Smith"/>
    <x v="0"/>
    <s v="United States"/>
    <s v="Hattiesburg"/>
    <x v="35"/>
    <n v="39401"/>
    <x v="0"/>
    <x v="1435"/>
    <x v="0"/>
    <x v="5"/>
    <x v="1414"/>
    <x v="2324"/>
    <n v="6"/>
    <n v="0"/>
    <n v="76.087800000000001"/>
  </r>
  <r>
    <n v="5986"/>
    <x v="2982"/>
    <x v="0"/>
    <x v="1080"/>
    <d v="2013-07-26T00:00:00"/>
    <s v="Standard Class"/>
    <s v="JS-16030"/>
    <s v="Joy Smith"/>
    <x v="0"/>
    <s v="United States"/>
    <s v="Hattiesburg"/>
    <x v="35"/>
    <n v="39401"/>
    <x v="0"/>
    <x v="1561"/>
    <x v="1"/>
    <x v="8"/>
    <x v="1542"/>
    <x v="4231"/>
    <n v="2"/>
    <n v="0"/>
    <n v="35.677599999999998"/>
  </r>
  <r>
    <n v="5987"/>
    <x v="2982"/>
    <x v="0"/>
    <x v="1080"/>
    <d v="2013-07-26T00:00:00"/>
    <s v="Standard Class"/>
    <s v="JS-16030"/>
    <s v="Joy Smith"/>
    <x v="0"/>
    <s v="United States"/>
    <s v="Hattiesburg"/>
    <x v="35"/>
    <n v="39401"/>
    <x v="0"/>
    <x v="210"/>
    <x v="1"/>
    <x v="4"/>
    <x v="209"/>
    <x v="1190"/>
    <n v="4"/>
    <n v="0"/>
    <n v="0.87919999999999732"/>
  </r>
  <r>
    <n v="5988"/>
    <x v="2982"/>
    <x v="0"/>
    <x v="1080"/>
    <d v="2013-07-26T00:00:00"/>
    <s v="Standard Class"/>
    <s v="JS-16030"/>
    <s v="Joy Smith"/>
    <x v="0"/>
    <s v="United States"/>
    <s v="Hattiesburg"/>
    <x v="35"/>
    <n v="39401"/>
    <x v="0"/>
    <x v="1522"/>
    <x v="1"/>
    <x v="10"/>
    <x v="1500"/>
    <x v="4232"/>
    <n v="6"/>
    <n v="0"/>
    <n v="120.51060000000001"/>
  </r>
  <r>
    <n v="5989"/>
    <x v="2982"/>
    <x v="0"/>
    <x v="1080"/>
    <d v="2013-07-26T00:00:00"/>
    <s v="Standard Class"/>
    <s v="JS-16030"/>
    <s v="Joy Smith"/>
    <x v="0"/>
    <s v="United States"/>
    <s v="Hattiesburg"/>
    <x v="35"/>
    <n v="39401"/>
    <x v="0"/>
    <x v="480"/>
    <x v="1"/>
    <x v="8"/>
    <x v="476"/>
    <x v="4233"/>
    <n v="1"/>
    <n v="0"/>
    <n v="4.0419999999999998"/>
  </r>
  <r>
    <n v="5990"/>
    <x v="2982"/>
    <x v="0"/>
    <x v="1080"/>
    <d v="2013-07-26T00:00:00"/>
    <s v="Standard Class"/>
    <s v="JS-16030"/>
    <s v="Joy Smith"/>
    <x v="0"/>
    <s v="United States"/>
    <s v="Hattiesburg"/>
    <x v="35"/>
    <n v="39401"/>
    <x v="0"/>
    <x v="1659"/>
    <x v="0"/>
    <x v="0"/>
    <x v="1638"/>
    <x v="2465"/>
    <n v="5"/>
    <n v="0"/>
    <n v="126.22500000000002"/>
  </r>
  <r>
    <n v="5991"/>
    <x v="2983"/>
    <x v="3"/>
    <x v="175"/>
    <d v="2014-09-22T00:00:00"/>
    <s v="Standard Class"/>
    <s v="ES-14020"/>
    <s v="Erica Smith"/>
    <x v="0"/>
    <s v="United States"/>
    <s v="Los Angeles"/>
    <x v="1"/>
    <n v="90049"/>
    <x v="1"/>
    <x v="1178"/>
    <x v="1"/>
    <x v="8"/>
    <x v="1155"/>
    <x v="4234"/>
    <n v="7"/>
    <n v="0.2"/>
    <n v="884.05799999999999"/>
  </r>
  <r>
    <n v="5992"/>
    <x v="2983"/>
    <x v="3"/>
    <x v="175"/>
    <d v="2014-09-22T00:00:00"/>
    <s v="Standard Class"/>
    <s v="ES-14020"/>
    <s v="Erica Smith"/>
    <x v="0"/>
    <s v="United States"/>
    <s v="Los Angeles"/>
    <x v="1"/>
    <n v="90049"/>
    <x v="1"/>
    <x v="194"/>
    <x v="2"/>
    <x v="7"/>
    <x v="193"/>
    <x v="4235"/>
    <n v="7"/>
    <n v="0.2"/>
    <n v="32.335100000000025"/>
  </r>
  <r>
    <n v="5993"/>
    <x v="2983"/>
    <x v="3"/>
    <x v="175"/>
    <d v="2014-09-22T00:00:00"/>
    <s v="Standard Class"/>
    <s v="ES-14020"/>
    <s v="Erica Smith"/>
    <x v="0"/>
    <s v="United States"/>
    <s v="Los Angeles"/>
    <x v="1"/>
    <n v="90049"/>
    <x v="1"/>
    <x v="389"/>
    <x v="0"/>
    <x v="1"/>
    <x v="385"/>
    <x v="4236"/>
    <n v="3"/>
    <n v="0.2"/>
    <n v="-20.784600000000012"/>
  </r>
  <r>
    <n v="5994"/>
    <x v="2984"/>
    <x v="0"/>
    <x v="25"/>
    <d v="2013-12-12T00:00:00"/>
    <s v="Same Day"/>
    <s v="NS-18640"/>
    <s v="Noel Staavos"/>
    <x v="1"/>
    <s v="United States"/>
    <s v="Columbus"/>
    <x v="24"/>
    <n v="43229"/>
    <x v="3"/>
    <x v="720"/>
    <x v="1"/>
    <x v="4"/>
    <x v="712"/>
    <x v="647"/>
    <n v="5"/>
    <n v="0.2"/>
    <n v="-4.0599999999999987"/>
  </r>
  <r>
    <n v="5995"/>
    <x v="2984"/>
    <x v="0"/>
    <x v="25"/>
    <d v="2013-12-12T00:00:00"/>
    <s v="Same Day"/>
    <s v="NS-18640"/>
    <s v="Noel Staavos"/>
    <x v="1"/>
    <s v="United States"/>
    <s v="Columbus"/>
    <x v="24"/>
    <n v="43229"/>
    <x v="3"/>
    <x v="1566"/>
    <x v="1"/>
    <x v="14"/>
    <x v="1548"/>
    <x v="1933"/>
    <n v="2"/>
    <n v="0.2"/>
    <n v="1.6899999999999986"/>
  </r>
  <r>
    <n v="5996"/>
    <x v="2984"/>
    <x v="0"/>
    <x v="25"/>
    <d v="2013-12-12T00:00:00"/>
    <s v="Same Day"/>
    <s v="NS-18640"/>
    <s v="Noel Staavos"/>
    <x v="1"/>
    <s v="United States"/>
    <s v="Columbus"/>
    <x v="24"/>
    <n v="43229"/>
    <x v="3"/>
    <x v="1585"/>
    <x v="0"/>
    <x v="1"/>
    <x v="1567"/>
    <x v="4237"/>
    <n v="5"/>
    <n v="0.3"/>
    <n v="-137.52900000000002"/>
  </r>
  <r>
    <n v="5997"/>
    <x v="2984"/>
    <x v="0"/>
    <x v="25"/>
    <d v="2013-12-12T00:00:00"/>
    <s v="Same Day"/>
    <s v="NS-18640"/>
    <s v="Noel Staavos"/>
    <x v="1"/>
    <s v="United States"/>
    <s v="Columbus"/>
    <x v="24"/>
    <n v="43229"/>
    <x v="3"/>
    <x v="643"/>
    <x v="1"/>
    <x v="9"/>
    <x v="842"/>
    <x v="2388"/>
    <n v="4"/>
    <n v="0.2"/>
    <n v="24.196000000000012"/>
  </r>
  <r>
    <n v="5998"/>
    <x v="2984"/>
    <x v="0"/>
    <x v="25"/>
    <d v="2013-12-12T00:00:00"/>
    <s v="Same Day"/>
    <s v="NS-18640"/>
    <s v="Noel Staavos"/>
    <x v="1"/>
    <s v="United States"/>
    <s v="Columbus"/>
    <x v="24"/>
    <n v="43229"/>
    <x v="3"/>
    <x v="962"/>
    <x v="0"/>
    <x v="3"/>
    <x v="946"/>
    <x v="4238"/>
    <n v="3"/>
    <n v="0.4"/>
    <n v="-147.8655"/>
  </r>
  <r>
    <n v="5999"/>
    <x v="2985"/>
    <x v="2"/>
    <x v="325"/>
    <d v="2011-12-14T00:00:00"/>
    <s v="Standard Class"/>
    <s v="SH-19975"/>
    <s v="Sally Hughsby"/>
    <x v="1"/>
    <s v="United States"/>
    <s v="Caldwell"/>
    <x v="45"/>
    <n v="83605"/>
    <x v="1"/>
    <x v="901"/>
    <x v="0"/>
    <x v="1"/>
    <x v="884"/>
    <x v="4239"/>
    <n v="3"/>
    <n v="0.2"/>
    <n v="4.2293999999999699"/>
  </r>
  <r>
    <n v="6000"/>
    <x v="2985"/>
    <x v="2"/>
    <x v="325"/>
    <d v="2011-12-14T00:00:00"/>
    <s v="Standard Class"/>
    <s v="SH-19975"/>
    <s v="Sally Hughsby"/>
    <x v="1"/>
    <s v="United States"/>
    <s v="Caldwell"/>
    <x v="45"/>
    <n v="83605"/>
    <x v="1"/>
    <x v="712"/>
    <x v="1"/>
    <x v="10"/>
    <x v="704"/>
    <x v="243"/>
    <n v="4"/>
    <n v="0"/>
    <n v="12.441600000000001"/>
  </r>
  <r>
    <n v="6001"/>
    <x v="2985"/>
    <x v="2"/>
    <x v="325"/>
    <d v="2011-12-14T00:00:00"/>
    <s v="Standard Class"/>
    <s v="SH-19975"/>
    <s v="Sally Hughsby"/>
    <x v="1"/>
    <s v="United States"/>
    <s v="Caldwell"/>
    <x v="45"/>
    <n v="83605"/>
    <x v="1"/>
    <x v="393"/>
    <x v="1"/>
    <x v="10"/>
    <x v="389"/>
    <x v="422"/>
    <n v="4"/>
    <n v="0"/>
    <n v="42.025599999999997"/>
  </r>
  <r>
    <n v="6002"/>
    <x v="2986"/>
    <x v="2"/>
    <x v="736"/>
    <d v="2011-12-17T00:00:00"/>
    <s v="Standard Class"/>
    <s v="RF-19345"/>
    <s v="Randy Ferguson"/>
    <x v="1"/>
    <s v="United States"/>
    <s v="Phoenix"/>
    <x v="16"/>
    <n v="85023"/>
    <x v="1"/>
    <x v="1142"/>
    <x v="0"/>
    <x v="5"/>
    <x v="1121"/>
    <x v="4240"/>
    <n v="3"/>
    <n v="0.2"/>
    <n v="7.6965000000000039"/>
  </r>
  <r>
    <n v="6003"/>
    <x v="2986"/>
    <x v="2"/>
    <x v="736"/>
    <d v="2011-12-17T00:00:00"/>
    <s v="Standard Class"/>
    <s v="RF-19345"/>
    <s v="Randy Ferguson"/>
    <x v="1"/>
    <s v="United States"/>
    <s v="Phoenix"/>
    <x v="16"/>
    <n v="85023"/>
    <x v="1"/>
    <x v="530"/>
    <x v="1"/>
    <x v="8"/>
    <x v="525"/>
    <x v="4004"/>
    <n v="2"/>
    <n v="0.7"/>
    <n v="-4.1711999999999989"/>
  </r>
  <r>
    <n v="6004"/>
    <x v="2987"/>
    <x v="3"/>
    <x v="296"/>
    <d v="2014-09-28T00:00:00"/>
    <s v="Standard Class"/>
    <s v="DL-12865"/>
    <s v="Dan Lawera"/>
    <x v="0"/>
    <s v="United States"/>
    <s v="Miami"/>
    <x v="2"/>
    <n v="33142"/>
    <x v="0"/>
    <x v="102"/>
    <x v="1"/>
    <x v="8"/>
    <x v="102"/>
    <x v="4241"/>
    <n v="1"/>
    <n v="0.7"/>
    <n v="-8.6057999999999986"/>
  </r>
  <r>
    <n v="6005"/>
    <x v="2988"/>
    <x v="3"/>
    <x v="210"/>
    <d v="2014-09-12T00:00:00"/>
    <s v="Standard Class"/>
    <s v="AG-10390"/>
    <s v="Allen Goldenen"/>
    <x v="0"/>
    <s v="United States"/>
    <s v="Los Angeles"/>
    <x v="1"/>
    <n v="90004"/>
    <x v="1"/>
    <x v="627"/>
    <x v="0"/>
    <x v="5"/>
    <x v="621"/>
    <x v="2401"/>
    <n v="4"/>
    <n v="0"/>
    <n v="8.2992000000000008"/>
  </r>
  <r>
    <n v="6006"/>
    <x v="2989"/>
    <x v="1"/>
    <x v="121"/>
    <d v="2012-11-07T00:00:00"/>
    <s v="Standard Class"/>
    <s v="SW-20245"/>
    <s v="Scot Wooten"/>
    <x v="0"/>
    <s v="United States"/>
    <s v="Troy"/>
    <x v="15"/>
    <n v="12180"/>
    <x v="3"/>
    <x v="1534"/>
    <x v="0"/>
    <x v="1"/>
    <x v="1513"/>
    <x v="4242"/>
    <n v="2"/>
    <n v="0.1"/>
    <n v="8.5371999999999968"/>
  </r>
  <r>
    <n v="6007"/>
    <x v="2990"/>
    <x v="3"/>
    <x v="157"/>
    <d v="2014-12-19T00:00:00"/>
    <s v="Standard Class"/>
    <s v="KN-16390"/>
    <s v="Katherine Nockton"/>
    <x v="1"/>
    <s v="United States"/>
    <s v="New Bedford"/>
    <x v="31"/>
    <n v="2740"/>
    <x v="3"/>
    <x v="1300"/>
    <x v="2"/>
    <x v="7"/>
    <x v="1276"/>
    <x v="3680"/>
    <n v="3"/>
    <n v="0"/>
    <n v="3.8654999999999973"/>
  </r>
  <r>
    <n v="6008"/>
    <x v="2991"/>
    <x v="3"/>
    <x v="719"/>
    <d v="2014-04-04T00:00:00"/>
    <s v="First Class"/>
    <s v="GB-14530"/>
    <s v="George Bell"/>
    <x v="1"/>
    <s v="United States"/>
    <s v="Florence"/>
    <x v="20"/>
    <n v="29501"/>
    <x v="0"/>
    <x v="101"/>
    <x v="0"/>
    <x v="5"/>
    <x v="101"/>
    <x v="4180"/>
    <n v="3"/>
    <n v="0"/>
    <n v="21.751499999999986"/>
  </r>
  <r>
    <n v="6009"/>
    <x v="2992"/>
    <x v="1"/>
    <x v="1081"/>
    <d v="2013-01-03T00:00:00"/>
    <s v="Standard Class"/>
    <s v="CL-12565"/>
    <s v="Clay Ludtke"/>
    <x v="0"/>
    <s v="United States"/>
    <s v="Los Angeles"/>
    <x v="1"/>
    <n v="90049"/>
    <x v="1"/>
    <x v="1138"/>
    <x v="1"/>
    <x v="10"/>
    <x v="1117"/>
    <x v="4243"/>
    <n v="3"/>
    <n v="0"/>
    <n v="31.519199999999998"/>
  </r>
  <r>
    <n v="6010"/>
    <x v="2992"/>
    <x v="1"/>
    <x v="1081"/>
    <d v="2013-01-03T00:00:00"/>
    <s v="Standard Class"/>
    <s v="CL-12565"/>
    <s v="Clay Ludtke"/>
    <x v="0"/>
    <s v="United States"/>
    <s v="Los Angeles"/>
    <x v="1"/>
    <n v="90049"/>
    <x v="1"/>
    <x v="352"/>
    <x v="1"/>
    <x v="4"/>
    <x v="348"/>
    <x v="4244"/>
    <n v="3"/>
    <n v="0"/>
    <n v="14.238599999999995"/>
  </r>
  <r>
    <n v="6011"/>
    <x v="2992"/>
    <x v="1"/>
    <x v="1081"/>
    <d v="2013-01-03T00:00:00"/>
    <s v="Standard Class"/>
    <s v="CL-12565"/>
    <s v="Clay Ludtke"/>
    <x v="0"/>
    <s v="United States"/>
    <s v="Los Angeles"/>
    <x v="1"/>
    <n v="90049"/>
    <x v="1"/>
    <x v="668"/>
    <x v="2"/>
    <x v="15"/>
    <x v="662"/>
    <x v="4245"/>
    <n v="6"/>
    <n v="0.2"/>
    <n v="286.71299999999962"/>
  </r>
  <r>
    <n v="6012"/>
    <x v="2992"/>
    <x v="1"/>
    <x v="1081"/>
    <d v="2013-01-03T00:00:00"/>
    <s v="Standard Class"/>
    <s v="CL-12565"/>
    <s v="Clay Ludtke"/>
    <x v="0"/>
    <s v="United States"/>
    <s v="Los Angeles"/>
    <x v="1"/>
    <n v="90049"/>
    <x v="1"/>
    <x v="231"/>
    <x v="1"/>
    <x v="12"/>
    <x v="229"/>
    <x v="3439"/>
    <n v="3"/>
    <n v="0"/>
    <n v="122.148"/>
  </r>
  <r>
    <n v="6013"/>
    <x v="2992"/>
    <x v="1"/>
    <x v="1081"/>
    <d v="2013-01-03T00:00:00"/>
    <s v="Standard Class"/>
    <s v="CL-12565"/>
    <s v="Clay Ludtke"/>
    <x v="0"/>
    <s v="United States"/>
    <s v="Los Angeles"/>
    <x v="1"/>
    <n v="90049"/>
    <x v="1"/>
    <x v="1191"/>
    <x v="2"/>
    <x v="7"/>
    <x v="1167"/>
    <x v="4246"/>
    <n v="3"/>
    <n v="0.2"/>
    <n v="35.984999999999999"/>
  </r>
  <r>
    <n v="6014"/>
    <x v="2993"/>
    <x v="0"/>
    <x v="612"/>
    <d v="2013-03-12T00:00:00"/>
    <s v="First Class"/>
    <s v="KF-16285"/>
    <s v="Karen Ferguson"/>
    <x v="2"/>
    <s v="United States"/>
    <s v="Los Angeles"/>
    <x v="1"/>
    <n v="90008"/>
    <x v="1"/>
    <x v="1102"/>
    <x v="1"/>
    <x v="10"/>
    <x v="1082"/>
    <x v="81"/>
    <n v="5"/>
    <n v="0"/>
    <n v="7.1519999999999992"/>
  </r>
  <r>
    <n v="6015"/>
    <x v="2993"/>
    <x v="0"/>
    <x v="612"/>
    <d v="2013-03-12T00:00:00"/>
    <s v="First Class"/>
    <s v="KF-16285"/>
    <s v="Karen Ferguson"/>
    <x v="2"/>
    <s v="United States"/>
    <s v="Los Angeles"/>
    <x v="1"/>
    <n v="90008"/>
    <x v="1"/>
    <x v="1148"/>
    <x v="2"/>
    <x v="7"/>
    <x v="1127"/>
    <x v="4247"/>
    <n v="8"/>
    <n v="0.2"/>
    <n v="363.90480000000025"/>
  </r>
  <r>
    <n v="6016"/>
    <x v="2994"/>
    <x v="2"/>
    <x v="322"/>
    <d v="2011-04-12T00:00:00"/>
    <s v="Standard Class"/>
    <s v="AY-10555"/>
    <s v="Andy Yotov"/>
    <x v="1"/>
    <s v="United States"/>
    <s v="Los Angeles"/>
    <x v="1"/>
    <n v="90049"/>
    <x v="1"/>
    <x v="1762"/>
    <x v="0"/>
    <x v="5"/>
    <x v="1742"/>
    <x v="1377"/>
    <n v="2"/>
    <n v="0"/>
    <n v="15.633199999999988"/>
  </r>
  <r>
    <n v="6017"/>
    <x v="2994"/>
    <x v="2"/>
    <x v="322"/>
    <d v="2011-04-12T00:00:00"/>
    <s v="Standard Class"/>
    <s v="AY-10555"/>
    <s v="Andy Yotov"/>
    <x v="1"/>
    <s v="United States"/>
    <s v="Los Angeles"/>
    <x v="1"/>
    <n v="90049"/>
    <x v="1"/>
    <x v="283"/>
    <x v="0"/>
    <x v="5"/>
    <x v="280"/>
    <x v="907"/>
    <n v="7"/>
    <n v="0"/>
    <n v="12.912900000000004"/>
  </r>
  <r>
    <n v="6018"/>
    <x v="2994"/>
    <x v="2"/>
    <x v="322"/>
    <d v="2011-04-12T00:00:00"/>
    <s v="Standard Class"/>
    <s v="AY-10555"/>
    <s v="Andy Yotov"/>
    <x v="1"/>
    <s v="United States"/>
    <s v="Los Angeles"/>
    <x v="1"/>
    <n v="90049"/>
    <x v="1"/>
    <x v="1165"/>
    <x v="1"/>
    <x v="10"/>
    <x v="1143"/>
    <x v="541"/>
    <n v="3"/>
    <n v="0"/>
    <n v="9.3312000000000008"/>
  </r>
  <r>
    <n v="6019"/>
    <x v="2994"/>
    <x v="2"/>
    <x v="322"/>
    <d v="2011-04-12T00:00:00"/>
    <s v="Standard Class"/>
    <s v="AY-10555"/>
    <s v="Andy Yotov"/>
    <x v="1"/>
    <s v="United States"/>
    <s v="Los Angeles"/>
    <x v="1"/>
    <n v="90049"/>
    <x v="1"/>
    <x v="1486"/>
    <x v="1"/>
    <x v="10"/>
    <x v="1464"/>
    <x v="447"/>
    <n v="1"/>
    <n v="0"/>
    <n v="26.630399999999998"/>
  </r>
  <r>
    <n v="6020"/>
    <x v="2995"/>
    <x v="2"/>
    <x v="1082"/>
    <d v="2011-10-10T00:00:00"/>
    <s v="Second Class"/>
    <s v="BD-11635"/>
    <s v="Brian Derr"/>
    <x v="0"/>
    <s v="United States"/>
    <s v="Columbus"/>
    <x v="24"/>
    <n v="43229"/>
    <x v="3"/>
    <x v="9"/>
    <x v="1"/>
    <x v="9"/>
    <x v="9"/>
    <x v="2856"/>
    <n v="5"/>
    <n v="0.2"/>
    <n v="11.489999999999991"/>
  </r>
  <r>
    <n v="6021"/>
    <x v="2996"/>
    <x v="0"/>
    <x v="572"/>
    <d v="2013-08-14T00:00:00"/>
    <s v="Same Day"/>
    <s v="HG-15025"/>
    <s v="Hunter Glantz"/>
    <x v="0"/>
    <s v="United States"/>
    <s v="Kenner"/>
    <x v="28"/>
    <n v="70065"/>
    <x v="0"/>
    <x v="1295"/>
    <x v="1"/>
    <x v="9"/>
    <x v="33"/>
    <x v="1714"/>
    <n v="2"/>
    <n v="0"/>
    <n v="4.6818000000000008"/>
  </r>
  <r>
    <n v="6022"/>
    <x v="2996"/>
    <x v="0"/>
    <x v="572"/>
    <d v="2013-08-14T00:00:00"/>
    <s v="Same Day"/>
    <s v="HG-15025"/>
    <s v="Hunter Glantz"/>
    <x v="0"/>
    <s v="United States"/>
    <s v="Kenner"/>
    <x v="28"/>
    <n v="70065"/>
    <x v="0"/>
    <x v="357"/>
    <x v="2"/>
    <x v="11"/>
    <x v="353"/>
    <x v="2257"/>
    <n v="2"/>
    <n v="0"/>
    <n v="15.1158"/>
  </r>
  <r>
    <n v="6023"/>
    <x v="2997"/>
    <x v="2"/>
    <x v="664"/>
    <d v="2011-11-21T00:00:00"/>
    <s v="Standard Class"/>
    <s v="CB-12025"/>
    <s v="Cassandra Brandow"/>
    <x v="0"/>
    <s v="United States"/>
    <s v="Cedar Hill"/>
    <x v="5"/>
    <n v="75104"/>
    <x v="2"/>
    <x v="111"/>
    <x v="1"/>
    <x v="12"/>
    <x v="111"/>
    <x v="913"/>
    <n v="3"/>
    <n v="0.2"/>
    <n v="2.4779999999999989"/>
  </r>
  <r>
    <n v="6024"/>
    <x v="2998"/>
    <x v="3"/>
    <x v="558"/>
    <d v="2014-04-28T00:00:00"/>
    <s v="First Class"/>
    <s v="LS-16945"/>
    <s v="Linda Southworth"/>
    <x v="1"/>
    <s v="United States"/>
    <s v="Providence"/>
    <x v="34"/>
    <n v="2908"/>
    <x v="3"/>
    <x v="1067"/>
    <x v="2"/>
    <x v="11"/>
    <x v="1047"/>
    <x v="3502"/>
    <n v="2"/>
    <n v="0"/>
    <n v="4.8986000000000018"/>
  </r>
  <r>
    <n v="6025"/>
    <x v="2999"/>
    <x v="3"/>
    <x v="1043"/>
    <d v="2014-08-27T00:00:00"/>
    <s v="Second Class"/>
    <s v="DM-13015"/>
    <s v="Darrin Martin"/>
    <x v="0"/>
    <s v="United States"/>
    <s v="Lancaster"/>
    <x v="24"/>
    <n v="43130"/>
    <x v="3"/>
    <x v="1725"/>
    <x v="1"/>
    <x v="9"/>
    <x v="1703"/>
    <x v="4248"/>
    <n v="8"/>
    <n v="0.2"/>
    <n v="64.627199999999988"/>
  </r>
  <r>
    <n v="6026"/>
    <x v="2999"/>
    <x v="3"/>
    <x v="1043"/>
    <d v="2014-08-27T00:00:00"/>
    <s v="Second Class"/>
    <s v="DM-13015"/>
    <s v="Darrin Martin"/>
    <x v="0"/>
    <s v="United States"/>
    <s v="Lancaster"/>
    <x v="24"/>
    <n v="43130"/>
    <x v="3"/>
    <x v="727"/>
    <x v="1"/>
    <x v="10"/>
    <x v="1543"/>
    <x v="563"/>
    <n v="2"/>
    <n v="0.2"/>
    <n v="3.7584"/>
  </r>
  <r>
    <n v="6027"/>
    <x v="3000"/>
    <x v="3"/>
    <x v="660"/>
    <d v="2014-03-03T00:00:00"/>
    <s v="Standard Class"/>
    <s v="AC-10615"/>
    <s v="Ann Chong"/>
    <x v="1"/>
    <s v="United States"/>
    <s v="Seattle"/>
    <x v="4"/>
    <n v="98115"/>
    <x v="1"/>
    <x v="1471"/>
    <x v="1"/>
    <x v="13"/>
    <x v="1449"/>
    <x v="3681"/>
    <n v="5"/>
    <n v="0"/>
    <n v="0.33599999999999963"/>
  </r>
  <r>
    <n v="6028"/>
    <x v="3000"/>
    <x v="3"/>
    <x v="660"/>
    <d v="2014-03-03T00:00:00"/>
    <s v="Standard Class"/>
    <s v="AC-10615"/>
    <s v="Ann Chong"/>
    <x v="1"/>
    <s v="United States"/>
    <s v="Seattle"/>
    <x v="4"/>
    <n v="98115"/>
    <x v="1"/>
    <x v="831"/>
    <x v="2"/>
    <x v="7"/>
    <x v="818"/>
    <x v="1002"/>
    <n v="5"/>
    <n v="0.2"/>
    <n v="25.185999999999996"/>
  </r>
  <r>
    <n v="6029"/>
    <x v="3001"/>
    <x v="0"/>
    <x v="258"/>
    <d v="2013-11-22T00:00:00"/>
    <s v="First Class"/>
    <s v="LT-17110"/>
    <s v="Liz Thompson"/>
    <x v="0"/>
    <s v="United States"/>
    <s v="Jacksonville"/>
    <x v="3"/>
    <n v="28540"/>
    <x v="0"/>
    <x v="684"/>
    <x v="1"/>
    <x v="6"/>
    <x v="677"/>
    <x v="4249"/>
    <n v="2"/>
    <n v="0.2"/>
    <n v="6.0059999999999993"/>
  </r>
  <r>
    <n v="6030"/>
    <x v="3002"/>
    <x v="0"/>
    <x v="696"/>
    <d v="2013-11-16T00:00:00"/>
    <s v="First Class"/>
    <s v="TB-21250"/>
    <s v="Tim Brockman"/>
    <x v="0"/>
    <s v="United States"/>
    <s v="Los Angeles"/>
    <x v="1"/>
    <n v="90049"/>
    <x v="1"/>
    <x v="950"/>
    <x v="1"/>
    <x v="6"/>
    <x v="934"/>
    <x v="296"/>
    <n v="3"/>
    <n v="0"/>
    <n v="2.8535999999999988"/>
  </r>
  <r>
    <n v="6031"/>
    <x v="3003"/>
    <x v="3"/>
    <x v="91"/>
    <d v="2014-07-07T00:00:00"/>
    <s v="Same Day"/>
    <s v="AH-10585"/>
    <s v="Angele Hood"/>
    <x v="0"/>
    <s v="United States"/>
    <s v="Miami"/>
    <x v="2"/>
    <n v="33142"/>
    <x v="0"/>
    <x v="1180"/>
    <x v="0"/>
    <x v="1"/>
    <x v="1157"/>
    <x v="4250"/>
    <n v="1"/>
    <n v="0.2"/>
    <n v="23.924000000000007"/>
  </r>
  <r>
    <n v="6032"/>
    <x v="3004"/>
    <x v="0"/>
    <x v="591"/>
    <d v="2014-01-02T00:00:00"/>
    <s v="Standard Class"/>
    <s v="SS-20140"/>
    <s v="Saphhira Shifley"/>
    <x v="1"/>
    <s v="United States"/>
    <s v="Nashua"/>
    <x v="38"/>
    <n v="3060"/>
    <x v="3"/>
    <x v="1226"/>
    <x v="0"/>
    <x v="5"/>
    <x v="1201"/>
    <x v="3131"/>
    <n v="4"/>
    <n v="0"/>
    <n v="6.5471999999999984"/>
  </r>
  <r>
    <n v="6033"/>
    <x v="3005"/>
    <x v="3"/>
    <x v="756"/>
    <d v="2014-04-26T00:00:00"/>
    <s v="First Class"/>
    <s v="TD-20995"/>
    <s v="Tamara Dahlen"/>
    <x v="0"/>
    <s v="United States"/>
    <s v="New York City"/>
    <x v="15"/>
    <n v="10011"/>
    <x v="3"/>
    <x v="133"/>
    <x v="1"/>
    <x v="14"/>
    <x v="133"/>
    <x v="2803"/>
    <n v="5"/>
    <n v="0"/>
    <n v="15.372000000000003"/>
  </r>
  <r>
    <n v="6034"/>
    <x v="3006"/>
    <x v="1"/>
    <x v="639"/>
    <d v="2012-12-18T00:00:00"/>
    <s v="Standard Class"/>
    <s v="PP-18955"/>
    <s v="Paul Prost"/>
    <x v="2"/>
    <s v="United States"/>
    <s v="Los Angeles"/>
    <x v="1"/>
    <n v="90036"/>
    <x v="1"/>
    <x v="1524"/>
    <x v="0"/>
    <x v="5"/>
    <x v="1502"/>
    <x v="597"/>
    <n v="3"/>
    <n v="0"/>
    <n v="5.1815999999999995"/>
  </r>
  <r>
    <n v="6035"/>
    <x v="3007"/>
    <x v="1"/>
    <x v="1083"/>
    <d v="2012-04-25T00:00:00"/>
    <s v="Standard Class"/>
    <s v="PG-18820"/>
    <s v="Patrick Gardner"/>
    <x v="0"/>
    <s v="United States"/>
    <s v="Carrollton"/>
    <x v="5"/>
    <n v="75007"/>
    <x v="2"/>
    <x v="414"/>
    <x v="1"/>
    <x v="9"/>
    <x v="409"/>
    <x v="4251"/>
    <n v="2"/>
    <n v="0.8"/>
    <n v="-52.833600000000004"/>
  </r>
  <r>
    <n v="6036"/>
    <x v="3007"/>
    <x v="1"/>
    <x v="1083"/>
    <d v="2012-04-25T00:00:00"/>
    <s v="Standard Class"/>
    <s v="PG-18820"/>
    <s v="Patrick Gardner"/>
    <x v="0"/>
    <s v="United States"/>
    <s v="Carrollton"/>
    <x v="5"/>
    <n v="75007"/>
    <x v="2"/>
    <x v="760"/>
    <x v="1"/>
    <x v="8"/>
    <x v="751"/>
    <x v="4252"/>
    <n v="4"/>
    <n v="0.8"/>
    <n v="-512.14680000000021"/>
  </r>
  <r>
    <n v="6037"/>
    <x v="3008"/>
    <x v="0"/>
    <x v="913"/>
    <d v="2013-09-09T00:00:00"/>
    <s v="Standard Class"/>
    <s v="AA-10645"/>
    <s v="Anna Andreadi"/>
    <x v="0"/>
    <s v="United States"/>
    <s v="Georgetown"/>
    <x v="0"/>
    <n v="40324"/>
    <x v="0"/>
    <x v="378"/>
    <x v="0"/>
    <x v="5"/>
    <x v="374"/>
    <x v="532"/>
    <n v="3"/>
    <n v="0"/>
    <n v="16.614000000000001"/>
  </r>
  <r>
    <n v="6038"/>
    <x v="3008"/>
    <x v="0"/>
    <x v="913"/>
    <d v="2013-09-09T00:00:00"/>
    <s v="Standard Class"/>
    <s v="AA-10645"/>
    <s v="Anna Andreadi"/>
    <x v="0"/>
    <s v="United States"/>
    <s v="Georgetown"/>
    <x v="0"/>
    <n v="40324"/>
    <x v="0"/>
    <x v="412"/>
    <x v="1"/>
    <x v="8"/>
    <x v="407"/>
    <x v="3369"/>
    <n v="6"/>
    <n v="0"/>
    <n v="54.691199999999995"/>
  </r>
  <r>
    <n v="6039"/>
    <x v="3008"/>
    <x v="0"/>
    <x v="913"/>
    <d v="2013-09-09T00:00:00"/>
    <s v="Standard Class"/>
    <s v="AA-10645"/>
    <s v="Anna Andreadi"/>
    <x v="0"/>
    <s v="United States"/>
    <s v="Georgetown"/>
    <x v="0"/>
    <n v="40324"/>
    <x v="0"/>
    <x v="571"/>
    <x v="1"/>
    <x v="4"/>
    <x v="566"/>
    <x v="681"/>
    <n v="4"/>
    <n v="0"/>
    <n v="5.1967999999999961"/>
  </r>
  <r>
    <n v="6040"/>
    <x v="3008"/>
    <x v="0"/>
    <x v="913"/>
    <d v="2013-09-09T00:00:00"/>
    <s v="Standard Class"/>
    <s v="AA-10645"/>
    <s v="Anna Andreadi"/>
    <x v="0"/>
    <s v="United States"/>
    <s v="Georgetown"/>
    <x v="0"/>
    <n v="40324"/>
    <x v="0"/>
    <x v="1273"/>
    <x v="1"/>
    <x v="6"/>
    <x v="1249"/>
    <x v="267"/>
    <n v="3"/>
    <n v="0"/>
    <n v="2.5343999999999998"/>
  </r>
  <r>
    <n v="6041"/>
    <x v="3009"/>
    <x v="3"/>
    <x v="241"/>
    <d v="2014-09-30T00:00:00"/>
    <s v="Standard Class"/>
    <s v="FA-14230"/>
    <s v="Frank Atkinson"/>
    <x v="1"/>
    <s v="United States"/>
    <s v="Los Angeles"/>
    <x v="1"/>
    <n v="90008"/>
    <x v="1"/>
    <x v="1118"/>
    <x v="2"/>
    <x v="7"/>
    <x v="1097"/>
    <x v="4253"/>
    <n v="3"/>
    <n v="0.2"/>
    <n v="75.180000000000064"/>
  </r>
  <r>
    <n v="6042"/>
    <x v="3009"/>
    <x v="3"/>
    <x v="241"/>
    <d v="2014-09-30T00:00:00"/>
    <s v="Standard Class"/>
    <s v="FA-14230"/>
    <s v="Frank Atkinson"/>
    <x v="1"/>
    <s v="United States"/>
    <s v="Los Angeles"/>
    <x v="1"/>
    <n v="90008"/>
    <x v="1"/>
    <x v="1770"/>
    <x v="2"/>
    <x v="15"/>
    <x v="1751"/>
    <x v="4254"/>
    <n v="3"/>
    <n v="0.2"/>
    <n v="177.19799999999998"/>
  </r>
  <r>
    <n v="6043"/>
    <x v="3010"/>
    <x v="0"/>
    <x v="1084"/>
    <d v="2013-02-08T00:00:00"/>
    <s v="Standard Class"/>
    <s v="TB-21520"/>
    <s v="Tracy Blumstein"/>
    <x v="0"/>
    <s v="United States"/>
    <s v="Sierra Vista"/>
    <x v="16"/>
    <n v="85635"/>
    <x v="1"/>
    <x v="1104"/>
    <x v="0"/>
    <x v="5"/>
    <x v="1084"/>
    <x v="325"/>
    <n v="2"/>
    <n v="0.2"/>
    <n v="3.9512"/>
  </r>
  <r>
    <n v="6044"/>
    <x v="3011"/>
    <x v="3"/>
    <x v="240"/>
    <d v="2014-05-25T00:00:00"/>
    <s v="Second Class"/>
    <s v="AH-10075"/>
    <s v="Adam Hart"/>
    <x v="1"/>
    <s v="United States"/>
    <s v="Knoxville"/>
    <x v="18"/>
    <n v="37918"/>
    <x v="0"/>
    <x v="541"/>
    <x v="0"/>
    <x v="1"/>
    <x v="536"/>
    <x v="2361"/>
    <n v="3"/>
    <n v="0.2"/>
    <n v="-35.36460000000001"/>
  </r>
  <r>
    <n v="6045"/>
    <x v="3011"/>
    <x v="3"/>
    <x v="240"/>
    <d v="2014-05-25T00:00:00"/>
    <s v="Second Class"/>
    <s v="AH-10075"/>
    <s v="Adam Hart"/>
    <x v="1"/>
    <s v="United States"/>
    <s v="Knoxville"/>
    <x v="18"/>
    <n v="37918"/>
    <x v="0"/>
    <x v="1050"/>
    <x v="1"/>
    <x v="10"/>
    <x v="1030"/>
    <x v="2898"/>
    <n v="7"/>
    <n v="0.2"/>
    <n v="10.109400000000001"/>
  </r>
  <r>
    <n v="6046"/>
    <x v="3012"/>
    <x v="1"/>
    <x v="37"/>
    <d v="2012-09-08T00:00:00"/>
    <s v="Standard Class"/>
    <s v="CP-12085"/>
    <s v="Cathy Prescott"/>
    <x v="1"/>
    <s v="United States"/>
    <s v="Tucson"/>
    <x v="16"/>
    <n v="85705"/>
    <x v="1"/>
    <x v="1071"/>
    <x v="0"/>
    <x v="5"/>
    <x v="1051"/>
    <x v="4255"/>
    <n v="3"/>
    <n v="0.2"/>
    <n v="89.306999999999988"/>
  </r>
  <r>
    <n v="6047"/>
    <x v="3013"/>
    <x v="0"/>
    <x v="632"/>
    <d v="2013-06-17T00:00:00"/>
    <s v="Standard Class"/>
    <s v="BF-11215"/>
    <s v="Benjamin Farhat"/>
    <x v="2"/>
    <s v="United States"/>
    <s v="Minneapolis"/>
    <x v="11"/>
    <n v="55407"/>
    <x v="2"/>
    <x v="1744"/>
    <x v="0"/>
    <x v="3"/>
    <x v="1724"/>
    <x v="4256"/>
    <n v="3"/>
    <n v="0"/>
    <n v="173.23500000000001"/>
  </r>
  <r>
    <n v="6048"/>
    <x v="3014"/>
    <x v="1"/>
    <x v="209"/>
    <d v="2012-11-11T00:00:00"/>
    <s v="Standard Class"/>
    <s v="CP-12340"/>
    <s v="Christine Phan"/>
    <x v="1"/>
    <s v="United States"/>
    <s v="Miami"/>
    <x v="2"/>
    <n v="33142"/>
    <x v="0"/>
    <x v="570"/>
    <x v="1"/>
    <x v="8"/>
    <x v="565"/>
    <x v="4257"/>
    <n v="9"/>
    <n v="0.7"/>
    <n v="-12.916800000000002"/>
  </r>
  <r>
    <n v="6049"/>
    <x v="3014"/>
    <x v="1"/>
    <x v="209"/>
    <d v="2012-11-11T00:00:00"/>
    <s v="Standard Class"/>
    <s v="CP-12340"/>
    <s v="Christine Phan"/>
    <x v="1"/>
    <s v="United States"/>
    <s v="Miami"/>
    <x v="2"/>
    <n v="33142"/>
    <x v="0"/>
    <x v="1176"/>
    <x v="1"/>
    <x v="8"/>
    <x v="1153"/>
    <x v="4258"/>
    <n v="5"/>
    <n v="0.7"/>
    <n v="-1031.5385000000001"/>
  </r>
  <r>
    <n v="6050"/>
    <x v="3015"/>
    <x v="0"/>
    <x v="1085"/>
    <d v="2013-06-19T00:00:00"/>
    <s v="First Class"/>
    <s v="LS-17245"/>
    <s v="Lynn Smith"/>
    <x v="0"/>
    <s v="United States"/>
    <s v="Houston"/>
    <x v="5"/>
    <n v="77036"/>
    <x v="2"/>
    <x v="1693"/>
    <x v="1"/>
    <x v="10"/>
    <x v="1672"/>
    <x v="4259"/>
    <n v="7"/>
    <n v="0.2"/>
    <n v="54.214999999999982"/>
  </r>
  <r>
    <n v="6051"/>
    <x v="3016"/>
    <x v="1"/>
    <x v="334"/>
    <d v="2012-04-30T00:00:00"/>
    <s v="Standard Class"/>
    <s v="TS-21655"/>
    <s v="Trudy Schmidt"/>
    <x v="0"/>
    <s v="United States"/>
    <s v="Milwaukee"/>
    <x v="6"/>
    <n v="53209"/>
    <x v="2"/>
    <x v="332"/>
    <x v="1"/>
    <x v="6"/>
    <x v="328"/>
    <x v="2495"/>
    <n v="5"/>
    <n v="0"/>
    <n v="16.170000000000002"/>
  </r>
  <r>
    <n v="6052"/>
    <x v="3016"/>
    <x v="1"/>
    <x v="334"/>
    <d v="2012-04-30T00:00:00"/>
    <s v="Standard Class"/>
    <s v="TS-21655"/>
    <s v="Trudy Schmidt"/>
    <x v="0"/>
    <s v="United States"/>
    <s v="Milwaukee"/>
    <x v="6"/>
    <n v="53209"/>
    <x v="2"/>
    <x v="1309"/>
    <x v="1"/>
    <x v="9"/>
    <x v="1285"/>
    <x v="4260"/>
    <n v="5"/>
    <n v="0"/>
    <n v="76.27200000000002"/>
  </r>
  <r>
    <n v="6053"/>
    <x v="3017"/>
    <x v="0"/>
    <x v="713"/>
    <d v="2013-09-27T00:00:00"/>
    <s v="Second Class"/>
    <s v="JS-15940"/>
    <s v="Joni Sundaresam"/>
    <x v="2"/>
    <s v="United States"/>
    <s v="Lancaster"/>
    <x v="24"/>
    <n v="43130"/>
    <x v="3"/>
    <x v="1025"/>
    <x v="1"/>
    <x v="10"/>
    <x v="1007"/>
    <x v="1655"/>
    <n v="3"/>
    <n v="0.2"/>
    <n v="4.0338000000000003"/>
  </r>
  <r>
    <n v="6054"/>
    <x v="3017"/>
    <x v="0"/>
    <x v="713"/>
    <d v="2013-09-27T00:00:00"/>
    <s v="Second Class"/>
    <s v="JS-15940"/>
    <s v="Joni Sundaresam"/>
    <x v="2"/>
    <s v="United States"/>
    <s v="Lancaster"/>
    <x v="24"/>
    <n v="43130"/>
    <x v="3"/>
    <x v="1457"/>
    <x v="0"/>
    <x v="5"/>
    <x v="1434"/>
    <x v="4261"/>
    <n v="4"/>
    <n v="0.2"/>
    <n v="7.7000000000000028"/>
  </r>
  <r>
    <n v="6055"/>
    <x v="3017"/>
    <x v="0"/>
    <x v="713"/>
    <d v="2013-09-27T00:00:00"/>
    <s v="Second Class"/>
    <s v="JS-15940"/>
    <s v="Joni Sundaresam"/>
    <x v="2"/>
    <s v="United States"/>
    <s v="Lancaster"/>
    <x v="24"/>
    <n v="43130"/>
    <x v="3"/>
    <x v="699"/>
    <x v="1"/>
    <x v="8"/>
    <x v="692"/>
    <x v="4262"/>
    <n v="7"/>
    <n v="0.7"/>
    <n v="-9.7607999999999961"/>
  </r>
  <r>
    <n v="6056"/>
    <x v="3018"/>
    <x v="0"/>
    <x v="298"/>
    <d v="2013-08-21T00:00:00"/>
    <s v="First Class"/>
    <s v="NF-18385"/>
    <s v="Natalie Fritzler"/>
    <x v="0"/>
    <s v="United States"/>
    <s v="Edinburg"/>
    <x v="5"/>
    <n v="78539"/>
    <x v="2"/>
    <x v="1339"/>
    <x v="1"/>
    <x v="8"/>
    <x v="1315"/>
    <x v="4263"/>
    <n v="1"/>
    <n v="0.8"/>
    <n v="-3.4122000000000003"/>
  </r>
  <r>
    <n v="6057"/>
    <x v="3018"/>
    <x v="0"/>
    <x v="298"/>
    <d v="2013-08-21T00:00:00"/>
    <s v="First Class"/>
    <s v="NF-18385"/>
    <s v="Natalie Fritzler"/>
    <x v="0"/>
    <s v="United States"/>
    <s v="Edinburg"/>
    <x v="5"/>
    <n v="78539"/>
    <x v="2"/>
    <x v="1402"/>
    <x v="1"/>
    <x v="10"/>
    <x v="1380"/>
    <x v="1348"/>
    <n v="8"/>
    <n v="0.2"/>
    <n v="30.391999999999996"/>
  </r>
  <r>
    <n v="6058"/>
    <x v="3019"/>
    <x v="2"/>
    <x v="1086"/>
    <d v="2011-03-08T00:00:00"/>
    <s v="Standard Class"/>
    <s v="KN-16705"/>
    <s v="Kristina Nunn"/>
    <x v="2"/>
    <s v="United States"/>
    <s v="New York City"/>
    <x v="15"/>
    <n v="10009"/>
    <x v="3"/>
    <x v="152"/>
    <x v="1"/>
    <x v="12"/>
    <x v="33"/>
    <x v="716"/>
    <n v="2"/>
    <n v="0"/>
    <n v="5.3391999999999991"/>
  </r>
  <r>
    <n v="6059"/>
    <x v="3019"/>
    <x v="2"/>
    <x v="1086"/>
    <d v="2011-03-08T00:00:00"/>
    <s v="Standard Class"/>
    <s v="KN-16705"/>
    <s v="Kristina Nunn"/>
    <x v="2"/>
    <s v="United States"/>
    <s v="New York City"/>
    <x v="15"/>
    <n v="10009"/>
    <x v="3"/>
    <x v="57"/>
    <x v="1"/>
    <x v="10"/>
    <x v="57"/>
    <x v="3441"/>
    <n v="5"/>
    <n v="0"/>
    <n v="17.472000000000001"/>
  </r>
  <r>
    <n v="6060"/>
    <x v="3020"/>
    <x v="2"/>
    <x v="125"/>
    <d v="2012-01-03T00:00:00"/>
    <s v="Standard Class"/>
    <s v="GA-14725"/>
    <s v="Guy Armstrong"/>
    <x v="0"/>
    <s v="United States"/>
    <s v="Philadelphia"/>
    <x v="9"/>
    <n v="19120"/>
    <x v="3"/>
    <x v="1563"/>
    <x v="2"/>
    <x v="11"/>
    <x v="1545"/>
    <x v="893"/>
    <n v="2"/>
    <n v="0.2"/>
    <n v="6.9920000000000009"/>
  </r>
  <r>
    <n v="6061"/>
    <x v="3021"/>
    <x v="1"/>
    <x v="889"/>
    <d v="2012-04-16T00:00:00"/>
    <s v="Standard Class"/>
    <s v="EH-14125"/>
    <s v="Eugene Hildebrand"/>
    <x v="2"/>
    <s v="United States"/>
    <s v="Rochester"/>
    <x v="15"/>
    <n v="14609"/>
    <x v="3"/>
    <x v="841"/>
    <x v="1"/>
    <x v="4"/>
    <x v="827"/>
    <x v="4264"/>
    <n v="4"/>
    <n v="0"/>
    <n v="38.350800000000007"/>
  </r>
  <r>
    <n v="6062"/>
    <x v="3021"/>
    <x v="1"/>
    <x v="889"/>
    <d v="2012-04-16T00:00:00"/>
    <s v="Standard Class"/>
    <s v="EH-14125"/>
    <s v="Eugene Hildebrand"/>
    <x v="2"/>
    <s v="United States"/>
    <s v="Rochester"/>
    <x v="15"/>
    <n v="14609"/>
    <x v="3"/>
    <x v="282"/>
    <x v="1"/>
    <x v="6"/>
    <x v="279"/>
    <x v="1865"/>
    <n v="3"/>
    <n v="0"/>
    <n v="6.0147000000000004"/>
  </r>
  <r>
    <n v="6063"/>
    <x v="3022"/>
    <x v="1"/>
    <x v="707"/>
    <d v="2012-12-30T00:00:00"/>
    <s v="Second Class"/>
    <s v="RA-19285"/>
    <s v="Ralph Arnett"/>
    <x v="0"/>
    <s v="United States"/>
    <s v="San Diego"/>
    <x v="1"/>
    <n v="92037"/>
    <x v="1"/>
    <x v="851"/>
    <x v="2"/>
    <x v="16"/>
    <x v="836"/>
    <x v="4265"/>
    <n v="5"/>
    <n v="0.2"/>
    <n v="224.99249999999995"/>
  </r>
  <r>
    <n v="6064"/>
    <x v="3022"/>
    <x v="1"/>
    <x v="707"/>
    <d v="2012-12-30T00:00:00"/>
    <s v="Second Class"/>
    <s v="RA-19285"/>
    <s v="Ralph Arnett"/>
    <x v="0"/>
    <s v="United States"/>
    <s v="San Diego"/>
    <x v="1"/>
    <n v="92037"/>
    <x v="1"/>
    <x v="794"/>
    <x v="1"/>
    <x v="10"/>
    <x v="784"/>
    <x v="4266"/>
    <n v="3"/>
    <n v="0"/>
    <n v="6.1739999999999995"/>
  </r>
  <r>
    <n v="6065"/>
    <x v="3022"/>
    <x v="1"/>
    <x v="707"/>
    <d v="2012-12-30T00:00:00"/>
    <s v="Second Class"/>
    <s v="RA-19285"/>
    <s v="Ralph Arnett"/>
    <x v="0"/>
    <s v="United States"/>
    <s v="San Diego"/>
    <x v="1"/>
    <n v="92037"/>
    <x v="1"/>
    <x v="457"/>
    <x v="1"/>
    <x v="10"/>
    <x v="453"/>
    <x v="1465"/>
    <n v="3"/>
    <n v="0"/>
    <n v="8.0730000000000004"/>
  </r>
  <r>
    <n v="6066"/>
    <x v="3023"/>
    <x v="1"/>
    <x v="57"/>
    <d v="2012-04-07T00:00:00"/>
    <s v="First Class"/>
    <s v="TT-21070"/>
    <s v="Ted Trevino"/>
    <x v="0"/>
    <s v="United States"/>
    <s v="Philadelphia"/>
    <x v="9"/>
    <n v="19120"/>
    <x v="3"/>
    <x v="639"/>
    <x v="1"/>
    <x v="2"/>
    <x v="633"/>
    <x v="4267"/>
    <n v="6"/>
    <n v="0.2"/>
    <n v="7.7687999999999988"/>
  </r>
  <r>
    <n v="6067"/>
    <x v="3024"/>
    <x v="1"/>
    <x v="184"/>
    <d v="2012-01-23T00:00:00"/>
    <s v="Standard Class"/>
    <s v="AH-10465"/>
    <s v="Amy Hunt"/>
    <x v="0"/>
    <s v="United States"/>
    <s v="Bartlett"/>
    <x v="18"/>
    <n v="38134"/>
    <x v="0"/>
    <x v="1205"/>
    <x v="1"/>
    <x v="14"/>
    <x v="1181"/>
    <x v="4268"/>
    <n v="8"/>
    <n v="0.2"/>
    <n v="10.007999999999988"/>
  </r>
  <r>
    <n v="6068"/>
    <x v="3025"/>
    <x v="3"/>
    <x v="968"/>
    <d v="2014-05-25T00:00:00"/>
    <s v="Standard Class"/>
    <s v="CC-12430"/>
    <s v="Chuck Clark"/>
    <x v="2"/>
    <s v="United States"/>
    <s v="Lakewood"/>
    <x v="1"/>
    <n v="90712"/>
    <x v="1"/>
    <x v="405"/>
    <x v="0"/>
    <x v="1"/>
    <x v="401"/>
    <x v="4269"/>
    <n v="8"/>
    <n v="0.2"/>
    <n v="-97.176000000000073"/>
  </r>
  <r>
    <n v="6069"/>
    <x v="3025"/>
    <x v="3"/>
    <x v="968"/>
    <d v="2014-05-25T00:00:00"/>
    <s v="Standard Class"/>
    <s v="CC-12430"/>
    <s v="Chuck Clark"/>
    <x v="2"/>
    <s v="United States"/>
    <s v="Lakewood"/>
    <x v="1"/>
    <n v="90712"/>
    <x v="1"/>
    <x v="770"/>
    <x v="0"/>
    <x v="5"/>
    <x v="762"/>
    <x v="4270"/>
    <n v="1"/>
    <n v="0"/>
    <n v="3.3504"/>
  </r>
  <r>
    <n v="6070"/>
    <x v="3025"/>
    <x v="3"/>
    <x v="968"/>
    <d v="2014-05-25T00:00:00"/>
    <s v="Standard Class"/>
    <s v="CC-12430"/>
    <s v="Chuck Clark"/>
    <x v="2"/>
    <s v="United States"/>
    <s v="Lakewood"/>
    <x v="1"/>
    <n v="90712"/>
    <x v="1"/>
    <x v="1771"/>
    <x v="2"/>
    <x v="15"/>
    <x v="1752"/>
    <x v="4271"/>
    <n v="1"/>
    <n v="0.2"/>
    <n v="38.609999999999957"/>
  </r>
  <r>
    <n v="6071"/>
    <x v="3026"/>
    <x v="3"/>
    <x v="802"/>
    <d v="2014-08-21T00:00:00"/>
    <s v="Standard Class"/>
    <s v="KD-16495"/>
    <s v="Keith Dawkins"/>
    <x v="1"/>
    <s v="United States"/>
    <s v="Philadelphia"/>
    <x v="9"/>
    <n v="19120"/>
    <x v="3"/>
    <x v="676"/>
    <x v="1"/>
    <x v="2"/>
    <x v="670"/>
    <x v="1593"/>
    <n v="3"/>
    <n v="0.2"/>
    <n v="5.9210999999999983"/>
  </r>
  <r>
    <n v="6072"/>
    <x v="3027"/>
    <x v="1"/>
    <x v="620"/>
    <d v="2013-01-04T00:00:00"/>
    <s v="Standard Class"/>
    <s v="BG-11035"/>
    <s v="Barry Gonzalez"/>
    <x v="0"/>
    <s v="United States"/>
    <s v="Austin"/>
    <x v="5"/>
    <n v="78745"/>
    <x v="2"/>
    <x v="621"/>
    <x v="1"/>
    <x v="4"/>
    <x v="615"/>
    <x v="4272"/>
    <n v="2"/>
    <n v="0.2"/>
    <n v="-26.720400000000019"/>
  </r>
  <r>
    <n v="6073"/>
    <x v="3027"/>
    <x v="1"/>
    <x v="620"/>
    <d v="2013-01-04T00:00:00"/>
    <s v="Standard Class"/>
    <s v="BG-11035"/>
    <s v="Barry Gonzalez"/>
    <x v="0"/>
    <s v="United States"/>
    <s v="Austin"/>
    <x v="5"/>
    <n v="78745"/>
    <x v="2"/>
    <x v="845"/>
    <x v="1"/>
    <x v="13"/>
    <x v="831"/>
    <x v="4273"/>
    <n v="2"/>
    <n v="0.2"/>
    <n v="0.56679999999999997"/>
  </r>
  <r>
    <n v="6074"/>
    <x v="3027"/>
    <x v="1"/>
    <x v="620"/>
    <d v="2013-01-04T00:00:00"/>
    <s v="Standard Class"/>
    <s v="BG-11035"/>
    <s v="Barry Gonzalez"/>
    <x v="0"/>
    <s v="United States"/>
    <s v="Austin"/>
    <x v="5"/>
    <n v="78745"/>
    <x v="2"/>
    <x v="327"/>
    <x v="1"/>
    <x v="14"/>
    <x v="33"/>
    <x v="4274"/>
    <n v="2"/>
    <n v="0.2"/>
    <n v="-1.3248000000000004"/>
  </r>
  <r>
    <n v="6075"/>
    <x v="3028"/>
    <x v="3"/>
    <x v="53"/>
    <d v="2014-12-30T00:00:00"/>
    <s v="Standard Class"/>
    <s v="FH-14365"/>
    <s v="Fred Hopkins"/>
    <x v="1"/>
    <s v="United States"/>
    <s v="Los Angeles"/>
    <x v="1"/>
    <n v="90008"/>
    <x v="1"/>
    <x v="1242"/>
    <x v="1"/>
    <x v="8"/>
    <x v="1216"/>
    <x v="1860"/>
    <n v="3"/>
    <n v="0.2"/>
    <n v="51.823799999999999"/>
  </r>
  <r>
    <n v="6076"/>
    <x v="3028"/>
    <x v="3"/>
    <x v="53"/>
    <d v="2014-12-30T00:00:00"/>
    <s v="Standard Class"/>
    <s v="FH-14365"/>
    <s v="Fred Hopkins"/>
    <x v="1"/>
    <s v="United States"/>
    <s v="Los Angeles"/>
    <x v="1"/>
    <n v="90008"/>
    <x v="1"/>
    <x v="273"/>
    <x v="1"/>
    <x v="4"/>
    <x v="270"/>
    <x v="4275"/>
    <n v="2"/>
    <n v="0"/>
    <n v="2.7062000000000239"/>
  </r>
  <r>
    <n v="6077"/>
    <x v="3029"/>
    <x v="0"/>
    <x v="142"/>
    <d v="2013-09-08T00:00:00"/>
    <s v="Standard Class"/>
    <s v="PG-18820"/>
    <s v="Patrick Gardner"/>
    <x v="0"/>
    <s v="United States"/>
    <s v="New York City"/>
    <x v="15"/>
    <n v="10011"/>
    <x v="3"/>
    <x v="475"/>
    <x v="2"/>
    <x v="11"/>
    <x v="471"/>
    <x v="515"/>
    <n v="6"/>
    <n v="0"/>
    <n v="206.31600000000006"/>
  </r>
  <r>
    <n v="6078"/>
    <x v="3029"/>
    <x v="0"/>
    <x v="142"/>
    <d v="2013-09-08T00:00:00"/>
    <s v="Standard Class"/>
    <s v="PG-18820"/>
    <s v="Patrick Gardner"/>
    <x v="0"/>
    <s v="United States"/>
    <s v="New York City"/>
    <x v="15"/>
    <n v="10011"/>
    <x v="3"/>
    <x v="1519"/>
    <x v="2"/>
    <x v="11"/>
    <x v="1497"/>
    <x v="4276"/>
    <n v="2"/>
    <n v="0"/>
    <n v="30.441600000000001"/>
  </r>
  <r>
    <n v="6079"/>
    <x v="3029"/>
    <x v="0"/>
    <x v="142"/>
    <d v="2013-09-08T00:00:00"/>
    <s v="Standard Class"/>
    <s v="PG-18820"/>
    <s v="Patrick Gardner"/>
    <x v="0"/>
    <s v="United States"/>
    <s v="New York City"/>
    <x v="15"/>
    <n v="10011"/>
    <x v="3"/>
    <x v="503"/>
    <x v="1"/>
    <x v="14"/>
    <x v="498"/>
    <x v="1031"/>
    <n v="3"/>
    <n v="0"/>
    <n v="3.2849999999999993"/>
  </r>
  <r>
    <n v="6080"/>
    <x v="3029"/>
    <x v="0"/>
    <x v="142"/>
    <d v="2013-09-08T00:00:00"/>
    <s v="Standard Class"/>
    <s v="PG-18820"/>
    <s v="Patrick Gardner"/>
    <x v="0"/>
    <s v="United States"/>
    <s v="New York City"/>
    <x v="15"/>
    <n v="10011"/>
    <x v="3"/>
    <x v="441"/>
    <x v="0"/>
    <x v="5"/>
    <x v="436"/>
    <x v="1868"/>
    <n v="3"/>
    <n v="0"/>
    <n v="61.382399999999997"/>
  </r>
  <r>
    <n v="6081"/>
    <x v="3030"/>
    <x v="3"/>
    <x v="485"/>
    <d v="2014-08-09T00:00:00"/>
    <s v="First Class"/>
    <s v="NZ-18565"/>
    <s v="Nick Zandusky"/>
    <x v="2"/>
    <s v="United States"/>
    <s v="Houston"/>
    <x v="5"/>
    <n v="77070"/>
    <x v="2"/>
    <x v="1222"/>
    <x v="1"/>
    <x v="4"/>
    <x v="1197"/>
    <x v="4277"/>
    <n v="9"/>
    <n v="0.2"/>
    <n v="7.5527999999999977"/>
  </r>
  <r>
    <n v="6082"/>
    <x v="3031"/>
    <x v="2"/>
    <x v="1087"/>
    <d v="2011-02-19T00:00:00"/>
    <s v="Same Day"/>
    <s v="TB-21595"/>
    <s v="Troy Blackwell"/>
    <x v="0"/>
    <s v="United States"/>
    <s v="Lubbock"/>
    <x v="5"/>
    <n v="79424"/>
    <x v="2"/>
    <x v="1598"/>
    <x v="0"/>
    <x v="5"/>
    <x v="1581"/>
    <x v="2855"/>
    <n v="5"/>
    <n v="0.6"/>
    <n v="-11.321999999999999"/>
  </r>
  <r>
    <n v="6083"/>
    <x v="3032"/>
    <x v="0"/>
    <x v="441"/>
    <d v="2013-11-28T00:00:00"/>
    <s v="Standard Class"/>
    <s v="JE-15475"/>
    <s v="Jeremy Ellison"/>
    <x v="0"/>
    <s v="United States"/>
    <s v="Houston"/>
    <x v="5"/>
    <n v="77095"/>
    <x v="2"/>
    <x v="1499"/>
    <x v="1"/>
    <x v="8"/>
    <x v="1478"/>
    <x v="4278"/>
    <n v="6"/>
    <n v="0.8"/>
    <n v="-9.634800000000002"/>
  </r>
  <r>
    <n v="6084"/>
    <x v="3032"/>
    <x v="0"/>
    <x v="441"/>
    <d v="2013-11-28T00:00:00"/>
    <s v="Standard Class"/>
    <s v="JE-15475"/>
    <s v="Jeremy Ellison"/>
    <x v="0"/>
    <s v="United States"/>
    <s v="Houston"/>
    <x v="5"/>
    <n v="77095"/>
    <x v="2"/>
    <x v="1609"/>
    <x v="1"/>
    <x v="6"/>
    <x v="1591"/>
    <x v="3452"/>
    <n v="9"/>
    <n v="0.2"/>
    <n v="2.6567999999999969"/>
  </r>
  <r>
    <n v="6085"/>
    <x v="3032"/>
    <x v="0"/>
    <x v="441"/>
    <d v="2013-11-28T00:00:00"/>
    <s v="Standard Class"/>
    <s v="JE-15475"/>
    <s v="Jeremy Ellison"/>
    <x v="0"/>
    <s v="United States"/>
    <s v="Houston"/>
    <x v="5"/>
    <n v="77095"/>
    <x v="2"/>
    <x v="1374"/>
    <x v="2"/>
    <x v="11"/>
    <x v="1350"/>
    <x v="4279"/>
    <n v="2"/>
    <n v="0.2"/>
    <n v="-0.60080000000000044"/>
  </r>
  <r>
    <n v="6086"/>
    <x v="3032"/>
    <x v="0"/>
    <x v="441"/>
    <d v="2013-11-28T00:00:00"/>
    <s v="Standard Class"/>
    <s v="JE-15475"/>
    <s v="Jeremy Ellison"/>
    <x v="0"/>
    <s v="United States"/>
    <s v="Houston"/>
    <x v="5"/>
    <n v="77095"/>
    <x v="2"/>
    <x v="948"/>
    <x v="1"/>
    <x v="2"/>
    <x v="932"/>
    <x v="4280"/>
    <n v="1"/>
    <n v="0.2"/>
    <n v="0.67859999999999987"/>
  </r>
  <r>
    <n v="6087"/>
    <x v="3032"/>
    <x v="0"/>
    <x v="441"/>
    <d v="2013-11-28T00:00:00"/>
    <s v="Standard Class"/>
    <s v="JE-15475"/>
    <s v="Jeremy Ellison"/>
    <x v="0"/>
    <s v="United States"/>
    <s v="Houston"/>
    <x v="5"/>
    <n v="77095"/>
    <x v="2"/>
    <x v="1390"/>
    <x v="1"/>
    <x v="8"/>
    <x v="1367"/>
    <x v="4281"/>
    <n v="6"/>
    <n v="0.8"/>
    <n v="-6.7320000000000011"/>
  </r>
  <r>
    <n v="6088"/>
    <x v="3033"/>
    <x v="1"/>
    <x v="639"/>
    <d v="2012-12-18T00:00:00"/>
    <s v="Standard Class"/>
    <s v="EH-13945"/>
    <s v="Eric Hoffmann"/>
    <x v="0"/>
    <s v="United States"/>
    <s v="Costa Mesa"/>
    <x v="1"/>
    <n v="92627"/>
    <x v="1"/>
    <x v="221"/>
    <x v="0"/>
    <x v="5"/>
    <x v="33"/>
    <x v="4172"/>
    <n v="3"/>
    <n v="0"/>
    <n v="12.856800000000002"/>
  </r>
  <r>
    <n v="6089"/>
    <x v="3034"/>
    <x v="1"/>
    <x v="385"/>
    <d v="2012-06-17T00:00:00"/>
    <s v="Standard Class"/>
    <s v="BF-10975"/>
    <s v="Barbara Fisher"/>
    <x v="1"/>
    <s v="United States"/>
    <s v="Roswell"/>
    <x v="32"/>
    <n v="30076"/>
    <x v="0"/>
    <x v="680"/>
    <x v="1"/>
    <x v="10"/>
    <x v="674"/>
    <x v="90"/>
    <n v="1"/>
    <n v="0"/>
    <n v="3.1104000000000003"/>
  </r>
  <r>
    <n v="6090"/>
    <x v="3035"/>
    <x v="3"/>
    <x v="116"/>
    <d v="2015-01-01T00:00:00"/>
    <s v="Second Class"/>
    <s v="PC-18745"/>
    <s v="Pamela Coakley"/>
    <x v="1"/>
    <s v="United States"/>
    <s v="Loveland"/>
    <x v="22"/>
    <n v="80538"/>
    <x v="1"/>
    <x v="922"/>
    <x v="1"/>
    <x v="8"/>
    <x v="905"/>
    <x v="1473"/>
    <n v="2"/>
    <n v="0.7"/>
    <n v="-0.98999999999999977"/>
  </r>
  <r>
    <n v="6091"/>
    <x v="3036"/>
    <x v="3"/>
    <x v="1088"/>
    <d v="2014-09-27T00:00:00"/>
    <s v="Standard Class"/>
    <s v="SV-20365"/>
    <s v="Seth Vernon"/>
    <x v="0"/>
    <s v="United States"/>
    <s v="New York City"/>
    <x v="15"/>
    <n v="10035"/>
    <x v="3"/>
    <x v="931"/>
    <x v="0"/>
    <x v="1"/>
    <x v="915"/>
    <x v="4282"/>
    <n v="3"/>
    <n v="0.1"/>
    <n v="18.176400000000008"/>
  </r>
  <r>
    <n v="6092"/>
    <x v="3036"/>
    <x v="3"/>
    <x v="1088"/>
    <d v="2014-09-27T00:00:00"/>
    <s v="Standard Class"/>
    <s v="SV-20365"/>
    <s v="Seth Vernon"/>
    <x v="0"/>
    <s v="United States"/>
    <s v="New York City"/>
    <x v="15"/>
    <n v="10035"/>
    <x v="3"/>
    <x v="1772"/>
    <x v="2"/>
    <x v="11"/>
    <x v="1753"/>
    <x v="4283"/>
    <n v="2"/>
    <n v="0"/>
    <n v="95.759999999999991"/>
  </r>
  <r>
    <n v="6093"/>
    <x v="3036"/>
    <x v="3"/>
    <x v="1088"/>
    <d v="2014-09-27T00:00:00"/>
    <s v="Standard Class"/>
    <s v="SV-20365"/>
    <s v="Seth Vernon"/>
    <x v="0"/>
    <s v="United States"/>
    <s v="New York City"/>
    <x v="15"/>
    <n v="10035"/>
    <x v="3"/>
    <x v="1671"/>
    <x v="1"/>
    <x v="10"/>
    <x v="1650"/>
    <x v="1811"/>
    <n v="9"/>
    <n v="0"/>
    <n v="18.104400000000002"/>
  </r>
  <r>
    <n v="6094"/>
    <x v="3036"/>
    <x v="3"/>
    <x v="1088"/>
    <d v="2014-09-27T00:00:00"/>
    <s v="Standard Class"/>
    <s v="SV-20365"/>
    <s v="Seth Vernon"/>
    <x v="0"/>
    <s v="United States"/>
    <s v="New York City"/>
    <x v="15"/>
    <n v="10035"/>
    <x v="3"/>
    <x v="477"/>
    <x v="2"/>
    <x v="11"/>
    <x v="473"/>
    <x v="3720"/>
    <n v="2"/>
    <n v="0"/>
    <n v="21.791999999999994"/>
  </r>
  <r>
    <n v="6095"/>
    <x v="3036"/>
    <x v="3"/>
    <x v="1088"/>
    <d v="2014-09-27T00:00:00"/>
    <s v="Standard Class"/>
    <s v="SV-20365"/>
    <s v="Seth Vernon"/>
    <x v="0"/>
    <s v="United States"/>
    <s v="New York City"/>
    <x v="15"/>
    <n v="10035"/>
    <x v="3"/>
    <x v="75"/>
    <x v="1"/>
    <x v="4"/>
    <x v="75"/>
    <x v="4284"/>
    <n v="4"/>
    <n v="0"/>
    <n v="12.712000000000003"/>
  </r>
  <r>
    <n v="6096"/>
    <x v="3036"/>
    <x v="3"/>
    <x v="1088"/>
    <d v="2014-09-27T00:00:00"/>
    <s v="Standard Class"/>
    <s v="SV-20365"/>
    <s v="Seth Vernon"/>
    <x v="0"/>
    <s v="United States"/>
    <s v="New York City"/>
    <x v="15"/>
    <n v="10035"/>
    <x v="3"/>
    <x v="320"/>
    <x v="1"/>
    <x v="10"/>
    <x v="317"/>
    <x v="1288"/>
    <n v="2"/>
    <n v="0"/>
    <n v="6.3295999999999992"/>
  </r>
  <r>
    <n v="6097"/>
    <x v="3036"/>
    <x v="3"/>
    <x v="1088"/>
    <d v="2014-09-27T00:00:00"/>
    <s v="Standard Class"/>
    <s v="SV-20365"/>
    <s v="Seth Vernon"/>
    <x v="0"/>
    <s v="United States"/>
    <s v="New York City"/>
    <x v="15"/>
    <n v="10035"/>
    <x v="3"/>
    <x v="51"/>
    <x v="0"/>
    <x v="1"/>
    <x v="51"/>
    <x v="4285"/>
    <n v="1"/>
    <n v="0.1"/>
    <n v="8.0990999999999875"/>
  </r>
  <r>
    <n v="6098"/>
    <x v="3036"/>
    <x v="3"/>
    <x v="1088"/>
    <d v="2014-09-27T00:00:00"/>
    <s v="Standard Class"/>
    <s v="SV-20365"/>
    <s v="Seth Vernon"/>
    <x v="0"/>
    <s v="United States"/>
    <s v="New York City"/>
    <x v="15"/>
    <n v="10035"/>
    <x v="3"/>
    <x v="185"/>
    <x v="1"/>
    <x v="8"/>
    <x v="184"/>
    <x v="696"/>
    <n v="3"/>
    <n v="0.2"/>
    <n v="3.9770999999999996"/>
  </r>
  <r>
    <n v="6099"/>
    <x v="3036"/>
    <x v="3"/>
    <x v="1088"/>
    <d v="2014-09-27T00:00:00"/>
    <s v="Standard Class"/>
    <s v="SV-20365"/>
    <s v="Seth Vernon"/>
    <x v="0"/>
    <s v="United States"/>
    <s v="New York City"/>
    <x v="15"/>
    <n v="10035"/>
    <x v="3"/>
    <x v="52"/>
    <x v="1"/>
    <x v="13"/>
    <x v="52"/>
    <x v="1009"/>
    <n v="2"/>
    <n v="0"/>
    <n v="1.7876000000000003"/>
  </r>
  <r>
    <n v="6100"/>
    <x v="3036"/>
    <x v="3"/>
    <x v="1088"/>
    <d v="2014-09-27T00:00:00"/>
    <s v="Standard Class"/>
    <s v="SV-20365"/>
    <s v="Seth Vernon"/>
    <x v="0"/>
    <s v="United States"/>
    <s v="New York City"/>
    <x v="15"/>
    <n v="10035"/>
    <x v="3"/>
    <x v="284"/>
    <x v="0"/>
    <x v="1"/>
    <x v="281"/>
    <x v="4286"/>
    <n v="11"/>
    <n v="0.1"/>
    <n v="609.71569999999997"/>
  </r>
  <r>
    <n v="6101"/>
    <x v="3036"/>
    <x v="3"/>
    <x v="1088"/>
    <d v="2014-09-27T00:00:00"/>
    <s v="Standard Class"/>
    <s v="SV-20365"/>
    <s v="Seth Vernon"/>
    <x v="0"/>
    <s v="United States"/>
    <s v="New York City"/>
    <x v="15"/>
    <n v="10035"/>
    <x v="3"/>
    <x v="1148"/>
    <x v="2"/>
    <x v="7"/>
    <x v="1127"/>
    <x v="4287"/>
    <n v="2"/>
    <n v="0"/>
    <n v="350.90820000000008"/>
  </r>
  <r>
    <n v="6102"/>
    <x v="3036"/>
    <x v="3"/>
    <x v="1088"/>
    <d v="2014-09-27T00:00:00"/>
    <s v="Standard Class"/>
    <s v="SV-20365"/>
    <s v="Seth Vernon"/>
    <x v="0"/>
    <s v="United States"/>
    <s v="New York City"/>
    <x v="15"/>
    <n v="10035"/>
    <x v="3"/>
    <x v="445"/>
    <x v="0"/>
    <x v="1"/>
    <x v="440"/>
    <x v="4288"/>
    <n v="5"/>
    <n v="0.1"/>
    <n v="375.73500000000001"/>
  </r>
  <r>
    <n v="6103"/>
    <x v="3036"/>
    <x v="3"/>
    <x v="1088"/>
    <d v="2014-09-27T00:00:00"/>
    <s v="Standard Class"/>
    <s v="SV-20365"/>
    <s v="Seth Vernon"/>
    <x v="0"/>
    <s v="United States"/>
    <s v="New York City"/>
    <x v="15"/>
    <n v="10035"/>
    <x v="3"/>
    <x v="139"/>
    <x v="2"/>
    <x v="7"/>
    <x v="139"/>
    <x v="1245"/>
    <n v="3"/>
    <n v="0"/>
    <n v="28.309500000000007"/>
  </r>
  <r>
    <n v="6104"/>
    <x v="3036"/>
    <x v="3"/>
    <x v="1088"/>
    <d v="2014-09-27T00:00:00"/>
    <s v="Standard Class"/>
    <s v="SV-20365"/>
    <s v="Seth Vernon"/>
    <x v="0"/>
    <s v="United States"/>
    <s v="New York City"/>
    <x v="15"/>
    <n v="10035"/>
    <x v="3"/>
    <x v="84"/>
    <x v="2"/>
    <x v="11"/>
    <x v="84"/>
    <x v="1543"/>
    <n v="3"/>
    <n v="0"/>
    <n v="20.389799999999994"/>
  </r>
  <r>
    <n v="6105"/>
    <x v="3037"/>
    <x v="3"/>
    <x v="1029"/>
    <d v="2014-08-25T00:00:00"/>
    <s v="First Class"/>
    <s v="Dp-13240"/>
    <s v="Dean percer"/>
    <x v="2"/>
    <s v="United States"/>
    <s v="Philadelphia"/>
    <x v="9"/>
    <n v="19143"/>
    <x v="3"/>
    <x v="736"/>
    <x v="0"/>
    <x v="3"/>
    <x v="728"/>
    <x v="4289"/>
    <n v="2"/>
    <n v="0.4"/>
    <n v="-83.875200000000035"/>
  </r>
  <r>
    <n v="6106"/>
    <x v="3038"/>
    <x v="1"/>
    <x v="652"/>
    <d v="2012-06-22T00:00:00"/>
    <s v="Standard Class"/>
    <s v="HR-14830"/>
    <s v="Harold Ryan"/>
    <x v="1"/>
    <s v="United States"/>
    <s v="Miami"/>
    <x v="2"/>
    <n v="33178"/>
    <x v="0"/>
    <x v="319"/>
    <x v="1"/>
    <x v="6"/>
    <x v="316"/>
    <x v="4290"/>
    <n v="4"/>
    <n v="0.2"/>
    <n v="3.5783999999999998"/>
  </r>
  <r>
    <n v="6107"/>
    <x v="3039"/>
    <x v="2"/>
    <x v="414"/>
    <d v="2011-12-25T00:00:00"/>
    <s v="Standard Class"/>
    <s v="WB-21850"/>
    <s v="William Brown"/>
    <x v="0"/>
    <s v="United States"/>
    <s v="Grand Prairie"/>
    <x v="5"/>
    <n v="75051"/>
    <x v="2"/>
    <x v="535"/>
    <x v="1"/>
    <x v="9"/>
    <x v="530"/>
    <x v="4291"/>
    <n v="2"/>
    <n v="0.8"/>
    <n v="-49.551600000000022"/>
  </r>
  <r>
    <n v="6108"/>
    <x v="3039"/>
    <x v="2"/>
    <x v="414"/>
    <d v="2011-12-25T00:00:00"/>
    <s v="Standard Class"/>
    <s v="WB-21850"/>
    <s v="William Brown"/>
    <x v="0"/>
    <s v="United States"/>
    <s v="Grand Prairie"/>
    <x v="5"/>
    <n v="75051"/>
    <x v="2"/>
    <x v="960"/>
    <x v="2"/>
    <x v="11"/>
    <x v="944"/>
    <x v="4292"/>
    <n v="5"/>
    <n v="0.2"/>
    <n v="-8.1800000000000033"/>
  </r>
  <r>
    <n v="6109"/>
    <x v="3040"/>
    <x v="0"/>
    <x v="108"/>
    <d v="2013-09-17T00:00:00"/>
    <s v="Standard Class"/>
    <s v="AS-10090"/>
    <s v="Adam Shillingsburg"/>
    <x v="0"/>
    <s v="United States"/>
    <s v="Chicago"/>
    <x v="10"/>
    <n v="60653"/>
    <x v="2"/>
    <x v="1550"/>
    <x v="1"/>
    <x v="2"/>
    <x v="1529"/>
    <x v="1628"/>
    <n v="2"/>
    <n v="0.2"/>
    <n v="2.0999999999999996"/>
  </r>
  <r>
    <n v="6110"/>
    <x v="3040"/>
    <x v="0"/>
    <x v="108"/>
    <d v="2013-09-17T00:00:00"/>
    <s v="Standard Class"/>
    <s v="AS-10090"/>
    <s v="Adam Shillingsburg"/>
    <x v="0"/>
    <s v="United States"/>
    <s v="Chicago"/>
    <x v="10"/>
    <n v="60653"/>
    <x v="2"/>
    <x v="1310"/>
    <x v="1"/>
    <x v="8"/>
    <x v="1287"/>
    <x v="4293"/>
    <n v="3"/>
    <n v="0.8"/>
    <n v="-3.2436000000000016"/>
  </r>
  <r>
    <n v="6111"/>
    <x v="3041"/>
    <x v="0"/>
    <x v="396"/>
    <d v="2013-11-17T00:00:00"/>
    <s v="Standard Class"/>
    <s v="SP-20920"/>
    <s v="Susan Pistek"/>
    <x v="0"/>
    <s v="United States"/>
    <s v="Parma"/>
    <x v="24"/>
    <n v="44134"/>
    <x v="3"/>
    <x v="1496"/>
    <x v="0"/>
    <x v="1"/>
    <x v="1475"/>
    <x v="4294"/>
    <n v="7"/>
    <n v="0.3"/>
    <n v="-21.068600000000174"/>
  </r>
  <r>
    <n v="6112"/>
    <x v="3041"/>
    <x v="0"/>
    <x v="396"/>
    <d v="2013-11-17T00:00:00"/>
    <s v="Standard Class"/>
    <s v="SP-20920"/>
    <s v="Susan Pistek"/>
    <x v="0"/>
    <s v="United States"/>
    <s v="Parma"/>
    <x v="24"/>
    <n v="44134"/>
    <x v="3"/>
    <x v="14"/>
    <x v="1"/>
    <x v="9"/>
    <x v="14"/>
    <x v="4295"/>
    <n v="2"/>
    <n v="0.2"/>
    <n v="33.028800000000004"/>
  </r>
  <r>
    <n v="6113"/>
    <x v="3041"/>
    <x v="0"/>
    <x v="396"/>
    <d v="2013-11-17T00:00:00"/>
    <s v="Standard Class"/>
    <s v="SP-20920"/>
    <s v="Susan Pistek"/>
    <x v="0"/>
    <s v="United States"/>
    <s v="Parma"/>
    <x v="24"/>
    <n v="44134"/>
    <x v="3"/>
    <x v="203"/>
    <x v="1"/>
    <x v="13"/>
    <x v="202"/>
    <x v="4296"/>
    <n v="6"/>
    <n v="0.2"/>
    <n v="5.4443999999999999"/>
  </r>
  <r>
    <n v="6114"/>
    <x v="3041"/>
    <x v="0"/>
    <x v="396"/>
    <d v="2013-11-17T00:00:00"/>
    <s v="Standard Class"/>
    <s v="SP-20920"/>
    <s v="Susan Pistek"/>
    <x v="0"/>
    <s v="United States"/>
    <s v="Parma"/>
    <x v="24"/>
    <n v="44134"/>
    <x v="3"/>
    <x v="1"/>
    <x v="0"/>
    <x v="1"/>
    <x v="1"/>
    <x v="4297"/>
    <n v="9"/>
    <n v="0.3"/>
    <n v="0"/>
  </r>
  <r>
    <n v="6115"/>
    <x v="3041"/>
    <x v="0"/>
    <x v="396"/>
    <d v="2013-11-17T00:00:00"/>
    <s v="Standard Class"/>
    <s v="SP-20920"/>
    <s v="Susan Pistek"/>
    <x v="0"/>
    <s v="United States"/>
    <s v="Parma"/>
    <x v="24"/>
    <n v="44134"/>
    <x v="3"/>
    <x v="623"/>
    <x v="0"/>
    <x v="1"/>
    <x v="617"/>
    <x v="4298"/>
    <n v="2"/>
    <n v="0.3"/>
    <n v="-12.839199999999977"/>
  </r>
  <r>
    <n v="6116"/>
    <x v="3042"/>
    <x v="0"/>
    <x v="560"/>
    <d v="2013-03-21T00:00:00"/>
    <s v="Standard Class"/>
    <s v="SP-20650"/>
    <s v="Stephanie Phelps"/>
    <x v="1"/>
    <s v="United States"/>
    <s v="Redwood City"/>
    <x v="1"/>
    <n v="94061"/>
    <x v="1"/>
    <x v="44"/>
    <x v="1"/>
    <x v="8"/>
    <x v="44"/>
    <x v="4299"/>
    <n v="6"/>
    <n v="0.2"/>
    <n v="14.142599999999996"/>
  </r>
  <r>
    <n v="6117"/>
    <x v="3043"/>
    <x v="0"/>
    <x v="373"/>
    <d v="2013-11-20T00:00:00"/>
    <s v="Standard Class"/>
    <s v="CM-12655"/>
    <s v="Corinna Mitchell"/>
    <x v="2"/>
    <s v="United States"/>
    <s v="New York City"/>
    <x v="15"/>
    <n v="10011"/>
    <x v="3"/>
    <x v="1773"/>
    <x v="2"/>
    <x v="7"/>
    <x v="1754"/>
    <x v="4300"/>
    <n v="4"/>
    <n v="0"/>
    <n v="592.78960000000006"/>
  </r>
  <r>
    <n v="6118"/>
    <x v="3043"/>
    <x v="0"/>
    <x v="373"/>
    <d v="2013-11-20T00:00:00"/>
    <s v="Standard Class"/>
    <s v="CM-12655"/>
    <s v="Corinna Mitchell"/>
    <x v="2"/>
    <s v="United States"/>
    <s v="New York City"/>
    <x v="15"/>
    <n v="10011"/>
    <x v="3"/>
    <x v="639"/>
    <x v="1"/>
    <x v="2"/>
    <x v="633"/>
    <x v="1830"/>
    <n v="3"/>
    <n v="0"/>
    <n v="6.8723999999999998"/>
  </r>
  <r>
    <n v="6119"/>
    <x v="3044"/>
    <x v="3"/>
    <x v="20"/>
    <d v="2014-09-26T00:00:00"/>
    <s v="Standard Class"/>
    <s v="JR-16210"/>
    <s v="Justin Ritter"/>
    <x v="1"/>
    <s v="United States"/>
    <s v="Springfield"/>
    <x v="21"/>
    <n v="97477"/>
    <x v="1"/>
    <x v="516"/>
    <x v="2"/>
    <x v="7"/>
    <x v="511"/>
    <x v="1837"/>
    <n v="3"/>
    <n v="0.2"/>
    <n v="19.197599999999994"/>
  </r>
  <r>
    <n v="6120"/>
    <x v="3044"/>
    <x v="3"/>
    <x v="20"/>
    <d v="2014-09-26T00:00:00"/>
    <s v="Standard Class"/>
    <s v="JR-16210"/>
    <s v="Justin Ritter"/>
    <x v="1"/>
    <s v="United States"/>
    <s v="Springfield"/>
    <x v="21"/>
    <n v="97477"/>
    <x v="1"/>
    <x v="1068"/>
    <x v="1"/>
    <x v="6"/>
    <x v="1048"/>
    <x v="361"/>
    <n v="3"/>
    <n v="0.2"/>
    <n v="6.5538000000000007"/>
  </r>
  <r>
    <n v="6121"/>
    <x v="3044"/>
    <x v="3"/>
    <x v="20"/>
    <d v="2014-09-26T00:00:00"/>
    <s v="Standard Class"/>
    <s v="JR-16210"/>
    <s v="Justin Ritter"/>
    <x v="1"/>
    <s v="United States"/>
    <s v="Springfield"/>
    <x v="21"/>
    <n v="97477"/>
    <x v="1"/>
    <x v="441"/>
    <x v="0"/>
    <x v="5"/>
    <x v="436"/>
    <x v="4301"/>
    <n v="8"/>
    <n v="0.2"/>
    <n v="61.38239999999999"/>
  </r>
  <r>
    <n v="6122"/>
    <x v="3044"/>
    <x v="3"/>
    <x v="20"/>
    <d v="2014-09-26T00:00:00"/>
    <s v="Standard Class"/>
    <s v="JR-16210"/>
    <s v="Justin Ritter"/>
    <x v="1"/>
    <s v="United States"/>
    <s v="Springfield"/>
    <x v="21"/>
    <n v="97477"/>
    <x v="1"/>
    <x v="366"/>
    <x v="0"/>
    <x v="0"/>
    <x v="362"/>
    <x v="1270"/>
    <n v="2"/>
    <n v="0.7"/>
    <n v="-128.2388"/>
  </r>
  <r>
    <n v="6123"/>
    <x v="3045"/>
    <x v="3"/>
    <x v="769"/>
    <d v="2014-12-10T00:00:00"/>
    <s v="Standard Class"/>
    <s v="CB-12415"/>
    <s v="Christy Brittain"/>
    <x v="0"/>
    <s v="United States"/>
    <s v="Chicago"/>
    <x v="10"/>
    <n v="60610"/>
    <x v="2"/>
    <x v="1424"/>
    <x v="1"/>
    <x v="4"/>
    <x v="1403"/>
    <x v="3629"/>
    <n v="2"/>
    <n v="0.2"/>
    <n v="4.6175999999999995"/>
  </r>
  <r>
    <n v="6124"/>
    <x v="3046"/>
    <x v="1"/>
    <x v="284"/>
    <d v="2012-09-05T00:00:00"/>
    <s v="Standard Class"/>
    <s v="SD-20485"/>
    <s v="Shirley Daniels"/>
    <x v="2"/>
    <s v="United States"/>
    <s v="Bedford"/>
    <x v="5"/>
    <n v="76021"/>
    <x v="2"/>
    <x v="1254"/>
    <x v="1"/>
    <x v="10"/>
    <x v="1229"/>
    <x v="3300"/>
    <n v="4"/>
    <n v="0.2"/>
    <n v="6.8119999999999994"/>
  </r>
  <r>
    <n v="6125"/>
    <x v="3047"/>
    <x v="3"/>
    <x v="95"/>
    <d v="2014-06-08T00:00:00"/>
    <s v="Standard Class"/>
    <s v="SS-20140"/>
    <s v="Saphhira Shifley"/>
    <x v="1"/>
    <s v="United States"/>
    <s v="Los Angeles"/>
    <x v="1"/>
    <n v="90036"/>
    <x v="1"/>
    <x v="1044"/>
    <x v="2"/>
    <x v="11"/>
    <x v="1024"/>
    <x v="915"/>
    <n v="5"/>
    <n v="0"/>
    <n v="8.5024999999999942"/>
  </r>
  <r>
    <n v="6126"/>
    <x v="3047"/>
    <x v="3"/>
    <x v="95"/>
    <d v="2014-06-08T00:00:00"/>
    <s v="Standard Class"/>
    <s v="SS-20140"/>
    <s v="Saphhira Shifley"/>
    <x v="1"/>
    <s v="United States"/>
    <s v="Los Angeles"/>
    <x v="1"/>
    <n v="90036"/>
    <x v="1"/>
    <x v="1774"/>
    <x v="1"/>
    <x v="10"/>
    <x v="1755"/>
    <x v="493"/>
    <n v="2"/>
    <n v="0"/>
    <n v="5.3819999999999997"/>
  </r>
  <r>
    <n v="6127"/>
    <x v="3047"/>
    <x v="3"/>
    <x v="95"/>
    <d v="2014-06-08T00:00:00"/>
    <s v="Standard Class"/>
    <s v="SS-20140"/>
    <s v="Saphhira Shifley"/>
    <x v="1"/>
    <s v="United States"/>
    <s v="Los Angeles"/>
    <x v="1"/>
    <n v="90036"/>
    <x v="1"/>
    <x v="766"/>
    <x v="1"/>
    <x v="8"/>
    <x v="758"/>
    <x v="2970"/>
    <n v="1"/>
    <n v="0.2"/>
    <n v="1.2713999999999996"/>
  </r>
  <r>
    <n v="6128"/>
    <x v="3048"/>
    <x v="0"/>
    <x v="1044"/>
    <d v="2013-04-07T00:00:00"/>
    <s v="Standard Class"/>
    <s v="EH-13990"/>
    <s v="Erica Hackney"/>
    <x v="0"/>
    <s v="United States"/>
    <s v="New York City"/>
    <x v="15"/>
    <n v="10009"/>
    <x v="3"/>
    <x v="163"/>
    <x v="0"/>
    <x v="1"/>
    <x v="162"/>
    <x v="4302"/>
    <n v="6"/>
    <n v="0.1"/>
    <n v="54.666000000000011"/>
  </r>
  <r>
    <n v="6129"/>
    <x v="3049"/>
    <x v="2"/>
    <x v="1089"/>
    <d v="2011-10-28T00:00:00"/>
    <s v="First Class"/>
    <s v="AH-10030"/>
    <s v="Aaron Hawkins"/>
    <x v="1"/>
    <s v="United States"/>
    <s v="San Francisco"/>
    <x v="1"/>
    <n v="94109"/>
    <x v="1"/>
    <x v="1087"/>
    <x v="1"/>
    <x v="8"/>
    <x v="1068"/>
    <x v="4303"/>
    <n v="4"/>
    <n v="0.2"/>
    <n v="18.527999999999999"/>
  </r>
  <r>
    <n v="6130"/>
    <x v="3050"/>
    <x v="3"/>
    <x v="606"/>
    <d v="2014-04-03T00:00:00"/>
    <s v="Standard Class"/>
    <s v="EM-14200"/>
    <s v="Evan Minnotte"/>
    <x v="2"/>
    <s v="United States"/>
    <s v="Virginia Beach"/>
    <x v="17"/>
    <n v="23464"/>
    <x v="0"/>
    <x v="936"/>
    <x v="2"/>
    <x v="11"/>
    <x v="920"/>
    <x v="3545"/>
    <n v="3"/>
    <n v="0"/>
    <n v="20.767499999999998"/>
  </r>
  <r>
    <n v="6131"/>
    <x v="3050"/>
    <x v="3"/>
    <x v="606"/>
    <d v="2014-04-03T00:00:00"/>
    <s v="Standard Class"/>
    <s v="EM-14200"/>
    <s v="Evan Minnotte"/>
    <x v="2"/>
    <s v="United States"/>
    <s v="Virginia Beach"/>
    <x v="17"/>
    <n v="23464"/>
    <x v="0"/>
    <x v="1014"/>
    <x v="1"/>
    <x v="13"/>
    <x v="33"/>
    <x v="1061"/>
    <n v="2"/>
    <n v="0"/>
    <n v="1.3159999999999998"/>
  </r>
  <r>
    <n v="6132"/>
    <x v="3051"/>
    <x v="2"/>
    <x v="422"/>
    <d v="2011-12-31T00:00:00"/>
    <s v="Standard Class"/>
    <s v="TB-21190"/>
    <s v="Thomas Brumley"/>
    <x v="2"/>
    <s v="United States"/>
    <s v="New York City"/>
    <x v="15"/>
    <n v="10011"/>
    <x v="3"/>
    <x v="212"/>
    <x v="0"/>
    <x v="1"/>
    <x v="211"/>
    <x v="4304"/>
    <n v="14"/>
    <n v="0.1"/>
    <n v="161.96739999999997"/>
  </r>
  <r>
    <n v="6133"/>
    <x v="3052"/>
    <x v="3"/>
    <x v="175"/>
    <d v="2014-09-21T00:00:00"/>
    <s v="Standard Class"/>
    <s v="AB-10165"/>
    <s v="Alan Barnes"/>
    <x v="0"/>
    <s v="United States"/>
    <s v="Lebanon"/>
    <x v="18"/>
    <n v="37087"/>
    <x v="0"/>
    <x v="1522"/>
    <x v="1"/>
    <x v="10"/>
    <x v="1500"/>
    <x v="2919"/>
    <n v="5"/>
    <n v="0.2"/>
    <n v="59.435499999999998"/>
  </r>
  <r>
    <n v="6134"/>
    <x v="3053"/>
    <x v="0"/>
    <x v="765"/>
    <d v="2013-08-20T00:00:00"/>
    <s v="First Class"/>
    <s v="AO-10810"/>
    <s v="Anthony O'Donnell"/>
    <x v="1"/>
    <s v="United States"/>
    <s v="Los Angeles"/>
    <x v="1"/>
    <n v="90045"/>
    <x v="1"/>
    <x v="1529"/>
    <x v="0"/>
    <x v="3"/>
    <x v="1507"/>
    <x v="4305"/>
    <n v="2"/>
    <n v="0.2"/>
    <n v="12.095999999999997"/>
  </r>
  <r>
    <n v="6135"/>
    <x v="3054"/>
    <x v="0"/>
    <x v="254"/>
    <d v="2013-11-05T00:00:00"/>
    <s v="Same Day"/>
    <s v="TT-21220"/>
    <s v="Thomas Thornton"/>
    <x v="0"/>
    <s v="United States"/>
    <s v="Chula Vista"/>
    <x v="1"/>
    <n v="91911"/>
    <x v="1"/>
    <x v="281"/>
    <x v="1"/>
    <x v="6"/>
    <x v="278"/>
    <x v="4306"/>
    <n v="4"/>
    <n v="0"/>
    <n v="55.911999999999978"/>
  </r>
  <r>
    <n v="6136"/>
    <x v="3055"/>
    <x v="1"/>
    <x v="1090"/>
    <d v="2012-10-22T00:00:00"/>
    <s v="Standard Class"/>
    <s v="KN-16705"/>
    <s v="Kristina Nunn"/>
    <x v="2"/>
    <s v="United States"/>
    <s v="Mcallen"/>
    <x v="5"/>
    <n v="78501"/>
    <x v="2"/>
    <x v="1575"/>
    <x v="2"/>
    <x v="11"/>
    <x v="1557"/>
    <x v="3578"/>
    <n v="3"/>
    <n v="0.2"/>
    <n v="3.4619999999999997"/>
  </r>
  <r>
    <n v="6137"/>
    <x v="3055"/>
    <x v="1"/>
    <x v="1090"/>
    <d v="2012-10-22T00:00:00"/>
    <s v="Standard Class"/>
    <s v="KN-16705"/>
    <s v="Kristina Nunn"/>
    <x v="2"/>
    <s v="United States"/>
    <s v="Mcallen"/>
    <x v="5"/>
    <n v="78501"/>
    <x v="2"/>
    <x v="1306"/>
    <x v="1"/>
    <x v="9"/>
    <x v="1282"/>
    <x v="4307"/>
    <n v="6"/>
    <n v="0.8"/>
    <n v="-186.56820000000005"/>
  </r>
  <r>
    <n v="6138"/>
    <x v="3056"/>
    <x v="0"/>
    <x v="731"/>
    <d v="2013-11-05T00:00:00"/>
    <s v="Second Class"/>
    <s v="FO-14305"/>
    <s v="Frank Olsen"/>
    <x v="0"/>
    <s v="United States"/>
    <s v="Hollywood"/>
    <x v="2"/>
    <n v="33021"/>
    <x v="0"/>
    <x v="481"/>
    <x v="1"/>
    <x v="10"/>
    <x v="477"/>
    <x v="164"/>
    <n v="6"/>
    <n v="0.2"/>
    <n v="11.222399999999999"/>
  </r>
  <r>
    <n v="6139"/>
    <x v="3057"/>
    <x v="2"/>
    <x v="809"/>
    <d v="2011-04-04T00:00:00"/>
    <s v="Standard Class"/>
    <s v="GA-14725"/>
    <s v="Guy Armstrong"/>
    <x v="0"/>
    <s v="United States"/>
    <s v="San Francisco"/>
    <x v="1"/>
    <n v="94110"/>
    <x v="1"/>
    <x v="430"/>
    <x v="0"/>
    <x v="0"/>
    <x v="425"/>
    <x v="4308"/>
    <n v="2"/>
    <n v="0.15"/>
    <n v="-12.097999999999999"/>
  </r>
  <r>
    <n v="6140"/>
    <x v="3058"/>
    <x v="1"/>
    <x v="24"/>
    <d v="2012-04-20T00:00:00"/>
    <s v="First Class"/>
    <s v="NC-18415"/>
    <s v="Nathan Cano"/>
    <x v="0"/>
    <s v="United States"/>
    <s v="Santa Maria"/>
    <x v="1"/>
    <n v="93454"/>
    <x v="1"/>
    <x v="1424"/>
    <x v="1"/>
    <x v="4"/>
    <x v="1403"/>
    <x v="4309"/>
    <n v="3"/>
    <n v="0"/>
    <n v="30.014399999999998"/>
  </r>
  <r>
    <n v="6141"/>
    <x v="3059"/>
    <x v="3"/>
    <x v="362"/>
    <d v="2014-07-16T00:00:00"/>
    <s v="Standard Class"/>
    <s v="JF-15190"/>
    <s v="Jamie Frazer"/>
    <x v="0"/>
    <s v="United States"/>
    <s v="Manchester"/>
    <x v="29"/>
    <n v="6040"/>
    <x v="3"/>
    <x v="1766"/>
    <x v="1"/>
    <x v="10"/>
    <x v="1746"/>
    <x v="4310"/>
    <n v="5"/>
    <n v="0"/>
    <n v="134.65199999999999"/>
  </r>
  <r>
    <n v="6142"/>
    <x v="3059"/>
    <x v="3"/>
    <x v="362"/>
    <d v="2014-07-16T00:00:00"/>
    <s v="Standard Class"/>
    <s v="JF-15190"/>
    <s v="Jamie Frazer"/>
    <x v="0"/>
    <s v="United States"/>
    <s v="Manchester"/>
    <x v="29"/>
    <n v="6040"/>
    <x v="3"/>
    <x v="1166"/>
    <x v="1"/>
    <x v="4"/>
    <x v="1144"/>
    <x v="3589"/>
    <n v="4"/>
    <n v="0"/>
    <n v="3.9128000000000043"/>
  </r>
  <r>
    <n v="6143"/>
    <x v="3059"/>
    <x v="3"/>
    <x v="362"/>
    <d v="2014-07-16T00:00:00"/>
    <s v="Standard Class"/>
    <s v="JF-15190"/>
    <s v="Jamie Frazer"/>
    <x v="0"/>
    <s v="United States"/>
    <s v="Manchester"/>
    <x v="29"/>
    <n v="6040"/>
    <x v="3"/>
    <x v="957"/>
    <x v="2"/>
    <x v="7"/>
    <x v="941"/>
    <x v="2052"/>
    <n v="2"/>
    <n v="0"/>
    <n v="74.8142"/>
  </r>
  <r>
    <n v="6144"/>
    <x v="3059"/>
    <x v="3"/>
    <x v="362"/>
    <d v="2014-07-16T00:00:00"/>
    <s v="Standard Class"/>
    <s v="JF-15190"/>
    <s v="Jamie Frazer"/>
    <x v="0"/>
    <s v="United States"/>
    <s v="Manchester"/>
    <x v="29"/>
    <n v="6040"/>
    <x v="3"/>
    <x v="1571"/>
    <x v="1"/>
    <x v="6"/>
    <x v="1553"/>
    <x v="4311"/>
    <n v="6"/>
    <n v="0"/>
    <n v="48.806400000000011"/>
  </r>
  <r>
    <n v="6145"/>
    <x v="3060"/>
    <x v="3"/>
    <x v="818"/>
    <d v="2014-07-02T00:00:00"/>
    <s v="Standard Class"/>
    <s v="GT-14710"/>
    <s v="Greg Tran"/>
    <x v="0"/>
    <s v="United States"/>
    <s v="Omaha"/>
    <x v="8"/>
    <n v="68104"/>
    <x v="2"/>
    <x v="1070"/>
    <x v="1"/>
    <x v="10"/>
    <x v="1050"/>
    <x v="4312"/>
    <n v="3"/>
    <n v="0"/>
    <n v="9.2321999999999989"/>
  </r>
  <r>
    <n v="6146"/>
    <x v="3061"/>
    <x v="2"/>
    <x v="1091"/>
    <d v="2011-12-26T00:00:00"/>
    <s v="Standard Class"/>
    <s v="KM-16660"/>
    <s v="Khloe Miller"/>
    <x v="0"/>
    <s v="United States"/>
    <s v="San Jose"/>
    <x v="1"/>
    <n v="95123"/>
    <x v="1"/>
    <x v="501"/>
    <x v="1"/>
    <x v="6"/>
    <x v="496"/>
    <x v="2722"/>
    <n v="4"/>
    <n v="0"/>
    <n v="3.1752000000000002"/>
  </r>
  <r>
    <n v="6147"/>
    <x v="3062"/>
    <x v="3"/>
    <x v="610"/>
    <d v="2014-11-26T00:00:00"/>
    <s v="Standard Class"/>
    <s v="PJ-18835"/>
    <s v="Patrick Jones"/>
    <x v="1"/>
    <s v="United States"/>
    <s v="San Francisco"/>
    <x v="1"/>
    <n v="94122"/>
    <x v="1"/>
    <x v="501"/>
    <x v="1"/>
    <x v="6"/>
    <x v="496"/>
    <x v="2722"/>
    <n v="4"/>
    <n v="0"/>
    <n v="3.1752000000000002"/>
  </r>
  <r>
    <n v="6148"/>
    <x v="3062"/>
    <x v="3"/>
    <x v="610"/>
    <d v="2014-11-26T00:00:00"/>
    <s v="Standard Class"/>
    <s v="PJ-18835"/>
    <s v="Patrick Jones"/>
    <x v="1"/>
    <s v="United States"/>
    <s v="San Francisco"/>
    <x v="1"/>
    <n v="94122"/>
    <x v="1"/>
    <x v="986"/>
    <x v="1"/>
    <x v="8"/>
    <x v="970"/>
    <x v="4313"/>
    <n v="2"/>
    <n v="0.2"/>
    <n v="14.7668"/>
  </r>
  <r>
    <n v="6149"/>
    <x v="3063"/>
    <x v="0"/>
    <x v="812"/>
    <d v="2013-06-30T00:00:00"/>
    <s v="Second Class"/>
    <s v="AC-10660"/>
    <s v="Anna Chung"/>
    <x v="0"/>
    <s v="United States"/>
    <s v="San Francisco"/>
    <x v="1"/>
    <n v="94109"/>
    <x v="1"/>
    <x v="1551"/>
    <x v="2"/>
    <x v="7"/>
    <x v="1530"/>
    <x v="1227"/>
    <n v="2"/>
    <n v="0.2"/>
    <n v="12.599000000000004"/>
  </r>
  <r>
    <n v="6150"/>
    <x v="3064"/>
    <x v="3"/>
    <x v="116"/>
    <d v="2015-01-01T00:00:00"/>
    <s v="First Class"/>
    <s v="JG-15310"/>
    <s v="Jason Gross"/>
    <x v="1"/>
    <s v="United States"/>
    <s v="Long Beach"/>
    <x v="1"/>
    <n v="90805"/>
    <x v="1"/>
    <x v="56"/>
    <x v="0"/>
    <x v="1"/>
    <x v="56"/>
    <x v="4314"/>
    <n v="6"/>
    <n v="0.2"/>
    <n v="-34.070400000000006"/>
  </r>
  <r>
    <n v="6151"/>
    <x v="3065"/>
    <x v="0"/>
    <x v="143"/>
    <d v="2013-04-12T00:00:00"/>
    <s v="First Class"/>
    <s v="RM-19375"/>
    <s v="Raymond Messe"/>
    <x v="0"/>
    <s v="United States"/>
    <s v="Columbus"/>
    <x v="32"/>
    <n v="31907"/>
    <x v="0"/>
    <x v="1544"/>
    <x v="0"/>
    <x v="0"/>
    <x v="1523"/>
    <x v="1383"/>
    <n v="5"/>
    <n v="0"/>
    <n v="88.725000000000023"/>
  </r>
  <r>
    <n v="6152"/>
    <x v="3066"/>
    <x v="2"/>
    <x v="772"/>
    <d v="2011-03-21T00:00:00"/>
    <s v="Second Class"/>
    <s v="EK-13795"/>
    <s v="Eileen Kiefer"/>
    <x v="2"/>
    <s v="United States"/>
    <s v="San Francisco"/>
    <x v="1"/>
    <n v="94110"/>
    <x v="1"/>
    <x v="1601"/>
    <x v="0"/>
    <x v="0"/>
    <x v="1584"/>
    <x v="4315"/>
    <n v="10"/>
    <n v="0.15"/>
    <n v="70.490000000000009"/>
  </r>
  <r>
    <n v="6153"/>
    <x v="3067"/>
    <x v="3"/>
    <x v="445"/>
    <d v="2014-07-09T00:00:00"/>
    <s v="Standard Class"/>
    <s v="RD-19585"/>
    <s v="Rob Dowd"/>
    <x v="0"/>
    <s v="United States"/>
    <s v="Los Angeles"/>
    <x v="1"/>
    <n v="90004"/>
    <x v="1"/>
    <x v="210"/>
    <x v="1"/>
    <x v="4"/>
    <x v="209"/>
    <x v="1190"/>
    <n v="4"/>
    <n v="0"/>
    <n v="0.87919999999999732"/>
  </r>
  <r>
    <n v="6154"/>
    <x v="3068"/>
    <x v="3"/>
    <x v="693"/>
    <d v="2014-04-24T00:00:00"/>
    <s v="First Class"/>
    <s v="CV-12805"/>
    <s v="Cynthia Voltz"/>
    <x v="1"/>
    <s v="United States"/>
    <s v="Philadelphia"/>
    <x v="9"/>
    <n v="19120"/>
    <x v="3"/>
    <x v="1416"/>
    <x v="0"/>
    <x v="5"/>
    <x v="1394"/>
    <x v="3518"/>
    <n v="2"/>
    <n v="0.2"/>
    <n v="10.393599999999998"/>
  </r>
  <r>
    <n v="6155"/>
    <x v="3068"/>
    <x v="3"/>
    <x v="693"/>
    <d v="2014-04-24T00:00:00"/>
    <s v="First Class"/>
    <s v="CV-12805"/>
    <s v="Cynthia Voltz"/>
    <x v="1"/>
    <s v="United States"/>
    <s v="Philadelphia"/>
    <x v="9"/>
    <n v="19120"/>
    <x v="3"/>
    <x v="80"/>
    <x v="1"/>
    <x v="4"/>
    <x v="80"/>
    <x v="4316"/>
    <n v="3"/>
    <n v="0.2"/>
    <n v="5.7752999999999961"/>
  </r>
  <r>
    <n v="6156"/>
    <x v="3068"/>
    <x v="3"/>
    <x v="693"/>
    <d v="2014-04-24T00:00:00"/>
    <s v="First Class"/>
    <s v="CV-12805"/>
    <s v="Cynthia Voltz"/>
    <x v="1"/>
    <s v="United States"/>
    <s v="Philadelphia"/>
    <x v="9"/>
    <n v="19120"/>
    <x v="3"/>
    <x v="403"/>
    <x v="1"/>
    <x v="4"/>
    <x v="399"/>
    <x v="4317"/>
    <n v="1"/>
    <n v="0.2"/>
    <n v="33.270399999999981"/>
  </r>
  <r>
    <n v="6157"/>
    <x v="3068"/>
    <x v="3"/>
    <x v="693"/>
    <d v="2014-04-24T00:00:00"/>
    <s v="First Class"/>
    <s v="CV-12805"/>
    <s v="Cynthia Voltz"/>
    <x v="1"/>
    <s v="United States"/>
    <s v="Philadelphia"/>
    <x v="9"/>
    <n v="19120"/>
    <x v="3"/>
    <x v="1381"/>
    <x v="0"/>
    <x v="5"/>
    <x v="1357"/>
    <x v="4318"/>
    <n v="3"/>
    <n v="0.2"/>
    <n v="9.5418000000000003"/>
  </r>
  <r>
    <n v="6158"/>
    <x v="3069"/>
    <x v="0"/>
    <x v="1092"/>
    <d v="2013-08-06T00:00:00"/>
    <s v="Second Class"/>
    <s v="AG-10330"/>
    <s v="Alex Grayson"/>
    <x v="0"/>
    <s v="United States"/>
    <s v="Tulsa"/>
    <x v="26"/>
    <n v="74133"/>
    <x v="2"/>
    <x v="113"/>
    <x v="1"/>
    <x v="12"/>
    <x v="113"/>
    <x v="4319"/>
    <n v="3"/>
    <n v="0"/>
    <n v="38.323799999999999"/>
  </r>
  <r>
    <n v="6159"/>
    <x v="3069"/>
    <x v="0"/>
    <x v="1092"/>
    <d v="2013-08-06T00:00:00"/>
    <s v="Second Class"/>
    <s v="AG-10330"/>
    <s v="Alex Grayson"/>
    <x v="0"/>
    <s v="United States"/>
    <s v="Tulsa"/>
    <x v="26"/>
    <n v="74133"/>
    <x v="2"/>
    <x v="1775"/>
    <x v="2"/>
    <x v="11"/>
    <x v="1756"/>
    <x v="4320"/>
    <n v="12"/>
    <n v="0"/>
    <n v="23.419200000000011"/>
  </r>
  <r>
    <n v="6160"/>
    <x v="3070"/>
    <x v="0"/>
    <x v="275"/>
    <d v="2013-12-10T00:00:00"/>
    <s v="Standard Class"/>
    <s v="GM-14440"/>
    <s v="Gary McGarr"/>
    <x v="0"/>
    <s v="United States"/>
    <s v="Los Angeles"/>
    <x v="1"/>
    <n v="90049"/>
    <x v="1"/>
    <x v="1662"/>
    <x v="1"/>
    <x v="4"/>
    <x v="1641"/>
    <x v="4321"/>
    <n v="4"/>
    <n v="0"/>
    <n v="108.17520000000002"/>
  </r>
  <r>
    <n v="6161"/>
    <x v="3071"/>
    <x v="2"/>
    <x v="1093"/>
    <d v="2011-03-21T00:00:00"/>
    <s v="First Class"/>
    <s v="MC-17605"/>
    <s v="Matt Connell"/>
    <x v="1"/>
    <s v="United States"/>
    <s v="Lakeland"/>
    <x v="2"/>
    <n v="33801"/>
    <x v="0"/>
    <x v="524"/>
    <x v="2"/>
    <x v="7"/>
    <x v="519"/>
    <x v="830"/>
    <n v="3"/>
    <n v="0.2"/>
    <n v="28.347899999999981"/>
  </r>
  <r>
    <n v="6162"/>
    <x v="3071"/>
    <x v="2"/>
    <x v="1093"/>
    <d v="2011-03-21T00:00:00"/>
    <s v="First Class"/>
    <s v="MC-17605"/>
    <s v="Matt Connell"/>
    <x v="1"/>
    <s v="United States"/>
    <s v="Lakeland"/>
    <x v="2"/>
    <n v="33801"/>
    <x v="0"/>
    <x v="1139"/>
    <x v="1"/>
    <x v="2"/>
    <x v="1118"/>
    <x v="929"/>
    <n v="4"/>
    <n v="0.2"/>
    <n v="3.9851999999999999"/>
  </r>
  <r>
    <n v="6163"/>
    <x v="3071"/>
    <x v="2"/>
    <x v="1093"/>
    <d v="2011-03-21T00:00:00"/>
    <s v="First Class"/>
    <s v="MC-17605"/>
    <s v="Matt Connell"/>
    <x v="1"/>
    <s v="United States"/>
    <s v="Lakeland"/>
    <x v="2"/>
    <n v="33801"/>
    <x v="0"/>
    <x v="376"/>
    <x v="1"/>
    <x v="4"/>
    <x v="372"/>
    <x v="4322"/>
    <n v="3"/>
    <n v="0.2"/>
    <n v="1.961999999999998"/>
  </r>
  <r>
    <n v="6164"/>
    <x v="3071"/>
    <x v="2"/>
    <x v="1093"/>
    <d v="2011-03-21T00:00:00"/>
    <s v="First Class"/>
    <s v="MC-17605"/>
    <s v="Matt Connell"/>
    <x v="1"/>
    <s v="United States"/>
    <s v="Lakeland"/>
    <x v="2"/>
    <n v="33801"/>
    <x v="0"/>
    <x v="1403"/>
    <x v="1"/>
    <x v="8"/>
    <x v="1381"/>
    <x v="4323"/>
    <n v="5"/>
    <n v="0.7"/>
    <n v="-25.737000000000002"/>
  </r>
  <r>
    <n v="6165"/>
    <x v="3071"/>
    <x v="2"/>
    <x v="1093"/>
    <d v="2011-03-21T00:00:00"/>
    <s v="First Class"/>
    <s v="MC-17605"/>
    <s v="Matt Connell"/>
    <x v="1"/>
    <s v="United States"/>
    <s v="Lakeland"/>
    <x v="2"/>
    <n v="33801"/>
    <x v="0"/>
    <x v="1035"/>
    <x v="0"/>
    <x v="5"/>
    <x v="322"/>
    <x v="3808"/>
    <n v="3"/>
    <n v="0.2"/>
    <n v="1.3728000000000002"/>
  </r>
  <r>
    <n v="6166"/>
    <x v="3071"/>
    <x v="2"/>
    <x v="1093"/>
    <d v="2011-03-21T00:00:00"/>
    <s v="First Class"/>
    <s v="MC-17605"/>
    <s v="Matt Connell"/>
    <x v="1"/>
    <s v="United States"/>
    <s v="Lakeland"/>
    <x v="2"/>
    <n v="33801"/>
    <x v="0"/>
    <x v="1682"/>
    <x v="0"/>
    <x v="5"/>
    <x v="1661"/>
    <x v="184"/>
    <n v="3"/>
    <n v="0.2"/>
    <n v="5.5044000000000013"/>
  </r>
  <r>
    <n v="6167"/>
    <x v="3071"/>
    <x v="2"/>
    <x v="1093"/>
    <d v="2011-03-21T00:00:00"/>
    <s v="First Class"/>
    <s v="MC-17605"/>
    <s v="Matt Connell"/>
    <x v="1"/>
    <s v="United States"/>
    <s v="Lakeland"/>
    <x v="2"/>
    <n v="33801"/>
    <x v="0"/>
    <x v="1772"/>
    <x v="2"/>
    <x v="11"/>
    <x v="1753"/>
    <x v="4324"/>
    <n v="2"/>
    <n v="0.2"/>
    <n v="53.199999999999989"/>
  </r>
  <r>
    <n v="6168"/>
    <x v="3072"/>
    <x v="1"/>
    <x v="704"/>
    <d v="2012-04-25T00:00:00"/>
    <s v="Standard Class"/>
    <s v="ES-14020"/>
    <s v="Erica Smith"/>
    <x v="0"/>
    <s v="United States"/>
    <s v="Houston"/>
    <x v="5"/>
    <n v="77036"/>
    <x v="2"/>
    <x v="126"/>
    <x v="1"/>
    <x v="10"/>
    <x v="127"/>
    <x v="4325"/>
    <n v="3"/>
    <n v="0.2"/>
    <n v="44.045999999999992"/>
  </r>
  <r>
    <n v="6169"/>
    <x v="3073"/>
    <x v="1"/>
    <x v="444"/>
    <d v="2012-09-22T00:00:00"/>
    <s v="Second Class"/>
    <s v="RW-19540"/>
    <s v="Rick Wilson"/>
    <x v="1"/>
    <s v="United States"/>
    <s v="Los Angeles"/>
    <x v="1"/>
    <n v="90008"/>
    <x v="1"/>
    <x v="496"/>
    <x v="1"/>
    <x v="10"/>
    <x v="491"/>
    <x v="1113"/>
    <n v="2"/>
    <n v="0"/>
    <n v="11.250400000000001"/>
  </r>
  <r>
    <n v="6170"/>
    <x v="3074"/>
    <x v="2"/>
    <x v="9"/>
    <d v="2011-08-30T00:00:00"/>
    <s v="Second Class"/>
    <s v="MM-17920"/>
    <s v="Michael Moore"/>
    <x v="0"/>
    <s v="United States"/>
    <s v="Springfield"/>
    <x v="17"/>
    <n v="22153"/>
    <x v="0"/>
    <x v="481"/>
    <x v="1"/>
    <x v="10"/>
    <x v="477"/>
    <x v="522"/>
    <n v="2"/>
    <n v="0"/>
    <n v="6.4127999999999998"/>
  </r>
  <r>
    <n v="6171"/>
    <x v="3075"/>
    <x v="0"/>
    <x v="1054"/>
    <d v="2013-12-25T00:00:00"/>
    <s v="Second Class"/>
    <s v="MH-17440"/>
    <s v="Mark Haberlin"/>
    <x v="1"/>
    <s v="United States"/>
    <s v="New York City"/>
    <x v="15"/>
    <n v="10035"/>
    <x v="3"/>
    <x v="1395"/>
    <x v="1"/>
    <x v="8"/>
    <x v="1373"/>
    <x v="4326"/>
    <n v="3"/>
    <n v="0.2"/>
    <n v="11.558699999999998"/>
  </r>
  <r>
    <n v="6172"/>
    <x v="3075"/>
    <x v="0"/>
    <x v="1054"/>
    <d v="2013-12-25T00:00:00"/>
    <s v="Second Class"/>
    <s v="MH-17440"/>
    <s v="Mark Haberlin"/>
    <x v="1"/>
    <s v="United States"/>
    <s v="New York City"/>
    <x v="15"/>
    <n v="10035"/>
    <x v="3"/>
    <x v="824"/>
    <x v="1"/>
    <x v="6"/>
    <x v="812"/>
    <x v="2872"/>
    <n v="2"/>
    <n v="0"/>
    <n v="1.0207999999999999"/>
  </r>
  <r>
    <n v="6173"/>
    <x v="3076"/>
    <x v="2"/>
    <x v="1094"/>
    <d v="2011-08-08T00:00:00"/>
    <s v="Standard Class"/>
    <s v="NZ-18565"/>
    <s v="Nick Zandusky"/>
    <x v="2"/>
    <s v="United States"/>
    <s v="Springfield"/>
    <x v="25"/>
    <n v="65807"/>
    <x v="2"/>
    <x v="951"/>
    <x v="1"/>
    <x v="8"/>
    <x v="935"/>
    <x v="4327"/>
    <n v="5"/>
    <n v="0"/>
    <n v="12.548999999999999"/>
  </r>
  <r>
    <n v="6174"/>
    <x v="3076"/>
    <x v="2"/>
    <x v="1094"/>
    <d v="2011-08-08T00:00:00"/>
    <s v="Standard Class"/>
    <s v="NZ-18565"/>
    <s v="Nick Zandusky"/>
    <x v="2"/>
    <s v="United States"/>
    <s v="Springfield"/>
    <x v="25"/>
    <n v="65807"/>
    <x v="2"/>
    <x v="1651"/>
    <x v="2"/>
    <x v="11"/>
    <x v="1631"/>
    <x v="4328"/>
    <n v="2"/>
    <n v="0"/>
    <n v="9.1160000000000014"/>
  </r>
  <r>
    <n v="6175"/>
    <x v="3076"/>
    <x v="2"/>
    <x v="1094"/>
    <d v="2011-08-08T00:00:00"/>
    <s v="Standard Class"/>
    <s v="NZ-18565"/>
    <s v="Nick Zandusky"/>
    <x v="2"/>
    <s v="United States"/>
    <s v="Springfield"/>
    <x v="25"/>
    <n v="65807"/>
    <x v="2"/>
    <x v="1074"/>
    <x v="1"/>
    <x v="4"/>
    <x v="1055"/>
    <x v="4329"/>
    <n v="2"/>
    <n v="0"/>
    <n v="226.36260000000004"/>
  </r>
  <r>
    <n v="6176"/>
    <x v="3077"/>
    <x v="1"/>
    <x v="481"/>
    <d v="2012-09-26T00:00:00"/>
    <s v="Standard Class"/>
    <s v="GB-14575"/>
    <s v="Giulietta Baptist"/>
    <x v="0"/>
    <s v="United States"/>
    <s v="Columbia"/>
    <x v="20"/>
    <n v="29203"/>
    <x v="0"/>
    <x v="774"/>
    <x v="0"/>
    <x v="1"/>
    <x v="765"/>
    <x v="4330"/>
    <n v="4"/>
    <n v="0"/>
    <n v="422.51"/>
  </r>
  <r>
    <n v="6177"/>
    <x v="3077"/>
    <x v="1"/>
    <x v="481"/>
    <d v="2012-09-26T00:00:00"/>
    <s v="Standard Class"/>
    <s v="GB-14575"/>
    <s v="Giulietta Baptist"/>
    <x v="0"/>
    <s v="United States"/>
    <s v="Columbia"/>
    <x v="20"/>
    <n v="29203"/>
    <x v="0"/>
    <x v="576"/>
    <x v="1"/>
    <x v="4"/>
    <x v="571"/>
    <x v="3016"/>
    <n v="7"/>
    <n v="0"/>
    <n v="24.068799999999996"/>
  </r>
  <r>
    <n v="6178"/>
    <x v="3077"/>
    <x v="1"/>
    <x v="481"/>
    <d v="2012-09-26T00:00:00"/>
    <s v="Standard Class"/>
    <s v="GB-14575"/>
    <s v="Giulietta Baptist"/>
    <x v="0"/>
    <s v="United States"/>
    <s v="Columbia"/>
    <x v="20"/>
    <n v="29203"/>
    <x v="0"/>
    <x v="1697"/>
    <x v="1"/>
    <x v="12"/>
    <x v="1676"/>
    <x v="4331"/>
    <n v="2"/>
    <n v="0"/>
    <n v="57.32119999999999"/>
  </r>
  <r>
    <n v="6179"/>
    <x v="3077"/>
    <x v="1"/>
    <x v="481"/>
    <d v="2012-09-26T00:00:00"/>
    <s v="Standard Class"/>
    <s v="GB-14575"/>
    <s v="Giulietta Baptist"/>
    <x v="0"/>
    <s v="United States"/>
    <s v="Columbia"/>
    <x v="20"/>
    <n v="29203"/>
    <x v="0"/>
    <x v="1776"/>
    <x v="1"/>
    <x v="10"/>
    <x v="1757"/>
    <x v="100"/>
    <n v="4"/>
    <n v="0"/>
    <n v="11.720800000000001"/>
  </r>
  <r>
    <n v="6180"/>
    <x v="3077"/>
    <x v="1"/>
    <x v="481"/>
    <d v="2012-09-26T00:00:00"/>
    <s v="Standard Class"/>
    <s v="GB-14575"/>
    <s v="Giulietta Baptist"/>
    <x v="0"/>
    <s v="United States"/>
    <s v="Columbia"/>
    <x v="20"/>
    <n v="29203"/>
    <x v="0"/>
    <x v="911"/>
    <x v="1"/>
    <x v="4"/>
    <x v="894"/>
    <x v="1480"/>
    <n v="2"/>
    <n v="0"/>
    <n v="6.3960000000000008"/>
  </r>
  <r>
    <n v="6181"/>
    <x v="3077"/>
    <x v="1"/>
    <x v="481"/>
    <d v="2012-09-26T00:00:00"/>
    <s v="Standard Class"/>
    <s v="GB-14575"/>
    <s v="Giulietta Baptist"/>
    <x v="0"/>
    <s v="United States"/>
    <s v="Columbia"/>
    <x v="20"/>
    <n v="29203"/>
    <x v="0"/>
    <x v="1370"/>
    <x v="2"/>
    <x v="7"/>
    <x v="1346"/>
    <x v="3211"/>
    <n v="5"/>
    <n v="0"/>
    <n v="176.38600000000002"/>
  </r>
  <r>
    <n v="6182"/>
    <x v="3077"/>
    <x v="1"/>
    <x v="481"/>
    <d v="2012-09-26T00:00:00"/>
    <s v="Standard Class"/>
    <s v="GB-14575"/>
    <s v="Giulietta Baptist"/>
    <x v="0"/>
    <s v="United States"/>
    <s v="Columbia"/>
    <x v="20"/>
    <n v="29203"/>
    <x v="0"/>
    <x v="529"/>
    <x v="2"/>
    <x v="7"/>
    <x v="524"/>
    <x v="4332"/>
    <n v="3"/>
    <n v="0"/>
    <n v="32.981699999999989"/>
  </r>
  <r>
    <n v="6183"/>
    <x v="3077"/>
    <x v="1"/>
    <x v="481"/>
    <d v="2012-09-26T00:00:00"/>
    <s v="Standard Class"/>
    <s v="GB-14575"/>
    <s v="Giulietta Baptist"/>
    <x v="0"/>
    <s v="United States"/>
    <s v="Columbia"/>
    <x v="20"/>
    <n v="29203"/>
    <x v="0"/>
    <x v="347"/>
    <x v="1"/>
    <x v="8"/>
    <x v="343"/>
    <x v="4333"/>
    <n v="2"/>
    <n v="0"/>
    <n v="6.8619999999999992"/>
  </r>
  <r>
    <n v="6184"/>
    <x v="3077"/>
    <x v="1"/>
    <x v="481"/>
    <d v="2012-09-26T00:00:00"/>
    <s v="Standard Class"/>
    <s v="GB-14575"/>
    <s v="Giulietta Baptist"/>
    <x v="0"/>
    <s v="United States"/>
    <s v="Columbia"/>
    <x v="20"/>
    <n v="29203"/>
    <x v="0"/>
    <x v="16"/>
    <x v="1"/>
    <x v="4"/>
    <x v="16"/>
    <x v="4334"/>
    <n v="8"/>
    <n v="0"/>
    <n v="17.756799999999998"/>
  </r>
  <r>
    <n v="6185"/>
    <x v="3078"/>
    <x v="0"/>
    <x v="25"/>
    <d v="2013-12-14T00:00:00"/>
    <s v="First Class"/>
    <s v="DB-13270"/>
    <s v="Deborah Brumfield"/>
    <x v="2"/>
    <s v="United States"/>
    <s v="Portland"/>
    <x v="21"/>
    <n v="97206"/>
    <x v="1"/>
    <x v="38"/>
    <x v="0"/>
    <x v="1"/>
    <x v="38"/>
    <x v="4335"/>
    <n v="5"/>
    <n v="0.2"/>
    <n v="25.245000000000019"/>
  </r>
  <r>
    <n v="6186"/>
    <x v="3079"/>
    <x v="1"/>
    <x v="976"/>
    <d v="2012-08-12T00:00:00"/>
    <s v="Standard Class"/>
    <s v="JK-15625"/>
    <s v="Jim Karlsson"/>
    <x v="0"/>
    <s v="United States"/>
    <s v="Philadelphia"/>
    <x v="9"/>
    <n v="19120"/>
    <x v="3"/>
    <x v="818"/>
    <x v="1"/>
    <x v="6"/>
    <x v="806"/>
    <x v="4336"/>
    <n v="10"/>
    <n v="0.2"/>
    <n v="10.679999999999996"/>
  </r>
  <r>
    <n v="6187"/>
    <x v="3080"/>
    <x v="1"/>
    <x v="219"/>
    <d v="2012-11-17T00:00:00"/>
    <s v="First Class"/>
    <s v="MH-17785"/>
    <s v="Maya Herman"/>
    <x v="1"/>
    <s v="United States"/>
    <s v="New York City"/>
    <x v="15"/>
    <n v="10035"/>
    <x v="3"/>
    <x v="392"/>
    <x v="1"/>
    <x v="4"/>
    <x v="388"/>
    <x v="421"/>
    <n v="3"/>
    <n v="0"/>
    <n v="20.575499999999998"/>
  </r>
  <r>
    <n v="6188"/>
    <x v="3080"/>
    <x v="1"/>
    <x v="219"/>
    <d v="2012-11-17T00:00:00"/>
    <s v="First Class"/>
    <s v="MH-17785"/>
    <s v="Maya Herman"/>
    <x v="1"/>
    <s v="United States"/>
    <s v="New York City"/>
    <x v="15"/>
    <n v="10035"/>
    <x v="3"/>
    <x v="1344"/>
    <x v="1"/>
    <x v="8"/>
    <x v="1320"/>
    <x v="4337"/>
    <n v="6"/>
    <n v="0.2"/>
    <n v="11.793599999999998"/>
  </r>
  <r>
    <n v="6189"/>
    <x v="3080"/>
    <x v="1"/>
    <x v="219"/>
    <d v="2012-11-17T00:00:00"/>
    <s v="First Class"/>
    <s v="MH-17785"/>
    <s v="Maya Herman"/>
    <x v="1"/>
    <s v="United States"/>
    <s v="New York City"/>
    <x v="15"/>
    <n v="10035"/>
    <x v="3"/>
    <x v="1041"/>
    <x v="1"/>
    <x v="6"/>
    <x v="1021"/>
    <x v="4311"/>
    <n v="6"/>
    <n v="0"/>
    <n v="35.711999999999989"/>
  </r>
  <r>
    <n v="6190"/>
    <x v="3081"/>
    <x v="3"/>
    <x v="1095"/>
    <d v="2014-04-09T00:00:00"/>
    <s v="Standard Class"/>
    <s v="AM-10705"/>
    <s v="Anne McFarland"/>
    <x v="0"/>
    <s v="United States"/>
    <s v="Des Plaines"/>
    <x v="10"/>
    <n v="60016"/>
    <x v="2"/>
    <x v="1191"/>
    <x v="2"/>
    <x v="7"/>
    <x v="1167"/>
    <x v="4338"/>
    <n v="4"/>
    <n v="0.2"/>
    <n v="47.97999999999999"/>
  </r>
  <r>
    <n v="6191"/>
    <x v="3082"/>
    <x v="0"/>
    <x v="435"/>
    <d v="2013-12-29T00:00:00"/>
    <s v="Standard Class"/>
    <s v="JM-15535"/>
    <s v="Jessica Myrick"/>
    <x v="0"/>
    <s v="United States"/>
    <s v="New York City"/>
    <x v="15"/>
    <n v="10035"/>
    <x v="3"/>
    <x v="1740"/>
    <x v="0"/>
    <x v="5"/>
    <x v="1720"/>
    <x v="4339"/>
    <n v="9"/>
    <n v="0"/>
    <n v="207.88559999999998"/>
  </r>
  <r>
    <n v="6192"/>
    <x v="3083"/>
    <x v="3"/>
    <x v="1096"/>
    <d v="2014-12-14T00:00:00"/>
    <s v="Same Day"/>
    <s v="MW-18220"/>
    <s v="Mitch Webber"/>
    <x v="0"/>
    <s v="United States"/>
    <s v="Seattle"/>
    <x v="4"/>
    <n v="98103"/>
    <x v="1"/>
    <x v="470"/>
    <x v="1"/>
    <x v="4"/>
    <x v="466"/>
    <x v="974"/>
    <n v="3"/>
    <n v="0"/>
    <n v="8.4888000000000012"/>
  </r>
  <r>
    <n v="6193"/>
    <x v="3084"/>
    <x v="3"/>
    <x v="66"/>
    <d v="2014-12-27T00:00:00"/>
    <s v="Standard Class"/>
    <s v="AG-10330"/>
    <s v="Alex Grayson"/>
    <x v="0"/>
    <s v="United States"/>
    <s v="Houston"/>
    <x v="5"/>
    <n v="77095"/>
    <x v="2"/>
    <x v="712"/>
    <x v="1"/>
    <x v="10"/>
    <x v="704"/>
    <x v="233"/>
    <n v="5"/>
    <n v="0.2"/>
    <n v="9.0719999999999992"/>
  </r>
  <r>
    <n v="6194"/>
    <x v="3084"/>
    <x v="3"/>
    <x v="66"/>
    <d v="2014-12-27T00:00:00"/>
    <s v="Standard Class"/>
    <s v="AG-10330"/>
    <s v="Alex Grayson"/>
    <x v="0"/>
    <s v="United States"/>
    <s v="Houston"/>
    <x v="5"/>
    <n v="77095"/>
    <x v="2"/>
    <x v="858"/>
    <x v="1"/>
    <x v="8"/>
    <x v="844"/>
    <x v="4340"/>
    <n v="5"/>
    <n v="0.8"/>
    <n v="-9.8114999999999988"/>
  </r>
  <r>
    <n v="6195"/>
    <x v="3084"/>
    <x v="3"/>
    <x v="66"/>
    <d v="2014-12-27T00:00:00"/>
    <s v="Standard Class"/>
    <s v="AG-10330"/>
    <s v="Alex Grayson"/>
    <x v="0"/>
    <s v="United States"/>
    <s v="Houston"/>
    <x v="5"/>
    <n v="77095"/>
    <x v="2"/>
    <x v="640"/>
    <x v="1"/>
    <x v="10"/>
    <x v="634"/>
    <x v="69"/>
    <n v="5"/>
    <n v="0.2"/>
    <n v="26.557999999999993"/>
  </r>
  <r>
    <n v="6196"/>
    <x v="3085"/>
    <x v="3"/>
    <x v="208"/>
    <d v="2014-10-29T00:00:00"/>
    <s v="Standard Class"/>
    <s v="CM-12160"/>
    <s v="Charles McCrossin"/>
    <x v="0"/>
    <s v="United States"/>
    <s v="Philadelphia"/>
    <x v="9"/>
    <n v="19143"/>
    <x v="3"/>
    <x v="903"/>
    <x v="2"/>
    <x v="7"/>
    <x v="886"/>
    <x v="4341"/>
    <n v="2"/>
    <n v="0.4"/>
    <n v="-76.997200000000021"/>
  </r>
  <r>
    <n v="6197"/>
    <x v="3085"/>
    <x v="3"/>
    <x v="208"/>
    <d v="2014-10-29T00:00:00"/>
    <s v="Standard Class"/>
    <s v="CM-12160"/>
    <s v="Charles McCrossin"/>
    <x v="0"/>
    <s v="United States"/>
    <s v="Philadelphia"/>
    <x v="9"/>
    <n v="19143"/>
    <x v="3"/>
    <x v="1069"/>
    <x v="1"/>
    <x v="4"/>
    <x v="1049"/>
    <x v="4342"/>
    <n v="3"/>
    <n v="0.2"/>
    <n v="-4.460999999999995"/>
  </r>
  <r>
    <n v="6198"/>
    <x v="3086"/>
    <x v="1"/>
    <x v="50"/>
    <d v="2012-11-17T00:00:00"/>
    <s v="Standard Class"/>
    <s v="RA-19915"/>
    <s v="Russell Applegate"/>
    <x v="0"/>
    <s v="United States"/>
    <s v="Columbus"/>
    <x v="14"/>
    <n v="47201"/>
    <x v="2"/>
    <x v="1346"/>
    <x v="1"/>
    <x v="10"/>
    <x v="1322"/>
    <x v="4343"/>
    <n v="7"/>
    <n v="0"/>
    <n v="28.696499999999993"/>
  </r>
  <r>
    <n v="6199"/>
    <x v="3086"/>
    <x v="1"/>
    <x v="50"/>
    <d v="2012-11-17T00:00:00"/>
    <s v="Standard Class"/>
    <s v="RA-19915"/>
    <s v="Russell Applegate"/>
    <x v="0"/>
    <s v="United States"/>
    <s v="Columbus"/>
    <x v="14"/>
    <n v="47201"/>
    <x v="2"/>
    <x v="1259"/>
    <x v="2"/>
    <x v="7"/>
    <x v="1234"/>
    <x v="4344"/>
    <n v="3"/>
    <n v="0"/>
    <n v="13.252199999999997"/>
  </r>
  <r>
    <n v="6200"/>
    <x v="3086"/>
    <x v="1"/>
    <x v="50"/>
    <d v="2012-11-17T00:00:00"/>
    <s v="Standard Class"/>
    <s v="RA-19915"/>
    <s v="Russell Applegate"/>
    <x v="0"/>
    <s v="United States"/>
    <s v="Columbus"/>
    <x v="14"/>
    <n v="47201"/>
    <x v="2"/>
    <x v="694"/>
    <x v="1"/>
    <x v="10"/>
    <x v="687"/>
    <x v="3656"/>
    <n v="2"/>
    <n v="0"/>
    <n v="46.118399999999994"/>
  </r>
  <r>
    <n v="6201"/>
    <x v="3087"/>
    <x v="1"/>
    <x v="392"/>
    <d v="2012-04-20T00:00:00"/>
    <s v="Standard Class"/>
    <s v="SB-20185"/>
    <s v="Sarah Brown"/>
    <x v="0"/>
    <s v="United States"/>
    <s v="Evanston"/>
    <x v="10"/>
    <n v="60201"/>
    <x v="2"/>
    <x v="1077"/>
    <x v="2"/>
    <x v="16"/>
    <x v="1058"/>
    <x v="4345"/>
    <n v="4"/>
    <n v="0.2"/>
    <n v="485.98919999999993"/>
  </r>
  <r>
    <n v="6202"/>
    <x v="3087"/>
    <x v="1"/>
    <x v="392"/>
    <d v="2012-04-20T00:00:00"/>
    <s v="Standard Class"/>
    <s v="SB-20185"/>
    <s v="Sarah Brown"/>
    <x v="0"/>
    <s v="United States"/>
    <s v="Evanston"/>
    <x v="10"/>
    <n v="60201"/>
    <x v="2"/>
    <x v="1700"/>
    <x v="2"/>
    <x v="11"/>
    <x v="1679"/>
    <x v="1906"/>
    <n v="3"/>
    <n v="0.2"/>
    <n v="-4.9004999999999974"/>
  </r>
  <r>
    <n v="6203"/>
    <x v="3088"/>
    <x v="0"/>
    <x v="186"/>
    <d v="2013-12-24T00:00:00"/>
    <s v="Standard Class"/>
    <s v="PK-19075"/>
    <s v="Pete Kriz"/>
    <x v="0"/>
    <s v="United States"/>
    <s v="Apple Valley"/>
    <x v="1"/>
    <n v="92307"/>
    <x v="1"/>
    <x v="901"/>
    <x v="0"/>
    <x v="1"/>
    <x v="884"/>
    <x v="4346"/>
    <n v="5"/>
    <n v="0.2"/>
    <n v="7.0489999999999498"/>
  </r>
  <r>
    <n v="6204"/>
    <x v="3089"/>
    <x v="0"/>
    <x v="147"/>
    <d v="2013-10-28T00:00:00"/>
    <s v="Standard Class"/>
    <s v="SV-20935"/>
    <s v="Susan Vittorini"/>
    <x v="0"/>
    <s v="United States"/>
    <s v="Columbus"/>
    <x v="24"/>
    <n v="43229"/>
    <x v="3"/>
    <x v="1692"/>
    <x v="2"/>
    <x v="7"/>
    <x v="1671"/>
    <x v="4347"/>
    <n v="8"/>
    <n v="0.4"/>
    <n v="-47.030399999999986"/>
  </r>
  <r>
    <n v="6205"/>
    <x v="3090"/>
    <x v="3"/>
    <x v="96"/>
    <d v="2014-12-04T00:00:00"/>
    <s v="First Class"/>
    <s v="MG-17650"/>
    <s v="Matthew Grinstein"/>
    <x v="2"/>
    <s v="United States"/>
    <s v="Marion"/>
    <x v="24"/>
    <n v="43302"/>
    <x v="3"/>
    <x v="763"/>
    <x v="0"/>
    <x v="5"/>
    <x v="755"/>
    <x v="326"/>
    <n v="2"/>
    <n v="0.2"/>
    <n v="1.7352000000000005"/>
  </r>
  <r>
    <n v="6206"/>
    <x v="3091"/>
    <x v="0"/>
    <x v="201"/>
    <d v="2013-10-25T00:00:00"/>
    <s v="Second Class"/>
    <s v="CM-12445"/>
    <s v="Chuck Magee"/>
    <x v="0"/>
    <s v="United States"/>
    <s v="Houston"/>
    <x v="5"/>
    <n v="77095"/>
    <x v="2"/>
    <x v="1346"/>
    <x v="1"/>
    <x v="10"/>
    <x v="1322"/>
    <x v="4348"/>
    <n v="7"/>
    <n v="0.2"/>
    <n v="15.942499999999992"/>
  </r>
  <r>
    <n v="6207"/>
    <x v="3091"/>
    <x v="0"/>
    <x v="201"/>
    <d v="2013-10-25T00:00:00"/>
    <s v="Second Class"/>
    <s v="CM-12445"/>
    <s v="Chuck Magee"/>
    <x v="0"/>
    <s v="United States"/>
    <s v="Houston"/>
    <x v="5"/>
    <n v="77095"/>
    <x v="2"/>
    <x v="550"/>
    <x v="1"/>
    <x v="13"/>
    <x v="33"/>
    <x v="4349"/>
    <n v="4"/>
    <n v="0.2"/>
    <n v="7.8899999999999979"/>
  </r>
  <r>
    <n v="6208"/>
    <x v="3091"/>
    <x v="0"/>
    <x v="201"/>
    <d v="2013-10-25T00:00:00"/>
    <s v="Second Class"/>
    <s v="CM-12445"/>
    <s v="Chuck Magee"/>
    <x v="0"/>
    <s v="United States"/>
    <s v="Houston"/>
    <x v="5"/>
    <n v="77095"/>
    <x v="2"/>
    <x v="394"/>
    <x v="0"/>
    <x v="1"/>
    <x v="390"/>
    <x v="4350"/>
    <n v="1"/>
    <n v="0.3"/>
    <n v="-14.576399999999996"/>
  </r>
  <r>
    <n v="6209"/>
    <x v="3092"/>
    <x v="3"/>
    <x v="365"/>
    <d v="2014-10-04T00:00:00"/>
    <s v="Standard Class"/>
    <s v="ME-18010"/>
    <s v="Michelle Ellison"/>
    <x v="1"/>
    <s v="United States"/>
    <s v="Marion"/>
    <x v="24"/>
    <n v="43302"/>
    <x v="3"/>
    <x v="911"/>
    <x v="1"/>
    <x v="4"/>
    <x v="894"/>
    <x v="4351"/>
    <n v="2"/>
    <n v="0.2"/>
    <n v="-6.3960000000000008"/>
  </r>
  <r>
    <n v="6210"/>
    <x v="3093"/>
    <x v="3"/>
    <x v="238"/>
    <d v="2014-08-26T00:00:00"/>
    <s v="Standard Class"/>
    <s v="YS-21880"/>
    <s v="Yana Sorensen"/>
    <x v="1"/>
    <s v="United States"/>
    <s v="Seattle"/>
    <x v="4"/>
    <n v="98103"/>
    <x v="1"/>
    <x v="760"/>
    <x v="1"/>
    <x v="8"/>
    <x v="751"/>
    <x v="4352"/>
    <n v="9"/>
    <n v="0.2"/>
    <n v="942.81569999999988"/>
  </r>
  <r>
    <n v="6211"/>
    <x v="3093"/>
    <x v="3"/>
    <x v="238"/>
    <d v="2014-08-26T00:00:00"/>
    <s v="Standard Class"/>
    <s v="YS-21880"/>
    <s v="Yana Sorensen"/>
    <x v="1"/>
    <s v="United States"/>
    <s v="Seattle"/>
    <x v="4"/>
    <n v="98103"/>
    <x v="1"/>
    <x v="384"/>
    <x v="1"/>
    <x v="4"/>
    <x v="380"/>
    <x v="1415"/>
    <n v="7"/>
    <n v="0"/>
    <n v="290.00579999999991"/>
  </r>
  <r>
    <n v="6212"/>
    <x v="3093"/>
    <x v="3"/>
    <x v="238"/>
    <d v="2014-08-26T00:00:00"/>
    <s v="Standard Class"/>
    <s v="YS-21880"/>
    <s v="Yana Sorensen"/>
    <x v="1"/>
    <s v="United States"/>
    <s v="Seattle"/>
    <x v="4"/>
    <n v="98103"/>
    <x v="1"/>
    <x v="504"/>
    <x v="0"/>
    <x v="5"/>
    <x v="499"/>
    <x v="4353"/>
    <n v="3"/>
    <n v="0"/>
    <n v="22.419600000000003"/>
  </r>
  <r>
    <n v="6213"/>
    <x v="3094"/>
    <x v="3"/>
    <x v="105"/>
    <d v="2014-11-17T00:00:00"/>
    <s v="Second Class"/>
    <s v="MB-17305"/>
    <s v="Maria Bertelson"/>
    <x v="0"/>
    <s v="United States"/>
    <s v="Longview"/>
    <x v="4"/>
    <n v="98632"/>
    <x v="1"/>
    <x v="829"/>
    <x v="1"/>
    <x v="13"/>
    <x v="33"/>
    <x v="2614"/>
    <n v="3"/>
    <n v="0"/>
    <n v="9.120000000000001"/>
  </r>
  <r>
    <n v="6214"/>
    <x v="3094"/>
    <x v="3"/>
    <x v="105"/>
    <d v="2014-11-17T00:00:00"/>
    <s v="Second Class"/>
    <s v="MB-17305"/>
    <s v="Maria Bertelson"/>
    <x v="0"/>
    <s v="United States"/>
    <s v="Longview"/>
    <x v="4"/>
    <n v="98632"/>
    <x v="1"/>
    <x v="513"/>
    <x v="1"/>
    <x v="9"/>
    <x v="508"/>
    <x v="566"/>
    <n v="2"/>
    <n v="0"/>
    <n v="22.074799999999996"/>
  </r>
  <r>
    <n v="6215"/>
    <x v="3095"/>
    <x v="2"/>
    <x v="856"/>
    <d v="2011-10-15T00:00:00"/>
    <s v="Standard Class"/>
    <s v="AS-10240"/>
    <s v="Alan Shonely"/>
    <x v="0"/>
    <s v="United States"/>
    <s v="Redondo Beach"/>
    <x v="1"/>
    <n v="90278"/>
    <x v="1"/>
    <x v="588"/>
    <x v="1"/>
    <x v="12"/>
    <x v="583"/>
    <x v="2522"/>
    <n v="1"/>
    <n v="0"/>
    <n v="3.7435999999999998"/>
  </r>
  <r>
    <n v="6216"/>
    <x v="3096"/>
    <x v="1"/>
    <x v="109"/>
    <d v="2012-12-03T00:00:00"/>
    <s v="Standard Class"/>
    <s v="MC-17425"/>
    <s v="Mark Cousins"/>
    <x v="1"/>
    <s v="United States"/>
    <s v="New York City"/>
    <x v="15"/>
    <n v="10035"/>
    <x v="3"/>
    <x v="205"/>
    <x v="0"/>
    <x v="5"/>
    <x v="204"/>
    <x v="4354"/>
    <n v="3"/>
    <n v="0"/>
    <n v="27.945600000000002"/>
  </r>
  <r>
    <n v="6217"/>
    <x v="3096"/>
    <x v="1"/>
    <x v="109"/>
    <d v="2012-12-03T00:00:00"/>
    <s v="Standard Class"/>
    <s v="MC-17425"/>
    <s v="Mark Cousins"/>
    <x v="1"/>
    <s v="United States"/>
    <s v="New York City"/>
    <x v="15"/>
    <n v="10035"/>
    <x v="3"/>
    <x v="837"/>
    <x v="1"/>
    <x v="12"/>
    <x v="33"/>
    <x v="2586"/>
    <n v="8"/>
    <n v="0"/>
    <n v="29.252800000000001"/>
  </r>
  <r>
    <n v="6218"/>
    <x v="3097"/>
    <x v="1"/>
    <x v="1097"/>
    <d v="2012-08-02T00:00:00"/>
    <s v="Standard Class"/>
    <s v="PG-18820"/>
    <s v="Patrick Gardner"/>
    <x v="0"/>
    <s v="United States"/>
    <s v="Louisville"/>
    <x v="0"/>
    <n v="40214"/>
    <x v="0"/>
    <x v="1136"/>
    <x v="2"/>
    <x v="7"/>
    <x v="1115"/>
    <x v="2065"/>
    <n v="3"/>
    <n v="0"/>
    <n v="0.29969999999999963"/>
  </r>
  <r>
    <n v="6219"/>
    <x v="3098"/>
    <x v="0"/>
    <x v="201"/>
    <d v="2013-10-27T00:00:00"/>
    <s v="Standard Class"/>
    <s v="JS-16030"/>
    <s v="Joy Smith"/>
    <x v="0"/>
    <s v="United States"/>
    <s v="Trenton"/>
    <x v="12"/>
    <n v="48183"/>
    <x v="2"/>
    <x v="1020"/>
    <x v="2"/>
    <x v="7"/>
    <x v="1002"/>
    <x v="4355"/>
    <n v="6"/>
    <n v="0"/>
    <n v="35.195999999999998"/>
  </r>
  <r>
    <n v="6220"/>
    <x v="3098"/>
    <x v="0"/>
    <x v="201"/>
    <d v="2013-10-27T00:00:00"/>
    <s v="Standard Class"/>
    <s v="JS-16030"/>
    <s v="Joy Smith"/>
    <x v="0"/>
    <s v="United States"/>
    <s v="Trenton"/>
    <x v="12"/>
    <n v="48183"/>
    <x v="2"/>
    <x v="664"/>
    <x v="2"/>
    <x v="7"/>
    <x v="658"/>
    <x v="772"/>
    <n v="2"/>
    <n v="0"/>
    <n v="51.834599999999995"/>
  </r>
  <r>
    <n v="6221"/>
    <x v="3098"/>
    <x v="0"/>
    <x v="201"/>
    <d v="2013-10-27T00:00:00"/>
    <s v="Standard Class"/>
    <s v="JS-16030"/>
    <s v="Joy Smith"/>
    <x v="0"/>
    <s v="United States"/>
    <s v="Trenton"/>
    <x v="12"/>
    <n v="48183"/>
    <x v="2"/>
    <x v="383"/>
    <x v="1"/>
    <x v="4"/>
    <x v="379"/>
    <x v="1539"/>
    <n v="7"/>
    <n v="0"/>
    <n v="1.4601999999999977"/>
  </r>
  <r>
    <n v="6222"/>
    <x v="3099"/>
    <x v="3"/>
    <x v="32"/>
    <d v="2014-09-19T00:00:00"/>
    <s v="Second Class"/>
    <s v="JB-16000"/>
    <s v="Joy Bell-"/>
    <x v="0"/>
    <s v="United States"/>
    <s v="Los Angeles"/>
    <x v="1"/>
    <n v="90045"/>
    <x v="1"/>
    <x v="919"/>
    <x v="1"/>
    <x v="2"/>
    <x v="902"/>
    <x v="4356"/>
    <n v="9"/>
    <n v="0"/>
    <n v="26.081999999999997"/>
  </r>
  <r>
    <n v="6223"/>
    <x v="3100"/>
    <x v="3"/>
    <x v="331"/>
    <d v="2014-12-28T00:00:00"/>
    <s v="Standard Class"/>
    <s v="DK-12985"/>
    <s v="Darren Koutras"/>
    <x v="0"/>
    <s v="United States"/>
    <s v="Hendersonville"/>
    <x v="18"/>
    <n v="37075"/>
    <x v="0"/>
    <x v="205"/>
    <x v="0"/>
    <x v="5"/>
    <x v="204"/>
    <x v="218"/>
    <n v="4"/>
    <n v="0.2"/>
    <n v="19.084800000000005"/>
  </r>
  <r>
    <n v="6224"/>
    <x v="3100"/>
    <x v="3"/>
    <x v="331"/>
    <d v="2014-12-28T00:00:00"/>
    <s v="Standard Class"/>
    <s v="DK-12985"/>
    <s v="Darren Koutras"/>
    <x v="0"/>
    <s v="United States"/>
    <s v="Hendersonville"/>
    <x v="18"/>
    <n v="37075"/>
    <x v="0"/>
    <x v="909"/>
    <x v="1"/>
    <x v="6"/>
    <x v="892"/>
    <x v="4357"/>
    <n v="7"/>
    <n v="0.2"/>
    <n v="1.0730999999999993"/>
  </r>
  <r>
    <n v="6225"/>
    <x v="3100"/>
    <x v="3"/>
    <x v="331"/>
    <d v="2014-12-28T00:00:00"/>
    <s v="Standard Class"/>
    <s v="DK-12985"/>
    <s v="Darren Koutras"/>
    <x v="0"/>
    <s v="United States"/>
    <s v="Hendersonville"/>
    <x v="18"/>
    <n v="37075"/>
    <x v="0"/>
    <x v="72"/>
    <x v="1"/>
    <x v="4"/>
    <x v="72"/>
    <x v="287"/>
    <n v="3"/>
    <n v="0.2"/>
    <n v="-54.588000000000008"/>
  </r>
  <r>
    <n v="6226"/>
    <x v="3101"/>
    <x v="1"/>
    <x v="348"/>
    <d v="2012-10-09T00:00:00"/>
    <s v="Standard Class"/>
    <s v="JF-15490"/>
    <s v="Jeremy Farry"/>
    <x v="0"/>
    <s v="United States"/>
    <s v="Portland"/>
    <x v="21"/>
    <n v="97206"/>
    <x v="1"/>
    <x v="1487"/>
    <x v="0"/>
    <x v="0"/>
    <x v="1465"/>
    <x v="4358"/>
    <n v="1"/>
    <n v="0.7"/>
    <n v="-103.86059999999998"/>
  </r>
  <r>
    <n v="6227"/>
    <x v="3101"/>
    <x v="1"/>
    <x v="348"/>
    <d v="2012-10-09T00:00:00"/>
    <s v="Standard Class"/>
    <s v="JF-15490"/>
    <s v="Jeremy Farry"/>
    <x v="0"/>
    <s v="United States"/>
    <s v="Portland"/>
    <x v="21"/>
    <n v="97206"/>
    <x v="1"/>
    <x v="1455"/>
    <x v="0"/>
    <x v="1"/>
    <x v="1432"/>
    <x v="4359"/>
    <n v="4"/>
    <n v="0.2"/>
    <n v="-14.558399999999978"/>
  </r>
  <r>
    <n v="6228"/>
    <x v="3102"/>
    <x v="2"/>
    <x v="981"/>
    <d v="2011-11-07T00:00:00"/>
    <s v="Standard Class"/>
    <s v="PO-18850"/>
    <s v="Patrick O'Brill"/>
    <x v="0"/>
    <s v="United States"/>
    <s v="Irving"/>
    <x v="5"/>
    <n v="75061"/>
    <x v="2"/>
    <x v="687"/>
    <x v="2"/>
    <x v="7"/>
    <x v="680"/>
    <x v="2550"/>
    <n v="3"/>
    <n v="0.2"/>
    <n v="7.7679000000000009"/>
  </r>
  <r>
    <n v="6229"/>
    <x v="3103"/>
    <x v="0"/>
    <x v="115"/>
    <d v="2013-01-27T00:00:00"/>
    <s v="Standard Class"/>
    <s v="BT-11530"/>
    <s v="Bradley Talbott"/>
    <x v="2"/>
    <s v="United States"/>
    <s v="Cleveland"/>
    <x v="24"/>
    <n v="44105"/>
    <x v="3"/>
    <x v="40"/>
    <x v="2"/>
    <x v="7"/>
    <x v="40"/>
    <x v="4360"/>
    <n v="4"/>
    <n v="0.4"/>
    <n v="-20.235600000000005"/>
  </r>
  <r>
    <n v="6230"/>
    <x v="3103"/>
    <x v="0"/>
    <x v="115"/>
    <d v="2013-01-27T00:00:00"/>
    <s v="Standard Class"/>
    <s v="BT-11530"/>
    <s v="Bradley Talbott"/>
    <x v="2"/>
    <s v="United States"/>
    <s v="Cleveland"/>
    <x v="24"/>
    <n v="44105"/>
    <x v="3"/>
    <x v="43"/>
    <x v="2"/>
    <x v="11"/>
    <x v="43"/>
    <x v="498"/>
    <n v="3"/>
    <n v="0.2"/>
    <n v="15.863099999999999"/>
  </r>
  <r>
    <n v="6231"/>
    <x v="3104"/>
    <x v="3"/>
    <x v="497"/>
    <d v="2014-07-18T00:00:00"/>
    <s v="Standard Class"/>
    <s v="NW-18400"/>
    <s v="Natalie Webber"/>
    <x v="0"/>
    <s v="United States"/>
    <s v="Waterloo"/>
    <x v="23"/>
    <n v="50701"/>
    <x v="2"/>
    <x v="773"/>
    <x v="1"/>
    <x v="6"/>
    <x v="33"/>
    <x v="4361"/>
    <n v="4"/>
    <n v="0"/>
    <n v="11.8248"/>
  </r>
  <r>
    <n v="6232"/>
    <x v="3105"/>
    <x v="3"/>
    <x v="220"/>
    <d v="2014-09-12T00:00:00"/>
    <s v="Same Day"/>
    <s v="JF-15415"/>
    <s v="Jennifer Ferguson"/>
    <x v="0"/>
    <s v="United States"/>
    <s v="Seattle"/>
    <x v="4"/>
    <n v="98105"/>
    <x v="1"/>
    <x v="637"/>
    <x v="0"/>
    <x v="1"/>
    <x v="631"/>
    <x v="2859"/>
    <n v="2"/>
    <n v="0.2"/>
    <n v="8.8783999999999921"/>
  </r>
  <r>
    <n v="6233"/>
    <x v="3105"/>
    <x v="3"/>
    <x v="220"/>
    <d v="2014-09-12T00:00:00"/>
    <s v="Same Day"/>
    <s v="JF-15415"/>
    <s v="Jennifer Ferguson"/>
    <x v="0"/>
    <s v="United States"/>
    <s v="Seattle"/>
    <x v="4"/>
    <n v="98105"/>
    <x v="1"/>
    <x v="510"/>
    <x v="1"/>
    <x v="10"/>
    <x v="505"/>
    <x v="541"/>
    <n v="3"/>
    <n v="0"/>
    <n v="9.3312000000000008"/>
  </r>
  <r>
    <n v="6234"/>
    <x v="3105"/>
    <x v="3"/>
    <x v="220"/>
    <d v="2014-09-12T00:00:00"/>
    <s v="Same Day"/>
    <s v="JF-15415"/>
    <s v="Jennifer Ferguson"/>
    <x v="0"/>
    <s v="United States"/>
    <s v="Seattle"/>
    <x v="4"/>
    <n v="98105"/>
    <x v="1"/>
    <x v="511"/>
    <x v="1"/>
    <x v="10"/>
    <x v="506"/>
    <x v="4362"/>
    <n v="11"/>
    <n v="0"/>
    <n v="34.214400000000005"/>
  </r>
  <r>
    <n v="6235"/>
    <x v="3105"/>
    <x v="3"/>
    <x v="220"/>
    <d v="2014-09-12T00:00:00"/>
    <s v="Same Day"/>
    <s v="JF-15415"/>
    <s v="Jennifer Ferguson"/>
    <x v="0"/>
    <s v="United States"/>
    <s v="Seattle"/>
    <x v="4"/>
    <n v="98105"/>
    <x v="1"/>
    <x v="1498"/>
    <x v="1"/>
    <x v="8"/>
    <x v="1477"/>
    <x v="4363"/>
    <n v="5"/>
    <n v="0.2"/>
    <n v="459.98749999999995"/>
  </r>
  <r>
    <n v="6236"/>
    <x v="3105"/>
    <x v="3"/>
    <x v="220"/>
    <d v="2014-09-12T00:00:00"/>
    <s v="Same Day"/>
    <s v="JF-15415"/>
    <s v="Jennifer Ferguson"/>
    <x v="0"/>
    <s v="United States"/>
    <s v="Seattle"/>
    <x v="4"/>
    <n v="98105"/>
    <x v="1"/>
    <x v="1777"/>
    <x v="2"/>
    <x v="7"/>
    <x v="1758"/>
    <x v="1105"/>
    <n v="5"/>
    <n v="0.2"/>
    <n v="-17.991000000000003"/>
  </r>
  <r>
    <n v="6237"/>
    <x v="3106"/>
    <x v="0"/>
    <x v="1098"/>
    <d v="2013-02-27T00:00:00"/>
    <s v="Standard Class"/>
    <s v="AC-10420"/>
    <s v="Alyssa Crouse"/>
    <x v="1"/>
    <s v="United States"/>
    <s v="Philadelphia"/>
    <x v="9"/>
    <n v="19120"/>
    <x v="3"/>
    <x v="244"/>
    <x v="1"/>
    <x v="12"/>
    <x v="242"/>
    <x v="264"/>
    <n v="3"/>
    <n v="0.2"/>
    <n v="21.591000000000001"/>
  </r>
  <r>
    <n v="6238"/>
    <x v="3107"/>
    <x v="0"/>
    <x v="115"/>
    <d v="2013-01-29T00:00:00"/>
    <s v="Standard Class"/>
    <s v="TB-21280"/>
    <s v="Toby Braunhardt"/>
    <x v="0"/>
    <s v="United States"/>
    <s v="New York City"/>
    <x v="15"/>
    <n v="10009"/>
    <x v="3"/>
    <x v="1263"/>
    <x v="1"/>
    <x v="8"/>
    <x v="1238"/>
    <x v="4364"/>
    <n v="4"/>
    <n v="0.2"/>
    <n v="9.2176000000000009"/>
  </r>
  <r>
    <n v="6239"/>
    <x v="3108"/>
    <x v="1"/>
    <x v="295"/>
    <d v="2012-12-16T00:00:00"/>
    <s v="Standard Class"/>
    <s v="HA-14905"/>
    <s v="Helen Abelman"/>
    <x v="0"/>
    <s v="United States"/>
    <s v="San Jose"/>
    <x v="1"/>
    <n v="95123"/>
    <x v="1"/>
    <x v="1281"/>
    <x v="0"/>
    <x v="5"/>
    <x v="1257"/>
    <x v="4365"/>
    <n v="3"/>
    <n v="0"/>
    <n v="21.64500000000001"/>
  </r>
  <r>
    <n v="6240"/>
    <x v="3108"/>
    <x v="1"/>
    <x v="295"/>
    <d v="2012-12-16T00:00:00"/>
    <s v="Standard Class"/>
    <s v="HA-14905"/>
    <s v="Helen Abelman"/>
    <x v="0"/>
    <s v="United States"/>
    <s v="San Jose"/>
    <x v="1"/>
    <n v="95123"/>
    <x v="1"/>
    <x v="734"/>
    <x v="1"/>
    <x v="4"/>
    <x v="726"/>
    <x v="2936"/>
    <n v="2"/>
    <n v="0"/>
    <n v="93.698800000000006"/>
  </r>
  <r>
    <n v="6241"/>
    <x v="3109"/>
    <x v="0"/>
    <x v="517"/>
    <d v="2013-11-02T00:00:00"/>
    <s v="Second Class"/>
    <s v="LH-17155"/>
    <s v="Logan Haushalter"/>
    <x v="0"/>
    <s v="United States"/>
    <s v="Los Angeles"/>
    <x v="1"/>
    <n v="90008"/>
    <x v="1"/>
    <x v="908"/>
    <x v="1"/>
    <x v="8"/>
    <x v="891"/>
    <x v="4366"/>
    <n v="1"/>
    <n v="0.2"/>
    <n v="3.8167999999999997"/>
  </r>
  <r>
    <n v="6242"/>
    <x v="3110"/>
    <x v="3"/>
    <x v="39"/>
    <d v="2014-06-01T00:00:00"/>
    <s v="Second Class"/>
    <s v="LO-17170"/>
    <s v="Lori Olson"/>
    <x v="1"/>
    <s v="United States"/>
    <s v="Concord"/>
    <x v="38"/>
    <n v="3301"/>
    <x v="3"/>
    <x v="1435"/>
    <x v="0"/>
    <x v="5"/>
    <x v="1414"/>
    <x v="4367"/>
    <n v="8"/>
    <n v="0"/>
    <n v="101.4504"/>
  </r>
  <r>
    <n v="6243"/>
    <x v="3111"/>
    <x v="2"/>
    <x v="1059"/>
    <d v="2011-12-28T00:00:00"/>
    <s v="Standard Class"/>
    <s v="DP-13390"/>
    <s v="Dennis Pardue"/>
    <x v="2"/>
    <s v="United States"/>
    <s v="Columbia"/>
    <x v="18"/>
    <n v="38401"/>
    <x v="0"/>
    <x v="999"/>
    <x v="1"/>
    <x v="8"/>
    <x v="982"/>
    <x v="2614"/>
    <n v="2"/>
    <n v="0.7"/>
    <n v="-14.591999999999999"/>
  </r>
  <r>
    <n v="6244"/>
    <x v="3112"/>
    <x v="0"/>
    <x v="390"/>
    <d v="2013-11-29T00:00:00"/>
    <s v="Standard Class"/>
    <s v="CR-12580"/>
    <s v="Clay Rozendal"/>
    <x v="2"/>
    <s v="United States"/>
    <s v="Bellevue"/>
    <x v="4"/>
    <n v="98006"/>
    <x v="1"/>
    <x v="1566"/>
    <x v="1"/>
    <x v="14"/>
    <x v="1548"/>
    <x v="3554"/>
    <n v="3"/>
    <n v="0"/>
    <n v="7.6049999999999978"/>
  </r>
  <r>
    <n v="6245"/>
    <x v="3113"/>
    <x v="1"/>
    <x v="312"/>
    <d v="2012-11-25T00:00:00"/>
    <s v="Standard Class"/>
    <s v="KB-16405"/>
    <s v="Katrina Bavinger"/>
    <x v="2"/>
    <s v="United States"/>
    <s v="Seattle"/>
    <x v="4"/>
    <n v="98105"/>
    <x v="1"/>
    <x v="1167"/>
    <x v="1"/>
    <x v="6"/>
    <x v="1145"/>
    <x v="4311"/>
    <n v="6"/>
    <n v="0"/>
    <n v="30.950400000000002"/>
  </r>
  <r>
    <n v="6246"/>
    <x v="3113"/>
    <x v="1"/>
    <x v="312"/>
    <d v="2012-11-25T00:00:00"/>
    <s v="Standard Class"/>
    <s v="KB-16405"/>
    <s v="Katrina Bavinger"/>
    <x v="2"/>
    <s v="United States"/>
    <s v="Seattle"/>
    <x v="4"/>
    <n v="98105"/>
    <x v="1"/>
    <x v="1256"/>
    <x v="0"/>
    <x v="5"/>
    <x v="1231"/>
    <x v="3077"/>
    <n v="3"/>
    <n v="0"/>
    <n v="6.4205999999999976"/>
  </r>
  <r>
    <n v="6247"/>
    <x v="3113"/>
    <x v="1"/>
    <x v="312"/>
    <d v="2012-11-25T00:00:00"/>
    <s v="Standard Class"/>
    <s v="KB-16405"/>
    <s v="Katrina Bavinger"/>
    <x v="2"/>
    <s v="United States"/>
    <s v="Seattle"/>
    <x v="4"/>
    <n v="98105"/>
    <x v="1"/>
    <x v="1695"/>
    <x v="2"/>
    <x v="11"/>
    <x v="1674"/>
    <x v="62"/>
    <n v="2"/>
    <n v="0"/>
    <n v="6.011400000000001"/>
  </r>
  <r>
    <n v="6248"/>
    <x v="3114"/>
    <x v="3"/>
    <x v="148"/>
    <d v="2014-06-05T00:00:00"/>
    <s v="Standard Class"/>
    <s v="ML-17410"/>
    <s v="Maris LaWare"/>
    <x v="0"/>
    <s v="United States"/>
    <s v="Columbus"/>
    <x v="14"/>
    <n v="47201"/>
    <x v="2"/>
    <x v="1311"/>
    <x v="1"/>
    <x v="8"/>
    <x v="1288"/>
    <x v="4368"/>
    <n v="1"/>
    <n v="0"/>
    <n v="19.968599999999999"/>
  </r>
  <r>
    <n v="6249"/>
    <x v="3114"/>
    <x v="3"/>
    <x v="148"/>
    <d v="2014-06-05T00:00:00"/>
    <s v="Standard Class"/>
    <s v="ML-17410"/>
    <s v="Maris LaWare"/>
    <x v="0"/>
    <s v="United States"/>
    <s v="Columbus"/>
    <x v="14"/>
    <n v="47201"/>
    <x v="2"/>
    <x v="1035"/>
    <x v="0"/>
    <x v="5"/>
    <x v="322"/>
    <x v="875"/>
    <n v="3"/>
    <n v="0"/>
    <n v="2.6208000000000005"/>
  </r>
  <r>
    <n v="6250"/>
    <x v="3114"/>
    <x v="3"/>
    <x v="148"/>
    <d v="2014-06-05T00:00:00"/>
    <s v="Standard Class"/>
    <s v="ML-17410"/>
    <s v="Maris LaWare"/>
    <x v="0"/>
    <s v="United States"/>
    <s v="Columbus"/>
    <x v="14"/>
    <n v="47201"/>
    <x v="2"/>
    <x v="1778"/>
    <x v="1"/>
    <x v="9"/>
    <x v="1759"/>
    <x v="4369"/>
    <n v="2"/>
    <n v="0"/>
    <n v="120.94159999999999"/>
  </r>
  <r>
    <n v="6251"/>
    <x v="3114"/>
    <x v="3"/>
    <x v="148"/>
    <d v="2014-06-05T00:00:00"/>
    <s v="Standard Class"/>
    <s v="ML-17410"/>
    <s v="Maris LaWare"/>
    <x v="0"/>
    <s v="United States"/>
    <s v="Columbus"/>
    <x v="14"/>
    <n v="47201"/>
    <x v="2"/>
    <x v="226"/>
    <x v="1"/>
    <x v="10"/>
    <x v="224"/>
    <x v="3373"/>
    <n v="1"/>
    <n v="0"/>
    <n v="3.99"/>
  </r>
  <r>
    <n v="6252"/>
    <x v="3115"/>
    <x v="2"/>
    <x v="266"/>
    <d v="2011-12-04T00:00:00"/>
    <s v="First Class"/>
    <s v="MC-17575"/>
    <s v="Matt Collins"/>
    <x v="0"/>
    <s v="United States"/>
    <s v="Chicago"/>
    <x v="10"/>
    <n v="60623"/>
    <x v="2"/>
    <x v="360"/>
    <x v="1"/>
    <x v="9"/>
    <x v="33"/>
    <x v="4370"/>
    <n v="1"/>
    <n v="0.8"/>
    <n v="-6.344100000000001"/>
  </r>
  <r>
    <n v="6253"/>
    <x v="3116"/>
    <x v="2"/>
    <x v="884"/>
    <d v="2011-04-07T00:00:00"/>
    <s v="Same Day"/>
    <s v="VM-21685"/>
    <s v="Valerie Mitchum"/>
    <x v="2"/>
    <s v="United States"/>
    <s v="Marietta"/>
    <x v="32"/>
    <n v="30062"/>
    <x v="0"/>
    <x v="490"/>
    <x v="1"/>
    <x v="10"/>
    <x v="485"/>
    <x v="713"/>
    <n v="9"/>
    <n v="0"/>
    <n v="27.993600000000001"/>
  </r>
  <r>
    <n v="6254"/>
    <x v="3116"/>
    <x v="2"/>
    <x v="884"/>
    <d v="2011-04-07T00:00:00"/>
    <s v="Same Day"/>
    <s v="VM-21685"/>
    <s v="Valerie Mitchum"/>
    <x v="2"/>
    <s v="United States"/>
    <s v="Marietta"/>
    <x v="32"/>
    <n v="30062"/>
    <x v="0"/>
    <x v="1086"/>
    <x v="2"/>
    <x v="7"/>
    <x v="1067"/>
    <x v="4371"/>
    <n v="3"/>
    <n v="0"/>
    <n v="50.242500000000007"/>
  </r>
  <r>
    <n v="6255"/>
    <x v="3117"/>
    <x v="1"/>
    <x v="1014"/>
    <d v="2012-09-14T00:00:00"/>
    <s v="Standard Class"/>
    <s v="VW-21775"/>
    <s v="Victoria Wilson"/>
    <x v="1"/>
    <s v="United States"/>
    <s v="Montgomery"/>
    <x v="19"/>
    <n v="36116"/>
    <x v="0"/>
    <x v="1565"/>
    <x v="0"/>
    <x v="5"/>
    <x v="1547"/>
    <x v="794"/>
    <n v="8"/>
    <n v="0"/>
    <n v="8.1167999999999996"/>
  </r>
  <r>
    <n v="6256"/>
    <x v="3118"/>
    <x v="3"/>
    <x v="428"/>
    <d v="2014-09-16T00:00:00"/>
    <s v="Standard Class"/>
    <s v="GK-14620"/>
    <s v="Grace Kelly"/>
    <x v="1"/>
    <s v="United States"/>
    <s v="Plano"/>
    <x v="5"/>
    <n v="75023"/>
    <x v="2"/>
    <x v="85"/>
    <x v="1"/>
    <x v="2"/>
    <x v="85"/>
    <x v="4372"/>
    <n v="4"/>
    <n v="0.2"/>
    <n v="3.4495999999999993"/>
  </r>
  <r>
    <n v="6257"/>
    <x v="3119"/>
    <x v="1"/>
    <x v="684"/>
    <d v="2012-09-08T00:00:00"/>
    <s v="Second Class"/>
    <s v="AT-10435"/>
    <s v="Alyssa Tate"/>
    <x v="2"/>
    <s v="United States"/>
    <s v="Tamarac"/>
    <x v="2"/>
    <n v="33319"/>
    <x v="0"/>
    <x v="1426"/>
    <x v="1"/>
    <x v="8"/>
    <x v="1405"/>
    <x v="2753"/>
    <n v="1"/>
    <n v="0.7"/>
    <n v="-2.5255999999999998"/>
  </r>
  <r>
    <n v="6258"/>
    <x v="3120"/>
    <x v="3"/>
    <x v="808"/>
    <d v="2014-11-07T00:00:00"/>
    <s v="Second Class"/>
    <s v="AR-10825"/>
    <s v="Anthony Rawles"/>
    <x v="1"/>
    <s v="United States"/>
    <s v="Columbus"/>
    <x v="24"/>
    <n v="43229"/>
    <x v="3"/>
    <x v="262"/>
    <x v="1"/>
    <x v="14"/>
    <x v="259"/>
    <x v="4373"/>
    <n v="2"/>
    <n v="0.2"/>
    <n v="-81.725799999999978"/>
  </r>
  <r>
    <n v="6259"/>
    <x v="3121"/>
    <x v="1"/>
    <x v="262"/>
    <d v="2012-03-30T00:00:00"/>
    <s v="Second Class"/>
    <s v="JH-15820"/>
    <s v="John Huston"/>
    <x v="0"/>
    <s v="United States"/>
    <s v="New York City"/>
    <x v="15"/>
    <n v="10009"/>
    <x v="3"/>
    <x v="661"/>
    <x v="1"/>
    <x v="12"/>
    <x v="655"/>
    <x v="996"/>
    <n v="3"/>
    <n v="0"/>
    <n v="11.230799999999999"/>
  </r>
  <r>
    <n v="6260"/>
    <x v="3122"/>
    <x v="1"/>
    <x v="863"/>
    <d v="2012-08-17T00:00:00"/>
    <s v="Second Class"/>
    <s v="RA-19285"/>
    <s v="Ralph Arnett"/>
    <x v="0"/>
    <s v="United States"/>
    <s v="Richmond"/>
    <x v="14"/>
    <n v="47374"/>
    <x v="2"/>
    <x v="798"/>
    <x v="1"/>
    <x v="8"/>
    <x v="788"/>
    <x v="716"/>
    <n v="4"/>
    <n v="0"/>
    <n v="5.5663999999999998"/>
  </r>
  <r>
    <n v="6261"/>
    <x v="3123"/>
    <x v="1"/>
    <x v="793"/>
    <d v="2012-05-18T00:00:00"/>
    <s v="Standard Class"/>
    <s v="RO-19780"/>
    <s v="Rose O'Brian"/>
    <x v="0"/>
    <s v="United States"/>
    <s v="Seattle"/>
    <x v="4"/>
    <n v="98115"/>
    <x v="1"/>
    <x v="525"/>
    <x v="1"/>
    <x v="8"/>
    <x v="520"/>
    <x v="851"/>
    <n v="3"/>
    <n v="0.2"/>
    <n v="4.9247999999999985"/>
  </r>
  <r>
    <n v="6262"/>
    <x v="3124"/>
    <x v="3"/>
    <x v="283"/>
    <d v="2014-07-28T00:00:00"/>
    <s v="Standard Class"/>
    <s v="LR-17035"/>
    <s v="Lisa Ryan"/>
    <x v="1"/>
    <s v="United States"/>
    <s v="Long Beach"/>
    <x v="15"/>
    <n v="11561"/>
    <x v="3"/>
    <x v="322"/>
    <x v="1"/>
    <x v="2"/>
    <x v="319"/>
    <x v="1417"/>
    <n v="4"/>
    <n v="0"/>
    <n v="19.872"/>
  </r>
  <r>
    <n v="6263"/>
    <x v="3125"/>
    <x v="0"/>
    <x v="446"/>
    <d v="2013-09-27T00:00:00"/>
    <s v="First Class"/>
    <s v="MK-17905"/>
    <s v="Michael Kennedy"/>
    <x v="1"/>
    <s v="United States"/>
    <s v="Rockford"/>
    <x v="10"/>
    <n v="61107"/>
    <x v="2"/>
    <x v="382"/>
    <x v="1"/>
    <x v="8"/>
    <x v="378"/>
    <x v="4374"/>
    <n v="7"/>
    <n v="0.8"/>
    <n v="-729.91380000000004"/>
  </r>
  <r>
    <n v="6264"/>
    <x v="3126"/>
    <x v="3"/>
    <x v="1024"/>
    <d v="2014-05-11T00:00:00"/>
    <s v="Standard Class"/>
    <s v="YS-21880"/>
    <s v="Yana Sorensen"/>
    <x v="1"/>
    <s v="United States"/>
    <s v="Columbus"/>
    <x v="32"/>
    <n v="31907"/>
    <x v="0"/>
    <x v="1023"/>
    <x v="1"/>
    <x v="8"/>
    <x v="1005"/>
    <x v="1339"/>
    <n v="3"/>
    <n v="0"/>
    <n v="15.524999999999999"/>
  </r>
  <r>
    <n v="6265"/>
    <x v="3127"/>
    <x v="0"/>
    <x v="1099"/>
    <d v="2013-10-07T00:00:00"/>
    <s v="Same Day"/>
    <s v="JH-15910"/>
    <s v="Jonathan Howell"/>
    <x v="0"/>
    <s v="United States"/>
    <s v="Tulsa"/>
    <x v="26"/>
    <n v="74133"/>
    <x v="2"/>
    <x v="68"/>
    <x v="1"/>
    <x v="8"/>
    <x v="68"/>
    <x v="4375"/>
    <n v="5"/>
    <n v="0"/>
    <n v="14.424999999999999"/>
  </r>
  <r>
    <n v="6266"/>
    <x v="3128"/>
    <x v="2"/>
    <x v="935"/>
    <d v="2011-11-08T00:00:00"/>
    <s v="Standard Class"/>
    <s v="AT-10735"/>
    <s v="Annie Thurman"/>
    <x v="0"/>
    <s v="United States"/>
    <s v="Nashville"/>
    <x v="18"/>
    <n v="37211"/>
    <x v="0"/>
    <x v="834"/>
    <x v="1"/>
    <x v="10"/>
    <x v="821"/>
    <x v="4273"/>
    <n v="2"/>
    <n v="0.2"/>
    <n v="1.1771999999999998"/>
  </r>
  <r>
    <n v="6267"/>
    <x v="3128"/>
    <x v="2"/>
    <x v="935"/>
    <d v="2011-11-08T00:00:00"/>
    <s v="Standard Class"/>
    <s v="AT-10735"/>
    <s v="Annie Thurman"/>
    <x v="0"/>
    <s v="United States"/>
    <s v="Nashville"/>
    <x v="18"/>
    <n v="37211"/>
    <x v="0"/>
    <x v="681"/>
    <x v="1"/>
    <x v="10"/>
    <x v="675"/>
    <x v="3901"/>
    <n v="9"/>
    <n v="0.2"/>
    <n v="48.551399999999994"/>
  </r>
  <r>
    <n v="6268"/>
    <x v="3129"/>
    <x v="1"/>
    <x v="486"/>
    <d v="2012-10-04T00:00:00"/>
    <s v="Second Class"/>
    <s v="RM-19675"/>
    <s v="Robert Marley"/>
    <x v="2"/>
    <s v="United States"/>
    <s v="Cambridge"/>
    <x v="31"/>
    <n v="2138"/>
    <x v="3"/>
    <x v="495"/>
    <x v="2"/>
    <x v="7"/>
    <x v="490"/>
    <x v="4376"/>
    <n v="2"/>
    <n v="0"/>
    <n v="93.593999999999994"/>
  </r>
  <r>
    <n v="6269"/>
    <x v="3129"/>
    <x v="1"/>
    <x v="486"/>
    <d v="2012-10-04T00:00:00"/>
    <s v="Second Class"/>
    <s v="RM-19675"/>
    <s v="Robert Marley"/>
    <x v="2"/>
    <s v="United States"/>
    <s v="Cambridge"/>
    <x v="31"/>
    <n v="2138"/>
    <x v="3"/>
    <x v="1366"/>
    <x v="1"/>
    <x v="8"/>
    <x v="304"/>
    <x v="4377"/>
    <n v="5"/>
    <n v="0"/>
    <n v="10.327"/>
  </r>
  <r>
    <n v="6270"/>
    <x v="3130"/>
    <x v="3"/>
    <x v="574"/>
    <d v="2014-12-07T00:00:00"/>
    <s v="Standard Class"/>
    <s v="BB-11545"/>
    <s v="Brenda Bowman"/>
    <x v="1"/>
    <s v="United States"/>
    <s v="Oakland"/>
    <x v="1"/>
    <n v="94601"/>
    <x v="1"/>
    <x v="140"/>
    <x v="2"/>
    <x v="7"/>
    <x v="140"/>
    <x v="3149"/>
    <n v="1"/>
    <n v="0.2"/>
    <n v="-7.9984000000000073"/>
  </r>
  <r>
    <n v="6271"/>
    <x v="3130"/>
    <x v="3"/>
    <x v="574"/>
    <d v="2014-12-07T00:00:00"/>
    <s v="Standard Class"/>
    <s v="BB-11545"/>
    <s v="Brenda Bowman"/>
    <x v="1"/>
    <s v="United States"/>
    <s v="Oakland"/>
    <x v="1"/>
    <n v="94601"/>
    <x v="1"/>
    <x v="1578"/>
    <x v="0"/>
    <x v="1"/>
    <x v="1560"/>
    <x v="4378"/>
    <n v="9"/>
    <n v="0.2"/>
    <n v="43.464599999999905"/>
  </r>
  <r>
    <n v="6272"/>
    <x v="3130"/>
    <x v="3"/>
    <x v="574"/>
    <d v="2014-12-07T00:00:00"/>
    <s v="Standard Class"/>
    <s v="BB-11545"/>
    <s v="Brenda Bowman"/>
    <x v="1"/>
    <s v="United States"/>
    <s v="Oakland"/>
    <x v="1"/>
    <n v="94601"/>
    <x v="1"/>
    <x v="915"/>
    <x v="1"/>
    <x v="6"/>
    <x v="898"/>
    <x v="4379"/>
    <n v="5"/>
    <n v="0"/>
    <n v="44.974999999999987"/>
  </r>
  <r>
    <n v="6273"/>
    <x v="3131"/>
    <x v="3"/>
    <x v="157"/>
    <d v="2014-12-13T00:00:00"/>
    <s v="First Class"/>
    <s v="AS-10285"/>
    <s v="Alejandro Savely"/>
    <x v="1"/>
    <s v="United States"/>
    <s v="Palatine"/>
    <x v="10"/>
    <n v="60067"/>
    <x v="2"/>
    <x v="1196"/>
    <x v="2"/>
    <x v="11"/>
    <x v="1172"/>
    <x v="4380"/>
    <n v="7"/>
    <n v="0.2"/>
    <n v="23.262400000000003"/>
  </r>
  <r>
    <n v="6274"/>
    <x v="3132"/>
    <x v="0"/>
    <x v="19"/>
    <d v="2013-07-23T00:00:00"/>
    <s v="Second Class"/>
    <s v="DK-13375"/>
    <s v="Dennis Kane"/>
    <x v="0"/>
    <s v="United States"/>
    <s v="Seattle"/>
    <x v="4"/>
    <n v="98105"/>
    <x v="1"/>
    <x v="1379"/>
    <x v="0"/>
    <x v="5"/>
    <x v="1355"/>
    <x v="2162"/>
    <n v="3"/>
    <n v="0"/>
    <n v="4.4711999999999996"/>
  </r>
  <r>
    <n v="6275"/>
    <x v="3132"/>
    <x v="0"/>
    <x v="19"/>
    <d v="2013-07-23T00:00:00"/>
    <s v="Second Class"/>
    <s v="DK-13375"/>
    <s v="Dennis Kane"/>
    <x v="0"/>
    <s v="United States"/>
    <s v="Seattle"/>
    <x v="4"/>
    <n v="98105"/>
    <x v="1"/>
    <x v="1779"/>
    <x v="2"/>
    <x v="11"/>
    <x v="1760"/>
    <x v="4381"/>
    <n v="3"/>
    <n v="0"/>
    <n v="89.963999999999999"/>
  </r>
  <r>
    <n v="6276"/>
    <x v="3132"/>
    <x v="0"/>
    <x v="19"/>
    <d v="2013-07-23T00:00:00"/>
    <s v="Second Class"/>
    <s v="DK-13375"/>
    <s v="Dennis Kane"/>
    <x v="0"/>
    <s v="United States"/>
    <s v="Seattle"/>
    <x v="4"/>
    <n v="98105"/>
    <x v="1"/>
    <x v="1592"/>
    <x v="0"/>
    <x v="5"/>
    <x v="1575"/>
    <x v="4382"/>
    <n v="5"/>
    <n v="0"/>
    <n v="10.890000000000002"/>
  </r>
  <r>
    <n v="6277"/>
    <x v="3132"/>
    <x v="0"/>
    <x v="19"/>
    <d v="2013-07-23T00:00:00"/>
    <s v="Second Class"/>
    <s v="DK-13375"/>
    <s v="Dennis Kane"/>
    <x v="0"/>
    <s v="United States"/>
    <s v="Seattle"/>
    <x v="4"/>
    <n v="98105"/>
    <x v="1"/>
    <x v="300"/>
    <x v="1"/>
    <x v="2"/>
    <x v="297"/>
    <x v="2077"/>
    <n v="7"/>
    <n v="0"/>
    <n v="41.223699999999994"/>
  </r>
  <r>
    <n v="6278"/>
    <x v="3132"/>
    <x v="0"/>
    <x v="19"/>
    <d v="2013-07-23T00:00:00"/>
    <s v="Second Class"/>
    <s v="DK-13375"/>
    <s v="Dennis Kane"/>
    <x v="0"/>
    <s v="United States"/>
    <s v="Seattle"/>
    <x v="4"/>
    <n v="98105"/>
    <x v="1"/>
    <x v="54"/>
    <x v="1"/>
    <x v="4"/>
    <x v="54"/>
    <x v="2876"/>
    <n v="2"/>
    <n v="0"/>
    <n v="17.379999999999995"/>
  </r>
  <r>
    <n v="6279"/>
    <x v="3132"/>
    <x v="0"/>
    <x v="19"/>
    <d v="2013-07-23T00:00:00"/>
    <s v="Second Class"/>
    <s v="DK-13375"/>
    <s v="Dennis Kane"/>
    <x v="0"/>
    <s v="United States"/>
    <s v="Seattle"/>
    <x v="4"/>
    <n v="98105"/>
    <x v="1"/>
    <x v="780"/>
    <x v="2"/>
    <x v="7"/>
    <x v="771"/>
    <x v="4383"/>
    <n v="2"/>
    <n v="0.2"/>
    <n v="-4.6764000000000001"/>
  </r>
  <r>
    <n v="6280"/>
    <x v="3132"/>
    <x v="0"/>
    <x v="19"/>
    <d v="2013-07-23T00:00:00"/>
    <s v="Second Class"/>
    <s v="DK-13375"/>
    <s v="Dennis Kane"/>
    <x v="0"/>
    <s v="United States"/>
    <s v="Seattle"/>
    <x v="4"/>
    <n v="98105"/>
    <x v="1"/>
    <x v="961"/>
    <x v="1"/>
    <x v="8"/>
    <x v="945"/>
    <x v="2994"/>
    <n v="3"/>
    <n v="0.2"/>
    <n v="4.1651999999999987"/>
  </r>
  <r>
    <n v="6281"/>
    <x v="3133"/>
    <x v="3"/>
    <x v="605"/>
    <d v="2014-05-17T00:00:00"/>
    <s v="Standard Class"/>
    <s v="JH-15910"/>
    <s v="Jonathan Howell"/>
    <x v="0"/>
    <s v="United States"/>
    <s v="Cincinnati"/>
    <x v="24"/>
    <n v="45231"/>
    <x v="3"/>
    <x v="1139"/>
    <x v="1"/>
    <x v="2"/>
    <x v="1118"/>
    <x v="2184"/>
    <n v="2"/>
    <n v="0.2"/>
    <n v="1.9925999999999999"/>
  </r>
  <r>
    <n v="6282"/>
    <x v="3134"/>
    <x v="1"/>
    <x v="312"/>
    <d v="2012-11-26T00:00:00"/>
    <s v="Standard Class"/>
    <s v="JK-15205"/>
    <s v="Jamie Kunitz"/>
    <x v="0"/>
    <s v="United States"/>
    <s v="Marion"/>
    <x v="24"/>
    <n v="43302"/>
    <x v="3"/>
    <x v="1780"/>
    <x v="0"/>
    <x v="5"/>
    <x v="1761"/>
    <x v="4384"/>
    <n v="2"/>
    <n v="0.2"/>
    <n v="9.5735999999999937"/>
  </r>
  <r>
    <n v="6283"/>
    <x v="3134"/>
    <x v="1"/>
    <x v="312"/>
    <d v="2012-11-26T00:00:00"/>
    <s v="Standard Class"/>
    <s v="JK-15205"/>
    <s v="Jamie Kunitz"/>
    <x v="0"/>
    <s v="United States"/>
    <s v="Marion"/>
    <x v="24"/>
    <n v="43302"/>
    <x v="3"/>
    <x v="1755"/>
    <x v="1"/>
    <x v="4"/>
    <x v="1736"/>
    <x v="4385"/>
    <n v="3"/>
    <n v="0.2"/>
    <n v="-26.541000000000004"/>
  </r>
  <r>
    <n v="6284"/>
    <x v="3135"/>
    <x v="0"/>
    <x v="446"/>
    <d v="2013-09-29T00:00:00"/>
    <s v="Standard Class"/>
    <s v="EH-13765"/>
    <s v="Edward Hooks"/>
    <x v="1"/>
    <s v="United States"/>
    <s v="Los Angeles"/>
    <x v="1"/>
    <n v="90049"/>
    <x v="1"/>
    <x v="1697"/>
    <x v="1"/>
    <x v="12"/>
    <x v="1676"/>
    <x v="4164"/>
    <n v="5"/>
    <n v="0"/>
    <n v="143.30299999999997"/>
  </r>
  <r>
    <n v="6285"/>
    <x v="3135"/>
    <x v="0"/>
    <x v="446"/>
    <d v="2013-09-29T00:00:00"/>
    <s v="Standard Class"/>
    <s v="EH-13765"/>
    <s v="Edward Hooks"/>
    <x v="1"/>
    <s v="United States"/>
    <s v="Los Angeles"/>
    <x v="1"/>
    <n v="90049"/>
    <x v="1"/>
    <x v="1153"/>
    <x v="0"/>
    <x v="1"/>
    <x v="1132"/>
    <x v="4386"/>
    <n v="5"/>
    <n v="0.2"/>
    <n v="56.324000000000012"/>
  </r>
  <r>
    <n v="6286"/>
    <x v="3136"/>
    <x v="0"/>
    <x v="147"/>
    <d v="2013-10-27T00:00:00"/>
    <s v="Standard Class"/>
    <s v="VW-21775"/>
    <s v="Victoria Wilson"/>
    <x v="1"/>
    <s v="United States"/>
    <s v="Lakewood"/>
    <x v="24"/>
    <n v="44107"/>
    <x v="3"/>
    <x v="1258"/>
    <x v="0"/>
    <x v="3"/>
    <x v="1233"/>
    <x v="4387"/>
    <n v="2"/>
    <n v="0.4"/>
    <n v="-231.41160000000008"/>
  </r>
  <r>
    <n v="6287"/>
    <x v="3137"/>
    <x v="0"/>
    <x v="1057"/>
    <d v="2013-11-01T00:00:00"/>
    <s v="Standard Class"/>
    <s v="CG-12040"/>
    <s v="Catherine Glotzbach"/>
    <x v="2"/>
    <s v="United States"/>
    <s v="Lebanon"/>
    <x v="18"/>
    <n v="37087"/>
    <x v="0"/>
    <x v="835"/>
    <x v="2"/>
    <x v="7"/>
    <x v="822"/>
    <x v="1977"/>
    <n v="3"/>
    <n v="0.2"/>
    <n v="17.998199999999997"/>
  </r>
  <r>
    <n v="6288"/>
    <x v="3138"/>
    <x v="2"/>
    <x v="1001"/>
    <d v="2011-07-12T00:00:00"/>
    <s v="Standard Class"/>
    <s v="EB-13705"/>
    <s v="Ed Braxton"/>
    <x v="1"/>
    <s v="United States"/>
    <s v="San Francisco"/>
    <x v="1"/>
    <n v="94122"/>
    <x v="1"/>
    <x v="1021"/>
    <x v="0"/>
    <x v="3"/>
    <x v="1003"/>
    <x v="4388"/>
    <n v="3"/>
    <n v="0.2"/>
    <n v="-87.935400000000044"/>
  </r>
  <r>
    <n v="6289"/>
    <x v="3138"/>
    <x v="2"/>
    <x v="1001"/>
    <d v="2011-07-12T00:00:00"/>
    <s v="Standard Class"/>
    <s v="EB-13705"/>
    <s v="Ed Braxton"/>
    <x v="1"/>
    <s v="United States"/>
    <s v="San Francisco"/>
    <x v="1"/>
    <n v="94122"/>
    <x v="1"/>
    <x v="800"/>
    <x v="1"/>
    <x v="8"/>
    <x v="790"/>
    <x v="4389"/>
    <n v="6"/>
    <n v="0.2"/>
    <n v="68.846399999999974"/>
  </r>
  <r>
    <n v="6290"/>
    <x v="3139"/>
    <x v="1"/>
    <x v="649"/>
    <d v="2012-03-18T00:00:00"/>
    <s v="Second Class"/>
    <s v="NF-18595"/>
    <s v="Nicole Fjeld"/>
    <x v="2"/>
    <s v="United States"/>
    <s v="Chico"/>
    <x v="1"/>
    <n v="95928"/>
    <x v="1"/>
    <x v="120"/>
    <x v="0"/>
    <x v="1"/>
    <x v="120"/>
    <x v="4390"/>
    <n v="4"/>
    <n v="0.2"/>
    <n v="102.95279999999988"/>
  </r>
  <r>
    <n v="6291"/>
    <x v="3139"/>
    <x v="1"/>
    <x v="649"/>
    <d v="2012-03-18T00:00:00"/>
    <s v="Second Class"/>
    <s v="NF-18595"/>
    <s v="Nicole Fjeld"/>
    <x v="2"/>
    <s v="United States"/>
    <s v="Chico"/>
    <x v="1"/>
    <n v="95928"/>
    <x v="1"/>
    <x v="514"/>
    <x v="0"/>
    <x v="5"/>
    <x v="509"/>
    <x v="568"/>
    <n v="8"/>
    <n v="0"/>
    <n v="91.772800000000018"/>
  </r>
  <r>
    <n v="6292"/>
    <x v="3140"/>
    <x v="3"/>
    <x v="574"/>
    <d v="2014-12-06T00:00:00"/>
    <s v="First Class"/>
    <s v="ME-17725"/>
    <s v="Max Engle"/>
    <x v="0"/>
    <s v="United States"/>
    <s v="Salem"/>
    <x v="17"/>
    <n v="24153"/>
    <x v="0"/>
    <x v="1131"/>
    <x v="0"/>
    <x v="1"/>
    <x v="1110"/>
    <x v="4391"/>
    <n v="2"/>
    <n v="0"/>
    <n v="168.47040000000004"/>
  </r>
  <r>
    <n v="6293"/>
    <x v="3141"/>
    <x v="1"/>
    <x v="1100"/>
    <d v="2012-04-26T00:00:00"/>
    <s v="Standard Class"/>
    <s v="AZ-10750"/>
    <s v="Annie Zypern"/>
    <x v="0"/>
    <s v="United States"/>
    <s v="Los Angeles"/>
    <x v="1"/>
    <n v="90008"/>
    <x v="1"/>
    <x v="687"/>
    <x v="2"/>
    <x v="7"/>
    <x v="680"/>
    <x v="2550"/>
    <n v="3"/>
    <n v="0.2"/>
    <n v="7.7679000000000009"/>
  </r>
  <r>
    <n v="6294"/>
    <x v="3141"/>
    <x v="1"/>
    <x v="1100"/>
    <d v="2012-04-26T00:00:00"/>
    <s v="Standard Class"/>
    <s v="AZ-10750"/>
    <s v="Annie Zypern"/>
    <x v="0"/>
    <s v="United States"/>
    <s v="Los Angeles"/>
    <x v="1"/>
    <n v="90008"/>
    <x v="1"/>
    <x v="1394"/>
    <x v="1"/>
    <x v="6"/>
    <x v="1371"/>
    <x v="2202"/>
    <n v="3"/>
    <n v="0"/>
    <n v="16.676400000000001"/>
  </r>
  <r>
    <n v="6295"/>
    <x v="3142"/>
    <x v="2"/>
    <x v="1101"/>
    <d v="2011-09-19T00:00:00"/>
    <s v="First Class"/>
    <s v="RF-19345"/>
    <s v="Randy Ferguson"/>
    <x v="1"/>
    <s v="United States"/>
    <s v="New York City"/>
    <x v="15"/>
    <n v="10024"/>
    <x v="3"/>
    <x v="735"/>
    <x v="1"/>
    <x v="8"/>
    <x v="727"/>
    <x v="4392"/>
    <n v="1"/>
    <n v="0.2"/>
    <n v="12.581999999999999"/>
  </r>
  <r>
    <n v="6296"/>
    <x v="3143"/>
    <x v="2"/>
    <x v="129"/>
    <d v="2012-01-01T00:00:00"/>
    <s v="Standard Class"/>
    <s v="AJ-10780"/>
    <s v="Anthony Jacobs"/>
    <x v="1"/>
    <s v="United States"/>
    <s v="Beverly"/>
    <x v="31"/>
    <n v="1915"/>
    <x v="3"/>
    <x v="1364"/>
    <x v="1"/>
    <x v="9"/>
    <x v="1341"/>
    <x v="4393"/>
    <n v="6"/>
    <n v="0"/>
    <n v="503.78219999999976"/>
  </r>
  <r>
    <n v="6297"/>
    <x v="3143"/>
    <x v="2"/>
    <x v="129"/>
    <d v="2012-01-01T00:00:00"/>
    <s v="Standard Class"/>
    <s v="AJ-10780"/>
    <s v="Anthony Jacobs"/>
    <x v="1"/>
    <s v="United States"/>
    <s v="Beverly"/>
    <x v="31"/>
    <n v="1915"/>
    <x v="3"/>
    <x v="426"/>
    <x v="1"/>
    <x v="4"/>
    <x v="421"/>
    <x v="457"/>
    <n v="5"/>
    <n v="0"/>
    <n v="84.51"/>
  </r>
  <r>
    <n v="6298"/>
    <x v="3143"/>
    <x v="2"/>
    <x v="129"/>
    <d v="2012-01-01T00:00:00"/>
    <s v="Standard Class"/>
    <s v="AJ-10780"/>
    <s v="Anthony Jacobs"/>
    <x v="1"/>
    <s v="United States"/>
    <s v="Beverly"/>
    <x v="31"/>
    <n v="1915"/>
    <x v="3"/>
    <x v="1733"/>
    <x v="1"/>
    <x v="10"/>
    <x v="1712"/>
    <x v="275"/>
    <n v="4"/>
    <n v="0"/>
    <n v="66.627199999999988"/>
  </r>
  <r>
    <n v="6299"/>
    <x v="3144"/>
    <x v="2"/>
    <x v="618"/>
    <d v="2011-10-26T00:00:00"/>
    <s v="Standard Class"/>
    <s v="SF-20965"/>
    <s v="Sylvia Foulston"/>
    <x v="1"/>
    <s v="United States"/>
    <s v="San Diego"/>
    <x v="1"/>
    <n v="92024"/>
    <x v="1"/>
    <x v="58"/>
    <x v="1"/>
    <x v="8"/>
    <x v="58"/>
    <x v="4394"/>
    <n v="3"/>
    <n v="0.2"/>
    <n v="12.2715"/>
  </r>
  <r>
    <n v="6300"/>
    <x v="3145"/>
    <x v="3"/>
    <x v="329"/>
    <d v="2014-12-04T00:00:00"/>
    <s v="First Class"/>
    <s v="MZ-17335"/>
    <s v="Maria Zettner"/>
    <x v="2"/>
    <s v="United States"/>
    <s v="San Francisco"/>
    <x v="1"/>
    <n v="94109"/>
    <x v="1"/>
    <x v="1781"/>
    <x v="0"/>
    <x v="5"/>
    <x v="1762"/>
    <x v="4395"/>
    <n v="3"/>
    <n v="0"/>
    <n v="9.5570999999999984"/>
  </r>
  <r>
    <n v="6301"/>
    <x v="3146"/>
    <x v="2"/>
    <x v="571"/>
    <d v="2011-06-12T00:00:00"/>
    <s v="Standard Class"/>
    <s v="SB-20170"/>
    <s v="Sarah Bern"/>
    <x v="0"/>
    <s v="United States"/>
    <s v="Chicago"/>
    <x v="10"/>
    <n v="60623"/>
    <x v="2"/>
    <x v="102"/>
    <x v="1"/>
    <x v="8"/>
    <x v="102"/>
    <x v="4396"/>
    <n v="3"/>
    <n v="0.8"/>
    <n v="-38.11140000000001"/>
  </r>
  <r>
    <n v="6302"/>
    <x v="3146"/>
    <x v="2"/>
    <x v="571"/>
    <d v="2011-06-12T00:00:00"/>
    <s v="Standard Class"/>
    <s v="SB-20170"/>
    <s v="Sarah Bern"/>
    <x v="0"/>
    <s v="United States"/>
    <s v="Chicago"/>
    <x v="10"/>
    <n v="60623"/>
    <x v="2"/>
    <x v="755"/>
    <x v="1"/>
    <x v="12"/>
    <x v="746"/>
    <x v="4397"/>
    <n v="2"/>
    <n v="0.2"/>
    <n v="4.7195999999999998"/>
  </r>
  <r>
    <n v="6303"/>
    <x v="3147"/>
    <x v="3"/>
    <x v="51"/>
    <d v="2014-11-28T00:00:00"/>
    <s v="Standard Class"/>
    <s v="AH-10210"/>
    <s v="Alan Hwang"/>
    <x v="0"/>
    <s v="United States"/>
    <s v="Dallas"/>
    <x v="5"/>
    <n v="75220"/>
    <x v="2"/>
    <x v="1692"/>
    <x v="2"/>
    <x v="7"/>
    <x v="1671"/>
    <x v="4398"/>
    <n v="5"/>
    <n v="0.2"/>
    <n v="19.596000000000018"/>
  </r>
  <r>
    <n v="6304"/>
    <x v="3148"/>
    <x v="3"/>
    <x v="978"/>
    <d v="2014-06-21T00:00:00"/>
    <s v="Second Class"/>
    <s v="NK-18490"/>
    <s v="Neil Knudson"/>
    <x v="2"/>
    <s v="United States"/>
    <s v="Corpus Christi"/>
    <x v="5"/>
    <n v="78415"/>
    <x v="2"/>
    <x v="1090"/>
    <x v="1"/>
    <x v="10"/>
    <x v="1071"/>
    <x v="1355"/>
    <n v="3"/>
    <n v="0.2"/>
    <n v="23.234999999999992"/>
  </r>
  <r>
    <n v="6305"/>
    <x v="3149"/>
    <x v="3"/>
    <x v="1024"/>
    <d v="2014-05-06T00:00:00"/>
    <s v="Same Day"/>
    <s v="AI-10855"/>
    <s v="Arianne Irving"/>
    <x v="0"/>
    <s v="United States"/>
    <s v="New York City"/>
    <x v="15"/>
    <n v="10035"/>
    <x v="3"/>
    <x v="711"/>
    <x v="1"/>
    <x v="10"/>
    <x v="703"/>
    <x v="3890"/>
    <n v="1"/>
    <n v="0"/>
    <n v="3.2063999999999999"/>
  </r>
  <r>
    <n v="6306"/>
    <x v="3150"/>
    <x v="0"/>
    <x v="254"/>
    <d v="2013-11-07T00:00:00"/>
    <s v="Second Class"/>
    <s v="TP-21565"/>
    <s v="Tracy Poddar"/>
    <x v="1"/>
    <s v="United States"/>
    <s v="Eugene"/>
    <x v="21"/>
    <n v="97405"/>
    <x v="1"/>
    <x v="1590"/>
    <x v="1"/>
    <x v="14"/>
    <x v="1573"/>
    <x v="4399"/>
    <n v="7"/>
    <n v="0.2"/>
    <n v="-4.1761999999999997"/>
  </r>
  <r>
    <n v="6307"/>
    <x v="3150"/>
    <x v="0"/>
    <x v="254"/>
    <d v="2013-11-07T00:00:00"/>
    <s v="Second Class"/>
    <s v="TP-21565"/>
    <s v="Tracy Poddar"/>
    <x v="1"/>
    <s v="United States"/>
    <s v="Eugene"/>
    <x v="21"/>
    <n v="97405"/>
    <x v="1"/>
    <x v="1585"/>
    <x v="0"/>
    <x v="1"/>
    <x v="1567"/>
    <x v="4400"/>
    <n v="1"/>
    <n v="0.2"/>
    <n v="-14.407800000000009"/>
  </r>
  <r>
    <n v="6308"/>
    <x v="3150"/>
    <x v="0"/>
    <x v="254"/>
    <d v="2013-11-07T00:00:00"/>
    <s v="Second Class"/>
    <s v="TP-21565"/>
    <s v="Tracy Poddar"/>
    <x v="1"/>
    <s v="United States"/>
    <s v="Eugene"/>
    <x v="21"/>
    <n v="97405"/>
    <x v="1"/>
    <x v="1673"/>
    <x v="1"/>
    <x v="10"/>
    <x v="1652"/>
    <x v="1107"/>
    <n v="3"/>
    <n v="0.2"/>
    <n v="16.783200000000001"/>
  </r>
  <r>
    <n v="6309"/>
    <x v="3150"/>
    <x v="0"/>
    <x v="254"/>
    <d v="2013-11-07T00:00:00"/>
    <s v="Second Class"/>
    <s v="TP-21565"/>
    <s v="Tracy Poddar"/>
    <x v="1"/>
    <s v="United States"/>
    <s v="Eugene"/>
    <x v="21"/>
    <n v="97405"/>
    <x v="1"/>
    <x v="1631"/>
    <x v="0"/>
    <x v="1"/>
    <x v="1612"/>
    <x v="4401"/>
    <n v="3"/>
    <n v="0.2"/>
    <n v="-97.552800000000076"/>
  </r>
  <r>
    <n v="6310"/>
    <x v="3150"/>
    <x v="0"/>
    <x v="254"/>
    <d v="2013-11-07T00:00:00"/>
    <s v="Second Class"/>
    <s v="TP-21565"/>
    <s v="Tracy Poddar"/>
    <x v="1"/>
    <s v="United States"/>
    <s v="Eugene"/>
    <x v="21"/>
    <n v="97405"/>
    <x v="1"/>
    <x v="508"/>
    <x v="1"/>
    <x v="2"/>
    <x v="503"/>
    <x v="4402"/>
    <n v="8"/>
    <n v="0.2"/>
    <n v="228.07919999999999"/>
  </r>
  <r>
    <n v="6311"/>
    <x v="3150"/>
    <x v="0"/>
    <x v="254"/>
    <d v="2013-11-07T00:00:00"/>
    <s v="Second Class"/>
    <s v="TP-21565"/>
    <s v="Tracy Poddar"/>
    <x v="1"/>
    <s v="United States"/>
    <s v="Eugene"/>
    <x v="21"/>
    <n v="97405"/>
    <x v="1"/>
    <x v="640"/>
    <x v="1"/>
    <x v="10"/>
    <x v="634"/>
    <x v="4403"/>
    <n v="1"/>
    <n v="0.2"/>
    <n v="5.3115999999999985"/>
  </r>
  <r>
    <n v="6312"/>
    <x v="3151"/>
    <x v="2"/>
    <x v="1102"/>
    <d v="2011-09-16T00:00:00"/>
    <s v="Standard Class"/>
    <s v="LW-17125"/>
    <s v="Liz Willingham"/>
    <x v="0"/>
    <s v="United States"/>
    <s v="Oxnard"/>
    <x v="1"/>
    <n v="93030"/>
    <x v="1"/>
    <x v="101"/>
    <x v="0"/>
    <x v="5"/>
    <x v="101"/>
    <x v="4180"/>
    <n v="3"/>
    <n v="0"/>
    <n v="21.751499999999986"/>
  </r>
  <r>
    <n v="6313"/>
    <x v="3152"/>
    <x v="3"/>
    <x v="911"/>
    <d v="2014-02-22T00:00:00"/>
    <s v="Standard Class"/>
    <s v="NG-18355"/>
    <s v="Nat Gilpin"/>
    <x v="1"/>
    <s v="United States"/>
    <s v="Fairfield"/>
    <x v="29"/>
    <n v="6824"/>
    <x v="3"/>
    <x v="1662"/>
    <x v="1"/>
    <x v="4"/>
    <x v="1641"/>
    <x v="4404"/>
    <n v="3"/>
    <n v="0"/>
    <n v="81.131400000000014"/>
  </r>
  <r>
    <n v="6314"/>
    <x v="3152"/>
    <x v="3"/>
    <x v="911"/>
    <d v="2014-02-22T00:00:00"/>
    <s v="Standard Class"/>
    <s v="NG-18355"/>
    <s v="Nat Gilpin"/>
    <x v="1"/>
    <s v="United States"/>
    <s v="Fairfield"/>
    <x v="29"/>
    <n v="6824"/>
    <x v="3"/>
    <x v="1250"/>
    <x v="2"/>
    <x v="7"/>
    <x v="1225"/>
    <x v="4405"/>
    <n v="1"/>
    <n v="0"/>
    <n v="7.3451000000000004"/>
  </r>
  <r>
    <n v="6315"/>
    <x v="3153"/>
    <x v="2"/>
    <x v="156"/>
    <d v="2011-11-29T00:00:00"/>
    <s v="Standard Class"/>
    <s v="NG-18355"/>
    <s v="Nat Gilpin"/>
    <x v="1"/>
    <s v="United States"/>
    <s v="Jackson"/>
    <x v="12"/>
    <n v="49201"/>
    <x v="2"/>
    <x v="108"/>
    <x v="1"/>
    <x v="6"/>
    <x v="108"/>
    <x v="4406"/>
    <n v="4"/>
    <n v="0"/>
    <n v="45.575999999999979"/>
  </r>
  <r>
    <n v="6316"/>
    <x v="3153"/>
    <x v="2"/>
    <x v="156"/>
    <d v="2011-11-29T00:00:00"/>
    <s v="Standard Class"/>
    <s v="NG-18355"/>
    <s v="Nat Gilpin"/>
    <x v="1"/>
    <s v="United States"/>
    <s v="Jackson"/>
    <x v="12"/>
    <n v="49201"/>
    <x v="2"/>
    <x v="508"/>
    <x v="1"/>
    <x v="2"/>
    <x v="503"/>
    <x v="1461"/>
    <n v="2"/>
    <n v="0"/>
    <n v="96.343800000000002"/>
  </r>
  <r>
    <n v="6317"/>
    <x v="3153"/>
    <x v="2"/>
    <x v="156"/>
    <d v="2011-11-29T00:00:00"/>
    <s v="Standard Class"/>
    <s v="NG-18355"/>
    <s v="Nat Gilpin"/>
    <x v="1"/>
    <s v="United States"/>
    <s v="Jackson"/>
    <x v="12"/>
    <n v="49201"/>
    <x v="2"/>
    <x v="1415"/>
    <x v="1"/>
    <x v="10"/>
    <x v="1393"/>
    <x v="3803"/>
    <n v="3"/>
    <n v="0"/>
    <n v="69.177599999999984"/>
  </r>
  <r>
    <n v="6318"/>
    <x v="3153"/>
    <x v="2"/>
    <x v="156"/>
    <d v="2011-11-29T00:00:00"/>
    <s v="Standard Class"/>
    <s v="NG-18355"/>
    <s v="Nat Gilpin"/>
    <x v="1"/>
    <s v="United States"/>
    <s v="Jackson"/>
    <x v="12"/>
    <n v="49201"/>
    <x v="2"/>
    <x v="226"/>
    <x v="1"/>
    <x v="10"/>
    <x v="224"/>
    <x v="3888"/>
    <n v="2"/>
    <n v="0"/>
    <n v="7.98"/>
  </r>
  <r>
    <n v="6319"/>
    <x v="3154"/>
    <x v="3"/>
    <x v="920"/>
    <d v="2014-11-30T00:00:00"/>
    <s v="Second Class"/>
    <s v="EB-13750"/>
    <s v="Edward Becker"/>
    <x v="1"/>
    <s v="United States"/>
    <s v="Laguna Niguel"/>
    <x v="1"/>
    <n v="92677"/>
    <x v="1"/>
    <x v="1557"/>
    <x v="2"/>
    <x v="7"/>
    <x v="1537"/>
    <x v="1409"/>
    <n v="5"/>
    <n v="0.2"/>
    <n v="3.4964999999999993"/>
  </r>
  <r>
    <n v="6320"/>
    <x v="3154"/>
    <x v="3"/>
    <x v="920"/>
    <d v="2014-11-30T00:00:00"/>
    <s v="Second Class"/>
    <s v="EB-13750"/>
    <s v="Edward Becker"/>
    <x v="1"/>
    <s v="United States"/>
    <s v="Laguna Niguel"/>
    <x v="1"/>
    <n v="92677"/>
    <x v="1"/>
    <x v="126"/>
    <x v="1"/>
    <x v="10"/>
    <x v="557"/>
    <x v="3229"/>
    <n v="6"/>
    <n v="0"/>
    <n v="15.335999999999999"/>
  </r>
  <r>
    <n v="6321"/>
    <x v="3155"/>
    <x v="3"/>
    <x v="394"/>
    <d v="2014-10-03T00:00:00"/>
    <s v="Standard Class"/>
    <s v="SP-20860"/>
    <s v="Sung Pak"/>
    <x v="1"/>
    <s v="United States"/>
    <s v="Jacksonville"/>
    <x v="2"/>
    <n v="32216"/>
    <x v="0"/>
    <x v="585"/>
    <x v="1"/>
    <x v="10"/>
    <x v="580"/>
    <x v="563"/>
    <n v="2"/>
    <n v="0.2"/>
    <n v="3.6288"/>
  </r>
  <r>
    <n v="6322"/>
    <x v="3156"/>
    <x v="2"/>
    <x v="303"/>
    <d v="2011-10-17T00:00:00"/>
    <s v="Standard Class"/>
    <s v="SP-20545"/>
    <s v="Sibella Parks"/>
    <x v="1"/>
    <s v="United States"/>
    <s v="Mount Vernon"/>
    <x v="15"/>
    <n v="10550"/>
    <x v="3"/>
    <x v="507"/>
    <x v="1"/>
    <x v="8"/>
    <x v="502"/>
    <x v="3294"/>
    <n v="3"/>
    <n v="0.2"/>
    <n v="2.8100999999999998"/>
  </r>
  <r>
    <n v="6323"/>
    <x v="3157"/>
    <x v="2"/>
    <x v="561"/>
    <d v="2011-06-07T00:00:00"/>
    <s v="Second Class"/>
    <s v="RB-19795"/>
    <s v="Ross Baird"/>
    <x v="2"/>
    <s v="United States"/>
    <s v="Midland"/>
    <x v="12"/>
    <n v="48640"/>
    <x v="2"/>
    <x v="661"/>
    <x v="1"/>
    <x v="12"/>
    <x v="655"/>
    <x v="770"/>
    <n v="2"/>
    <n v="0"/>
    <n v="7.4871999999999996"/>
  </r>
  <r>
    <n v="6324"/>
    <x v="3158"/>
    <x v="2"/>
    <x v="1103"/>
    <d v="2011-06-23T00:00:00"/>
    <s v="Standard Class"/>
    <s v="DB-13660"/>
    <s v="Duane Benoit"/>
    <x v="0"/>
    <s v="United States"/>
    <s v="Newark"/>
    <x v="13"/>
    <n v="19711"/>
    <x v="3"/>
    <x v="1734"/>
    <x v="2"/>
    <x v="15"/>
    <x v="1713"/>
    <x v="4407"/>
    <n v="3"/>
    <n v="0"/>
    <n v="31.005899999999997"/>
  </r>
  <r>
    <n v="6325"/>
    <x v="3159"/>
    <x v="1"/>
    <x v="1104"/>
    <d v="2012-11-02T00:00:00"/>
    <s v="Standard Class"/>
    <s v="NB-18655"/>
    <s v="Nona Balk"/>
    <x v="1"/>
    <s v="United States"/>
    <s v="San Francisco"/>
    <x v="1"/>
    <n v="94109"/>
    <x v="1"/>
    <x v="481"/>
    <x v="1"/>
    <x v="10"/>
    <x v="477"/>
    <x v="657"/>
    <n v="5"/>
    <n v="0"/>
    <n v="16.032"/>
  </r>
  <r>
    <n v="6326"/>
    <x v="3159"/>
    <x v="1"/>
    <x v="1104"/>
    <d v="2012-11-02T00:00:00"/>
    <s v="Standard Class"/>
    <s v="NB-18655"/>
    <s v="Nona Balk"/>
    <x v="1"/>
    <s v="United States"/>
    <s v="San Francisco"/>
    <x v="1"/>
    <n v="94109"/>
    <x v="1"/>
    <x v="439"/>
    <x v="1"/>
    <x v="12"/>
    <x v="434"/>
    <x v="4408"/>
    <n v="4"/>
    <n v="0"/>
    <n v="103.3116"/>
  </r>
  <r>
    <n v="6327"/>
    <x v="3160"/>
    <x v="2"/>
    <x v="407"/>
    <d v="2011-01-27T00:00:00"/>
    <s v="Standard Class"/>
    <s v="XP-21865"/>
    <s v="Xylona Preis"/>
    <x v="0"/>
    <s v="United States"/>
    <s v="Westland"/>
    <x v="12"/>
    <n v="48185"/>
    <x v="2"/>
    <x v="4"/>
    <x v="1"/>
    <x v="4"/>
    <x v="4"/>
    <x v="62"/>
    <n v="1"/>
    <n v="0"/>
    <n v="4.0541999999999998"/>
  </r>
  <r>
    <n v="6328"/>
    <x v="3160"/>
    <x v="2"/>
    <x v="407"/>
    <d v="2011-01-27T00:00:00"/>
    <s v="Standard Class"/>
    <s v="XP-21865"/>
    <s v="Xylona Preis"/>
    <x v="0"/>
    <s v="United States"/>
    <s v="Westland"/>
    <x v="12"/>
    <n v="48185"/>
    <x v="2"/>
    <x v="269"/>
    <x v="0"/>
    <x v="5"/>
    <x v="266"/>
    <x v="1050"/>
    <n v="3"/>
    <n v="0"/>
    <n v="30.023400000000009"/>
  </r>
  <r>
    <n v="6329"/>
    <x v="3160"/>
    <x v="2"/>
    <x v="407"/>
    <d v="2011-01-27T00:00:00"/>
    <s v="Standard Class"/>
    <s v="XP-21865"/>
    <s v="Xylona Preis"/>
    <x v="0"/>
    <s v="United States"/>
    <s v="Westland"/>
    <x v="12"/>
    <n v="48185"/>
    <x v="2"/>
    <x v="536"/>
    <x v="1"/>
    <x v="8"/>
    <x v="531"/>
    <x v="4409"/>
    <n v="5"/>
    <n v="0"/>
    <n v="8.9534999999999982"/>
  </r>
  <r>
    <n v="6330"/>
    <x v="3160"/>
    <x v="2"/>
    <x v="407"/>
    <d v="2011-01-27T00:00:00"/>
    <s v="Standard Class"/>
    <s v="XP-21865"/>
    <s v="Xylona Preis"/>
    <x v="0"/>
    <s v="United States"/>
    <s v="Westland"/>
    <x v="12"/>
    <n v="48185"/>
    <x v="2"/>
    <x v="14"/>
    <x v="1"/>
    <x v="9"/>
    <x v="14"/>
    <x v="4410"/>
    <n v="4"/>
    <n v="0.1"/>
    <n v="93.581600000000009"/>
  </r>
  <r>
    <n v="6331"/>
    <x v="3160"/>
    <x v="2"/>
    <x v="407"/>
    <d v="2011-01-27T00:00:00"/>
    <s v="Standard Class"/>
    <s v="XP-21865"/>
    <s v="Xylona Preis"/>
    <x v="0"/>
    <s v="United States"/>
    <s v="Westland"/>
    <x v="12"/>
    <n v="48185"/>
    <x v="2"/>
    <x v="1291"/>
    <x v="1"/>
    <x v="4"/>
    <x v="1268"/>
    <x v="4411"/>
    <n v="2"/>
    <n v="0"/>
    <n v="15.979199999999999"/>
  </r>
  <r>
    <n v="6332"/>
    <x v="3160"/>
    <x v="2"/>
    <x v="407"/>
    <d v="2011-01-27T00:00:00"/>
    <s v="Standard Class"/>
    <s v="XP-21865"/>
    <s v="Xylona Preis"/>
    <x v="0"/>
    <s v="United States"/>
    <s v="Westland"/>
    <x v="12"/>
    <n v="48185"/>
    <x v="2"/>
    <x v="1064"/>
    <x v="1"/>
    <x v="6"/>
    <x v="1044"/>
    <x v="2911"/>
    <n v="3"/>
    <n v="0"/>
    <n v="12.736799999999999"/>
  </r>
  <r>
    <n v="6333"/>
    <x v="3160"/>
    <x v="2"/>
    <x v="407"/>
    <d v="2011-01-27T00:00:00"/>
    <s v="Standard Class"/>
    <s v="XP-21865"/>
    <s v="Xylona Preis"/>
    <x v="0"/>
    <s v="United States"/>
    <s v="Westland"/>
    <x v="12"/>
    <n v="48185"/>
    <x v="2"/>
    <x v="875"/>
    <x v="0"/>
    <x v="5"/>
    <x v="860"/>
    <x v="1674"/>
    <n v="3"/>
    <n v="0"/>
    <n v="4.8608999999999991"/>
  </r>
  <r>
    <n v="6334"/>
    <x v="3160"/>
    <x v="2"/>
    <x v="407"/>
    <d v="2011-01-27T00:00:00"/>
    <s v="Standard Class"/>
    <s v="XP-21865"/>
    <s v="Xylona Preis"/>
    <x v="0"/>
    <s v="United States"/>
    <s v="Westland"/>
    <x v="12"/>
    <n v="48185"/>
    <x v="2"/>
    <x v="990"/>
    <x v="1"/>
    <x v="8"/>
    <x v="302"/>
    <x v="1286"/>
    <n v="5"/>
    <n v="0"/>
    <n v="13.365"/>
  </r>
  <r>
    <n v="6335"/>
    <x v="3161"/>
    <x v="2"/>
    <x v="384"/>
    <d v="2011-07-15T00:00:00"/>
    <s v="Standard Class"/>
    <s v="MH-17455"/>
    <s v="Mark Hamilton"/>
    <x v="0"/>
    <s v="United States"/>
    <s v="New York City"/>
    <x v="15"/>
    <n v="10011"/>
    <x v="3"/>
    <x v="314"/>
    <x v="1"/>
    <x v="10"/>
    <x v="311"/>
    <x v="338"/>
    <n v="4"/>
    <n v="0"/>
    <n v="23.086399999999998"/>
  </r>
  <r>
    <n v="6336"/>
    <x v="3161"/>
    <x v="2"/>
    <x v="384"/>
    <d v="2011-07-15T00:00:00"/>
    <s v="Standard Class"/>
    <s v="MH-17455"/>
    <s v="Mark Hamilton"/>
    <x v="0"/>
    <s v="United States"/>
    <s v="New York City"/>
    <x v="15"/>
    <n v="10011"/>
    <x v="3"/>
    <x v="1203"/>
    <x v="1"/>
    <x v="8"/>
    <x v="1179"/>
    <x v="723"/>
    <n v="5"/>
    <n v="0.2"/>
    <n v="6.3979999999999997"/>
  </r>
  <r>
    <n v="6337"/>
    <x v="3162"/>
    <x v="0"/>
    <x v="133"/>
    <d v="2013-09-07T00:00:00"/>
    <s v="Standard Class"/>
    <s v="BG-11740"/>
    <s v="Bruce Geld"/>
    <x v="0"/>
    <s v="United States"/>
    <s v="Los Angeles"/>
    <x v="1"/>
    <n v="90008"/>
    <x v="1"/>
    <x v="1530"/>
    <x v="0"/>
    <x v="5"/>
    <x v="1508"/>
    <x v="116"/>
    <n v="4"/>
    <n v="0"/>
    <n v="15.993599999999997"/>
  </r>
  <r>
    <n v="6338"/>
    <x v="3162"/>
    <x v="0"/>
    <x v="133"/>
    <d v="2013-09-07T00:00:00"/>
    <s v="Standard Class"/>
    <s v="BG-11740"/>
    <s v="Bruce Geld"/>
    <x v="0"/>
    <s v="United States"/>
    <s v="Los Angeles"/>
    <x v="1"/>
    <n v="90008"/>
    <x v="1"/>
    <x v="1495"/>
    <x v="2"/>
    <x v="7"/>
    <x v="1474"/>
    <x v="107"/>
    <n v="5"/>
    <n v="0.2"/>
    <n v="42.494999999999948"/>
  </r>
  <r>
    <n v="6339"/>
    <x v="3163"/>
    <x v="3"/>
    <x v="361"/>
    <d v="2014-10-10T00:00:00"/>
    <s v="Standard Class"/>
    <s v="TS-21370"/>
    <s v="Todd Sumrall"/>
    <x v="1"/>
    <s v="United States"/>
    <s v="New York City"/>
    <x v="15"/>
    <n v="10035"/>
    <x v="3"/>
    <x v="1513"/>
    <x v="2"/>
    <x v="7"/>
    <x v="1491"/>
    <x v="4412"/>
    <n v="4"/>
    <n v="0"/>
    <n v="43.9"/>
  </r>
  <r>
    <n v="6340"/>
    <x v="3163"/>
    <x v="3"/>
    <x v="361"/>
    <d v="2014-10-10T00:00:00"/>
    <s v="Standard Class"/>
    <s v="TS-21370"/>
    <s v="Todd Sumrall"/>
    <x v="1"/>
    <s v="United States"/>
    <s v="New York City"/>
    <x v="15"/>
    <n v="10035"/>
    <x v="3"/>
    <x v="812"/>
    <x v="0"/>
    <x v="1"/>
    <x v="801"/>
    <x v="4413"/>
    <n v="2"/>
    <n v="0.1"/>
    <n v="2.4597999999999871"/>
  </r>
  <r>
    <n v="6341"/>
    <x v="3163"/>
    <x v="3"/>
    <x v="361"/>
    <d v="2014-10-10T00:00:00"/>
    <s v="Standard Class"/>
    <s v="TS-21370"/>
    <s v="Todd Sumrall"/>
    <x v="1"/>
    <s v="United States"/>
    <s v="New York City"/>
    <x v="15"/>
    <n v="10035"/>
    <x v="3"/>
    <x v="1646"/>
    <x v="2"/>
    <x v="15"/>
    <x v="1626"/>
    <x v="4414"/>
    <n v="4"/>
    <n v="0"/>
    <n v="1351.9895999999999"/>
  </r>
  <r>
    <n v="6342"/>
    <x v="3164"/>
    <x v="3"/>
    <x v="413"/>
    <d v="2014-01-03T00:00:00"/>
    <s v="First Class"/>
    <s v="DB-13660"/>
    <s v="Duane Benoit"/>
    <x v="0"/>
    <s v="United States"/>
    <s v="Lancaster"/>
    <x v="24"/>
    <n v="43130"/>
    <x v="3"/>
    <x v="1166"/>
    <x v="1"/>
    <x v="4"/>
    <x v="1144"/>
    <x v="4415"/>
    <n v="4"/>
    <n v="0.2"/>
    <n v="-35.215199999999996"/>
  </r>
  <r>
    <n v="6343"/>
    <x v="3165"/>
    <x v="1"/>
    <x v="1105"/>
    <d v="2012-03-10T00:00:00"/>
    <s v="First Class"/>
    <s v="EM-14140"/>
    <s v="Eugene Moren"/>
    <x v="2"/>
    <s v="United States"/>
    <s v="Newark"/>
    <x v="13"/>
    <n v="19711"/>
    <x v="3"/>
    <x v="240"/>
    <x v="2"/>
    <x v="11"/>
    <x v="238"/>
    <x v="4416"/>
    <n v="3"/>
    <n v="0"/>
    <n v="52.734000000000009"/>
  </r>
  <r>
    <n v="6344"/>
    <x v="3165"/>
    <x v="1"/>
    <x v="1105"/>
    <d v="2012-03-10T00:00:00"/>
    <s v="First Class"/>
    <s v="EM-14140"/>
    <s v="Eugene Moren"/>
    <x v="2"/>
    <s v="United States"/>
    <s v="Newark"/>
    <x v="13"/>
    <n v="19711"/>
    <x v="3"/>
    <x v="338"/>
    <x v="1"/>
    <x v="8"/>
    <x v="334"/>
    <x v="2690"/>
    <n v="2"/>
    <n v="0"/>
    <n v="14.9156"/>
  </r>
  <r>
    <n v="6345"/>
    <x v="3165"/>
    <x v="1"/>
    <x v="1105"/>
    <d v="2012-03-10T00:00:00"/>
    <s v="First Class"/>
    <s v="EM-14140"/>
    <s v="Eugene Moren"/>
    <x v="2"/>
    <s v="United States"/>
    <s v="Newark"/>
    <x v="13"/>
    <n v="19711"/>
    <x v="3"/>
    <x v="1002"/>
    <x v="1"/>
    <x v="8"/>
    <x v="985"/>
    <x v="4417"/>
    <n v="2"/>
    <n v="0"/>
    <n v="33.254399999999997"/>
  </r>
  <r>
    <n v="6346"/>
    <x v="3165"/>
    <x v="1"/>
    <x v="1105"/>
    <d v="2012-03-10T00:00:00"/>
    <s v="First Class"/>
    <s v="EM-14140"/>
    <s v="Eugene Moren"/>
    <x v="2"/>
    <s v="United States"/>
    <s v="Newark"/>
    <x v="13"/>
    <n v="19711"/>
    <x v="3"/>
    <x v="1602"/>
    <x v="2"/>
    <x v="7"/>
    <x v="1585"/>
    <x v="2173"/>
    <n v="3"/>
    <n v="0"/>
    <n v="170.51129999999998"/>
  </r>
  <r>
    <n v="6347"/>
    <x v="3166"/>
    <x v="3"/>
    <x v="179"/>
    <d v="2014-10-21T00:00:00"/>
    <s v="Same Day"/>
    <s v="RB-19465"/>
    <s v="Rick Bensley"/>
    <x v="2"/>
    <s v="United States"/>
    <s v="New York City"/>
    <x v="15"/>
    <n v="10024"/>
    <x v="3"/>
    <x v="1123"/>
    <x v="1"/>
    <x v="2"/>
    <x v="1102"/>
    <x v="4418"/>
    <n v="5"/>
    <n v="0"/>
    <n v="12.029499999999999"/>
  </r>
  <r>
    <n v="6348"/>
    <x v="3167"/>
    <x v="1"/>
    <x v="489"/>
    <d v="2012-05-06T00:00:00"/>
    <s v="Standard Class"/>
    <s v="PO-18850"/>
    <s v="Patrick O'Brill"/>
    <x v="0"/>
    <s v="United States"/>
    <s v="San Francisco"/>
    <x v="1"/>
    <n v="94109"/>
    <x v="1"/>
    <x v="338"/>
    <x v="1"/>
    <x v="8"/>
    <x v="334"/>
    <x v="4419"/>
    <n v="1"/>
    <n v="0.2"/>
    <n v="4.4137999999999993"/>
  </r>
  <r>
    <n v="6349"/>
    <x v="3167"/>
    <x v="1"/>
    <x v="489"/>
    <d v="2012-05-06T00:00:00"/>
    <s v="Standard Class"/>
    <s v="PO-18850"/>
    <s v="Patrick O'Brill"/>
    <x v="0"/>
    <s v="United States"/>
    <s v="San Francisco"/>
    <x v="1"/>
    <n v="94109"/>
    <x v="1"/>
    <x v="253"/>
    <x v="1"/>
    <x v="4"/>
    <x v="251"/>
    <x v="2191"/>
    <n v="3"/>
    <n v="0"/>
    <n v="10.4496"/>
  </r>
  <r>
    <n v="6350"/>
    <x v="3167"/>
    <x v="1"/>
    <x v="489"/>
    <d v="2012-05-06T00:00:00"/>
    <s v="Standard Class"/>
    <s v="PO-18850"/>
    <s v="Patrick O'Brill"/>
    <x v="0"/>
    <s v="United States"/>
    <s v="San Francisco"/>
    <x v="1"/>
    <n v="94109"/>
    <x v="1"/>
    <x v="354"/>
    <x v="1"/>
    <x v="14"/>
    <x v="350"/>
    <x v="1530"/>
    <n v="2"/>
    <n v="0"/>
    <n v="10.517999999999997"/>
  </r>
  <r>
    <n v="6351"/>
    <x v="3168"/>
    <x v="3"/>
    <x v="213"/>
    <d v="2014-09-09T00:00:00"/>
    <s v="Standard Class"/>
    <s v="AG-10900"/>
    <s v="Arthur Gainer"/>
    <x v="0"/>
    <s v="United States"/>
    <s v="Dallas"/>
    <x v="5"/>
    <n v="75217"/>
    <x v="2"/>
    <x v="797"/>
    <x v="0"/>
    <x v="5"/>
    <x v="787"/>
    <x v="4420"/>
    <n v="5"/>
    <n v="0.6"/>
    <n v="-105.69000000000003"/>
  </r>
  <r>
    <n v="6352"/>
    <x v="3169"/>
    <x v="3"/>
    <x v="132"/>
    <d v="2014-11-09T00:00:00"/>
    <s v="Standard Class"/>
    <s v="BF-11275"/>
    <s v="Beth Fritzler"/>
    <x v="1"/>
    <s v="United States"/>
    <s v="Miami"/>
    <x v="2"/>
    <n v="33178"/>
    <x v="0"/>
    <x v="944"/>
    <x v="2"/>
    <x v="7"/>
    <x v="928"/>
    <x v="3348"/>
    <n v="2"/>
    <n v="0.2"/>
    <n v="27.103200000000001"/>
  </r>
  <r>
    <n v="6353"/>
    <x v="3170"/>
    <x v="1"/>
    <x v="1023"/>
    <d v="2012-09-19T00:00:00"/>
    <s v="Standard Class"/>
    <s v="HG-14845"/>
    <s v="Harry Greene"/>
    <x v="0"/>
    <s v="United States"/>
    <s v="Philadelphia"/>
    <x v="9"/>
    <n v="19120"/>
    <x v="3"/>
    <x v="1232"/>
    <x v="1"/>
    <x v="8"/>
    <x v="1206"/>
    <x v="4421"/>
    <n v="1"/>
    <n v="0.7"/>
    <n v="-2.0099999999999998"/>
  </r>
  <r>
    <n v="6354"/>
    <x v="3171"/>
    <x v="1"/>
    <x v="684"/>
    <d v="2012-09-12T00:00:00"/>
    <s v="Standard Class"/>
    <s v="BS-11590"/>
    <s v="Brendan Sweed"/>
    <x v="1"/>
    <s v="United States"/>
    <s v="New York City"/>
    <x v="15"/>
    <n v="10011"/>
    <x v="3"/>
    <x v="1612"/>
    <x v="1"/>
    <x v="9"/>
    <x v="1594"/>
    <x v="4422"/>
    <n v="1"/>
    <n v="0"/>
    <n v="2.0975000000000001"/>
  </r>
  <r>
    <n v="6355"/>
    <x v="3171"/>
    <x v="1"/>
    <x v="684"/>
    <d v="2012-09-12T00:00:00"/>
    <s v="Standard Class"/>
    <s v="BS-11590"/>
    <s v="Brendan Sweed"/>
    <x v="1"/>
    <s v="United States"/>
    <s v="New York City"/>
    <x v="15"/>
    <n v="10011"/>
    <x v="3"/>
    <x v="981"/>
    <x v="2"/>
    <x v="7"/>
    <x v="965"/>
    <x v="4423"/>
    <n v="2"/>
    <n v="0"/>
    <n v="101.39399999999998"/>
  </r>
  <r>
    <n v="6356"/>
    <x v="3172"/>
    <x v="2"/>
    <x v="191"/>
    <d v="2011-10-13T00:00:00"/>
    <s v="Standard Class"/>
    <s v="JD-16015"/>
    <s v="Joy Daniels"/>
    <x v="0"/>
    <s v="United States"/>
    <s v="Philadelphia"/>
    <x v="9"/>
    <n v="19120"/>
    <x v="3"/>
    <x v="193"/>
    <x v="1"/>
    <x v="4"/>
    <x v="192"/>
    <x v="2067"/>
    <n v="5"/>
    <n v="0.2"/>
    <n v="-13.637000000000011"/>
  </r>
  <r>
    <n v="6357"/>
    <x v="3173"/>
    <x v="3"/>
    <x v="205"/>
    <d v="2014-01-29T00:00:00"/>
    <s v="Standard Class"/>
    <s v="CS-12250"/>
    <s v="Chris Selesnick"/>
    <x v="1"/>
    <s v="United States"/>
    <s v="Seattle"/>
    <x v="4"/>
    <n v="98103"/>
    <x v="1"/>
    <x v="1181"/>
    <x v="1"/>
    <x v="8"/>
    <x v="1158"/>
    <x v="1209"/>
    <n v="5"/>
    <n v="0.2"/>
    <n v="6.8879999999999981"/>
  </r>
  <r>
    <n v="6358"/>
    <x v="3173"/>
    <x v="3"/>
    <x v="205"/>
    <d v="2014-01-29T00:00:00"/>
    <s v="Standard Class"/>
    <s v="CS-12250"/>
    <s v="Chris Selesnick"/>
    <x v="1"/>
    <s v="United States"/>
    <s v="Seattle"/>
    <x v="4"/>
    <n v="98103"/>
    <x v="1"/>
    <x v="747"/>
    <x v="1"/>
    <x v="10"/>
    <x v="738"/>
    <x v="243"/>
    <n v="4"/>
    <n v="0"/>
    <n v="12.441600000000001"/>
  </r>
  <r>
    <n v="6359"/>
    <x v="3173"/>
    <x v="3"/>
    <x v="205"/>
    <d v="2014-01-29T00:00:00"/>
    <s v="Standard Class"/>
    <s v="CS-12250"/>
    <s v="Chris Selesnick"/>
    <x v="1"/>
    <s v="United States"/>
    <s v="Seattle"/>
    <x v="4"/>
    <n v="98103"/>
    <x v="1"/>
    <x v="1009"/>
    <x v="1"/>
    <x v="10"/>
    <x v="992"/>
    <x v="90"/>
    <n v="1"/>
    <n v="0"/>
    <n v="3.1104000000000003"/>
  </r>
  <r>
    <n v="6360"/>
    <x v="3173"/>
    <x v="3"/>
    <x v="205"/>
    <d v="2014-01-29T00:00:00"/>
    <s v="Standard Class"/>
    <s v="CS-12250"/>
    <s v="Chris Selesnick"/>
    <x v="1"/>
    <s v="United States"/>
    <s v="Seattle"/>
    <x v="4"/>
    <n v="98103"/>
    <x v="1"/>
    <x v="1763"/>
    <x v="2"/>
    <x v="7"/>
    <x v="1743"/>
    <x v="1146"/>
    <n v="6"/>
    <n v="0.2"/>
    <n v="8.6352000000000011"/>
  </r>
  <r>
    <n v="6361"/>
    <x v="3174"/>
    <x v="1"/>
    <x v="895"/>
    <d v="2012-12-15T00:00:00"/>
    <s v="Standard Class"/>
    <s v="FC-14245"/>
    <s v="Frank Carlisle"/>
    <x v="2"/>
    <s v="United States"/>
    <s v="Los Angeles"/>
    <x v="1"/>
    <n v="90032"/>
    <x v="1"/>
    <x v="1473"/>
    <x v="1"/>
    <x v="6"/>
    <x v="1451"/>
    <x v="2471"/>
    <n v="2"/>
    <n v="0"/>
    <n v="15.764000000000003"/>
  </r>
  <r>
    <n v="6362"/>
    <x v="3175"/>
    <x v="2"/>
    <x v="641"/>
    <d v="2011-11-30T00:00:00"/>
    <s v="Standard Class"/>
    <s v="SE-20110"/>
    <s v="Sanjit Engle"/>
    <x v="0"/>
    <s v="United States"/>
    <s v="Springfield"/>
    <x v="21"/>
    <n v="97477"/>
    <x v="1"/>
    <x v="1583"/>
    <x v="1"/>
    <x v="6"/>
    <x v="1565"/>
    <x v="4348"/>
    <n v="7"/>
    <n v="0.2"/>
    <n v="8.2900999999999954"/>
  </r>
  <r>
    <n v="6363"/>
    <x v="3176"/>
    <x v="3"/>
    <x v="610"/>
    <d v="2014-11-26T00:00:00"/>
    <s v="Standard Class"/>
    <s v="CK-12205"/>
    <s v="Chloris Kastensmidt"/>
    <x v="0"/>
    <s v="United States"/>
    <s v="Renton"/>
    <x v="4"/>
    <n v="98059"/>
    <x v="1"/>
    <x v="443"/>
    <x v="1"/>
    <x v="8"/>
    <x v="438"/>
    <x v="4424"/>
    <n v="5"/>
    <n v="0.2"/>
    <n v="56.55"/>
  </r>
  <r>
    <n v="6364"/>
    <x v="3176"/>
    <x v="3"/>
    <x v="610"/>
    <d v="2014-11-26T00:00:00"/>
    <s v="Standard Class"/>
    <s v="CK-12205"/>
    <s v="Chloris Kastensmidt"/>
    <x v="0"/>
    <s v="United States"/>
    <s v="Renton"/>
    <x v="4"/>
    <n v="98059"/>
    <x v="1"/>
    <x v="1782"/>
    <x v="2"/>
    <x v="15"/>
    <x v="1763"/>
    <x v="4425"/>
    <n v="1"/>
    <n v="0.2"/>
    <n v="103.99920000000003"/>
  </r>
  <r>
    <n v="6365"/>
    <x v="3176"/>
    <x v="3"/>
    <x v="610"/>
    <d v="2014-11-26T00:00:00"/>
    <s v="Standard Class"/>
    <s v="CK-12205"/>
    <s v="Chloris Kastensmidt"/>
    <x v="0"/>
    <s v="United States"/>
    <s v="Renton"/>
    <x v="4"/>
    <n v="98059"/>
    <x v="1"/>
    <x v="1723"/>
    <x v="1"/>
    <x v="10"/>
    <x v="1701"/>
    <x v="187"/>
    <n v="8"/>
    <n v="0"/>
    <n v="24.883200000000002"/>
  </r>
  <r>
    <n v="6366"/>
    <x v="3177"/>
    <x v="3"/>
    <x v="1095"/>
    <d v="2014-04-06T00:00:00"/>
    <s v="First Class"/>
    <s v="DS-13030"/>
    <s v="Darrin Sayre"/>
    <x v="2"/>
    <s v="United States"/>
    <s v="New York City"/>
    <x v="15"/>
    <n v="10009"/>
    <x v="3"/>
    <x v="1783"/>
    <x v="2"/>
    <x v="7"/>
    <x v="1764"/>
    <x v="4426"/>
    <n v="1"/>
    <n v="0"/>
    <n v="11.1294"/>
  </r>
  <r>
    <n v="6367"/>
    <x v="3177"/>
    <x v="3"/>
    <x v="1095"/>
    <d v="2014-04-06T00:00:00"/>
    <s v="First Class"/>
    <s v="DS-13030"/>
    <s v="Darrin Sayre"/>
    <x v="2"/>
    <s v="United States"/>
    <s v="New York City"/>
    <x v="15"/>
    <n v="10009"/>
    <x v="3"/>
    <x v="262"/>
    <x v="1"/>
    <x v="14"/>
    <x v="259"/>
    <x v="4427"/>
    <n v="1"/>
    <n v="0"/>
    <n v="7.2111000000000161"/>
  </r>
  <r>
    <n v="6368"/>
    <x v="3177"/>
    <x v="3"/>
    <x v="1095"/>
    <d v="2014-04-06T00:00:00"/>
    <s v="First Class"/>
    <s v="DS-13030"/>
    <s v="Darrin Sayre"/>
    <x v="2"/>
    <s v="United States"/>
    <s v="New York City"/>
    <x v="15"/>
    <n v="10009"/>
    <x v="3"/>
    <x v="476"/>
    <x v="2"/>
    <x v="7"/>
    <x v="472"/>
    <x v="4428"/>
    <n v="2"/>
    <n v="0"/>
    <n v="33.325600000000009"/>
  </r>
  <r>
    <n v="6369"/>
    <x v="3178"/>
    <x v="3"/>
    <x v="240"/>
    <d v="2014-05-25T00:00:00"/>
    <s v="Standard Class"/>
    <s v="SA-20830"/>
    <s v="Sue Ann Reed"/>
    <x v="0"/>
    <s v="United States"/>
    <s v="San Jose"/>
    <x v="1"/>
    <n v="95123"/>
    <x v="1"/>
    <x v="1197"/>
    <x v="1"/>
    <x v="8"/>
    <x v="1173"/>
    <x v="4429"/>
    <n v="5"/>
    <n v="0.2"/>
    <n v="49.92"/>
  </r>
  <r>
    <n v="6370"/>
    <x v="3179"/>
    <x v="0"/>
    <x v="339"/>
    <d v="2013-10-08T00:00:00"/>
    <s v="Standard Class"/>
    <s v="TP-21565"/>
    <s v="Tracy Poddar"/>
    <x v="1"/>
    <s v="United States"/>
    <s v="Grand Prairie"/>
    <x v="5"/>
    <n v="75051"/>
    <x v="2"/>
    <x v="285"/>
    <x v="0"/>
    <x v="5"/>
    <x v="282"/>
    <x v="4430"/>
    <n v="5"/>
    <n v="0.6"/>
    <n v="-29.512000000000008"/>
  </r>
  <r>
    <n v="6371"/>
    <x v="3180"/>
    <x v="0"/>
    <x v="831"/>
    <d v="2013-11-22T00:00:00"/>
    <s v="Same Day"/>
    <s v="JK-16120"/>
    <s v="Julie Kriz"/>
    <x v="2"/>
    <s v="United States"/>
    <s v="New York City"/>
    <x v="15"/>
    <n v="10009"/>
    <x v="3"/>
    <x v="1531"/>
    <x v="0"/>
    <x v="0"/>
    <x v="1509"/>
    <x v="394"/>
    <n v="2"/>
    <n v="0.2"/>
    <n v="12.776399999999988"/>
  </r>
  <r>
    <n v="6372"/>
    <x v="3181"/>
    <x v="3"/>
    <x v="621"/>
    <d v="2014-10-06T00:00:00"/>
    <s v="Second Class"/>
    <s v="CC-12430"/>
    <s v="Chuck Clark"/>
    <x v="2"/>
    <s v="United States"/>
    <s v="New York City"/>
    <x v="15"/>
    <n v="10009"/>
    <x v="3"/>
    <x v="107"/>
    <x v="0"/>
    <x v="5"/>
    <x v="107"/>
    <x v="202"/>
    <n v="4"/>
    <n v="0"/>
    <n v="21.819200000000002"/>
  </r>
  <r>
    <n v="6373"/>
    <x v="3181"/>
    <x v="3"/>
    <x v="621"/>
    <d v="2014-10-06T00:00:00"/>
    <s v="Second Class"/>
    <s v="CC-12430"/>
    <s v="Chuck Clark"/>
    <x v="2"/>
    <s v="United States"/>
    <s v="New York City"/>
    <x v="15"/>
    <n v="10009"/>
    <x v="3"/>
    <x v="790"/>
    <x v="1"/>
    <x v="6"/>
    <x v="780"/>
    <x v="153"/>
    <n v="3"/>
    <n v="0"/>
    <n v="3.1160999999999999"/>
  </r>
  <r>
    <n v="6374"/>
    <x v="3181"/>
    <x v="3"/>
    <x v="621"/>
    <d v="2014-10-06T00:00:00"/>
    <s v="Second Class"/>
    <s v="CC-12430"/>
    <s v="Chuck Clark"/>
    <x v="2"/>
    <s v="United States"/>
    <s v="New York City"/>
    <x v="15"/>
    <n v="10009"/>
    <x v="3"/>
    <x v="695"/>
    <x v="2"/>
    <x v="11"/>
    <x v="688"/>
    <x v="810"/>
    <n v="3"/>
    <n v="0"/>
    <n v="66.954599999999971"/>
  </r>
  <r>
    <n v="6375"/>
    <x v="3182"/>
    <x v="2"/>
    <x v="333"/>
    <d v="2011-05-03T00:00:00"/>
    <s v="Standard Class"/>
    <s v="LA-16780"/>
    <s v="Laura Armstrong"/>
    <x v="1"/>
    <s v="United States"/>
    <s v="Memphis"/>
    <x v="18"/>
    <n v="38109"/>
    <x v="0"/>
    <x v="654"/>
    <x v="0"/>
    <x v="1"/>
    <x v="648"/>
    <x v="4431"/>
    <n v="2"/>
    <n v="0.2"/>
    <n v="70.197999999999922"/>
  </r>
  <r>
    <n v="6376"/>
    <x v="3182"/>
    <x v="2"/>
    <x v="333"/>
    <d v="2011-05-03T00:00:00"/>
    <s v="Standard Class"/>
    <s v="LA-16780"/>
    <s v="Laura Armstrong"/>
    <x v="1"/>
    <s v="United States"/>
    <s v="Memphis"/>
    <x v="18"/>
    <n v="38109"/>
    <x v="0"/>
    <x v="352"/>
    <x v="1"/>
    <x v="4"/>
    <x v="348"/>
    <x v="4432"/>
    <n v="5"/>
    <n v="0.2"/>
    <n v="-1.249000000000013"/>
  </r>
  <r>
    <n v="6377"/>
    <x v="3183"/>
    <x v="0"/>
    <x v="877"/>
    <d v="2013-10-11T00:00:00"/>
    <s v="First Class"/>
    <s v="AW-10930"/>
    <s v="Arthur Wiediger"/>
    <x v="2"/>
    <s v="United States"/>
    <s v="Philadelphia"/>
    <x v="9"/>
    <n v="19143"/>
    <x v="3"/>
    <x v="85"/>
    <x v="1"/>
    <x v="2"/>
    <x v="85"/>
    <x v="1268"/>
    <n v="2"/>
    <n v="0.2"/>
    <n v="1.7247999999999997"/>
  </r>
  <r>
    <n v="6378"/>
    <x v="3184"/>
    <x v="0"/>
    <x v="272"/>
    <d v="2013-12-23T00:00:00"/>
    <s v="Standard Class"/>
    <s v="BP-11230"/>
    <s v="Benjamin Patterson"/>
    <x v="0"/>
    <s v="United States"/>
    <s v="Los Angeles"/>
    <x v="1"/>
    <n v="90004"/>
    <x v="1"/>
    <x v="1256"/>
    <x v="0"/>
    <x v="5"/>
    <x v="1231"/>
    <x v="1816"/>
    <n v="2"/>
    <n v="0"/>
    <n v="4.2803999999999984"/>
  </r>
  <r>
    <n v="6379"/>
    <x v="3185"/>
    <x v="3"/>
    <x v="318"/>
    <d v="2014-04-15T00:00:00"/>
    <s v="Standard Class"/>
    <s v="DB-13360"/>
    <s v="Dennis Bolton"/>
    <x v="2"/>
    <s v="United States"/>
    <s v="Waterbury"/>
    <x v="29"/>
    <n v="6708"/>
    <x v="3"/>
    <x v="409"/>
    <x v="2"/>
    <x v="11"/>
    <x v="404"/>
    <x v="313"/>
    <n v="1"/>
    <n v="0"/>
    <n v="41.995800000000003"/>
  </r>
  <r>
    <n v="6380"/>
    <x v="3185"/>
    <x v="3"/>
    <x v="318"/>
    <d v="2014-04-15T00:00:00"/>
    <s v="Standard Class"/>
    <s v="DB-13360"/>
    <s v="Dennis Bolton"/>
    <x v="2"/>
    <s v="United States"/>
    <s v="Waterbury"/>
    <x v="29"/>
    <n v="6708"/>
    <x v="3"/>
    <x v="1277"/>
    <x v="1"/>
    <x v="4"/>
    <x v="1253"/>
    <x v="4433"/>
    <n v="5"/>
    <n v="0"/>
    <n v="71.537499999999994"/>
  </r>
  <r>
    <n v="6381"/>
    <x v="3186"/>
    <x v="2"/>
    <x v="918"/>
    <d v="2011-04-13T00:00:00"/>
    <s v="Standard Class"/>
    <s v="PC-19000"/>
    <s v="Pauline Chand"/>
    <x v="2"/>
    <s v="United States"/>
    <s v="Chandler"/>
    <x v="16"/>
    <n v="85224"/>
    <x v="1"/>
    <x v="1506"/>
    <x v="1"/>
    <x v="13"/>
    <x v="1484"/>
    <x v="4434"/>
    <n v="8"/>
    <n v="0.2"/>
    <n v="-11.825600000000001"/>
  </r>
  <r>
    <n v="6382"/>
    <x v="3187"/>
    <x v="0"/>
    <x v="892"/>
    <d v="2013-04-03T00:00:00"/>
    <s v="Standard Class"/>
    <s v="TB-21595"/>
    <s v="Troy Blackwell"/>
    <x v="0"/>
    <s v="United States"/>
    <s v="Springfield"/>
    <x v="24"/>
    <n v="45503"/>
    <x v="3"/>
    <x v="574"/>
    <x v="0"/>
    <x v="0"/>
    <x v="569"/>
    <x v="4435"/>
    <n v="5"/>
    <n v="0.5"/>
    <n v="-167.98600000000002"/>
  </r>
  <r>
    <n v="6383"/>
    <x v="3187"/>
    <x v="0"/>
    <x v="892"/>
    <d v="2013-04-03T00:00:00"/>
    <s v="Standard Class"/>
    <s v="TB-21595"/>
    <s v="Troy Blackwell"/>
    <x v="0"/>
    <s v="United States"/>
    <s v="Springfield"/>
    <x v="24"/>
    <n v="45503"/>
    <x v="3"/>
    <x v="1326"/>
    <x v="2"/>
    <x v="7"/>
    <x v="1303"/>
    <x v="3608"/>
    <n v="4"/>
    <n v="0.4"/>
    <n v="-36.954399999999993"/>
  </r>
  <r>
    <n v="6384"/>
    <x v="3188"/>
    <x v="3"/>
    <x v="787"/>
    <d v="2014-01-19T00:00:00"/>
    <s v="First Class"/>
    <s v="TB-21250"/>
    <s v="Tim Brockman"/>
    <x v="0"/>
    <s v="United States"/>
    <s v="Austin"/>
    <x v="5"/>
    <n v="78745"/>
    <x v="2"/>
    <x v="800"/>
    <x v="1"/>
    <x v="8"/>
    <x v="790"/>
    <x v="2102"/>
    <n v="4"/>
    <n v="0.8"/>
    <n v="-52.454400000000007"/>
  </r>
  <r>
    <n v="6385"/>
    <x v="3188"/>
    <x v="3"/>
    <x v="787"/>
    <d v="2014-01-19T00:00:00"/>
    <s v="First Class"/>
    <s v="TB-21250"/>
    <s v="Tim Brockman"/>
    <x v="0"/>
    <s v="United States"/>
    <s v="Austin"/>
    <x v="5"/>
    <n v="78745"/>
    <x v="2"/>
    <x v="246"/>
    <x v="2"/>
    <x v="11"/>
    <x v="244"/>
    <x v="736"/>
    <n v="2"/>
    <n v="0.2"/>
    <n v="14.395200000000004"/>
  </r>
  <r>
    <n v="6386"/>
    <x v="3188"/>
    <x v="3"/>
    <x v="787"/>
    <d v="2014-01-19T00:00:00"/>
    <s v="First Class"/>
    <s v="TB-21250"/>
    <s v="Tim Brockman"/>
    <x v="0"/>
    <s v="United States"/>
    <s v="Austin"/>
    <x v="5"/>
    <n v="78745"/>
    <x v="2"/>
    <x v="1599"/>
    <x v="2"/>
    <x v="11"/>
    <x v="1582"/>
    <x v="4436"/>
    <n v="8"/>
    <n v="0.2"/>
    <n v="13.300799999999999"/>
  </r>
  <r>
    <n v="6387"/>
    <x v="3188"/>
    <x v="3"/>
    <x v="787"/>
    <d v="2014-01-19T00:00:00"/>
    <s v="First Class"/>
    <s v="TB-21250"/>
    <s v="Tim Brockman"/>
    <x v="0"/>
    <s v="United States"/>
    <s v="Austin"/>
    <x v="5"/>
    <n v="78745"/>
    <x v="2"/>
    <x v="410"/>
    <x v="1"/>
    <x v="8"/>
    <x v="405"/>
    <x v="4437"/>
    <n v="1"/>
    <n v="0.8"/>
    <n v="-6.6278000000000006"/>
  </r>
  <r>
    <n v="6388"/>
    <x v="3189"/>
    <x v="2"/>
    <x v="1106"/>
    <d v="2011-02-05T00:00:00"/>
    <s v="Standard Class"/>
    <s v="MV-18190"/>
    <s v="Mike Vittorini"/>
    <x v="0"/>
    <s v="United States"/>
    <s v="Detroit"/>
    <x v="12"/>
    <n v="48234"/>
    <x v="2"/>
    <x v="523"/>
    <x v="1"/>
    <x v="10"/>
    <x v="518"/>
    <x v="232"/>
    <n v="2"/>
    <n v="0"/>
    <n v="4.7519999999999998"/>
  </r>
  <r>
    <n v="6389"/>
    <x v="3189"/>
    <x v="2"/>
    <x v="1106"/>
    <d v="2011-02-05T00:00:00"/>
    <s v="Standard Class"/>
    <s v="MV-18190"/>
    <s v="Mike Vittorini"/>
    <x v="0"/>
    <s v="United States"/>
    <s v="Detroit"/>
    <x v="12"/>
    <n v="48234"/>
    <x v="2"/>
    <x v="156"/>
    <x v="1"/>
    <x v="4"/>
    <x v="155"/>
    <x v="4438"/>
    <n v="2"/>
    <n v="0"/>
    <n v="6.8982000000000028"/>
  </r>
  <r>
    <n v="6390"/>
    <x v="3190"/>
    <x v="1"/>
    <x v="1107"/>
    <d v="2012-02-11T00:00:00"/>
    <s v="Standard Class"/>
    <s v="DK-12835"/>
    <s v="Damala Kotsonis"/>
    <x v="1"/>
    <s v="United States"/>
    <s v="Springfield"/>
    <x v="17"/>
    <n v="22153"/>
    <x v="0"/>
    <x v="633"/>
    <x v="1"/>
    <x v="12"/>
    <x v="627"/>
    <x v="4439"/>
    <n v="5"/>
    <n v="0"/>
    <n v="146.24049999999997"/>
  </r>
  <r>
    <n v="6391"/>
    <x v="3190"/>
    <x v="1"/>
    <x v="1107"/>
    <d v="2012-02-11T00:00:00"/>
    <s v="Standard Class"/>
    <s v="DK-12835"/>
    <s v="Damala Kotsonis"/>
    <x v="1"/>
    <s v="United States"/>
    <s v="Springfield"/>
    <x v="17"/>
    <n v="22153"/>
    <x v="0"/>
    <x v="219"/>
    <x v="1"/>
    <x v="10"/>
    <x v="218"/>
    <x v="91"/>
    <n v="2"/>
    <n v="0"/>
    <n v="6.3504000000000005"/>
  </r>
  <r>
    <n v="6392"/>
    <x v="3191"/>
    <x v="0"/>
    <x v="882"/>
    <d v="2013-12-20T00:00:00"/>
    <s v="Standard Class"/>
    <s v="PK-19075"/>
    <s v="Pete Kriz"/>
    <x v="0"/>
    <s v="United States"/>
    <s v="New York City"/>
    <x v="15"/>
    <n v="10011"/>
    <x v="3"/>
    <x v="1490"/>
    <x v="1"/>
    <x v="10"/>
    <x v="1468"/>
    <x v="2"/>
    <n v="2"/>
    <n v="0"/>
    <n v="6.7251999999999992"/>
  </r>
  <r>
    <n v="6393"/>
    <x v="3191"/>
    <x v="0"/>
    <x v="882"/>
    <d v="2013-12-20T00:00:00"/>
    <s v="Standard Class"/>
    <s v="PK-19075"/>
    <s v="Pete Kriz"/>
    <x v="0"/>
    <s v="United States"/>
    <s v="New York City"/>
    <x v="15"/>
    <n v="10011"/>
    <x v="3"/>
    <x v="1186"/>
    <x v="1"/>
    <x v="2"/>
    <x v="1163"/>
    <x v="1784"/>
    <n v="2"/>
    <n v="0"/>
    <n v="2.8224"/>
  </r>
  <r>
    <n v="6394"/>
    <x v="3191"/>
    <x v="0"/>
    <x v="882"/>
    <d v="2013-12-20T00:00:00"/>
    <s v="Standard Class"/>
    <s v="PK-19075"/>
    <s v="Pete Kriz"/>
    <x v="0"/>
    <s v="United States"/>
    <s v="New York City"/>
    <x v="15"/>
    <n v="10011"/>
    <x v="3"/>
    <x v="110"/>
    <x v="1"/>
    <x v="13"/>
    <x v="110"/>
    <x v="1385"/>
    <n v="6"/>
    <n v="0"/>
    <n v="10.5252"/>
  </r>
  <r>
    <n v="6395"/>
    <x v="3191"/>
    <x v="0"/>
    <x v="882"/>
    <d v="2013-12-20T00:00:00"/>
    <s v="Standard Class"/>
    <s v="PK-19075"/>
    <s v="Pete Kriz"/>
    <x v="0"/>
    <s v="United States"/>
    <s v="New York City"/>
    <x v="15"/>
    <n v="10011"/>
    <x v="3"/>
    <x v="1071"/>
    <x v="0"/>
    <x v="5"/>
    <x v="1051"/>
    <x v="4440"/>
    <n v="4"/>
    <n v="0"/>
    <n v="198.46"/>
  </r>
  <r>
    <n v="6396"/>
    <x v="3191"/>
    <x v="0"/>
    <x v="882"/>
    <d v="2013-12-20T00:00:00"/>
    <s v="Standard Class"/>
    <s v="PK-19075"/>
    <s v="Pete Kriz"/>
    <x v="0"/>
    <s v="United States"/>
    <s v="New York City"/>
    <x v="15"/>
    <n v="10011"/>
    <x v="3"/>
    <x v="456"/>
    <x v="1"/>
    <x v="4"/>
    <x v="452"/>
    <x v="4441"/>
    <n v="1"/>
    <n v="0"/>
    <n v="4.6304999999999996"/>
  </r>
  <r>
    <n v="6397"/>
    <x v="3191"/>
    <x v="0"/>
    <x v="882"/>
    <d v="2013-12-20T00:00:00"/>
    <s v="Standard Class"/>
    <s v="PK-19075"/>
    <s v="Pete Kriz"/>
    <x v="0"/>
    <s v="United States"/>
    <s v="New York City"/>
    <x v="15"/>
    <n v="10011"/>
    <x v="3"/>
    <x v="1784"/>
    <x v="1"/>
    <x v="8"/>
    <x v="1765"/>
    <x v="1071"/>
    <n v="2"/>
    <n v="0.2"/>
    <n v="7.8029999999999982"/>
  </r>
  <r>
    <n v="6398"/>
    <x v="3192"/>
    <x v="3"/>
    <x v="1108"/>
    <d v="2014-11-05T00:00:00"/>
    <s v="Standard Class"/>
    <s v="AH-10120"/>
    <s v="Adrian Hane"/>
    <x v="2"/>
    <s v="United States"/>
    <s v="Dallas"/>
    <x v="5"/>
    <n v="75217"/>
    <x v="2"/>
    <x v="279"/>
    <x v="1"/>
    <x v="6"/>
    <x v="276"/>
    <x v="797"/>
    <n v="2"/>
    <n v="0.2"/>
    <n v="0.59039999999999915"/>
  </r>
  <r>
    <n v="6399"/>
    <x v="3193"/>
    <x v="3"/>
    <x v="634"/>
    <d v="2014-08-13T00:00:00"/>
    <s v="Standard Class"/>
    <s v="GM-14455"/>
    <s v="Gary Mitchum"/>
    <x v="2"/>
    <s v="United States"/>
    <s v="Concord"/>
    <x v="38"/>
    <n v="3301"/>
    <x v="3"/>
    <x v="1405"/>
    <x v="2"/>
    <x v="7"/>
    <x v="1383"/>
    <x v="4442"/>
    <n v="5"/>
    <n v="0"/>
    <n v="247.48499999999993"/>
  </r>
  <r>
    <n v="6400"/>
    <x v="3193"/>
    <x v="3"/>
    <x v="634"/>
    <d v="2014-08-13T00:00:00"/>
    <s v="Standard Class"/>
    <s v="GM-14455"/>
    <s v="Gary Mitchum"/>
    <x v="2"/>
    <s v="United States"/>
    <s v="Concord"/>
    <x v="38"/>
    <n v="3301"/>
    <x v="3"/>
    <x v="1038"/>
    <x v="1"/>
    <x v="2"/>
    <x v="1019"/>
    <x v="4443"/>
    <n v="8"/>
    <n v="0"/>
    <n v="11.827199999999999"/>
  </r>
  <r>
    <n v="6401"/>
    <x v="3193"/>
    <x v="3"/>
    <x v="634"/>
    <d v="2014-08-13T00:00:00"/>
    <s v="Standard Class"/>
    <s v="GM-14455"/>
    <s v="Gary Mitchum"/>
    <x v="2"/>
    <s v="United States"/>
    <s v="Concord"/>
    <x v="38"/>
    <n v="3301"/>
    <x v="3"/>
    <x v="108"/>
    <x v="1"/>
    <x v="6"/>
    <x v="108"/>
    <x v="4444"/>
    <n v="6"/>
    <n v="0"/>
    <n v="68.363999999999976"/>
  </r>
  <r>
    <n v="6402"/>
    <x v="3194"/>
    <x v="3"/>
    <x v="1109"/>
    <d v="2014-06-01T00:00:00"/>
    <s v="First Class"/>
    <s v="BD-11725"/>
    <s v="Bruce Degenhardt"/>
    <x v="0"/>
    <s v="United States"/>
    <s v="Lafayette"/>
    <x v="28"/>
    <n v="70506"/>
    <x v="0"/>
    <x v="1119"/>
    <x v="0"/>
    <x v="0"/>
    <x v="1098"/>
    <x v="1805"/>
    <n v="2"/>
    <n v="0"/>
    <n v="33.874400000000009"/>
  </r>
  <r>
    <n v="6403"/>
    <x v="3194"/>
    <x v="3"/>
    <x v="1109"/>
    <d v="2014-06-01T00:00:00"/>
    <s v="First Class"/>
    <s v="BD-11725"/>
    <s v="Bruce Degenhardt"/>
    <x v="0"/>
    <s v="United States"/>
    <s v="Lafayette"/>
    <x v="28"/>
    <n v="70506"/>
    <x v="0"/>
    <x v="1065"/>
    <x v="1"/>
    <x v="8"/>
    <x v="1045"/>
    <x v="3857"/>
    <n v="1"/>
    <n v="0"/>
    <n v="1.8672"/>
  </r>
  <r>
    <n v="6404"/>
    <x v="3194"/>
    <x v="3"/>
    <x v="1109"/>
    <d v="2014-06-01T00:00:00"/>
    <s v="First Class"/>
    <s v="BD-11725"/>
    <s v="Bruce Degenhardt"/>
    <x v="0"/>
    <s v="United States"/>
    <s v="Lafayette"/>
    <x v="28"/>
    <n v="70506"/>
    <x v="0"/>
    <x v="1565"/>
    <x v="0"/>
    <x v="5"/>
    <x v="1547"/>
    <x v="4445"/>
    <n v="3"/>
    <n v="0"/>
    <n v="3.0438000000000001"/>
  </r>
  <r>
    <n v="6405"/>
    <x v="3195"/>
    <x v="1"/>
    <x v="672"/>
    <d v="2012-12-05T00:00:00"/>
    <s v="Standard Class"/>
    <s v="RM-19375"/>
    <s v="Raymond Messe"/>
    <x v="0"/>
    <s v="United States"/>
    <s v="Raleigh"/>
    <x v="3"/>
    <n v="27604"/>
    <x v="0"/>
    <x v="1192"/>
    <x v="2"/>
    <x v="7"/>
    <x v="1168"/>
    <x v="1665"/>
    <n v="3"/>
    <n v="0.2"/>
    <n v="19.966499999999982"/>
  </r>
  <r>
    <n v="6406"/>
    <x v="3196"/>
    <x v="3"/>
    <x v="515"/>
    <d v="2014-09-03T00:00:00"/>
    <s v="Second Class"/>
    <s v="BW-11110"/>
    <s v="Bart Watters"/>
    <x v="1"/>
    <s v="United States"/>
    <s v="Spokane"/>
    <x v="4"/>
    <n v="99207"/>
    <x v="1"/>
    <x v="406"/>
    <x v="0"/>
    <x v="1"/>
    <x v="402"/>
    <x v="4446"/>
    <n v="2"/>
    <n v="0.2"/>
    <n v="7.119599999999906"/>
  </r>
  <r>
    <n v="6407"/>
    <x v="3196"/>
    <x v="3"/>
    <x v="515"/>
    <d v="2014-09-03T00:00:00"/>
    <s v="Second Class"/>
    <s v="BW-11110"/>
    <s v="Bart Watters"/>
    <x v="1"/>
    <s v="United States"/>
    <s v="Spokane"/>
    <x v="4"/>
    <n v="99207"/>
    <x v="1"/>
    <x v="80"/>
    <x v="1"/>
    <x v="4"/>
    <x v="80"/>
    <x v="4447"/>
    <n v="7"/>
    <n v="0"/>
    <n v="43.421699999999994"/>
  </r>
  <r>
    <n v="6408"/>
    <x v="3197"/>
    <x v="3"/>
    <x v="304"/>
    <d v="2014-05-16T00:00:00"/>
    <s v="First Class"/>
    <s v="GT-14710"/>
    <s v="Greg Tran"/>
    <x v="0"/>
    <s v="United States"/>
    <s v="Houston"/>
    <x v="5"/>
    <n v="77041"/>
    <x v="2"/>
    <x v="1189"/>
    <x v="0"/>
    <x v="1"/>
    <x v="1166"/>
    <x v="4448"/>
    <n v="5"/>
    <n v="0.3"/>
    <n v="-12.84900000000016"/>
  </r>
  <r>
    <n v="6409"/>
    <x v="3197"/>
    <x v="3"/>
    <x v="304"/>
    <d v="2014-05-16T00:00:00"/>
    <s v="First Class"/>
    <s v="GT-14710"/>
    <s v="Greg Tran"/>
    <x v="0"/>
    <s v="United States"/>
    <s v="Houston"/>
    <x v="5"/>
    <n v="77041"/>
    <x v="2"/>
    <x v="1175"/>
    <x v="1"/>
    <x v="6"/>
    <x v="1152"/>
    <x v="849"/>
    <n v="5"/>
    <n v="0.2"/>
    <n v="5.7749999999999986"/>
  </r>
  <r>
    <n v="6410"/>
    <x v="3197"/>
    <x v="3"/>
    <x v="304"/>
    <d v="2014-05-16T00:00:00"/>
    <s v="First Class"/>
    <s v="GT-14710"/>
    <s v="Greg Tran"/>
    <x v="0"/>
    <s v="United States"/>
    <s v="Houston"/>
    <x v="5"/>
    <n v="77041"/>
    <x v="2"/>
    <x v="1785"/>
    <x v="1"/>
    <x v="10"/>
    <x v="1766"/>
    <x v="1107"/>
    <n v="3"/>
    <n v="0.2"/>
    <n v="16.183799999999998"/>
  </r>
  <r>
    <n v="6411"/>
    <x v="3197"/>
    <x v="3"/>
    <x v="304"/>
    <d v="2014-05-16T00:00:00"/>
    <s v="First Class"/>
    <s v="GT-14710"/>
    <s v="Greg Tran"/>
    <x v="0"/>
    <s v="United States"/>
    <s v="Houston"/>
    <x v="5"/>
    <n v="77041"/>
    <x v="2"/>
    <x v="1557"/>
    <x v="2"/>
    <x v="7"/>
    <x v="1537"/>
    <x v="465"/>
    <n v="1"/>
    <n v="0.2"/>
    <n v="0.69930000000000003"/>
  </r>
  <r>
    <n v="6412"/>
    <x v="3197"/>
    <x v="3"/>
    <x v="304"/>
    <d v="2014-05-16T00:00:00"/>
    <s v="First Class"/>
    <s v="GT-14710"/>
    <s v="Greg Tran"/>
    <x v="0"/>
    <s v="United States"/>
    <s v="Houston"/>
    <x v="5"/>
    <n v="77041"/>
    <x v="2"/>
    <x v="1684"/>
    <x v="1"/>
    <x v="10"/>
    <x v="1663"/>
    <x v="4449"/>
    <n v="2"/>
    <n v="0.2"/>
    <n v="26.902399999999993"/>
  </r>
  <r>
    <n v="6413"/>
    <x v="3198"/>
    <x v="3"/>
    <x v="629"/>
    <d v="2014-08-24T00:00:00"/>
    <s v="Standard Class"/>
    <s v="AH-10120"/>
    <s v="Adrian Hane"/>
    <x v="2"/>
    <s v="United States"/>
    <s v="Louisville"/>
    <x v="0"/>
    <n v="40214"/>
    <x v="0"/>
    <x v="141"/>
    <x v="1"/>
    <x v="8"/>
    <x v="141"/>
    <x v="4450"/>
    <n v="3"/>
    <n v="0"/>
    <n v="48.377100000000006"/>
  </r>
  <r>
    <n v="6414"/>
    <x v="3198"/>
    <x v="3"/>
    <x v="629"/>
    <d v="2014-08-24T00:00:00"/>
    <s v="Standard Class"/>
    <s v="AH-10120"/>
    <s v="Adrian Hane"/>
    <x v="2"/>
    <s v="United States"/>
    <s v="Louisville"/>
    <x v="0"/>
    <n v="40214"/>
    <x v="0"/>
    <x v="960"/>
    <x v="2"/>
    <x v="11"/>
    <x v="944"/>
    <x v="1548"/>
    <n v="6"/>
    <n v="0"/>
    <n v="9.8159999999999954"/>
  </r>
  <r>
    <n v="6415"/>
    <x v="3199"/>
    <x v="3"/>
    <x v="468"/>
    <d v="2014-11-15T00:00:00"/>
    <s v="Second Class"/>
    <s v="DR-12940"/>
    <s v="Daniel Raglin"/>
    <x v="2"/>
    <s v="United States"/>
    <s v="Hollywood"/>
    <x v="2"/>
    <n v="33021"/>
    <x v="0"/>
    <x v="1736"/>
    <x v="1"/>
    <x v="8"/>
    <x v="1716"/>
    <x v="2828"/>
    <n v="5"/>
    <n v="0.7"/>
    <n v="-7.6799999999999962"/>
  </r>
  <r>
    <n v="6416"/>
    <x v="3200"/>
    <x v="3"/>
    <x v="170"/>
    <d v="2014-08-22T00:00:00"/>
    <s v="Same Day"/>
    <s v="DL-13495"/>
    <s v="Dionis Lloyd"/>
    <x v="1"/>
    <s v="United States"/>
    <s v="Chandler"/>
    <x v="16"/>
    <n v="85224"/>
    <x v="1"/>
    <x v="656"/>
    <x v="1"/>
    <x v="10"/>
    <x v="650"/>
    <x v="1148"/>
    <n v="1"/>
    <n v="0.2"/>
    <n v="29.357999999999997"/>
  </r>
  <r>
    <n v="6417"/>
    <x v="3201"/>
    <x v="0"/>
    <x v="387"/>
    <d v="2013-03-13T00:00:00"/>
    <s v="Standard Class"/>
    <s v="BD-11620"/>
    <s v="Brian DeCherney"/>
    <x v="0"/>
    <s v="United States"/>
    <s v="Philadelphia"/>
    <x v="9"/>
    <n v="19120"/>
    <x v="3"/>
    <x v="1409"/>
    <x v="2"/>
    <x v="7"/>
    <x v="1387"/>
    <x v="4451"/>
    <n v="4"/>
    <n v="0.4"/>
    <n v="-25.334400000000002"/>
  </r>
  <r>
    <n v="6418"/>
    <x v="3201"/>
    <x v="0"/>
    <x v="387"/>
    <d v="2013-03-13T00:00:00"/>
    <s v="Standard Class"/>
    <s v="BD-11620"/>
    <s v="Brian DeCherney"/>
    <x v="0"/>
    <s v="United States"/>
    <s v="Philadelphia"/>
    <x v="9"/>
    <n v="19120"/>
    <x v="3"/>
    <x v="1028"/>
    <x v="1"/>
    <x v="13"/>
    <x v="1010"/>
    <x v="4452"/>
    <n v="2"/>
    <n v="0.2"/>
    <n v="-1.3463999999999998"/>
  </r>
  <r>
    <n v="6419"/>
    <x v="3202"/>
    <x v="0"/>
    <x v="731"/>
    <d v="2013-11-06T00:00:00"/>
    <s v="Standard Class"/>
    <s v="HW-14935"/>
    <s v="Helen Wasserman"/>
    <x v="1"/>
    <s v="United States"/>
    <s v="Tulsa"/>
    <x v="26"/>
    <n v="74133"/>
    <x v="2"/>
    <x v="133"/>
    <x v="1"/>
    <x v="14"/>
    <x v="133"/>
    <x v="2138"/>
    <n v="2"/>
    <n v="0"/>
    <n v="6.1488000000000014"/>
  </r>
  <r>
    <n v="6420"/>
    <x v="3202"/>
    <x v="0"/>
    <x v="731"/>
    <d v="2013-11-06T00:00:00"/>
    <s v="Standard Class"/>
    <s v="HW-14935"/>
    <s v="Helen Wasserman"/>
    <x v="1"/>
    <s v="United States"/>
    <s v="Tulsa"/>
    <x v="26"/>
    <n v="74133"/>
    <x v="2"/>
    <x v="1265"/>
    <x v="0"/>
    <x v="1"/>
    <x v="1240"/>
    <x v="2411"/>
    <n v="3"/>
    <n v="0"/>
    <n v="81.173400000000001"/>
  </r>
  <r>
    <n v="6421"/>
    <x v="3202"/>
    <x v="0"/>
    <x v="731"/>
    <d v="2013-11-06T00:00:00"/>
    <s v="Standard Class"/>
    <s v="HW-14935"/>
    <s v="Helen Wasserman"/>
    <x v="1"/>
    <s v="United States"/>
    <s v="Tulsa"/>
    <x v="26"/>
    <n v="74133"/>
    <x v="2"/>
    <x v="1560"/>
    <x v="1"/>
    <x v="6"/>
    <x v="1541"/>
    <x v="714"/>
    <n v="3"/>
    <n v="0"/>
    <n v="3.4692000000000003"/>
  </r>
  <r>
    <n v="6422"/>
    <x v="3202"/>
    <x v="0"/>
    <x v="731"/>
    <d v="2013-11-06T00:00:00"/>
    <s v="Standard Class"/>
    <s v="HW-14935"/>
    <s v="Helen Wasserman"/>
    <x v="1"/>
    <s v="United States"/>
    <s v="Tulsa"/>
    <x v="26"/>
    <n v="74133"/>
    <x v="2"/>
    <x v="1439"/>
    <x v="1"/>
    <x v="4"/>
    <x v="1418"/>
    <x v="743"/>
    <n v="3"/>
    <n v="0"/>
    <n v="9.9882000000000204"/>
  </r>
  <r>
    <n v="6423"/>
    <x v="3203"/>
    <x v="2"/>
    <x v="711"/>
    <d v="2011-08-01T00:00:00"/>
    <s v="Standard Class"/>
    <s v="JO-15145"/>
    <s v="Jack O'Briant"/>
    <x v="1"/>
    <s v="United States"/>
    <s v="Draper"/>
    <x v="7"/>
    <n v="84020"/>
    <x v="1"/>
    <x v="1097"/>
    <x v="2"/>
    <x v="11"/>
    <x v="1078"/>
    <x v="4453"/>
    <n v="7"/>
    <n v="0"/>
    <n v="34.698299999999996"/>
  </r>
  <r>
    <n v="6424"/>
    <x v="3204"/>
    <x v="1"/>
    <x v="1040"/>
    <d v="2012-10-27T00:00:00"/>
    <s v="First Class"/>
    <s v="RD-19660"/>
    <s v="Robert Dilbeck"/>
    <x v="2"/>
    <s v="United States"/>
    <s v="Oakland"/>
    <x v="1"/>
    <n v="94601"/>
    <x v="1"/>
    <x v="367"/>
    <x v="0"/>
    <x v="1"/>
    <x v="363"/>
    <x v="4454"/>
    <n v="8"/>
    <n v="0.2"/>
    <n v="-73.819200000000052"/>
  </r>
  <r>
    <n v="6425"/>
    <x v="3205"/>
    <x v="3"/>
    <x v="971"/>
    <d v="2014-08-25T00:00:00"/>
    <s v="Standard Class"/>
    <s v="DO-13645"/>
    <s v="Doug O'Connell"/>
    <x v="0"/>
    <s v="United States"/>
    <s v="Lawrence"/>
    <x v="31"/>
    <n v="1841"/>
    <x v="3"/>
    <x v="1553"/>
    <x v="1"/>
    <x v="10"/>
    <x v="1532"/>
    <x v="541"/>
    <n v="3"/>
    <n v="0"/>
    <n v="9.3312000000000008"/>
  </r>
  <r>
    <n v="6426"/>
    <x v="3206"/>
    <x v="0"/>
    <x v="454"/>
    <d v="2013-05-28T00:00:00"/>
    <s v="Standard Class"/>
    <s v="CC-12370"/>
    <s v="Christopher Conant"/>
    <x v="0"/>
    <s v="United States"/>
    <s v="Philadelphia"/>
    <x v="9"/>
    <n v="19120"/>
    <x v="3"/>
    <x v="1388"/>
    <x v="2"/>
    <x v="16"/>
    <x v="1365"/>
    <x v="4455"/>
    <n v="4"/>
    <n v="0.4"/>
    <n v="1119.996799999999"/>
  </r>
  <r>
    <n v="6427"/>
    <x v="3206"/>
    <x v="0"/>
    <x v="454"/>
    <d v="2013-05-28T00:00:00"/>
    <s v="Standard Class"/>
    <s v="CC-12370"/>
    <s v="Christopher Conant"/>
    <x v="0"/>
    <s v="United States"/>
    <s v="Philadelphia"/>
    <x v="9"/>
    <n v="19120"/>
    <x v="3"/>
    <x v="1786"/>
    <x v="1"/>
    <x v="8"/>
    <x v="1767"/>
    <x v="4456"/>
    <n v="1"/>
    <n v="0.7"/>
    <n v="-4.1959999999999997"/>
  </r>
  <r>
    <n v="6428"/>
    <x v="3206"/>
    <x v="0"/>
    <x v="454"/>
    <d v="2013-05-28T00:00:00"/>
    <s v="Standard Class"/>
    <s v="CC-12370"/>
    <s v="Christopher Conant"/>
    <x v="0"/>
    <s v="United States"/>
    <s v="Philadelphia"/>
    <x v="9"/>
    <n v="19120"/>
    <x v="3"/>
    <x v="815"/>
    <x v="1"/>
    <x v="10"/>
    <x v="803"/>
    <x v="563"/>
    <n v="2"/>
    <n v="0.2"/>
    <n v="3.6288"/>
  </r>
  <r>
    <n v="6429"/>
    <x v="3206"/>
    <x v="0"/>
    <x v="454"/>
    <d v="2013-05-28T00:00:00"/>
    <s v="Standard Class"/>
    <s v="CC-12370"/>
    <s v="Christopher Conant"/>
    <x v="0"/>
    <s v="United States"/>
    <s v="Philadelphia"/>
    <x v="9"/>
    <n v="19120"/>
    <x v="3"/>
    <x v="1787"/>
    <x v="2"/>
    <x v="7"/>
    <x v="1768"/>
    <x v="4457"/>
    <n v="3"/>
    <n v="0.4"/>
    <n v="-24.476399999999998"/>
  </r>
  <r>
    <n v="6430"/>
    <x v="3207"/>
    <x v="2"/>
    <x v="935"/>
    <d v="2011-11-07T00:00:00"/>
    <s v="Standard Class"/>
    <s v="SH-20395"/>
    <s v="Shahid Hopkins"/>
    <x v="0"/>
    <s v="United States"/>
    <s v="Jacksonville"/>
    <x v="3"/>
    <n v="28540"/>
    <x v="0"/>
    <x v="720"/>
    <x v="1"/>
    <x v="4"/>
    <x v="712"/>
    <x v="3346"/>
    <n v="2"/>
    <n v="0.2"/>
    <n v="-1.6239999999999997"/>
  </r>
  <r>
    <n v="6431"/>
    <x v="3207"/>
    <x v="2"/>
    <x v="935"/>
    <d v="2011-11-07T00:00:00"/>
    <s v="Standard Class"/>
    <s v="SH-20395"/>
    <s v="Shahid Hopkins"/>
    <x v="0"/>
    <s v="United States"/>
    <s v="Jacksonville"/>
    <x v="3"/>
    <n v="28540"/>
    <x v="0"/>
    <x v="114"/>
    <x v="0"/>
    <x v="3"/>
    <x v="114"/>
    <x v="4458"/>
    <n v="6"/>
    <n v="0.4"/>
    <n v="-299.26140000000009"/>
  </r>
  <r>
    <n v="6432"/>
    <x v="3207"/>
    <x v="2"/>
    <x v="935"/>
    <d v="2011-11-07T00:00:00"/>
    <s v="Standard Class"/>
    <s v="SH-20395"/>
    <s v="Shahid Hopkins"/>
    <x v="0"/>
    <s v="United States"/>
    <s v="Jacksonville"/>
    <x v="3"/>
    <n v="28540"/>
    <x v="0"/>
    <x v="1282"/>
    <x v="1"/>
    <x v="8"/>
    <x v="1258"/>
    <x v="4459"/>
    <n v="7"/>
    <n v="0.7"/>
    <n v="-10.487400000000001"/>
  </r>
  <r>
    <n v="6433"/>
    <x v="3207"/>
    <x v="2"/>
    <x v="935"/>
    <d v="2011-11-07T00:00:00"/>
    <s v="Standard Class"/>
    <s v="SH-20395"/>
    <s v="Shahid Hopkins"/>
    <x v="0"/>
    <s v="United States"/>
    <s v="Jacksonville"/>
    <x v="3"/>
    <n v="28540"/>
    <x v="0"/>
    <x v="1304"/>
    <x v="0"/>
    <x v="5"/>
    <x v="1280"/>
    <x v="4460"/>
    <n v="3"/>
    <n v="0.2"/>
    <n v="-51.29400000000004"/>
  </r>
  <r>
    <n v="6434"/>
    <x v="3208"/>
    <x v="1"/>
    <x v="1110"/>
    <d v="2012-04-04T00:00:00"/>
    <s v="Standard Class"/>
    <s v="FC-14335"/>
    <s v="Fred Chung"/>
    <x v="1"/>
    <s v="United States"/>
    <s v="Chicago"/>
    <x v="10"/>
    <n v="60610"/>
    <x v="2"/>
    <x v="1017"/>
    <x v="1"/>
    <x v="10"/>
    <x v="999"/>
    <x v="4461"/>
    <n v="5"/>
    <n v="0.2"/>
    <n v="8.5259999999999998"/>
  </r>
  <r>
    <n v="6435"/>
    <x v="3208"/>
    <x v="1"/>
    <x v="1110"/>
    <d v="2012-04-04T00:00:00"/>
    <s v="Standard Class"/>
    <s v="FC-14335"/>
    <s v="Fred Chung"/>
    <x v="1"/>
    <s v="United States"/>
    <s v="Chicago"/>
    <x v="10"/>
    <n v="60610"/>
    <x v="2"/>
    <x v="1409"/>
    <x v="2"/>
    <x v="7"/>
    <x v="1387"/>
    <x v="2171"/>
    <n v="5"/>
    <n v="0.2"/>
    <n v="13.571999999999996"/>
  </r>
  <r>
    <n v="6436"/>
    <x v="3209"/>
    <x v="3"/>
    <x v="837"/>
    <d v="2014-05-30T00:00:00"/>
    <s v="First Class"/>
    <s v="JG-15160"/>
    <s v="James Galang"/>
    <x v="0"/>
    <s v="United States"/>
    <s v="Pocatello"/>
    <x v="45"/>
    <n v="83201"/>
    <x v="1"/>
    <x v="1457"/>
    <x v="0"/>
    <x v="5"/>
    <x v="1434"/>
    <x v="768"/>
    <n v="4"/>
    <n v="0"/>
    <n v="14.700000000000003"/>
  </r>
  <r>
    <n v="6437"/>
    <x v="3209"/>
    <x v="3"/>
    <x v="837"/>
    <d v="2014-05-30T00:00:00"/>
    <s v="First Class"/>
    <s v="JG-15160"/>
    <s v="James Galang"/>
    <x v="0"/>
    <s v="United States"/>
    <s v="Pocatello"/>
    <x v="45"/>
    <n v="83201"/>
    <x v="1"/>
    <x v="621"/>
    <x v="1"/>
    <x v="4"/>
    <x v="615"/>
    <x v="4462"/>
    <n v="5"/>
    <n v="0"/>
    <n v="28.628999999999962"/>
  </r>
  <r>
    <n v="6438"/>
    <x v="3209"/>
    <x v="3"/>
    <x v="837"/>
    <d v="2014-05-30T00:00:00"/>
    <s v="First Class"/>
    <s v="JG-15160"/>
    <s v="James Galang"/>
    <x v="0"/>
    <s v="United States"/>
    <s v="Pocatello"/>
    <x v="45"/>
    <n v="83201"/>
    <x v="1"/>
    <x v="1443"/>
    <x v="2"/>
    <x v="7"/>
    <x v="1422"/>
    <x v="214"/>
    <n v="3"/>
    <n v="0.2"/>
    <n v="22.678200000000018"/>
  </r>
  <r>
    <n v="6439"/>
    <x v="3210"/>
    <x v="3"/>
    <x v="817"/>
    <d v="2014-12-20T00:00:00"/>
    <s v="Standard Class"/>
    <s v="LC-16885"/>
    <s v="Lena Creighton"/>
    <x v="0"/>
    <s v="United States"/>
    <s v="Plano"/>
    <x v="5"/>
    <n v="75023"/>
    <x v="2"/>
    <x v="3"/>
    <x v="0"/>
    <x v="3"/>
    <x v="3"/>
    <x v="4463"/>
    <n v="4"/>
    <n v="0.3"/>
    <n v="-97.49879999999996"/>
  </r>
  <r>
    <n v="6440"/>
    <x v="3211"/>
    <x v="2"/>
    <x v="777"/>
    <d v="2011-10-06T00:00:00"/>
    <s v="First Class"/>
    <s v="CC-12220"/>
    <s v="Chris Cortes"/>
    <x v="0"/>
    <s v="United States"/>
    <s v="New York City"/>
    <x v="15"/>
    <n v="10024"/>
    <x v="3"/>
    <x v="1585"/>
    <x v="0"/>
    <x v="1"/>
    <x v="1567"/>
    <x v="4464"/>
    <n v="5"/>
    <n v="0.1"/>
    <n v="-6.5490000000000492"/>
  </r>
  <r>
    <n v="6441"/>
    <x v="3212"/>
    <x v="0"/>
    <x v="63"/>
    <d v="2013-10-21T00:00:00"/>
    <s v="Standard Class"/>
    <s v="BW-11110"/>
    <s v="Bart Watters"/>
    <x v="1"/>
    <s v="United States"/>
    <s v="New York City"/>
    <x v="15"/>
    <n v="10024"/>
    <x v="3"/>
    <x v="924"/>
    <x v="1"/>
    <x v="6"/>
    <x v="907"/>
    <x v="2890"/>
    <n v="5"/>
    <n v="0"/>
    <n v="12.492000000000001"/>
  </r>
  <r>
    <n v="6442"/>
    <x v="3212"/>
    <x v="0"/>
    <x v="63"/>
    <d v="2013-10-21T00:00:00"/>
    <s v="Standard Class"/>
    <s v="BW-11110"/>
    <s v="Bart Watters"/>
    <x v="1"/>
    <s v="United States"/>
    <s v="New York City"/>
    <x v="15"/>
    <n v="10024"/>
    <x v="3"/>
    <x v="1291"/>
    <x v="1"/>
    <x v="4"/>
    <x v="1268"/>
    <x v="4191"/>
    <n v="3"/>
    <n v="0"/>
    <n v="23.968799999999998"/>
  </r>
  <r>
    <n v="6443"/>
    <x v="3212"/>
    <x v="0"/>
    <x v="63"/>
    <d v="2013-10-21T00:00:00"/>
    <s v="Standard Class"/>
    <s v="BW-11110"/>
    <s v="Bart Watters"/>
    <x v="1"/>
    <s v="United States"/>
    <s v="New York City"/>
    <x v="15"/>
    <n v="10024"/>
    <x v="3"/>
    <x v="1237"/>
    <x v="1"/>
    <x v="10"/>
    <x v="1211"/>
    <x v="2479"/>
    <n v="2"/>
    <n v="0"/>
    <n v="18.211199999999998"/>
  </r>
  <r>
    <n v="6444"/>
    <x v="3212"/>
    <x v="0"/>
    <x v="63"/>
    <d v="2013-10-21T00:00:00"/>
    <s v="Standard Class"/>
    <s v="BW-11110"/>
    <s v="Bart Watters"/>
    <x v="1"/>
    <s v="United States"/>
    <s v="New York City"/>
    <x v="15"/>
    <n v="10024"/>
    <x v="3"/>
    <x v="1508"/>
    <x v="1"/>
    <x v="2"/>
    <x v="1486"/>
    <x v="1691"/>
    <n v="5"/>
    <n v="0"/>
    <n v="11.454000000000001"/>
  </r>
  <r>
    <n v="6445"/>
    <x v="3212"/>
    <x v="0"/>
    <x v="63"/>
    <d v="2013-10-21T00:00:00"/>
    <s v="Standard Class"/>
    <s v="BW-11110"/>
    <s v="Bart Watters"/>
    <x v="1"/>
    <s v="United States"/>
    <s v="New York City"/>
    <x v="15"/>
    <n v="10024"/>
    <x v="3"/>
    <x v="905"/>
    <x v="0"/>
    <x v="5"/>
    <x v="888"/>
    <x v="4465"/>
    <n v="3"/>
    <n v="0"/>
    <n v="33.726600000000005"/>
  </r>
  <r>
    <n v="6446"/>
    <x v="3213"/>
    <x v="1"/>
    <x v="616"/>
    <d v="2012-03-10T00:00:00"/>
    <s v="Standard Class"/>
    <s v="JJ-15445"/>
    <s v="Jennifer Jackson"/>
    <x v="0"/>
    <s v="United States"/>
    <s v="Chicago"/>
    <x v="10"/>
    <n v="60623"/>
    <x v="2"/>
    <x v="1084"/>
    <x v="1"/>
    <x v="13"/>
    <x v="1065"/>
    <x v="4466"/>
    <n v="6"/>
    <n v="0.2"/>
    <n v="2.4863999999999997"/>
  </r>
  <r>
    <n v="6447"/>
    <x v="3214"/>
    <x v="3"/>
    <x v="168"/>
    <d v="2014-03-07T00:00:00"/>
    <s v="Second Class"/>
    <s v="TT-21460"/>
    <s v="Tonja Turnell"/>
    <x v="2"/>
    <s v="United States"/>
    <s v="Houston"/>
    <x v="5"/>
    <n v="77095"/>
    <x v="2"/>
    <x v="28"/>
    <x v="0"/>
    <x v="5"/>
    <x v="28"/>
    <x v="4467"/>
    <n v="5"/>
    <n v="0.6"/>
    <n v="-77.625"/>
  </r>
  <r>
    <n v="6448"/>
    <x v="3214"/>
    <x v="3"/>
    <x v="168"/>
    <d v="2014-03-07T00:00:00"/>
    <s v="Second Class"/>
    <s v="TT-21460"/>
    <s v="Tonja Turnell"/>
    <x v="2"/>
    <s v="United States"/>
    <s v="Houston"/>
    <x v="5"/>
    <n v="77095"/>
    <x v="2"/>
    <x v="1098"/>
    <x v="1"/>
    <x v="2"/>
    <x v="1079"/>
    <x v="4468"/>
    <n v="1"/>
    <n v="0.2"/>
    <n v="0.86239999999999983"/>
  </r>
  <r>
    <n v="6449"/>
    <x v="3214"/>
    <x v="3"/>
    <x v="168"/>
    <d v="2014-03-07T00:00:00"/>
    <s v="Second Class"/>
    <s v="TT-21460"/>
    <s v="Tonja Turnell"/>
    <x v="2"/>
    <s v="United States"/>
    <s v="Houston"/>
    <x v="5"/>
    <n v="77095"/>
    <x v="2"/>
    <x v="376"/>
    <x v="1"/>
    <x v="4"/>
    <x v="372"/>
    <x v="525"/>
    <n v="1"/>
    <n v="0.2"/>
    <n v="0.65399999999999947"/>
  </r>
  <r>
    <n v="6450"/>
    <x v="3215"/>
    <x v="1"/>
    <x v="12"/>
    <d v="2012-09-29T00:00:00"/>
    <s v="Standard Class"/>
    <s v="EH-13990"/>
    <s v="Erica Hackney"/>
    <x v="0"/>
    <s v="United States"/>
    <s v="Meriden"/>
    <x v="29"/>
    <n v="6450"/>
    <x v="3"/>
    <x v="973"/>
    <x v="1"/>
    <x v="8"/>
    <x v="958"/>
    <x v="4469"/>
    <n v="2"/>
    <n v="0"/>
    <n v="5.1647999999999996"/>
  </r>
  <r>
    <n v="6451"/>
    <x v="3215"/>
    <x v="1"/>
    <x v="12"/>
    <d v="2012-09-29T00:00:00"/>
    <s v="Standard Class"/>
    <s v="EH-13990"/>
    <s v="Erica Hackney"/>
    <x v="0"/>
    <s v="United States"/>
    <s v="Meriden"/>
    <x v="29"/>
    <n v="6450"/>
    <x v="3"/>
    <x v="393"/>
    <x v="1"/>
    <x v="10"/>
    <x v="389"/>
    <x v="1846"/>
    <n v="2"/>
    <n v="0"/>
    <n v="21.012799999999999"/>
  </r>
  <r>
    <n v="6452"/>
    <x v="3215"/>
    <x v="1"/>
    <x v="12"/>
    <d v="2012-09-29T00:00:00"/>
    <s v="Standard Class"/>
    <s v="EH-13990"/>
    <s v="Erica Hackney"/>
    <x v="0"/>
    <s v="United States"/>
    <s v="Meriden"/>
    <x v="29"/>
    <n v="6450"/>
    <x v="3"/>
    <x v="87"/>
    <x v="1"/>
    <x v="6"/>
    <x v="87"/>
    <x v="4470"/>
    <n v="1"/>
    <n v="0"/>
    <n v="2.2109999999999994"/>
  </r>
  <r>
    <n v="6453"/>
    <x v="3216"/>
    <x v="1"/>
    <x v="546"/>
    <d v="2012-12-23T00:00:00"/>
    <s v="Second Class"/>
    <s v="PR-18880"/>
    <s v="Patrick Ryan"/>
    <x v="0"/>
    <s v="United States"/>
    <s v="Glenview"/>
    <x v="10"/>
    <n v="60025"/>
    <x v="2"/>
    <x v="984"/>
    <x v="2"/>
    <x v="7"/>
    <x v="968"/>
    <x v="3180"/>
    <n v="3"/>
    <n v="0.2"/>
    <n v="13.857900000000008"/>
  </r>
  <r>
    <n v="6454"/>
    <x v="3217"/>
    <x v="1"/>
    <x v="1049"/>
    <d v="2012-10-13T00:00:00"/>
    <s v="Standard Class"/>
    <s v="BT-11680"/>
    <s v="Brian Thompson"/>
    <x v="0"/>
    <s v="United States"/>
    <s v="Houston"/>
    <x v="5"/>
    <n v="77036"/>
    <x v="2"/>
    <x v="1539"/>
    <x v="1"/>
    <x v="6"/>
    <x v="1518"/>
    <x v="4471"/>
    <n v="2"/>
    <n v="0.2"/>
    <n v="0.55899999999999961"/>
  </r>
  <r>
    <n v="6455"/>
    <x v="3218"/>
    <x v="3"/>
    <x v="689"/>
    <d v="2014-08-04T00:00:00"/>
    <s v="First Class"/>
    <s v="EC-14050"/>
    <s v="Erin Creighton"/>
    <x v="0"/>
    <s v="United States"/>
    <s v="San Francisco"/>
    <x v="1"/>
    <n v="94110"/>
    <x v="1"/>
    <x v="86"/>
    <x v="1"/>
    <x v="4"/>
    <x v="86"/>
    <x v="403"/>
    <n v="2"/>
    <n v="0"/>
    <n v="15.2712"/>
  </r>
  <r>
    <n v="6456"/>
    <x v="3218"/>
    <x v="3"/>
    <x v="689"/>
    <d v="2014-08-04T00:00:00"/>
    <s v="First Class"/>
    <s v="EC-14050"/>
    <s v="Erin Creighton"/>
    <x v="0"/>
    <s v="United States"/>
    <s v="San Francisco"/>
    <x v="1"/>
    <n v="94110"/>
    <x v="1"/>
    <x v="1226"/>
    <x v="0"/>
    <x v="5"/>
    <x v="1201"/>
    <x v="3322"/>
    <n v="7"/>
    <n v="0"/>
    <n v="11.457599999999998"/>
  </r>
  <r>
    <n v="6457"/>
    <x v="3219"/>
    <x v="2"/>
    <x v="79"/>
    <d v="2011-08-11T00:00:00"/>
    <s v="Standard Class"/>
    <s v="SP-20650"/>
    <s v="Stephanie Phelps"/>
    <x v="1"/>
    <s v="United States"/>
    <s v="New York City"/>
    <x v="15"/>
    <n v="10009"/>
    <x v="3"/>
    <x v="1236"/>
    <x v="2"/>
    <x v="7"/>
    <x v="1210"/>
    <x v="4472"/>
    <n v="1"/>
    <n v="0"/>
    <n v="36.717300000000009"/>
  </r>
  <r>
    <n v="6458"/>
    <x v="3219"/>
    <x v="2"/>
    <x v="79"/>
    <d v="2011-08-11T00:00:00"/>
    <s v="Standard Class"/>
    <s v="SP-20650"/>
    <s v="Stephanie Phelps"/>
    <x v="1"/>
    <s v="United States"/>
    <s v="New York City"/>
    <x v="15"/>
    <n v="10009"/>
    <x v="3"/>
    <x v="1605"/>
    <x v="1"/>
    <x v="6"/>
    <x v="1588"/>
    <x v="4473"/>
    <n v="7"/>
    <n v="0"/>
    <n v="7.0224000000000011"/>
  </r>
  <r>
    <n v="6459"/>
    <x v="3220"/>
    <x v="3"/>
    <x v="304"/>
    <d v="2014-05-18T00:00:00"/>
    <s v="First Class"/>
    <s v="AJ-10780"/>
    <s v="Anthony Jacobs"/>
    <x v="1"/>
    <s v="United States"/>
    <s v="Baltimore"/>
    <x v="39"/>
    <n v="21215"/>
    <x v="3"/>
    <x v="868"/>
    <x v="1"/>
    <x v="6"/>
    <x v="853"/>
    <x v="1061"/>
    <n v="2"/>
    <n v="0"/>
    <n v="1.0903999999999998"/>
  </r>
  <r>
    <n v="6460"/>
    <x v="3220"/>
    <x v="3"/>
    <x v="304"/>
    <d v="2014-05-18T00:00:00"/>
    <s v="First Class"/>
    <s v="AJ-10780"/>
    <s v="Anthony Jacobs"/>
    <x v="1"/>
    <s v="United States"/>
    <s v="Baltimore"/>
    <x v="39"/>
    <n v="21215"/>
    <x v="3"/>
    <x v="425"/>
    <x v="1"/>
    <x v="6"/>
    <x v="420"/>
    <x v="456"/>
    <n v="5"/>
    <n v="0"/>
    <n v="6.6150000000000002"/>
  </r>
  <r>
    <n v="6461"/>
    <x v="3220"/>
    <x v="3"/>
    <x v="304"/>
    <d v="2014-05-18T00:00:00"/>
    <s v="First Class"/>
    <s v="AJ-10780"/>
    <s v="Anthony Jacobs"/>
    <x v="1"/>
    <s v="United States"/>
    <s v="Baltimore"/>
    <x v="39"/>
    <n v="21215"/>
    <x v="3"/>
    <x v="1453"/>
    <x v="1"/>
    <x v="6"/>
    <x v="1430"/>
    <x v="4474"/>
    <n v="5"/>
    <n v="0"/>
    <n v="9.3000000000000007"/>
  </r>
  <r>
    <n v="6462"/>
    <x v="3220"/>
    <x v="3"/>
    <x v="304"/>
    <d v="2014-05-18T00:00:00"/>
    <s v="First Class"/>
    <s v="AJ-10780"/>
    <s v="Anthony Jacobs"/>
    <x v="1"/>
    <s v="United States"/>
    <s v="Baltimore"/>
    <x v="39"/>
    <n v="21215"/>
    <x v="3"/>
    <x v="1048"/>
    <x v="2"/>
    <x v="11"/>
    <x v="1028"/>
    <x v="1324"/>
    <n v="3"/>
    <n v="0"/>
    <n v="18.893699999999995"/>
  </r>
  <r>
    <n v="6463"/>
    <x v="3220"/>
    <x v="3"/>
    <x v="304"/>
    <d v="2014-05-18T00:00:00"/>
    <s v="First Class"/>
    <s v="AJ-10780"/>
    <s v="Anthony Jacobs"/>
    <x v="1"/>
    <s v="United States"/>
    <s v="Baltimore"/>
    <x v="39"/>
    <n v="21215"/>
    <x v="3"/>
    <x v="1585"/>
    <x v="0"/>
    <x v="1"/>
    <x v="1567"/>
    <x v="0"/>
    <n v="2"/>
    <n v="0"/>
    <n v="23.576399999999978"/>
  </r>
  <r>
    <n v="6464"/>
    <x v="3220"/>
    <x v="3"/>
    <x v="304"/>
    <d v="2014-05-18T00:00:00"/>
    <s v="First Class"/>
    <s v="AJ-10780"/>
    <s v="Anthony Jacobs"/>
    <x v="1"/>
    <s v="United States"/>
    <s v="Baltimore"/>
    <x v="39"/>
    <n v="21215"/>
    <x v="3"/>
    <x v="198"/>
    <x v="1"/>
    <x v="2"/>
    <x v="197"/>
    <x v="3066"/>
    <n v="5"/>
    <n v="0"/>
    <n v="37"/>
  </r>
  <r>
    <n v="6465"/>
    <x v="3221"/>
    <x v="0"/>
    <x v="897"/>
    <d v="2013-09-29T00:00:00"/>
    <s v="Standard Class"/>
    <s v="AS-10630"/>
    <s v="Ann Steele"/>
    <x v="2"/>
    <s v="United States"/>
    <s v="Louisville"/>
    <x v="0"/>
    <n v="40214"/>
    <x v="0"/>
    <x v="1494"/>
    <x v="0"/>
    <x v="5"/>
    <x v="1473"/>
    <x v="2537"/>
    <n v="2"/>
    <n v="0"/>
    <n v="6.3743999999999996"/>
  </r>
  <r>
    <n v="6466"/>
    <x v="3222"/>
    <x v="1"/>
    <x v="50"/>
    <d v="2012-11-17T00:00:00"/>
    <s v="Standard Class"/>
    <s v="AA-10375"/>
    <s v="Allen Armold"/>
    <x v="0"/>
    <s v="United States"/>
    <s v="Lebanon"/>
    <x v="18"/>
    <n v="37087"/>
    <x v="0"/>
    <x v="1754"/>
    <x v="1"/>
    <x v="4"/>
    <x v="1735"/>
    <x v="4475"/>
    <n v="6"/>
    <n v="0.2"/>
    <n v="6.3719999999999999"/>
  </r>
  <r>
    <n v="6467"/>
    <x v="3223"/>
    <x v="3"/>
    <x v="1053"/>
    <d v="2014-05-26T00:00:00"/>
    <s v="Second Class"/>
    <s v="EH-13945"/>
    <s v="Eric Hoffmann"/>
    <x v="0"/>
    <s v="United States"/>
    <s v="Los Angeles"/>
    <x v="1"/>
    <n v="90008"/>
    <x v="1"/>
    <x v="1599"/>
    <x v="2"/>
    <x v="11"/>
    <x v="1582"/>
    <x v="3776"/>
    <n v="7"/>
    <n v="0"/>
    <n v="25.330199999999998"/>
  </r>
  <r>
    <n v="6468"/>
    <x v="3224"/>
    <x v="0"/>
    <x v="499"/>
    <d v="2013-12-09T00:00:00"/>
    <s v="Standard Class"/>
    <s v="DB-13270"/>
    <s v="Deborah Brumfield"/>
    <x v="2"/>
    <s v="United States"/>
    <s v="Providence"/>
    <x v="34"/>
    <n v="2908"/>
    <x v="3"/>
    <x v="403"/>
    <x v="1"/>
    <x v="4"/>
    <x v="399"/>
    <x v="4476"/>
    <n v="5"/>
    <n v="0"/>
    <n v="582.23199999999997"/>
  </r>
  <r>
    <n v="6469"/>
    <x v="3224"/>
    <x v="0"/>
    <x v="499"/>
    <d v="2013-12-09T00:00:00"/>
    <s v="Standard Class"/>
    <s v="DB-13270"/>
    <s v="Deborah Brumfield"/>
    <x v="2"/>
    <s v="United States"/>
    <s v="Providence"/>
    <x v="34"/>
    <n v="2908"/>
    <x v="3"/>
    <x v="1066"/>
    <x v="2"/>
    <x v="7"/>
    <x v="1046"/>
    <x v="3211"/>
    <n v="5"/>
    <n v="0"/>
    <n v="176.38600000000002"/>
  </r>
  <r>
    <n v="6470"/>
    <x v="3224"/>
    <x v="0"/>
    <x v="499"/>
    <d v="2013-12-09T00:00:00"/>
    <s v="Standard Class"/>
    <s v="DB-13270"/>
    <s v="Deborah Brumfield"/>
    <x v="2"/>
    <s v="United States"/>
    <s v="Providence"/>
    <x v="34"/>
    <n v="2908"/>
    <x v="3"/>
    <x v="441"/>
    <x v="0"/>
    <x v="5"/>
    <x v="1710"/>
    <x v="4477"/>
    <n v="6"/>
    <n v="0"/>
    <n v="23.898600000000002"/>
  </r>
  <r>
    <n v="6471"/>
    <x v="3225"/>
    <x v="1"/>
    <x v="1111"/>
    <d v="2012-09-02T00:00:00"/>
    <s v="Standard Class"/>
    <s v="CC-12100"/>
    <s v="Chad Cunningham"/>
    <x v="2"/>
    <s v="United States"/>
    <s v="Detroit"/>
    <x v="12"/>
    <n v="48234"/>
    <x v="2"/>
    <x v="984"/>
    <x v="2"/>
    <x v="7"/>
    <x v="968"/>
    <x v="203"/>
    <n v="2"/>
    <n v="0"/>
    <n v="35.634600000000006"/>
  </r>
  <r>
    <n v="6472"/>
    <x v="3225"/>
    <x v="1"/>
    <x v="1111"/>
    <d v="2012-09-02T00:00:00"/>
    <s v="Standard Class"/>
    <s v="CC-12100"/>
    <s v="Chad Cunningham"/>
    <x v="2"/>
    <s v="United States"/>
    <s v="Detroit"/>
    <x v="12"/>
    <n v="48234"/>
    <x v="2"/>
    <x v="960"/>
    <x v="2"/>
    <x v="11"/>
    <x v="944"/>
    <x v="4478"/>
    <n v="7"/>
    <n v="0"/>
    <n v="11.451999999999995"/>
  </r>
  <r>
    <n v="6473"/>
    <x v="3226"/>
    <x v="2"/>
    <x v="571"/>
    <d v="2011-06-10T00:00:00"/>
    <s v="Standard Class"/>
    <s v="VT-21700"/>
    <s v="Valerie Takahito"/>
    <x v="2"/>
    <s v="United States"/>
    <s v="Houston"/>
    <x v="5"/>
    <n v="77070"/>
    <x v="2"/>
    <x v="300"/>
    <x v="1"/>
    <x v="2"/>
    <x v="297"/>
    <x v="318"/>
    <n v="10"/>
    <n v="0.2"/>
    <n v="33.830999999999989"/>
  </r>
  <r>
    <n v="6474"/>
    <x v="3227"/>
    <x v="0"/>
    <x v="196"/>
    <d v="2013-03-21T00:00:00"/>
    <s v="Second Class"/>
    <s v="DB-13060"/>
    <s v="Dave Brooks"/>
    <x v="0"/>
    <s v="United States"/>
    <s v="Columbia"/>
    <x v="18"/>
    <n v="38401"/>
    <x v="0"/>
    <x v="963"/>
    <x v="1"/>
    <x v="9"/>
    <x v="947"/>
    <x v="4479"/>
    <n v="3"/>
    <n v="0.2"/>
    <n v="87.180000000000092"/>
  </r>
  <r>
    <n v="6475"/>
    <x v="3228"/>
    <x v="2"/>
    <x v="1112"/>
    <d v="2011-01-16T00:00:00"/>
    <s v="First Class"/>
    <s v="BS-11590"/>
    <s v="Brendan Sweed"/>
    <x v="1"/>
    <s v="United States"/>
    <s v="Philadelphia"/>
    <x v="9"/>
    <n v="19140"/>
    <x v="3"/>
    <x v="927"/>
    <x v="0"/>
    <x v="0"/>
    <x v="911"/>
    <x v="1168"/>
    <n v="4"/>
    <n v="0.5"/>
    <n v="-53.285600000000009"/>
  </r>
  <r>
    <n v="6476"/>
    <x v="3229"/>
    <x v="3"/>
    <x v="95"/>
    <d v="2014-06-11T00:00:00"/>
    <s v="Standard Class"/>
    <s v="NR-18550"/>
    <s v="Nick Radford"/>
    <x v="0"/>
    <s v="United States"/>
    <s v="Pembroke Pines"/>
    <x v="2"/>
    <n v="33024"/>
    <x v="0"/>
    <x v="881"/>
    <x v="1"/>
    <x v="8"/>
    <x v="866"/>
    <x v="4480"/>
    <n v="3"/>
    <n v="0.7"/>
    <n v="-3.4913999999999987"/>
  </r>
  <r>
    <n v="6477"/>
    <x v="3229"/>
    <x v="3"/>
    <x v="95"/>
    <d v="2014-06-11T00:00:00"/>
    <s v="Standard Class"/>
    <s v="NR-18550"/>
    <s v="Nick Radford"/>
    <x v="0"/>
    <s v="United States"/>
    <s v="Pembroke Pines"/>
    <x v="2"/>
    <n v="33024"/>
    <x v="0"/>
    <x v="189"/>
    <x v="1"/>
    <x v="9"/>
    <x v="188"/>
    <x v="4481"/>
    <n v="2"/>
    <n v="0.2"/>
    <n v="0.58499999999999974"/>
  </r>
  <r>
    <n v="6478"/>
    <x v="3229"/>
    <x v="3"/>
    <x v="95"/>
    <d v="2014-06-11T00:00:00"/>
    <s v="Standard Class"/>
    <s v="NR-18550"/>
    <s v="Nick Radford"/>
    <x v="0"/>
    <s v="United States"/>
    <s v="Pembroke Pines"/>
    <x v="2"/>
    <n v="33024"/>
    <x v="0"/>
    <x v="217"/>
    <x v="2"/>
    <x v="11"/>
    <x v="216"/>
    <x v="4482"/>
    <n v="1"/>
    <n v="0.2"/>
    <n v="-2.5749000000000279"/>
  </r>
  <r>
    <n v="6479"/>
    <x v="3229"/>
    <x v="3"/>
    <x v="95"/>
    <d v="2014-06-11T00:00:00"/>
    <s v="Standard Class"/>
    <s v="NR-18550"/>
    <s v="Nick Radford"/>
    <x v="0"/>
    <s v="United States"/>
    <s v="Pembroke Pines"/>
    <x v="2"/>
    <n v="33024"/>
    <x v="0"/>
    <x v="1145"/>
    <x v="1"/>
    <x v="10"/>
    <x v="1124"/>
    <x v="12"/>
    <n v="3"/>
    <n v="0.2"/>
    <n v="5.4432"/>
  </r>
  <r>
    <n v="6480"/>
    <x v="3229"/>
    <x v="3"/>
    <x v="95"/>
    <d v="2014-06-11T00:00:00"/>
    <s v="Standard Class"/>
    <s v="NR-18550"/>
    <s v="Nick Radford"/>
    <x v="0"/>
    <s v="United States"/>
    <s v="Pembroke Pines"/>
    <x v="2"/>
    <n v="33024"/>
    <x v="0"/>
    <x v="1066"/>
    <x v="2"/>
    <x v="7"/>
    <x v="1046"/>
    <x v="4483"/>
    <n v="5"/>
    <n v="0.2"/>
    <n v="50.396000000000015"/>
  </r>
  <r>
    <n v="6481"/>
    <x v="3229"/>
    <x v="3"/>
    <x v="95"/>
    <d v="2014-06-11T00:00:00"/>
    <s v="Standard Class"/>
    <s v="NR-18550"/>
    <s v="Nick Radford"/>
    <x v="0"/>
    <s v="United States"/>
    <s v="Pembroke Pines"/>
    <x v="2"/>
    <n v="33024"/>
    <x v="0"/>
    <x v="1298"/>
    <x v="1"/>
    <x v="9"/>
    <x v="1274"/>
    <x v="4484"/>
    <n v="7"/>
    <n v="0.2"/>
    <n v="1.8353999999999999"/>
  </r>
  <r>
    <n v="6482"/>
    <x v="3229"/>
    <x v="3"/>
    <x v="95"/>
    <d v="2014-06-11T00:00:00"/>
    <s v="Standard Class"/>
    <s v="NR-18550"/>
    <s v="Nick Radford"/>
    <x v="0"/>
    <s v="United States"/>
    <s v="Pembroke Pines"/>
    <x v="2"/>
    <n v="33024"/>
    <x v="0"/>
    <x v="415"/>
    <x v="0"/>
    <x v="0"/>
    <x v="410"/>
    <x v="475"/>
    <n v="2"/>
    <n v="0.2"/>
    <n v="0"/>
  </r>
  <r>
    <n v="6483"/>
    <x v="3229"/>
    <x v="3"/>
    <x v="95"/>
    <d v="2014-06-11T00:00:00"/>
    <s v="Standard Class"/>
    <s v="NR-18550"/>
    <s v="Nick Radford"/>
    <x v="0"/>
    <s v="United States"/>
    <s v="Pembroke Pines"/>
    <x v="2"/>
    <n v="33024"/>
    <x v="0"/>
    <x v="1615"/>
    <x v="2"/>
    <x v="11"/>
    <x v="1597"/>
    <x v="4485"/>
    <n v="2"/>
    <n v="0.2"/>
    <n v="-4.1400000000000077"/>
  </r>
  <r>
    <n v="6484"/>
    <x v="3230"/>
    <x v="3"/>
    <x v="95"/>
    <d v="2014-06-10T00:00:00"/>
    <s v="Standard Class"/>
    <s v="KN-16390"/>
    <s v="Katherine Nockton"/>
    <x v="1"/>
    <s v="United States"/>
    <s v="New York City"/>
    <x v="15"/>
    <n v="10011"/>
    <x v="3"/>
    <x v="855"/>
    <x v="0"/>
    <x v="3"/>
    <x v="840"/>
    <x v="4486"/>
    <n v="2"/>
    <n v="0.4"/>
    <n v="-115.43040000000002"/>
  </r>
  <r>
    <n v="6485"/>
    <x v="3230"/>
    <x v="3"/>
    <x v="95"/>
    <d v="2014-06-10T00:00:00"/>
    <s v="Standard Class"/>
    <s v="KN-16390"/>
    <s v="Katherine Nockton"/>
    <x v="1"/>
    <s v="United States"/>
    <s v="New York City"/>
    <x v="15"/>
    <n v="10011"/>
    <x v="3"/>
    <x v="1728"/>
    <x v="2"/>
    <x v="15"/>
    <x v="1706"/>
    <x v="4487"/>
    <n v="6"/>
    <n v="0"/>
    <n v="36.183599999999991"/>
  </r>
  <r>
    <n v="6486"/>
    <x v="3230"/>
    <x v="3"/>
    <x v="95"/>
    <d v="2014-06-10T00:00:00"/>
    <s v="Standard Class"/>
    <s v="KN-16390"/>
    <s v="Katherine Nockton"/>
    <x v="1"/>
    <s v="United States"/>
    <s v="New York City"/>
    <x v="15"/>
    <n v="10011"/>
    <x v="3"/>
    <x v="752"/>
    <x v="1"/>
    <x v="10"/>
    <x v="743"/>
    <x v="1568"/>
    <n v="4"/>
    <n v="0"/>
    <n v="22.226399999999998"/>
  </r>
  <r>
    <n v="6487"/>
    <x v="3231"/>
    <x v="1"/>
    <x v="1113"/>
    <d v="2012-03-26T00:00:00"/>
    <s v="Standard Class"/>
    <s v="JW-16075"/>
    <s v="Julia West"/>
    <x v="0"/>
    <s v="United States"/>
    <s v="Jacksonville"/>
    <x v="3"/>
    <n v="28540"/>
    <x v="0"/>
    <x v="227"/>
    <x v="1"/>
    <x v="9"/>
    <x v="225"/>
    <x v="4488"/>
    <n v="4"/>
    <n v="0.2"/>
    <n v="156.33799999999997"/>
  </r>
  <r>
    <n v="6488"/>
    <x v="3231"/>
    <x v="1"/>
    <x v="1113"/>
    <d v="2012-03-26T00:00:00"/>
    <s v="Standard Class"/>
    <s v="JW-16075"/>
    <s v="Julia West"/>
    <x v="0"/>
    <s v="United States"/>
    <s v="Jacksonville"/>
    <x v="3"/>
    <n v="28540"/>
    <x v="0"/>
    <x v="1395"/>
    <x v="1"/>
    <x v="8"/>
    <x v="1373"/>
    <x v="4489"/>
    <n v="3"/>
    <n v="0.7"/>
    <n v="-9.8462999999999994"/>
  </r>
  <r>
    <n v="6489"/>
    <x v="3231"/>
    <x v="1"/>
    <x v="1113"/>
    <d v="2012-03-26T00:00:00"/>
    <s v="Standard Class"/>
    <s v="JW-16075"/>
    <s v="Julia West"/>
    <x v="0"/>
    <s v="United States"/>
    <s v="Jacksonville"/>
    <x v="3"/>
    <n v="28540"/>
    <x v="0"/>
    <x v="145"/>
    <x v="1"/>
    <x v="10"/>
    <x v="145"/>
    <x v="4490"/>
    <n v="14"/>
    <n v="0.2"/>
    <n v="96.023199999999974"/>
  </r>
  <r>
    <n v="6490"/>
    <x v="3232"/>
    <x v="3"/>
    <x v="20"/>
    <d v="2014-09-25T00:00:00"/>
    <s v="Standard Class"/>
    <s v="JM-15535"/>
    <s v="Jessica Myrick"/>
    <x v="0"/>
    <s v="United States"/>
    <s v="New York City"/>
    <x v="15"/>
    <n v="10011"/>
    <x v="3"/>
    <x v="1434"/>
    <x v="1"/>
    <x v="10"/>
    <x v="1413"/>
    <x v="56"/>
    <n v="5"/>
    <n v="0"/>
    <n v="15.552000000000001"/>
  </r>
  <r>
    <n v="6491"/>
    <x v="3233"/>
    <x v="2"/>
    <x v="1114"/>
    <d v="2011-09-19T00:00:00"/>
    <s v="Standard Class"/>
    <s v="MF-18250"/>
    <s v="Monica Federle"/>
    <x v="1"/>
    <s v="United States"/>
    <s v="Philadelphia"/>
    <x v="9"/>
    <n v="19120"/>
    <x v="3"/>
    <x v="596"/>
    <x v="0"/>
    <x v="5"/>
    <x v="591"/>
    <x v="4491"/>
    <n v="4"/>
    <n v="0.2"/>
    <n v="16.889599999999998"/>
  </r>
  <r>
    <n v="6492"/>
    <x v="3234"/>
    <x v="0"/>
    <x v="73"/>
    <d v="2013-11-26T00:00:00"/>
    <s v="Standard Class"/>
    <s v="FA-14230"/>
    <s v="Frank Atkinson"/>
    <x v="1"/>
    <s v="United States"/>
    <s v="Orlando"/>
    <x v="2"/>
    <n v="32839"/>
    <x v="0"/>
    <x v="199"/>
    <x v="0"/>
    <x v="0"/>
    <x v="198"/>
    <x v="4492"/>
    <n v="2"/>
    <n v="0.2"/>
    <n v="10.858799999999974"/>
  </r>
  <r>
    <n v="6493"/>
    <x v="3234"/>
    <x v="0"/>
    <x v="73"/>
    <d v="2013-11-26T00:00:00"/>
    <s v="Standard Class"/>
    <s v="FA-14230"/>
    <s v="Frank Atkinson"/>
    <x v="1"/>
    <s v="United States"/>
    <s v="Orlando"/>
    <x v="2"/>
    <n v="32839"/>
    <x v="0"/>
    <x v="337"/>
    <x v="1"/>
    <x v="4"/>
    <x v="333"/>
    <x v="4493"/>
    <n v="5"/>
    <n v="0.2"/>
    <n v="4.4684999999999953"/>
  </r>
  <r>
    <n v="6494"/>
    <x v="3234"/>
    <x v="0"/>
    <x v="73"/>
    <d v="2013-11-26T00:00:00"/>
    <s v="Standard Class"/>
    <s v="FA-14230"/>
    <s v="Frank Atkinson"/>
    <x v="1"/>
    <s v="United States"/>
    <s v="Orlando"/>
    <x v="2"/>
    <n v="32839"/>
    <x v="0"/>
    <x v="1081"/>
    <x v="2"/>
    <x v="7"/>
    <x v="1062"/>
    <x v="4494"/>
    <n v="4"/>
    <n v="0.2"/>
    <n v="24.476800000000004"/>
  </r>
  <r>
    <n v="6495"/>
    <x v="3235"/>
    <x v="3"/>
    <x v="960"/>
    <d v="2014-11-02T00:00:00"/>
    <s v="Second Class"/>
    <s v="KH-16510"/>
    <s v="Keith Herrera"/>
    <x v="0"/>
    <s v="United States"/>
    <s v="Houston"/>
    <x v="5"/>
    <n v="77095"/>
    <x v="2"/>
    <x v="46"/>
    <x v="2"/>
    <x v="11"/>
    <x v="46"/>
    <x v="734"/>
    <n v="2"/>
    <n v="0.2"/>
    <n v="-2.6999999999999993"/>
  </r>
  <r>
    <n v="6496"/>
    <x v="3235"/>
    <x v="3"/>
    <x v="960"/>
    <d v="2014-11-02T00:00:00"/>
    <s v="Second Class"/>
    <s v="KH-16510"/>
    <s v="Keith Herrera"/>
    <x v="0"/>
    <s v="United States"/>
    <s v="Houston"/>
    <x v="5"/>
    <n v="77095"/>
    <x v="2"/>
    <x v="289"/>
    <x v="1"/>
    <x v="10"/>
    <x v="286"/>
    <x v="12"/>
    <n v="3"/>
    <n v="0.2"/>
    <n v="5.4432"/>
  </r>
  <r>
    <n v="6497"/>
    <x v="3235"/>
    <x v="3"/>
    <x v="960"/>
    <d v="2014-11-02T00:00:00"/>
    <s v="Second Class"/>
    <s v="KH-16510"/>
    <s v="Keith Herrera"/>
    <x v="0"/>
    <s v="United States"/>
    <s v="Houston"/>
    <x v="5"/>
    <n v="77095"/>
    <x v="2"/>
    <x v="960"/>
    <x v="2"/>
    <x v="11"/>
    <x v="944"/>
    <x v="2689"/>
    <n v="2"/>
    <n v="0.2"/>
    <n v="-3.272000000000002"/>
  </r>
  <r>
    <n v="6498"/>
    <x v="3236"/>
    <x v="1"/>
    <x v="1115"/>
    <d v="2012-07-28T00:00:00"/>
    <s v="Standard Class"/>
    <s v="SS-20515"/>
    <s v="Shirley Schmidt"/>
    <x v="2"/>
    <s v="United States"/>
    <s v="Louisville"/>
    <x v="0"/>
    <n v="40214"/>
    <x v="0"/>
    <x v="5"/>
    <x v="0"/>
    <x v="5"/>
    <x v="5"/>
    <x v="167"/>
    <n v="3"/>
    <n v="0"/>
    <n v="6.0725999999999987"/>
  </r>
  <r>
    <n v="6499"/>
    <x v="3236"/>
    <x v="1"/>
    <x v="1115"/>
    <d v="2012-07-28T00:00:00"/>
    <s v="Standard Class"/>
    <s v="SS-20515"/>
    <s v="Shirley Schmidt"/>
    <x v="2"/>
    <s v="United States"/>
    <s v="Louisville"/>
    <x v="0"/>
    <n v="40214"/>
    <x v="0"/>
    <x v="491"/>
    <x v="1"/>
    <x v="8"/>
    <x v="486"/>
    <x v="4495"/>
    <n v="9"/>
    <n v="0"/>
    <n v="62.14139999999999"/>
  </r>
  <r>
    <n v="6500"/>
    <x v="3236"/>
    <x v="1"/>
    <x v="1115"/>
    <d v="2012-07-28T00:00:00"/>
    <s v="Standard Class"/>
    <s v="SS-20515"/>
    <s v="Shirley Schmidt"/>
    <x v="2"/>
    <s v="United States"/>
    <s v="Louisville"/>
    <x v="0"/>
    <n v="40214"/>
    <x v="0"/>
    <x v="1235"/>
    <x v="2"/>
    <x v="11"/>
    <x v="1209"/>
    <x v="4496"/>
    <n v="14"/>
    <n v="0"/>
    <n v="64.367799999999988"/>
  </r>
  <r>
    <n v="6501"/>
    <x v="3236"/>
    <x v="1"/>
    <x v="1115"/>
    <d v="2012-07-28T00:00:00"/>
    <s v="Standard Class"/>
    <s v="SS-20515"/>
    <s v="Shirley Schmidt"/>
    <x v="2"/>
    <s v="United States"/>
    <s v="Louisville"/>
    <x v="0"/>
    <n v="40214"/>
    <x v="0"/>
    <x v="491"/>
    <x v="1"/>
    <x v="8"/>
    <x v="486"/>
    <x v="4497"/>
    <n v="6"/>
    <n v="0"/>
    <n v="41.427599999999991"/>
  </r>
  <r>
    <n v="6502"/>
    <x v="3237"/>
    <x v="2"/>
    <x v="981"/>
    <d v="2011-11-06T00:00:00"/>
    <s v="Standard Class"/>
    <s v="LC-17050"/>
    <s v="Liz Carlisle"/>
    <x v="0"/>
    <s v="United States"/>
    <s v="Medina"/>
    <x v="24"/>
    <n v="44256"/>
    <x v="3"/>
    <x v="1501"/>
    <x v="2"/>
    <x v="7"/>
    <x v="1480"/>
    <x v="2651"/>
    <n v="6"/>
    <n v="0.4"/>
    <n v="-107.99280000000002"/>
  </r>
  <r>
    <n v="6503"/>
    <x v="3237"/>
    <x v="2"/>
    <x v="981"/>
    <d v="2011-11-06T00:00:00"/>
    <s v="Standard Class"/>
    <s v="LC-17050"/>
    <s v="Liz Carlisle"/>
    <x v="0"/>
    <s v="United States"/>
    <s v="Medina"/>
    <x v="24"/>
    <n v="44256"/>
    <x v="3"/>
    <x v="179"/>
    <x v="2"/>
    <x v="7"/>
    <x v="178"/>
    <x v="4498"/>
    <n v="7"/>
    <n v="0.4"/>
    <n v="-10.046400000000002"/>
  </r>
  <r>
    <n v="6504"/>
    <x v="3237"/>
    <x v="2"/>
    <x v="981"/>
    <d v="2011-11-06T00:00:00"/>
    <s v="Standard Class"/>
    <s v="LC-17050"/>
    <s v="Liz Carlisle"/>
    <x v="0"/>
    <s v="United States"/>
    <s v="Medina"/>
    <x v="24"/>
    <n v="44256"/>
    <x v="3"/>
    <x v="410"/>
    <x v="1"/>
    <x v="8"/>
    <x v="405"/>
    <x v="4499"/>
    <n v="3"/>
    <n v="0.7"/>
    <n v="-13.4694"/>
  </r>
  <r>
    <n v="6505"/>
    <x v="3238"/>
    <x v="3"/>
    <x v="701"/>
    <d v="2014-11-23T00:00:00"/>
    <s v="Second Class"/>
    <s v="VW-21775"/>
    <s v="Victoria Wilson"/>
    <x v="1"/>
    <s v="United States"/>
    <s v="New York City"/>
    <x v="15"/>
    <n v="10011"/>
    <x v="3"/>
    <x v="403"/>
    <x v="1"/>
    <x v="4"/>
    <x v="399"/>
    <x v="1439"/>
    <n v="3"/>
    <n v="0"/>
    <n v="349.33919999999995"/>
  </r>
  <r>
    <n v="6506"/>
    <x v="3239"/>
    <x v="0"/>
    <x v="190"/>
    <d v="2013-07-01T00:00:00"/>
    <s v="Standard Class"/>
    <s v="LD-16855"/>
    <s v="Lela Donovan"/>
    <x v="1"/>
    <s v="United States"/>
    <s v="Chicago"/>
    <x v="10"/>
    <n v="60653"/>
    <x v="2"/>
    <x v="147"/>
    <x v="1"/>
    <x v="6"/>
    <x v="147"/>
    <x v="4500"/>
    <n v="3"/>
    <n v="0.2"/>
    <n v="0.46409999999999996"/>
  </r>
  <r>
    <n v="6507"/>
    <x v="3240"/>
    <x v="0"/>
    <x v="790"/>
    <d v="2013-10-12T00:00:00"/>
    <s v="Second Class"/>
    <s v="SP-20545"/>
    <s v="Sibella Parks"/>
    <x v="1"/>
    <s v="United States"/>
    <s v="Philadelphia"/>
    <x v="9"/>
    <n v="19143"/>
    <x v="3"/>
    <x v="1774"/>
    <x v="1"/>
    <x v="10"/>
    <x v="1755"/>
    <x v="4501"/>
    <n v="4"/>
    <n v="0.2"/>
    <n v="5.9799999999999986"/>
  </r>
  <r>
    <n v="6508"/>
    <x v="3240"/>
    <x v="0"/>
    <x v="790"/>
    <d v="2013-10-12T00:00:00"/>
    <s v="Second Class"/>
    <s v="SP-20545"/>
    <s v="Sibella Parks"/>
    <x v="1"/>
    <s v="United States"/>
    <s v="Philadelphia"/>
    <x v="9"/>
    <n v="19143"/>
    <x v="3"/>
    <x v="575"/>
    <x v="0"/>
    <x v="5"/>
    <x v="570"/>
    <x v="4502"/>
    <n v="4"/>
    <n v="0.2"/>
    <n v="-24.962399999999988"/>
  </r>
  <r>
    <n v="6509"/>
    <x v="3241"/>
    <x v="3"/>
    <x v="698"/>
    <d v="2014-12-27T00:00:00"/>
    <s v="Standard Class"/>
    <s v="DK-13150"/>
    <s v="David Kendrick"/>
    <x v="1"/>
    <s v="United States"/>
    <s v="New York City"/>
    <x v="15"/>
    <n v="10009"/>
    <x v="3"/>
    <x v="314"/>
    <x v="1"/>
    <x v="10"/>
    <x v="361"/>
    <x v="1007"/>
    <n v="5"/>
    <n v="0"/>
    <n v="137.15100000000001"/>
  </r>
  <r>
    <n v="6510"/>
    <x v="3241"/>
    <x v="3"/>
    <x v="698"/>
    <d v="2014-12-27T00:00:00"/>
    <s v="Standard Class"/>
    <s v="DK-13150"/>
    <s v="David Kendrick"/>
    <x v="1"/>
    <s v="United States"/>
    <s v="New York City"/>
    <x v="15"/>
    <n v="10009"/>
    <x v="3"/>
    <x v="301"/>
    <x v="1"/>
    <x v="8"/>
    <x v="298"/>
    <x v="4503"/>
    <n v="3"/>
    <n v="0.2"/>
    <n v="17.623199999999997"/>
  </r>
  <r>
    <n v="6511"/>
    <x v="3241"/>
    <x v="3"/>
    <x v="698"/>
    <d v="2014-12-27T00:00:00"/>
    <s v="Standard Class"/>
    <s v="DK-13150"/>
    <s v="David Kendrick"/>
    <x v="1"/>
    <s v="United States"/>
    <s v="New York City"/>
    <x v="15"/>
    <n v="10009"/>
    <x v="3"/>
    <x v="752"/>
    <x v="1"/>
    <x v="10"/>
    <x v="743"/>
    <x v="887"/>
    <n v="3"/>
    <n v="0"/>
    <n v="16.669799999999999"/>
  </r>
  <r>
    <n v="6512"/>
    <x v="3242"/>
    <x v="3"/>
    <x v="904"/>
    <d v="2014-03-11T00:00:00"/>
    <s v="Standard Class"/>
    <s v="FC-14245"/>
    <s v="Frank Carlisle"/>
    <x v="2"/>
    <s v="United States"/>
    <s v="San Francisco"/>
    <x v="1"/>
    <n v="94109"/>
    <x v="1"/>
    <x v="703"/>
    <x v="1"/>
    <x v="6"/>
    <x v="696"/>
    <x v="1708"/>
    <n v="6"/>
    <n v="0"/>
    <n v="8.1191999999999993"/>
  </r>
  <r>
    <n v="6513"/>
    <x v="3242"/>
    <x v="3"/>
    <x v="904"/>
    <d v="2014-03-11T00:00:00"/>
    <s v="Standard Class"/>
    <s v="FC-14245"/>
    <s v="Frank Carlisle"/>
    <x v="2"/>
    <s v="United States"/>
    <s v="San Francisco"/>
    <x v="1"/>
    <n v="94109"/>
    <x v="1"/>
    <x v="1363"/>
    <x v="1"/>
    <x v="2"/>
    <x v="1340"/>
    <x v="132"/>
    <n v="4"/>
    <n v="0"/>
    <n v="5.6448"/>
  </r>
  <r>
    <n v="6514"/>
    <x v="3242"/>
    <x v="3"/>
    <x v="904"/>
    <d v="2014-03-11T00:00:00"/>
    <s v="Standard Class"/>
    <s v="FC-14245"/>
    <s v="Frank Carlisle"/>
    <x v="2"/>
    <s v="United States"/>
    <s v="San Francisco"/>
    <x v="1"/>
    <n v="94109"/>
    <x v="1"/>
    <x v="1522"/>
    <x v="1"/>
    <x v="10"/>
    <x v="1500"/>
    <x v="2357"/>
    <n v="7"/>
    <n v="0"/>
    <n v="140.59569999999999"/>
  </r>
  <r>
    <n v="6515"/>
    <x v="3242"/>
    <x v="3"/>
    <x v="904"/>
    <d v="2014-03-11T00:00:00"/>
    <s v="Standard Class"/>
    <s v="FC-14245"/>
    <s v="Frank Carlisle"/>
    <x v="2"/>
    <s v="United States"/>
    <s v="San Francisco"/>
    <x v="1"/>
    <n v="94109"/>
    <x v="1"/>
    <x v="957"/>
    <x v="2"/>
    <x v="7"/>
    <x v="941"/>
    <x v="4504"/>
    <n v="2"/>
    <n v="0.2"/>
    <n v="23.218199999999996"/>
  </r>
  <r>
    <n v="6516"/>
    <x v="3243"/>
    <x v="3"/>
    <x v="175"/>
    <d v="2014-09-20T00:00:00"/>
    <s v="Standard Class"/>
    <s v="RD-19480"/>
    <s v="Rick Duston"/>
    <x v="0"/>
    <s v="United States"/>
    <s v="San Francisco"/>
    <x v="1"/>
    <n v="94122"/>
    <x v="1"/>
    <x v="955"/>
    <x v="0"/>
    <x v="1"/>
    <x v="939"/>
    <x v="287"/>
    <n v="3"/>
    <n v="0.2"/>
    <n v="0"/>
  </r>
  <r>
    <n v="6517"/>
    <x v="3243"/>
    <x v="3"/>
    <x v="175"/>
    <d v="2014-09-20T00:00:00"/>
    <s v="Standard Class"/>
    <s v="RD-19480"/>
    <s v="Rick Duston"/>
    <x v="0"/>
    <s v="United States"/>
    <s v="San Francisco"/>
    <x v="1"/>
    <n v="94122"/>
    <x v="1"/>
    <x v="1060"/>
    <x v="0"/>
    <x v="5"/>
    <x v="1040"/>
    <x v="4505"/>
    <n v="5"/>
    <n v="0"/>
    <n v="105.97999999999999"/>
  </r>
  <r>
    <n v="6518"/>
    <x v="3243"/>
    <x v="3"/>
    <x v="175"/>
    <d v="2014-09-20T00:00:00"/>
    <s v="Standard Class"/>
    <s v="RD-19480"/>
    <s v="Rick Duston"/>
    <x v="0"/>
    <s v="United States"/>
    <s v="San Francisco"/>
    <x v="1"/>
    <n v="94122"/>
    <x v="1"/>
    <x v="1068"/>
    <x v="1"/>
    <x v="6"/>
    <x v="1048"/>
    <x v="4506"/>
    <n v="10"/>
    <n v="0"/>
    <n v="41.706000000000003"/>
  </r>
  <r>
    <n v="6519"/>
    <x v="3243"/>
    <x v="3"/>
    <x v="175"/>
    <d v="2014-09-20T00:00:00"/>
    <s v="Standard Class"/>
    <s v="RD-19480"/>
    <s v="Rick Duston"/>
    <x v="0"/>
    <s v="United States"/>
    <s v="San Francisco"/>
    <x v="1"/>
    <n v="94122"/>
    <x v="1"/>
    <x v="1309"/>
    <x v="1"/>
    <x v="9"/>
    <x v="1285"/>
    <x v="4507"/>
    <n v="2"/>
    <n v="0"/>
    <n v="30.508800000000008"/>
  </r>
  <r>
    <n v="6520"/>
    <x v="3243"/>
    <x v="3"/>
    <x v="175"/>
    <d v="2014-09-20T00:00:00"/>
    <s v="Standard Class"/>
    <s v="RD-19480"/>
    <s v="Rick Duston"/>
    <x v="0"/>
    <s v="United States"/>
    <s v="San Francisco"/>
    <x v="1"/>
    <n v="94122"/>
    <x v="1"/>
    <x v="472"/>
    <x v="1"/>
    <x v="8"/>
    <x v="468"/>
    <x v="3794"/>
    <n v="1"/>
    <n v="0.2"/>
    <n v="0.83999999999999975"/>
  </r>
  <r>
    <n v="6521"/>
    <x v="3244"/>
    <x v="3"/>
    <x v="1034"/>
    <d v="2014-01-19T00:00:00"/>
    <s v="Second Class"/>
    <s v="AR-10540"/>
    <s v="Andy Reiter"/>
    <x v="0"/>
    <s v="United States"/>
    <s v="Jackson"/>
    <x v="12"/>
    <n v="49201"/>
    <x v="2"/>
    <x v="316"/>
    <x v="1"/>
    <x v="8"/>
    <x v="313"/>
    <x v="4508"/>
    <n v="4"/>
    <n v="0"/>
    <n v="2504.2215999999999"/>
  </r>
  <r>
    <n v="6522"/>
    <x v="3244"/>
    <x v="3"/>
    <x v="1034"/>
    <d v="2014-01-19T00:00:00"/>
    <s v="Second Class"/>
    <s v="AR-10540"/>
    <s v="Andy Reiter"/>
    <x v="0"/>
    <s v="United States"/>
    <s v="Jackson"/>
    <x v="12"/>
    <n v="49201"/>
    <x v="2"/>
    <x v="1719"/>
    <x v="0"/>
    <x v="1"/>
    <x v="1697"/>
    <x v="3722"/>
    <n v="3"/>
    <n v="0"/>
    <n v="72.640799999999999"/>
  </r>
  <r>
    <n v="6523"/>
    <x v="3244"/>
    <x v="3"/>
    <x v="1034"/>
    <d v="2014-01-19T00:00:00"/>
    <s v="Second Class"/>
    <s v="AR-10540"/>
    <s v="Andy Reiter"/>
    <x v="0"/>
    <s v="United States"/>
    <s v="Jackson"/>
    <x v="12"/>
    <n v="49201"/>
    <x v="2"/>
    <x v="1788"/>
    <x v="1"/>
    <x v="10"/>
    <x v="1769"/>
    <x v="4509"/>
    <n v="7"/>
    <n v="0"/>
    <n v="25.231499999999997"/>
  </r>
  <r>
    <n v="6524"/>
    <x v="3245"/>
    <x v="0"/>
    <x v="274"/>
    <d v="2013-07-14T00:00:00"/>
    <s v="Standard Class"/>
    <s v="CC-12100"/>
    <s v="Chad Cunningham"/>
    <x v="2"/>
    <s v="United States"/>
    <s v="Philadelphia"/>
    <x v="9"/>
    <n v="19120"/>
    <x v="3"/>
    <x v="1621"/>
    <x v="1"/>
    <x v="2"/>
    <x v="1603"/>
    <x v="1973"/>
    <n v="2"/>
    <n v="0.2"/>
    <n v="3.2759999999999994"/>
  </r>
  <r>
    <n v="6525"/>
    <x v="3245"/>
    <x v="0"/>
    <x v="274"/>
    <d v="2013-07-14T00:00:00"/>
    <s v="Standard Class"/>
    <s v="CC-12100"/>
    <s v="Chad Cunningham"/>
    <x v="2"/>
    <s v="United States"/>
    <s v="Philadelphia"/>
    <x v="9"/>
    <n v="19120"/>
    <x v="3"/>
    <x v="966"/>
    <x v="2"/>
    <x v="7"/>
    <x v="950"/>
    <x v="4510"/>
    <n v="1"/>
    <n v="0.4"/>
    <n v="-12.998700000000007"/>
  </r>
  <r>
    <n v="6526"/>
    <x v="3245"/>
    <x v="0"/>
    <x v="274"/>
    <d v="2013-07-14T00:00:00"/>
    <s v="Standard Class"/>
    <s v="CC-12100"/>
    <s v="Chad Cunningham"/>
    <x v="2"/>
    <s v="United States"/>
    <s v="Philadelphia"/>
    <x v="9"/>
    <n v="19120"/>
    <x v="3"/>
    <x v="31"/>
    <x v="1"/>
    <x v="8"/>
    <x v="31"/>
    <x v="3517"/>
    <n v="5"/>
    <n v="0.7"/>
    <n v="-4.7625000000000011"/>
  </r>
  <r>
    <n v="6527"/>
    <x v="3245"/>
    <x v="0"/>
    <x v="274"/>
    <d v="2013-07-14T00:00:00"/>
    <s v="Standard Class"/>
    <s v="CC-12100"/>
    <s v="Chad Cunningham"/>
    <x v="2"/>
    <s v="United States"/>
    <s v="Philadelphia"/>
    <x v="9"/>
    <n v="19120"/>
    <x v="3"/>
    <x v="1375"/>
    <x v="1"/>
    <x v="8"/>
    <x v="1351"/>
    <x v="4511"/>
    <n v="5"/>
    <n v="0.7"/>
    <n v="-7.8500000000000014"/>
  </r>
  <r>
    <n v="6528"/>
    <x v="3246"/>
    <x v="0"/>
    <x v="443"/>
    <d v="2013-12-29T00:00:00"/>
    <s v="Second Class"/>
    <s v="CA-11965"/>
    <s v="Carol Adams"/>
    <x v="1"/>
    <s v="United States"/>
    <s v="Warwick"/>
    <x v="34"/>
    <n v="2886"/>
    <x v="3"/>
    <x v="615"/>
    <x v="2"/>
    <x v="16"/>
    <x v="610"/>
    <x v="4117"/>
    <n v="4"/>
    <n v="0"/>
    <n v="899.98199999999997"/>
  </r>
  <r>
    <n v="6529"/>
    <x v="3247"/>
    <x v="2"/>
    <x v="1091"/>
    <d v="2011-12-26T00:00:00"/>
    <s v="Standard Class"/>
    <s v="BT-11530"/>
    <s v="Bradley Talbott"/>
    <x v="2"/>
    <s v="United States"/>
    <s v="New York City"/>
    <x v="15"/>
    <n v="10024"/>
    <x v="3"/>
    <x v="1789"/>
    <x v="1"/>
    <x v="4"/>
    <x v="1770"/>
    <x v="4512"/>
    <n v="4"/>
    <n v="0"/>
    <n v="56.26400000000001"/>
  </r>
  <r>
    <n v="6530"/>
    <x v="3248"/>
    <x v="2"/>
    <x v="1116"/>
    <d v="2011-02-28T00:00:00"/>
    <s v="Standard Class"/>
    <s v="MG-17875"/>
    <s v="Michael Grace"/>
    <x v="2"/>
    <s v="United States"/>
    <s v="El Paso"/>
    <x v="5"/>
    <n v="79907"/>
    <x v="2"/>
    <x v="865"/>
    <x v="1"/>
    <x v="2"/>
    <x v="33"/>
    <x v="4513"/>
    <n v="3"/>
    <n v="0.2"/>
    <n v="2.3409000000000004"/>
  </r>
  <r>
    <n v="6531"/>
    <x v="3248"/>
    <x v="2"/>
    <x v="1116"/>
    <d v="2011-02-28T00:00:00"/>
    <s v="Standard Class"/>
    <s v="MG-17875"/>
    <s v="Michael Grace"/>
    <x v="2"/>
    <s v="United States"/>
    <s v="El Paso"/>
    <x v="5"/>
    <n v="79907"/>
    <x v="2"/>
    <x v="777"/>
    <x v="1"/>
    <x v="8"/>
    <x v="768"/>
    <x v="4514"/>
    <n v="3"/>
    <n v="0.8"/>
    <n v="-6.8633999999999986"/>
  </r>
  <r>
    <n v="6532"/>
    <x v="3249"/>
    <x v="3"/>
    <x v="769"/>
    <d v="2014-12-09T00:00:00"/>
    <s v="Standard Class"/>
    <s v="TP-21130"/>
    <s v="Theone Pippenger"/>
    <x v="0"/>
    <s v="United States"/>
    <s v="Rochester"/>
    <x v="11"/>
    <n v="55901"/>
    <x v="2"/>
    <x v="1039"/>
    <x v="1"/>
    <x v="6"/>
    <x v="1020"/>
    <x v="3454"/>
    <n v="5"/>
    <n v="0"/>
    <n v="2.5519999999999996"/>
  </r>
  <r>
    <n v="6533"/>
    <x v="3249"/>
    <x v="3"/>
    <x v="769"/>
    <d v="2014-12-09T00:00:00"/>
    <s v="Standard Class"/>
    <s v="TP-21130"/>
    <s v="Theone Pippenger"/>
    <x v="0"/>
    <s v="United States"/>
    <s v="Rochester"/>
    <x v="11"/>
    <n v="55901"/>
    <x v="2"/>
    <x v="1779"/>
    <x v="2"/>
    <x v="11"/>
    <x v="1760"/>
    <x v="4515"/>
    <n v="1"/>
    <n v="0"/>
    <n v="29.988"/>
  </r>
  <r>
    <n v="6534"/>
    <x v="3249"/>
    <x v="3"/>
    <x v="769"/>
    <d v="2014-12-09T00:00:00"/>
    <s v="Standard Class"/>
    <s v="TP-21130"/>
    <s v="Theone Pippenger"/>
    <x v="0"/>
    <s v="United States"/>
    <s v="Rochester"/>
    <x v="11"/>
    <n v="55901"/>
    <x v="2"/>
    <x v="1593"/>
    <x v="2"/>
    <x v="11"/>
    <x v="1576"/>
    <x v="4516"/>
    <n v="5"/>
    <n v="0"/>
    <n v="143.982"/>
  </r>
  <r>
    <n v="6535"/>
    <x v="3250"/>
    <x v="2"/>
    <x v="664"/>
    <d v="2011-11-22T00:00:00"/>
    <s v="Standard Class"/>
    <s v="GT-14710"/>
    <s v="Greg Tran"/>
    <x v="0"/>
    <s v="United States"/>
    <s v="Buffalo"/>
    <x v="15"/>
    <n v="14215"/>
    <x v="3"/>
    <x v="1176"/>
    <x v="1"/>
    <x v="8"/>
    <x v="1153"/>
    <x v="4517"/>
    <n v="3"/>
    <n v="0.2"/>
    <n v="726.56189999999981"/>
  </r>
  <r>
    <n v="6536"/>
    <x v="3250"/>
    <x v="2"/>
    <x v="664"/>
    <d v="2011-11-22T00:00:00"/>
    <s v="Standard Class"/>
    <s v="GT-14710"/>
    <s v="Greg Tran"/>
    <x v="0"/>
    <s v="United States"/>
    <s v="Buffalo"/>
    <x v="15"/>
    <n v="14215"/>
    <x v="3"/>
    <x v="1248"/>
    <x v="0"/>
    <x v="0"/>
    <x v="1223"/>
    <x v="4518"/>
    <n v="10"/>
    <n v="0.2"/>
    <n v="-50.098000000000297"/>
  </r>
  <r>
    <n v="6537"/>
    <x v="3251"/>
    <x v="2"/>
    <x v="22"/>
    <d v="2011-10-23T00:00:00"/>
    <s v="First Class"/>
    <s v="FH-14365"/>
    <s v="Fred Hopkins"/>
    <x v="1"/>
    <s v="United States"/>
    <s v="Knoxville"/>
    <x v="18"/>
    <n v="37918"/>
    <x v="0"/>
    <x v="962"/>
    <x v="0"/>
    <x v="3"/>
    <x v="946"/>
    <x v="4238"/>
    <n v="3"/>
    <n v="0.4"/>
    <n v="-147.8655"/>
  </r>
  <r>
    <n v="6538"/>
    <x v="3251"/>
    <x v="2"/>
    <x v="22"/>
    <d v="2011-10-23T00:00:00"/>
    <s v="First Class"/>
    <s v="FH-14365"/>
    <s v="Fred Hopkins"/>
    <x v="1"/>
    <s v="United States"/>
    <s v="Knoxville"/>
    <x v="18"/>
    <n v="37918"/>
    <x v="0"/>
    <x v="356"/>
    <x v="1"/>
    <x v="4"/>
    <x v="352"/>
    <x v="2066"/>
    <n v="3"/>
    <n v="0.2"/>
    <n v="-24.588000000000001"/>
  </r>
  <r>
    <n v="6539"/>
    <x v="3252"/>
    <x v="1"/>
    <x v="969"/>
    <d v="2012-10-30T00:00:00"/>
    <s v="Standard Class"/>
    <s v="HK-14890"/>
    <s v="Heather Kirkland"/>
    <x v="1"/>
    <s v="United States"/>
    <s v="Newark"/>
    <x v="13"/>
    <n v="19711"/>
    <x v="3"/>
    <x v="559"/>
    <x v="2"/>
    <x v="7"/>
    <x v="553"/>
    <x v="4519"/>
    <n v="1"/>
    <n v="0"/>
    <n v="41.337400000000002"/>
  </r>
  <r>
    <n v="6540"/>
    <x v="3252"/>
    <x v="1"/>
    <x v="969"/>
    <d v="2012-10-30T00:00:00"/>
    <s v="Standard Class"/>
    <s v="HK-14890"/>
    <s v="Heather Kirkland"/>
    <x v="1"/>
    <s v="United States"/>
    <s v="Newark"/>
    <x v="13"/>
    <n v="19711"/>
    <x v="3"/>
    <x v="1340"/>
    <x v="0"/>
    <x v="1"/>
    <x v="1316"/>
    <x v="4520"/>
    <n v="5"/>
    <n v="0"/>
    <n v="75.686000000000007"/>
  </r>
  <r>
    <n v="6541"/>
    <x v="3253"/>
    <x v="3"/>
    <x v="673"/>
    <d v="2014-11-20T00:00:00"/>
    <s v="First Class"/>
    <s v="CC-12220"/>
    <s v="Chris Cortes"/>
    <x v="0"/>
    <s v="United States"/>
    <s v="Seattle"/>
    <x v="4"/>
    <n v="98103"/>
    <x v="1"/>
    <x v="1635"/>
    <x v="1"/>
    <x v="10"/>
    <x v="1616"/>
    <x v="4521"/>
    <n v="6"/>
    <n v="0"/>
    <n v="34.629599999999996"/>
  </r>
  <r>
    <n v="6542"/>
    <x v="3253"/>
    <x v="3"/>
    <x v="673"/>
    <d v="2014-11-20T00:00:00"/>
    <s v="First Class"/>
    <s v="CC-12220"/>
    <s v="Chris Cortes"/>
    <x v="0"/>
    <s v="United States"/>
    <s v="Seattle"/>
    <x v="4"/>
    <n v="98103"/>
    <x v="1"/>
    <x v="583"/>
    <x v="0"/>
    <x v="5"/>
    <x v="578"/>
    <x v="1839"/>
    <n v="2"/>
    <n v="0"/>
    <n v="23.786399999999986"/>
  </r>
  <r>
    <n v="6543"/>
    <x v="3253"/>
    <x v="3"/>
    <x v="673"/>
    <d v="2014-11-20T00:00:00"/>
    <s v="First Class"/>
    <s v="CC-12220"/>
    <s v="Chris Cortes"/>
    <x v="0"/>
    <s v="United States"/>
    <s v="Seattle"/>
    <x v="4"/>
    <n v="98103"/>
    <x v="1"/>
    <x v="1517"/>
    <x v="2"/>
    <x v="7"/>
    <x v="1495"/>
    <x v="4220"/>
    <n v="3"/>
    <n v="0.2"/>
    <n v="10.787999999999997"/>
  </r>
  <r>
    <n v="6544"/>
    <x v="3253"/>
    <x v="3"/>
    <x v="673"/>
    <d v="2014-11-20T00:00:00"/>
    <s v="First Class"/>
    <s v="CC-12220"/>
    <s v="Chris Cortes"/>
    <x v="0"/>
    <s v="United States"/>
    <s v="Seattle"/>
    <x v="4"/>
    <n v="98103"/>
    <x v="1"/>
    <x v="1291"/>
    <x v="1"/>
    <x v="4"/>
    <x v="1268"/>
    <x v="3304"/>
    <n v="1"/>
    <n v="0"/>
    <n v="7.9895999999999994"/>
  </r>
  <r>
    <n v="6545"/>
    <x v="3254"/>
    <x v="3"/>
    <x v="304"/>
    <d v="2014-05-19T00:00:00"/>
    <s v="Standard Class"/>
    <s v="DP-13000"/>
    <s v="Darren Powers"/>
    <x v="0"/>
    <s v="United States"/>
    <s v="Cleveland"/>
    <x v="24"/>
    <n v="44105"/>
    <x v="3"/>
    <x v="1561"/>
    <x v="1"/>
    <x v="8"/>
    <x v="1542"/>
    <x v="4522"/>
    <n v="5"/>
    <n v="0.7"/>
    <n v="-46.53600000000003"/>
  </r>
  <r>
    <n v="6546"/>
    <x v="3254"/>
    <x v="3"/>
    <x v="304"/>
    <d v="2014-05-19T00:00:00"/>
    <s v="Standard Class"/>
    <s v="DP-13000"/>
    <s v="Darren Powers"/>
    <x v="0"/>
    <s v="United States"/>
    <s v="Cleveland"/>
    <x v="24"/>
    <n v="44105"/>
    <x v="3"/>
    <x v="840"/>
    <x v="1"/>
    <x v="2"/>
    <x v="826"/>
    <x v="1325"/>
    <n v="2"/>
    <n v="0.2"/>
    <n v="1.764"/>
  </r>
  <r>
    <n v="6547"/>
    <x v="3254"/>
    <x v="3"/>
    <x v="304"/>
    <d v="2014-05-19T00:00:00"/>
    <s v="Standard Class"/>
    <s v="DP-13000"/>
    <s v="Darren Powers"/>
    <x v="0"/>
    <s v="United States"/>
    <s v="Cleveland"/>
    <x v="24"/>
    <n v="44105"/>
    <x v="3"/>
    <x v="1693"/>
    <x v="1"/>
    <x v="10"/>
    <x v="1672"/>
    <x v="1636"/>
    <n v="1"/>
    <n v="0.2"/>
    <n v="7.7449999999999983"/>
  </r>
  <r>
    <n v="6548"/>
    <x v="3255"/>
    <x v="2"/>
    <x v="72"/>
    <d v="2011-03-05T00:00:00"/>
    <s v="Standard Class"/>
    <s v="VF-21715"/>
    <s v="Vicky Freymann"/>
    <x v="2"/>
    <s v="United States"/>
    <s v="Elmhurst"/>
    <x v="10"/>
    <n v="60126"/>
    <x v="2"/>
    <x v="83"/>
    <x v="0"/>
    <x v="1"/>
    <x v="83"/>
    <x v="4523"/>
    <n v="6"/>
    <n v="0.3"/>
    <n v="-172.11720000000003"/>
  </r>
  <r>
    <n v="6549"/>
    <x v="3255"/>
    <x v="2"/>
    <x v="72"/>
    <d v="2011-03-05T00:00:00"/>
    <s v="Standard Class"/>
    <s v="VF-21715"/>
    <s v="Vicky Freymann"/>
    <x v="2"/>
    <s v="United States"/>
    <s v="Elmhurst"/>
    <x v="10"/>
    <n v="60126"/>
    <x v="2"/>
    <x v="1749"/>
    <x v="1"/>
    <x v="10"/>
    <x v="1730"/>
    <x v="1133"/>
    <n v="3"/>
    <n v="0.2"/>
    <n v="5.6783999999999981"/>
  </r>
  <r>
    <n v="6550"/>
    <x v="3256"/>
    <x v="1"/>
    <x v="117"/>
    <d v="2012-08-01T00:00:00"/>
    <s v="First Class"/>
    <s v="GH-14410"/>
    <s v="Gary Hansen"/>
    <x v="2"/>
    <s v="United States"/>
    <s v="Lakeville"/>
    <x v="11"/>
    <n v="55044"/>
    <x v="2"/>
    <x v="792"/>
    <x v="0"/>
    <x v="1"/>
    <x v="782"/>
    <x v="4524"/>
    <n v="6"/>
    <n v="0"/>
    <n v="38.970000000000006"/>
  </r>
  <r>
    <n v="6551"/>
    <x v="3257"/>
    <x v="1"/>
    <x v="549"/>
    <d v="2012-11-03T00:00:00"/>
    <s v="Second Class"/>
    <s v="JH-16180"/>
    <s v="Justin Hirsh"/>
    <x v="0"/>
    <s v="United States"/>
    <s v="New York City"/>
    <x v="15"/>
    <n v="10035"/>
    <x v="3"/>
    <x v="1455"/>
    <x v="0"/>
    <x v="1"/>
    <x v="1432"/>
    <x v="4525"/>
    <n v="4"/>
    <n v="0.1"/>
    <n v="21.837600000000023"/>
  </r>
  <r>
    <n v="6552"/>
    <x v="3258"/>
    <x v="3"/>
    <x v="819"/>
    <d v="2014-12-22T00:00:00"/>
    <s v="Second Class"/>
    <s v="RB-19465"/>
    <s v="Rick Bensley"/>
    <x v="2"/>
    <s v="United States"/>
    <s v="Los Angeles"/>
    <x v="1"/>
    <n v="90036"/>
    <x v="1"/>
    <x v="481"/>
    <x v="1"/>
    <x v="10"/>
    <x v="477"/>
    <x v="522"/>
    <n v="2"/>
    <n v="0"/>
    <n v="6.4127999999999998"/>
  </r>
  <r>
    <n v="6553"/>
    <x v="3258"/>
    <x v="3"/>
    <x v="819"/>
    <d v="2014-12-22T00:00:00"/>
    <s v="Second Class"/>
    <s v="RB-19465"/>
    <s v="Rick Bensley"/>
    <x v="2"/>
    <s v="United States"/>
    <s v="Los Angeles"/>
    <x v="1"/>
    <n v="90036"/>
    <x v="1"/>
    <x v="967"/>
    <x v="1"/>
    <x v="4"/>
    <x v="951"/>
    <x v="1237"/>
    <n v="5"/>
    <n v="0"/>
    <n v="7.9449999999999932"/>
  </r>
  <r>
    <n v="6554"/>
    <x v="3259"/>
    <x v="2"/>
    <x v="22"/>
    <d v="2011-10-22T00:00:00"/>
    <s v="Second Class"/>
    <s v="LS-16975"/>
    <s v="Lindsay Shagiari"/>
    <x v="2"/>
    <s v="United States"/>
    <s v="Chicago"/>
    <x v="10"/>
    <n v="60653"/>
    <x v="2"/>
    <x v="590"/>
    <x v="2"/>
    <x v="11"/>
    <x v="585"/>
    <x v="1895"/>
    <n v="4"/>
    <n v="0.2"/>
    <n v="71.992800000000003"/>
  </r>
  <r>
    <n v="6555"/>
    <x v="3259"/>
    <x v="2"/>
    <x v="22"/>
    <d v="2011-10-22T00:00:00"/>
    <s v="Second Class"/>
    <s v="LS-16975"/>
    <s v="Lindsay Shagiari"/>
    <x v="2"/>
    <s v="United States"/>
    <s v="Chicago"/>
    <x v="10"/>
    <n v="60653"/>
    <x v="2"/>
    <x v="1672"/>
    <x v="1"/>
    <x v="4"/>
    <x v="1651"/>
    <x v="4526"/>
    <n v="3"/>
    <n v="0.2"/>
    <n v="31.582499999999953"/>
  </r>
  <r>
    <n v="6556"/>
    <x v="3259"/>
    <x v="2"/>
    <x v="22"/>
    <d v="2011-10-22T00:00:00"/>
    <s v="Second Class"/>
    <s v="LS-16975"/>
    <s v="Lindsay Shagiari"/>
    <x v="2"/>
    <s v="United States"/>
    <s v="Chicago"/>
    <x v="10"/>
    <n v="60653"/>
    <x v="2"/>
    <x v="1790"/>
    <x v="1"/>
    <x v="10"/>
    <x v="1771"/>
    <x v="4527"/>
    <n v="1"/>
    <n v="0.2"/>
    <n v="1.2375999999999996"/>
  </r>
  <r>
    <n v="6557"/>
    <x v="3259"/>
    <x v="2"/>
    <x v="22"/>
    <d v="2011-10-22T00:00:00"/>
    <s v="Second Class"/>
    <s v="LS-16975"/>
    <s v="Lindsay Shagiari"/>
    <x v="2"/>
    <s v="United States"/>
    <s v="Chicago"/>
    <x v="10"/>
    <n v="60653"/>
    <x v="2"/>
    <x v="1311"/>
    <x v="1"/>
    <x v="8"/>
    <x v="1288"/>
    <x v="4528"/>
    <n v="1"/>
    <n v="0.8"/>
    <n v="-14.759400000000003"/>
  </r>
  <r>
    <n v="6558"/>
    <x v="3259"/>
    <x v="2"/>
    <x v="22"/>
    <d v="2011-10-22T00:00:00"/>
    <s v="Second Class"/>
    <s v="LS-16975"/>
    <s v="Lindsay Shagiari"/>
    <x v="2"/>
    <s v="United States"/>
    <s v="Chicago"/>
    <x v="10"/>
    <n v="60653"/>
    <x v="2"/>
    <x v="580"/>
    <x v="1"/>
    <x v="2"/>
    <x v="575"/>
    <x v="4529"/>
    <n v="1"/>
    <n v="0.2"/>
    <n v="7.9378000000000002"/>
  </r>
  <r>
    <n v="6559"/>
    <x v="3260"/>
    <x v="1"/>
    <x v="1117"/>
    <d v="2012-06-10T00:00:00"/>
    <s v="Standard Class"/>
    <s v="EB-13750"/>
    <s v="Edward Becker"/>
    <x v="1"/>
    <s v="United States"/>
    <s v="Buffalo"/>
    <x v="15"/>
    <n v="14215"/>
    <x v="3"/>
    <x v="499"/>
    <x v="0"/>
    <x v="1"/>
    <x v="494"/>
    <x v="4530"/>
    <n v="9"/>
    <n v="0.1"/>
    <n v="169.18200000000004"/>
  </r>
  <r>
    <n v="6560"/>
    <x v="3261"/>
    <x v="0"/>
    <x v="658"/>
    <d v="2013-07-27T00:00:00"/>
    <s v="Standard Class"/>
    <s v="DK-12835"/>
    <s v="Damala Kotsonis"/>
    <x v="1"/>
    <s v="United States"/>
    <s v="Roseville"/>
    <x v="1"/>
    <n v="95661"/>
    <x v="1"/>
    <x v="970"/>
    <x v="1"/>
    <x v="12"/>
    <x v="955"/>
    <x v="4531"/>
    <n v="5"/>
    <n v="0"/>
    <n v="197.35299999999998"/>
  </r>
  <r>
    <n v="6561"/>
    <x v="3261"/>
    <x v="0"/>
    <x v="658"/>
    <d v="2013-07-27T00:00:00"/>
    <s v="Standard Class"/>
    <s v="DK-12835"/>
    <s v="Damala Kotsonis"/>
    <x v="1"/>
    <s v="United States"/>
    <s v="Roseville"/>
    <x v="1"/>
    <n v="95661"/>
    <x v="1"/>
    <x v="365"/>
    <x v="1"/>
    <x v="2"/>
    <x v="360"/>
    <x v="982"/>
    <n v="1"/>
    <n v="0"/>
    <n v="1.512"/>
  </r>
  <r>
    <n v="6562"/>
    <x v="3262"/>
    <x v="3"/>
    <x v="185"/>
    <d v="2014-04-03T00:00:00"/>
    <s v="First Class"/>
    <s v="SC-20260"/>
    <s v="Scott Cohen"/>
    <x v="1"/>
    <s v="United States"/>
    <s v="Arlington"/>
    <x v="5"/>
    <n v="76017"/>
    <x v="2"/>
    <x v="731"/>
    <x v="1"/>
    <x v="9"/>
    <x v="723"/>
    <x v="4532"/>
    <n v="5"/>
    <n v="0.8"/>
    <n v="-90.774000000000029"/>
  </r>
  <r>
    <n v="6563"/>
    <x v="3263"/>
    <x v="2"/>
    <x v="1118"/>
    <d v="2011-05-12T00:00:00"/>
    <s v="Standard Class"/>
    <s v="CT-11995"/>
    <s v="Carol Triggs"/>
    <x v="0"/>
    <s v="United States"/>
    <s v="Lawrence"/>
    <x v="31"/>
    <n v="1841"/>
    <x v="3"/>
    <x v="61"/>
    <x v="1"/>
    <x v="8"/>
    <x v="61"/>
    <x v="4533"/>
    <n v="3"/>
    <n v="0"/>
    <n v="7.9085999999999999"/>
  </r>
  <r>
    <n v="6564"/>
    <x v="3263"/>
    <x v="2"/>
    <x v="1118"/>
    <d v="2011-05-12T00:00:00"/>
    <s v="Standard Class"/>
    <s v="CT-11995"/>
    <s v="Carol Triggs"/>
    <x v="0"/>
    <s v="United States"/>
    <s v="Lawrence"/>
    <x v="31"/>
    <n v="1841"/>
    <x v="3"/>
    <x v="1582"/>
    <x v="0"/>
    <x v="3"/>
    <x v="1564"/>
    <x v="4534"/>
    <n v="2"/>
    <n v="0.3"/>
    <n v="-38.849999999999994"/>
  </r>
  <r>
    <n v="6565"/>
    <x v="3263"/>
    <x v="2"/>
    <x v="1118"/>
    <d v="2011-05-12T00:00:00"/>
    <s v="Standard Class"/>
    <s v="CT-11995"/>
    <s v="Carol Triggs"/>
    <x v="0"/>
    <s v="United States"/>
    <s v="Lawrence"/>
    <x v="31"/>
    <n v="1841"/>
    <x v="3"/>
    <x v="671"/>
    <x v="1"/>
    <x v="6"/>
    <x v="665"/>
    <x v="880"/>
    <n v="3"/>
    <n v="0"/>
    <n v="2.5055999999999998"/>
  </r>
  <r>
    <n v="6566"/>
    <x v="3263"/>
    <x v="2"/>
    <x v="1118"/>
    <d v="2011-05-12T00:00:00"/>
    <s v="Standard Class"/>
    <s v="CT-11995"/>
    <s v="Carol Triggs"/>
    <x v="0"/>
    <s v="United States"/>
    <s v="Lawrence"/>
    <x v="31"/>
    <n v="1841"/>
    <x v="3"/>
    <x v="635"/>
    <x v="0"/>
    <x v="1"/>
    <x v="629"/>
    <x v="1739"/>
    <n v="4"/>
    <n v="0"/>
    <n v="244.24959999999999"/>
  </r>
  <r>
    <n v="6567"/>
    <x v="3264"/>
    <x v="3"/>
    <x v="1119"/>
    <d v="2014-02-09T00:00:00"/>
    <s v="Second Class"/>
    <s v="CB-12025"/>
    <s v="Cassandra Brandow"/>
    <x v="0"/>
    <s v="United States"/>
    <s v="Waco"/>
    <x v="5"/>
    <n v="76706"/>
    <x v="2"/>
    <x v="569"/>
    <x v="1"/>
    <x v="8"/>
    <x v="564"/>
    <x v="4535"/>
    <n v="4"/>
    <n v="0.8"/>
    <n v="-426.9860000000001"/>
  </r>
  <r>
    <n v="6568"/>
    <x v="3264"/>
    <x v="3"/>
    <x v="1119"/>
    <d v="2014-02-09T00:00:00"/>
    <s v="Second Class"/>
    <s v="CB-12025"/>
    <s v="Cassandra Brandow"/>
    <x v="0"/>
    <s v="United States"/>
    <s v="Waco"/>
    <x v="5"/>
    <n v="76706"/>
    <x v="2"/>
    <x v="1325"/>
    <x v="1"/>
    <x v="6"/>
    <x v="33"/>
    <x v="4536"/>
    <n v="5"/>
    <n v="0.2"/>
    <n v="0.71199999999999974"/>
  </r>
  <r>
    <n v="6569"/>
    <x v="3265"/>
    <x v="2"/>
    <x v="891"/>
    <d v="2011-04-22T00:00:00"/>
    <s v="Standard Class"/>
    <s v="KM-16720"/>
    <s v="Kunst Miller"/>
    <x v="0"/>
    <s v="United States"/>
    <s v="Houston"/>
    <x v="5"/>
    <n v="77095"/>
    <x v="2"/>
    <x v="59"/>
    <x v="1"/>
    <x v="6"/>
    <x v="59"/>
    <x v="3794"/>
    <n v="2"/>
    <n v="0.2"/>
    <n v="1.008"/>
  </r>
  <r>
    <n v="6570"/>
    <x v="3265"/>
    <x v="2"/>
    <x v="891"/>
    <d v="2011-04-22T00:00:00"/>
    <s v="Standard Class"/>
    <s v="KM-16720"/>
    <s v="Kunst Miller"/>
    <x v="0"/>
    <s v="United States"/>
    <s v="Houston"/>
    <x v="5"/>
    <n v="77095"/>
    <x v="2"/>
    <x v="291"/>
    <x v="0"/>
    <x v="1"/>
    <x v="288"/>
    <x v="2613"/>
    <n v="3"/>
    <n v="0.3"/>
    <n v="-18.117599999999996"/>
  </r>
  <r>
    <n v="6571"/>
    <x v="3265"/>
    <x v="2"/>
    <x v="891"/>
    <d v="2011-04-22T00:00:00"/>
    <s v="Standard Class"/>
    <s v="KM-16720"/>
    <s v="Kunst Miller"/>
    <x v="0"/>
    <s v="United States"/>
    <s v="Houston"/>
    <x v="5"/>
    <n v="77095"/>
    <x v="2"/>
    <x v="633"/>
    <x v="1"/>
    <x v="12"/>
    <x v="627"/>
    <x v="842"/>
    <n v="3"/>
    <n v="0.2"/>
    <n v="50.40629999999998"/>
  </r>
  <r>
    <n v="6572"/>
    <x v="3265"/>
    <x v="2"/>
    <x v="891"/>
    <d v="2011-04-22T00:00:00"/>
    <s v="Standard Class"/>
    <s v="KM-16720"/>
    <s v="Kunst Miller"/>
    <x v="0"/>
    <s v="United States"/>
    <s v="Houston"/>
    <x v="5"/>
    <n v="77095"/>
    <x v="2"/>
    <x v="1523"/>
    <x v="2"/>
    <x v="11"/>
    <x v="1501"/>
    <x v="2671"/>
    <n v="3"/>
    <n v="0.2"/>
    <n v="28.496999999999957"/>
  </r>
  <r>
    <n v="6573"/>
    <x v="3266"/>
    <x v="0"/>
    <x v="1120"/>
    <d v="2013-05-17T00:00:00"/>
    <s v="Standard Class"/>
    <s v="RD-19720"/>
    <s v="Roger Demir"/>
    <x v="0"/>
    <s v="United States"/>
    <s v="Seattle"/>
    <x v="4"/>
    <n v="98105"/>
    <x v="1"/>
    <x v="1296"/>
    <x v="1"/>
    <x v="10"/>
    <x v="1272"/>
    <x v="493"/>
    <n v="2"/>
    <n v="0"/>
    <n v="5.8604000000000003"/>
  </r>
  <r>
    <n v="6574"/>
    <x v="3267"/>
    <x v="0"/>
    <x v="881"/>
    <d v="2013-12-01T00:00:00"/>
    <s v="Standard Class"/>
    <s v="BP-11050"/>
    <s v="Barry Pond"/>
    <x v="1"/>
    <s v="United States"/>
    <s v="Plainfield"/>
    <x v="30"/>
    <n v="7060"/>
    <x v="3"/>
    <x v="426"/>
    <x v="1"/>
    <x v="4"/>
    <x v="421"/>
    <x v="1626"/>
    <n v="4"/>
    <n v="0"/>
    <n v="67.608000000000004"/>
  </r>
  <r>
    <n v="6575"/>
    <x v="3267"/>
    <x v="0"/>
    <x v="881"/>
    <d v="2013-12-01T00:00:00"/>
    <s v="Standard Class"/>
    <s v="BP-11050"/>
    <s v="Barry Pond"/>
    <x v="1"/>
    <s v="United States"/>
    <s v="Plainfield"/>
    <x v="30"/>
    <n v="7060"/>
    <x v="3"/>
    <x v="1791"/>
    <x v="2"/>
    <x v="15"/>
    <x v="1772"/>
    <x v="4537"/>
    <n v="8"/>
    <n v="0"/>
    <n v="118.37040000000002"/>
  </r>
  <r>
    <n v="6576"/>
    <x v="3268"/>
    <x v="3"/>
    <x v="448"/>
    <d v="2014-03-09T00:00:00"/>
    <s v="Standard Class"/>
    <s v="EJ-13720"/>
    <s v="Ed Jacobs"/>
    <x v="0"/>
    <s v="United States"/>
    <s v="Los Angeles"/>
    <x v="1"/>
    <n v="90008"/>
    <x v="1"/>
    <x v="1543"/>
    <x v="2"/>
    <x v="11"/>
    <x v="1522"/>
    <x v="4538"/>
    <n v="8"/>
    <n v="0"/>
    <n v="440.76480000000004"/>
  </r>
  <r>
    <n v="6577"/>
    <x v="3268"/>
    <x v="3"/>
    <x v="448"/>
    <d v="2014-03-09T00:00:00"/>
    <s v="Standard Class"/>
    <s v="EJ-13720"/>
    <s v="Ed Jacobs"/>
    <x v="0"/>
    <s v="United States"/>
    <s v="Los Angeles"/>
    <x v="1"/>
    <n v="90008"/>
    <x v="1"/>
    <x v="56"/>
    <x v="0"/>
    <x v="1"/>
    <x v="56"/>
    <x v="3011"/>
    <n v="3"/>
    <n v="0.2"/>
    <n v="-17.035200000000003"/>
  </r>
  <r>
    <n v="6578"/>
    <x v="3269"/>
    <x v="1"/>
    <x v="401"/>
    <d v="2012-12-11T00:00:00"/>
    <s v="Second Class"/>
    <s v="RO-19780"/>
    <s v="Rose O'Brian"/>
    <x v="0"/>
    <s v="United States"/>
    <s v="Arlington"/>
    <x v="17"/>
    <n v="22204"/>
    <x v="0"/>
    <x v="1129"/>
    <x v="2"/>
    <x v="7"/>
    <x v="1108"/>
    <x v="2131"/>
    <n v="6"/>
    <n v="0"/>
    <n v="50.442599999999977"/>
  </r>
  <r>
    <n v="6579"/>
    <x v="3270"/>
    <x v="2"/>
    <x v="55"/>
    <d v="2011-08-30T00:00:00"/>
    <s v="Standard Class"/>
    <s v="MW-18220"/>
    <s v="Mitch Webber"/>
    <x v="0"/>
    <s v="United States"/>
    <s v="Seattle"/>
    <x v="4"/>
    <n v="98103"/>
    <x v="1"/>
    <x v="1149"/>
    <x v="2"/>
    <x v="7"/>
    <x v="1128"/>
    <x v="4539"/>
    <n v="7"/>
    <n v="0.2"/>
    <n v="75.595799999999997"/>
  </r>
  <r>
    <n v="6580"/>
    <x v="3271"/>
    <x v="0"/>
    <x v="332"/>
    <d v="2013-10-23T00:00:00"/>
    <s v="Same Day"/>
    <s v="MS-17530"/>
    <s v="MaryBeth Skach"/>
    <x v="0"/>
    <s v="United States"/>
    <s v="Seattle"/>
    <x v="4"/>
    <n v="98105"/>
    <x v="1"/>
    <x v="1083"/>
    <x v="1"/>
    <x v="10"/>
    <x v="1064"/>
    <x v="3890"/>
    <n v="1"/>
    <n v="0"/>
    <n v="3.2063999999999999"/>
  </r>
  <r>
    <n v="6581"/>
    <x v="3271"/>
    <x v="0"/>
    <x v="332"/>
    <d v="2013-10-23T00:00:00"/>
    <s v="Same Day"/>
    <s v="MS-17530"/>
    <s v="MaryBeth Skach"/>
    <x v="0"/>
    <s v="United States"/>
    <s v="Seattle"/>
    <x v="4"/>
    <n v="98105"/>
    <x v="1"/>
    <x v="1622"/>
    <x v="1"/>
    <x v="6"/>
    <x v="1041"/>
    <x v="484"/>
    <n v="3"/>
    <n v="0"/>
    <n v="2.2517999999999998"/>
  </r>
  <r>
    <n v="6582"/>
    <x v="3271"/>
    <x v="0"/>
    <x v="332"/>
    <d v="2013-10-23T00:00:00"/>
    <s v="Same Day"/>
    <s v="MS-17530"/>
    <s v="MaryBeth Skach"/>
    <x v="0"/>
    <s v="United States"/>
    <s v="Seattle"/>
    <x v="4"/>
    <n v="98105"/>
    <x v="1"/>
    <x v="1792"/>
    <x v="0"/>
    <x v="5"/>
    <x v="1773"/>
    <x v="3113"/>
    <n v="3"/>
    <n v="0"/>
    <n v="30.581999999999987"/>
  </r>
  <r>
    <n v="6583"/>
    <x v="3272"/>
    <x v="0"/>
    <x v="1121"/>
    <d v="2013-08-12T00:00:00"/>
    <s v="Standard Class"/>
    <s v="DW-13585"/>
    <s v="Dorothy Wardle"/>
    <x v="1"/>
    <s v="United States"/>
    <s v="Edmonds"/>
    <x v="4"/>
    <n v="98026"/>
    <x v="1"/>
    <x v="603"/>
    <x v="2"/>
    <x v="11"/>
    <x v="598"/>
    <x v="690"/>
    <n v="3"/>
    <n v="0"/>
    <n v="86.385600000000011"/>
  </r>
  <r>
    <n v="6584"/>
    <x v="3273"/>
    <x v="3"/>
    <x v="246"/>
    <d v="2014-07-28T00:00:00"/>
    <s v="Standard Class"/>
    <s v="AM-10705"/>
    <s v="Anne McFarland"/>
    <x v="0"/>
    <s v="United States"/>
    <s v="Salem"/>
    <x v="17"/>
    <n v="24153"/>
    <x v="0"/>
    <x v="1385"/>
    <x v="1"/>
    <x v="6"/>
    <x v="1362"/>
    <x v="3113"/>
    <n v="6"/>
    <n v="0"/>
    <n v="29.562599999999986"/>
  </r>
  <r>
    <n v="6585"/>
    <x v="3273"/>
    <x v="3"/>
    <x v="246"/>
    <d v="2014-07-28T00:00:00"/>
    <s v="Standard Class"/>
    <s v="AM-10705"/>
    <s v="Anne McFarland"/>
    <x v="0"/>
    <s v="United States"/>
    <s v="Salem"/>
    <x v="17"/>
    <n v="24153"/>
    <x v="0"/>
    <x v="704"/>
    <x v="2"/>
    <x v="7"/>
    <x v="697"/>
    <x v="1081"/>
    <n v="4"/>
    <n v="0"/>
    <n v="67.990000000000009"/>
  </r>
  <r>
    <n v="6586"/>
    <x v="3273"/>
    <x v="3"/>
    <x v="246"/>
    <d v="2014-07-28T00:00:00"/>
    <s v="Standard Class"/>
    <s v="AM-10705"/>
    <s v="Anne McFarland"/>
    <x v="0"/>
    <s v="United States"/>
    <s v="Salem"/>
    <x v="17"/>
    <n v="24153"/>
    <x v="0"/>
    <x v="247"/>
    <x v="0"/>
    <x v="5"/>
    <x v="245"/>
    <x v="3454"/>
    <n v="5"/>
    <n v="0"/>
    <n v="3.8720000000000003"/>
  </r>
  <r>
    <n v="6587"/>
    <x v="3273"/>
    <x v="3"/>
    <x v="246"/>
    <d v="2014-07-28T00:00:00"/>
    <s v="Standard Class"/>
    <s v="AM-10705"/>
    <s v="Anne McFarland"/>
    <x v="0"/>
    <s v="United States"/>
    <s v="Salem"/>
    <x v="17"/>
    <n v="24153"/>
    <x v="0"/>
    <x v="950"/>
    <x v="1"/>
    <x v="6"/>
    <x v="934"/>
    <x v="1209"/>
    <n v="6"/>
    <n v="0"/>
    <n v="5.7071999999999976"/>
  </r>
  <r>
    <n v="6588"/>
    <x v="3273"/>
    <x v="3"/>
    <x v="246"/>
    <d v="2014-07-28T00:00:00"/>
    <s v="Standard Class"/>
    <s v="AM-10705"/>
    <s v="Anne McFarland"/>
    <x v="0"/>
    <s v="United States"/>
    <s v="Salem"/>
    <x v="17"/>
    <n v="24153"/>
    <x v="0"/>
    <x v="713"/>
    <x v="0"/>
    <x v="0"/>
    <x v="705"/>
    <x v="3367"/>
    <n v="3"/>
    <n v="0"/>
    <n v="69.67619999999998"/>
  </r>
  <r>
    <n v="6589"/>
    <x v="3273"/>
    <x v="3"/>
    <x v="246"/>
    <d v="2014-07-28T00:00:00"/>
    <s v="Standard Class"/>
    <s v="AM-10705"/>
    <s v="Anne McFarland"/>
    <x v="0"/>
    <s v="United States"/>
    <s v="Salem"/>
    <x v="17"/>
    <n v="24153"/>
    <x v="0"/>
    <x v="591"/>
    <x v="1"/>
    <x v="8"/>
    <x v="586"/>
    <x v="1830"/>
    <n v="3"/>
    <n v="0"/>
    <n v="7.1712000000000007"/>
  </r>
  <r>
    <n v="6590"/>
    <x v="3273"/>
    <x v="3"/>
    <x v="246"/>
    <d v="2014-07-28T00:00:00"/>
    <s v="Standard Class"/>
    <s v="AM-10705"/>
    <s v="Anne McFarland"/>
    <x v="0"/>
    <s v="United States"/>
    <s v="Salem"/>
    <x v="17"/>
    <n v="24153"/>
    <x v="0"/>
    <x v="413"/>
    <x v="1"/>
    <x v="14"/>
    <x v="408"/>
    <x v="4540"/>
    <n v="2"/>
    <n v="0"/>
    <n v="11.585999999999984"/>
  </r>
  <r>
    <n v="6591"/>
    <x v="3274"/>
    <x v="2"/>
    <x v="893"/>
    <d v="2011-03-26T00:00:00"/>
    <s v="First Class"/>
    <s v="BG-11740"/>
    <s v="Bruce Geld"/>
    <x v="0"/>
    <s v="United States"/>
    <s v="Delray Beach"/>
    <x v="2"/>
    <n v="33445"/>
    <x v="0"/>
    <x v="617"/>
    <x v="1"/>
    <x v="2"/>
    <x v="612"/>
    <x v="4541"/>
    <n v="3"/>
    <n v="0.2"/>
    <n v="3.2213999999999996"/>
  </r>
  <r>
    <n v="6592"/>
    <x v="3275"/>
    <x v="1"/>
    <x v="28"/>
    <d v="2012-05-06T00:00:00"/>
    <s v="Standard Class"/>
    <s v="KB-16585"/>
    <s v="Ken Black"/>
    <x v="1"/>
    <s v="United States"/>
    <s v="San Francisco"/>
    <x v="1"/>
    <n v="94110"/>
    <x v="1"/>
    <x v="332"/>
    <x v="1"/>
    <x v="6"/>
    <x v="328"/>
    <x v="1637"/>
    <n v="3"/>
    <n v="0"/>
    <n v="9.702"/>
  </r>
  <r>
    <n v="6593"/>
    <x v="3275"/>
    <x v="1"/>
    <x v="28"/>
    <d v="2012-05-06T00:00:00"/>
    <s v="Standard Class"/>
    <s v="KB-16585"/>
    <s v="Ken Black"/>
    <x v="1"/>
    <s v="United States"/>
    <s v="San Francisco"/>
    <x v="1"/>
    <n v="94110"/>
    <x v="1"/>
    <x v="500"/>
    <x v="2"/>
    <x v="7"/>
    <x v="495"/>
    <x v="4542"/>
    <n v="5"/>
    <n v="0.2"/>
    <n v="1.7324999999999999"/>
  </r>
  <r>
    <n v="6594"/>
    <x v="3276"/>
    <x v="0"/>
    <x v="900"/>
    <d v="2013-06-17T00:00:00"/>
    <s v="Second Class"/>
    <s v="GT-14710"/>
    <s v="Greg Tran"/>
    <x v="0"/>
    <s v="United States"/>
    <s v="New York City"/>
    <x v="15"/>
    <n v="10024"/>
    <x v="3"/>
    <x v="542"/>
    <x v="1"/>
    <x v="8"/>
    <x v="537"/>
    <x v="3295"/>
    <n v="2"/>
    <n v="0.2"/>
    <n v="11.748799999999997"/>
  </r>
  <r>
    <n v="6595"/>
    <x v="3277"/>
    <x v="1"/>
    <x v="124"/>
    <d v="2012-05-11T00:00:00"/>
    <s v="Standard Class"/>
    <s v="SV-20815"/>
    <s v="Stuart Van"/>
    <x v="1"/>
    <s v="United States"/>
    <s v="Indianapolis"/>
    <x v="14"/>
    <n v="46203"/>
    <x v="2"/>
    <x v="646"/>
    <x v="1"/>
    <x v="6"/>
    <x v="640"/>
    <x v="4543"/>
    <n v="7"/>
    <n v="0"/>
    <n v="35.260400000000004"/>
  </r>
  <r>
    <n v="6596"/>
    <x v="3278"/>
    <x v="3"/>
    <x v="756"/>
    <d v="2014-04-27T00:00:00"/>
    <s v="First Class"/>
    <s v="GG-14650"/>
    <s v="Greg Guthrie"/>
    <x v="1"/>
    <s v="United States"/>
    <s v="Columbus"/>
    <x v="24"/>
    <n v="43229"/>
    <x v="3"/>
    <x v="460"/>
    <x v="1"/>
    <x v="8"/>
    <x v="456"/>
    <x v="4544"/>
    <n v="5"/>
    <n v="0.7"/>
    <n v="-7.8399999999999963"/>
  </r>
  <r>
    <n v="6597"/>
    <x v="3278"/>
    <x v="3"/>
    <x v="756"/>
    <d v="2014-04-27T00:00:00"/>
    <s v="First Class"/>
    <s v="GG-14650"/>
    <s v="Greg Guthrie"/>
    <x v="1"/>
    <s v="United States"/>
    <s v="Columbus"/>
    <x v="24"/>
    <n v="43229"/>
    <x v="3"/>
    <x v="128"/>
    <x v="1"/>
    <x v="10"/>
    <x v="128"/>
    <x v="758"/>
    <n v="1"/>
    <n v="0.2"/>
    <n v="1.8703999999999998"/>
  </r>
  <r>
    <n v="6598"/>
    <x v="3279"/>
    <x v="2"/>
    <x v="571"/>
    <d v="2011-06-12T00:00:00"/>
    <s v="Standard Class"/>
    <s v="SV-20785"/>
    <s v="Stewart Visinsky"/>
    <x v="0"/>
    <s v="United States"/>
    <s v="Jacksonville"/>
    <x v="2"/>
    <n v="32216"/>
    <x v="0"/>
    <x v="248"/>
    <x v="1"/>
    <x v="8"/>
    <x v="246"/>
    <x v="4545"/>
    <n v="1"/>
    <n v="0.7"/>
    <n v="-0.9099999999999997"/>
  </r>
  <r>
    <n v="6599"/>
    <x v="3279"/>
    <x v="2"/>
    <x v="571"/>
    <d v="2011-06-12T00:00:00"/>
    <s v="Standard Class"/>
    <s v="SV-20785"/>
    <s v="Stewart Visinsky"/>
    <x v="0"/>
    <s v="United States"/>
    <s v="Jacksonville"/>
    <x v="2"/>
    <n v="32216"/>
    <x v="0"/>
    <x v="1413"/>
    <x v="1"/>
    <x v="10"/>
    <x v="1391"/>
    <x v="4546"/>
    <n v="2"/>
    <n v="0.2"/>
    <n v="22.480800000000002"/>
  </r>
  <r>
    <n v="6600"/>
    <x v="3280"/>
    <x v="2"/>
    <x v="266"/>
    <d v="2011-12-07T00:00:00"/>
    <s v="Standard Class"/>
    <s v="ON-18715"/>
    <s v="Odella Nelson"/>
    <x v="1"/>
    <s v="United States"/>
    <s v="Clinton"/>
    <x v="39"/>
    <n v="20735"/>
    <x v="3"/>
    <x v="526"/>
    <x v="0"/>
    <x v="5"/>
    <x v="521"/>
    <x v="3318"/>
    <n v="3"/>
    <n v="0"/>
    <n v="23.680799999999998"/>
  </r>
  <r>
    <n v="6601"/>
    <x v="3280"/>
    <x v="2"/>
    <x v="266"/>
    <d v="2011-12-07T00:00:00"/>
    <s v="Standard Class"/>
    <s v="ON-18715"/>
    <s v="Odella Nelson"/>
    <x v="1"/>
    <s v="United States"/>
    <s v="Clinton"/>
    <x v="39"/>
    <n v="20735"/>
    <x v="3"/>
    <x v="1438"/>
    <x v="1"/>
    <x v="10"/>
    <x v="1417"/>
    <x v="678"/>
    <n v="3"/>
    <n v="0"/>
    <n v="73.41"/>
  </r>
  <r>
    <n v="6602"/>
    <x v="3280"/>
    <x v="2"/>
    <x v="266"/>
    <d v="2011-12-07T00:00:00"/>
    <s v="Standard Class"/>
    <s v="ON-18715"/>
    <s v="Odella Nelson"/>
    <x v="1"/>
    <s v="United States"/>
    <s v="Clinton"/>
    <x v="39"/>
    <n v="20735"/>
    <x v="3"/>
    <x v="1144"/>
    <x v="0"/>
    <x v="1"/>
    <x v="1123"/>
    <x v="4547"/>
    <n v="8"/>
    <n v="0"/>
    <n v="64.756799999999998"/>
  </r>
  <r>
    <n v="6603"/>
    <x v="3280"/>
    <x v="2"/>
    <x v="266"/>
    <d v="2011-12-07T00:00:00"/>
    <s v="Standard Class"/>
    <s v="ON-18715"/>
    <s v="Odella Nelson"/>
    <x v="1"/>
    <s v="United States"/>
    <s v="Clinton"/>
    <x v="39"/>
    <n v="20735"/>
    <x v="3"/>
    <x v="286"/>
    <x v="1"/>
    <x v="2"/>
    <x v="283"/>
    <x v="1203"/>
    <n v="6"/>
    <n v="0"/>
    <n v="7.2035999999999998"/>
  </r>
  <r>
    <n v="6604"/>
    <x v="3281"/>
    <x v="3"/>
    <x v="46"/>
    <d v="2014-06-21T00:00:00"/>
    <s v="First Class"/>
    <s v="RA-19945"/>
    <s v="Ryan Akin"/>
    <x v="0"/>
    <s v="United States"/>
    <s v="Commerce City"/>
    <x v="22"/>
    <n v="80022"/>
    <x v="1"/>
    <x v="886"/>
    <x v="1"/>
    <x v="4"/>
    <x v="870"/>
    <x v="1770"/>
    <n v="3"/>
    <n v="0.2"/>
    <n v="-32.929200000000002"/>
  </r>
  <r>
    <n v="6605"/>
    <x v="3282"/>
    <x v="0"/>
    <x v="439"/>
    <d v="2013-06-01T00:00:00"/>
    <s v="Standard Class"/>
    <s v="SV-20785"/>
    <s v="Stewart Visinsky"/>
    <x v="0"/>
    <s v="United States"/>
    <s v="Santa Ana"/>
    <x v="1"/>
    <n v="92704"/>
    <x v="1"/>
    <x v="494"/>
    <x v="1"/>
    <x v="13"/>
    <x v="489"/>
    <x v="4095"/>
    <n v="3"/>
    <n v="0"/>
    <n v="0"/>
  </r>
  <r>
    <n v="6606"/>
    <x v="3282"/>
    <x v="0"/>
    <x v="439"/>
    <d v="2013-06-01T00:00:00"/>
    <s v="Standard Class"/>
    <s v="SV-20785"/>
    <s v="Stewart Visinsky"/>
    <x v="0"/>
    <s v="United States"/>
    <s v="Santa Ana"/>
    <x v="1"/>
    <n v="92704"/>
    <x v="1"/>
    <x v="1004"/>
    <x v="1"/>
    <x v="10"/>
    <x v="987"/>
    <x v="1568"/>
    <n v="7"/>
    <n v="0"/>
    <n v="21.772800000000004"/>
  </r>
  <r>
    <n v="6607"/>
    <x v="3282"/>
    <x v="0"/>
    <x v="439"/>
    <d v="2013-06-01T00:00:00"/>
    <s v="Standard Class"/>
    <s v="SV-20785"/>
    <s v="Stewart Visinsky"/>
    <x v="0"/>
    <s v="United States"/>
    <s v="Santa Ana"/>
    <x v="1"/>
    <n v="92704"/>
    <x v="1"/>
    <x v="781"/>
    <x v="2"/>
    <x v="7"/>
    <x v="772"/>
    <x v="2005"/>
    <n v="4"/>
    <n v="0.2"/>
    <n v="23.756399999999985"/>
  </r>
  <r>
    <n v="6608"/>
    <x v="3282"/>
    <x v="0"/>
    <x v="439"/>
    <d v="2013-06-01T00:00:00"/>
    <s v="Standard Class"/>
    <s v="SV-20785"/>
    <s v="Stewart Visinsky"/>
    <x v="0"/>
    <s v="United States"/>
    <s v="Santa Ana"/>
    <x v="1"/>
    <n v="92704"/>
    <x v="1"/>
    <x v="211"/>
    <x v="0"/>
    <x v="1"/>
    <x v="210"/>
    <x v="4548"/>
    <n v="6"/>
    <n v="0.2"/>
    <n v="-84.823200000000071"/>
  </r>
  <r>
    <n v="6609"/>
    <x v="3282"/>
    <x v="0"/>
    <x v="439"/>
    <d v="2013-06-01T00:00:00"/>
    <s v="Standard Class"/>
    <s v="SV-20785"/>
    <s v="Stewart Visinsky"/>
    <x v="0"/>
    <s v="United States"/>
    <s v="Santa Ana"/>
    <x v="1"/>
    <n v="92704"/>
    <x v="1"/>
    <x v="1520"/>
    <x v="2"/>
    <x v="15"/>
    <x v="1498"/>
    <x v="4549"/>
    <n v="3"/>
    <n v="0.2"/>
    <n v="116.24249999999996"/>
  </r>
  <r>
    <n v="6610"/>
    <x v="3283"/>
    <x v="1"/>
    <x v="366"/>
    <d v="2012-03-10T00:00:00"/>
    <s v="Same Day"/>
    <s v="KB-16585"/>
    <s v="Ken Black"/>
    <x v="1"/>
    <s v="United States"/>
    <s v="Clinton"/>
    <x v="39"/>
    <n v="20735"/>
    <x v="3"/>
    <x v="328"/>
    <x v="1"/>
    <x v="4"/>
    <x v="324"/>
    <x v="4550"/>
    <n v="6"/>
    <n v="0"/>
    <n v="25.149600000000007"/>
  </r>
  <r>
    <n v="6611"/>
    <x v="3284"/>
    <x v="0"/>
    <x v="201"/>
    <d v="2013-10-23T00:00:00"/>
    <s v="First Class"/>
    <s v="AG-10495"/>
    <s v="Andrew Gjertsen"/>
    <x v="1"/>
    <s v="United States"/>
    <s v="Los Angeles"/>
    <x v="1"/>
    <n v="90049"/>
    <x v="1"/>
    <x v="1232"/>
    <x v="1"/>
    <x v="8"/>
    <x v="1206"/>
    <x v="1768"/>
    <n v="3"/>
    <n v="0.2"/>
    <n v="6.0299999999999994"/>
  </r>
  <r>
    <n v="6612"/>
    <x v="3285"/>
    <x v="1"/>
    <x v="1122"/>
    <d v="2012-04-28T00:00:00"/>
    <s v="Standard Class"/>
    <s v="JK-16090"/>
    <s v="Juliana Krohn"/>
    <x v="0"/>
    <s v="United States"/>
    <s v="Louisville"/>
    <x v="0"/>
    <n v="40214"/>
    <x v="0"/>
    <x v="268"/>
    <x v="0"/>
    <x v="1"/>
    <x v="265"/>
    <x v="2843"/>
    <n v="2"/>
    <n v="0"/>
    <n v="51.829200000000014"/>
  </r>
  <r>
    <n v="6613"/>
    <x v="3285"/>
    <x v="1"/>
    <x v="1122"/>
    <d v="2012-04-28T00:00:00"/>
    <s v="Standard Class"/>
    <s v="JK-16090"/>
    <s v="Juliana Krohn"/>
    <x v="0"/>
    <s v="United States"/>
    <s v="Louisville"/>
    <x v="0"/>
    <n v="40214"/>
    <x v="0"/>
    <x v="20"/>
    <x v="1"/>
    <x v="8"/>
    <x v="20"/>
    <x v="4039"/>
    <n v="3"/>
    <n v="0"/>
    <n v="9.7979999999999983"/>
  </r>
  <r>
    <n v="6614"/>
    <x v="3285"/>
    <x v="1"/>
    <x v="1122"/>
    <d v="2012-04-28T00:00:00"/>
    <s v="Standard Class"/>
    <s v="JK-16090"/>
    <s v="Juliana Krohn"/>
    <x v="0"/>
    <s v="United States"/>
    <s v="Louisville"/>
    <x v="0"/>
    <n v="40214"/>
    <x v="0"/>
    <x v="539"/>
    <x v="2"/>
    <x v="7"/>
    <x v="534"/>
    <x v="4551"/>
    <n v="5"/>
    <n v="0"/>
    <n v="131.58600000000001"/>
  </r>
  <r>
    <n v="6615"/>
    <x v="3285"/>
    <x v="1"/>
    <x v="1122"/>
    <d v="2012-04-28T00:00:00"/>
    <s v="Standard Class"/>
    <s v="JK-16090"/>
    <s v="Juliana Krohn"/>
    <x v="0"/>
    <s v="United States"/>
    <s v="Louisville"/>
    <x v="0"/>
    <n v="40214"/>
    <x v="0"/>
    <x v="583"/>
    <x v="0"/>
    <x v="5"/>
    <x v="578"/>
    <x v="664"/>
    <n v="3"/>
    <n v="0"/>
    <n v="35.679599999999979"/>
  </r>
  <r>
    <n v="6616"/>
    <x v="3286"/>
    <x v="0"/>
    <x v="26"/>
    <d v="2013-06-20T00:00:00"/>
    <s v="First Class"/>
    <s v="MV-18190"/>
    <s v="Mike Vittorini"/>
    <x v="0"/>
    <s v="United States"/>
    <s v="Los Angeles"/>
    <x v="1"/>
    <n v="90045"/>
    <x v="1"/>
    <x v="1601"/>
    <x v="0"/>
    <x v="0"/>
    <x v="1584"/>
    <x v="4175"/>
    <n v="2"/>
    <n v="0.15"/>
    <n v="14.097999999999999"/>
  </r>
  <r>
    <n v="6617"/>
    <x v="3286"/>
    <x v="0"/>
    <x v="26"/>
    <d v="2013-06-20T00:00:00"/>
    <s v="First Class"/>
    <s v="MV-18190"/>
    <s v="Mike Vittorini"/>
    <x v="0"/>
    <s v="United States"/>
    <s v="Los Angeles"/>
    <x v="1"/>
    <n v="90045"/>
    <x v="1"/>
    <x v="1345"/>
    <x v="1"/>
    <x v="2"/>
    <x v="1321"/>
    <x v="3923"/>
    <n v="6"/>
    <n v="0"/>
    <n v="10.799999999999999"/>
  </r>
  <r>
    <n v="6618"/>
    <x v="3286"/>
    <x v="0"/>
    <x v="26"/>
    <d v="2013-06-20T00:00:00"/>
    <s v="First Class"/>
    <s v="MV-18190"/>
    <s v="Mike Vittorini"/>
    <x v="0"/>
    <s v="United States"/>
    <s v="Los Angeles"/>
    <x v="1"/>
    <n v="90045"/>
    <x v="1"/>
    <x v="1766"/>
    <x v="1"/>
    <x v="10"/>
    <x v="1746"/>
    <x v="1547"/>
    <n v="4"/>
    <n v="0"/>
    <n v="107.7216"/>
  </r>
  <r>
    <n v="6619"/>
    <x v="3287"/>
    <x v="3"/>
    <x v="1123"/>
    <d v="2014-01-19T00:00:00"/>
    <s v="Second Class"/>
    <s v="CP-12085"/>
    <s v="Cathy Prescott"/>
    <x v="1"/>
    <s v="United States"/>
    <s v="Springfield"/>
    <x v="25"/>
    <n v="65807"/>
    <x v="2"/>
    <x v="1347"/>
    <x v="1"/>
    <x v="10"/>
    <x v="1323"/>
    <x v="56"/>
    <n v="5"/>
    <n v="0"/>
    <n v="15.552000000000001"/>
  </r>
  <r>
    <n v="6620"/>
    <x v="3287"/>
    <x v="3"/>
    <x v="1123"/>
    <d v="2014-01-19T00:00:00"/>
    <s v="Second Class"/>
    <s v="CP-12085"/>
    <s v="Cathy Prescott"/>
    <x v="1"/>
    <s v="United States"/>
    <s v="Springfield"/>
    <x v="25"/>
    <n v="65807"/>
    <x v="2"/>
    <x v="1753"/>
    <x v="1"/>
    <x v="6"/>
    <x v="1734"/>
    <x v="4552"/>
    <n v="6"/>
    <n v="0"/>
    <n v="54.584400000000002"/>
  </r>
  <r>
    <n v="6621"/>
    <x v="3287"/>
    <x v="3"/>
    <x v="1123"/>
    <d v="2014-01-19T00:00:00"/>
    <s v="Second Class"/>
    <s v="CP-12085"/>
    <s v="Cathy Prescott"/>
    <x v="1"/>
    <s v="United States"/>
    <s v="Springfield"/>
    <x v="25"/>
    <n v="65807"/>
    <x v="2"/>
    <x v="465"/>
    <x v="1"/>
    <x v="14"/>
    <x v="461"/>
    <x v="2635"/>
    <n v="5"/>
    <n v="0"/>
    <n v="83.281000000000063"/>
  </r>
  <r>
    <n v="6622"/>
    <x v="3287"/>
    <x v="3"/>
    <x v="1123"/>
    <d v="2014-01-19T00:00:00"/>
    <s v="Second Class"/>
    <s v="CP-12085"/>
    <s v="Cathy Prescott"/>
    <x v="1"/>
    <s v="United States"/>
    <s v="Springfield"/>
    <x v="25"/>
    <n v="65807"/>
    <x v="2"/>
    <x v="1544"/>
    <x v="0"/>
    <x v="0"/>
    <x v="1523"/>
    <x v="3724"/>
    <n v="3"/>
    <n v="0"/>
    <n v="53.235000000000014"/>
  </r>
  <r>
    <n v="6623"/>
    <x v="3288"/>
    <x v="2"/>
    <x v="1124"/>
    <d v="2011-09-09T00:00:00"/>
    <s v="First Class"/>
    <s v="VP-21760"/>
    <s v="Victoria Pisteka"/>
    <x v="1"/>
    <s v="United States"/>
    <s v="San Francisco"/>
    <x v="1"/>
    <n v="94109"/>
    <x v="1"/>
    <x v="5"/>
    <x v="0"/>
    <x v="5"/>
    <x v="5"/>
    <x v="3739"/>
    <n v="6"/>
    <n v="0"/>
    <n v="12.145199999999997"/>
  </r>
  <r>
    <n v="6624"/>
    <x v="3288"/>
    <x v="2"/>
    <x v="1124"/>
    <d v="2011-09-09T00:00:00"/>
    <s v="First Class"/>
    <s v="VP-21760"/>
    <s v="Victoria Pisteka"/>
    <x v="1"/>
    <s v="United States"/>
    <s v="San Francisco"/>
    <x v="1"/>
    <n v="94109"/>
    <x v="1"/>
    <x v="573"/>
    <x v="1"/>
    <x v="2"/>
    <x v="568"/>
    <x v="2037"/>
    <n v="8"/>
    <n v="0"/>
    <n v="27.485599999999998"/>
  </r>
  <r>
    <n v="6625"/>
    <x v="3289"/>
    <x v="1"/>
    <x v="1125"/>
    <d v="2012-01-23T00:00:00"/>
    <s v="Standard Class"/>
    <s v="PM-18940"/>
    <s v="Paul MacIntyre"/>
    <x v="0"/>
    <s v="United States"/>
    <s v="Texas City"/>
    <x v="5"/>
    <n v="77590"/>
    <x v="2"/>
    <x v="1213"/>
    <x v="0"/>
    <x v="3"/>
    <x v="1189"/>
    <x v="4553"/>
    <n v="1"/>
    <n v="0.3"/>
    <n v="-13.170600000000007"/>
  </r>
  <r>
    <n v="6626"/>
    <x v="3289"/>
    <x v="1"/>
    <x v="1125"/>
    <d v="2012-01-23T00:00:00"/>
    <s v="Standard Class"/>
    <s v="PM-18940"/>
    <s v="Paul MacIntyre"/>
    <x v="0"/>
    <s v="United States"/>
    <s v="Texas City"/>
    <x v="5"/>
    <n v="77590"/>
    <x v="2"/>
    <x v="1459"/>
    <x v="0"/>
    <x v="1"/>
    <x v="1436"/>
    <x v="4554"/>
    <n v="4"/>
    <n v="0.3"/>
    <n v="-8.5416000000000025"/>
  </r>
  <r>
    <n v="6627"/>
    <x v="3290"/>
    <x v="2"/>
    <x v="637"/>
    <d v="2011-12-21T00:00:00"/>
    <s v="Standard Class"/>
    <s v="TB-21400"/>
    <s v="Tom Boeckenhauer"/>
    <x v="0"/>
    <s v="United States"/>
    <s v="New York City"/>
    <x v="15"/>
    <n v="10024"/>
    <x v="3"/>
    <x v="1629"/>
    <x v="2"/>
    <x v="15"/>
    <x v="1610"/>
    <x v="4555"/>
    <n v="4"/>
    <n v="0"/>
    <n v="2239.9871999999996"/>
  </r>
  <r>
    <n v="6628"/>
    <x v="3291"/>
    <x v="2"/>
    <x v="235"/>
    <d v="2011-05-27T00:00:00"/>
    <s v="Standard Class"/>
    <s v="EH-13990"/>
    <s v="Erica Hackney"/>
    <x v="0"/>
    <s v="United States"/>
    <s v="Bellevue"/>
    <x v="4"/>
    <n v="98006"/>
    <x v="1"/>
    <x v="89"/>
    <x v="1"/>
    <x v="10"/>
    <x v="89"/>
    <x v="91"/>
    <n v="2"/>
    <n v="0"/>
    <n v="6.2208000000000006"/>
  </r>
  <r>
    <n v="6629"/>
    <x v="3292"/>
    <x v="1"/>
    <x v="444"/>
    <d v="2012-09-22T00:00:00"/>
    <s v="Second Class"/>
    <s v="GW-14605"/>
    <s v="Giulietta Weimer"/>
    <x v="0"/>
    <s v="United States"/>
    <s v="New York City"/>
    <x v="15"/>
    <n v="10024"/>
    <x v="3"/>
    <x v="222"/>
    <x v="2"/>
    <x v="7"/>
    <x v="220"/>
    <x v="4496"/>
    <n v="14"/>
    <n v="0"/>
    <n v="134.33279999999996"/>
  </r>
  <r>
    <n v="6630"/>
    <x v="3293"/>
    <x v="1"/>
    <x v="653"/>
    <d v="2012-10-06T00:00:00"/>
    <s v="Standard Class"/>
    <s v="NP-18685"/>
    <s v="Nora Pelletier"/>
    <x v="2"/>
    <s v="United States"/>
    <s v="Wilson"/>
    <x v="3"/>
    <n v="27893"/>
    <x v="0"/>
    <x v="1181"/>
    <x v="1"/>
    <x v="8"/>
    <x v="1158"/>
    <x v="4556"/>
    <n v="5"/>
    <n v="0.7"/>
    <n v="-5.4120000000000008"/>
  </r>
  <r>
    <n v="6631"/>
    <x v="3294"/>
    <x v="0"/>
    <x v="591"/>
    <d v="2013-12-31T00:00:00"/>
    <s v="Standard Class"/>
    <s v="JE-15715"/>
    <s v="Joe Elijah"/>
    <x v="0"/>
    <s v="United States"/>
    <s v="Seattle"/>
    <x v="4"/>
    <n v="98115"/>
    <x v="1"/>
    <x v="1003"/>
    <x v="0"/>
    <x v="1"/>
    <x v="986"/>
    <x v="327"/>
    <n v="3"/>
    <n v="0.2"/>
    <n v="52.376399999999961"/>
  </r>
  <r>
    <n v="6632"/>
    <x v="3294"/>
    <x v="0"/>
    <x v="591"/>
    <d v="2013-12-31T00:00:00"/>
    <s v="Standard Class"/>
    <s v="JE-15715"/>
    <s v="Joe Elijah"/>
    <x v="0"/>
    <s v="United States"/>
    <s v="Seattle"/>
    <x v="4"/>
    <n v="98115"/>
    <x v="1"/>
    <x v="1110"/>
    <x v="0"/>
    <x v="3"/>
    <x v="1090"/>
    <x v="4557"/>
    <n v="5"/>
    <n v="0"/>
    <n v="629.01"/>
  </r>
  <r>
    <n v="6633"/>
    <x v="3295"/>
    <x v="0"/>
    <x v="715"/>
    <d v="2013-05-09T00:00:00"/>
    <s v="Second Class"/>
    <s v="BE-11455"/>
    <s v="Brad Eason"/>
    <x v="2"/>
    <s v="United States"/>
    <s v="Springfield"/>
    <x v="25"/>
    <n v="65807"/>
    <x v="2"/>
    <x v="1309"/>
    <x v="1"/>
    <x v="9"/>
    <x v="1285"/>
    <x v="4558"/>
    <n v="1"/>
    <n v="0"/>
    <n v="15.254400000000004"/>
  </r>
  <r>
    <n v="6634"/>
    <x v="3296"/>
    <x v="0"/>
    <x v="1057"/>
    <d v="2013-10-25T00:00:00"/>
    <s v="Same Day"/>
    <s v="SS-20590"/>
    <s v="Sonia Sunley"/>
    <x v="0"/>
    <s v="United States"/>
    <s v="San Francisco"/>
    <x v="1"/>
    <n v="94109"/>
    <x v="1"/>
    <x v="651"/>
    <x v="2"/>
    <x v="11"/>
    <x v="645"/>
    <x v="4559"/>
    <n v="1"/>
    <n v="0"/>
    <n v="85.995700000000014"/>
  </r>
  <r>
    <n v="6635"/>
    <x v="3297"/>
    <x v="3"/>
    <x v="636"/>
    <d v="2014-05-07T00:00:00"/>
    <s v="Same Day"/>
    <s v="MB-18085"/>
    <s v="Mick Brown"/>
    <x v="0"/>
    <s v="United States"/>
    <s v="Charlotte"/>
    <x v="3"/>
    <n v="28205"/>
    <x v="0"/>
    <x v="350"/>
    <x v="1"/>
    <x v="8"/>
    <x v="346"/>
    <x v="4560"/>
    <n v="11"/>
    <n v="0.7"/>
    <n v="-52.548099999999991"/>
  </r>
  <r>
    <n v="6636"/>
    <x v="3297"/>
    <x v="3"/>
    <x v="636"/>
    <d v="2014-05-07T00:00:00"/>
    <s v="Same Day"/>
    <s v="MB-18085"/>
    <s v="Mick Brown"/>
    <x v="0"/>
    <s v="United States"/>
    <s v="Charlotte"/>
    <x v="3"/>
    <n v="28205"/>
    <x v="0"/>
    <x v="34"/>
    <x v="2"/>
    <x v="7"/>
    <x v="34"/>
    <x v="2536"/>
    <n v="4"/>
    <n v="0.2"/>
    <n v="70.55639999999994"/>
  </r>
  <r>
    <n v="6637"/>
    <x v="3297"/>
    <x v="3"/>
    <x v="636"/>
    <d v="2014-05-07T00:00:00"/>
    <s v="Same Day"/>
    <s v="MB-18085"/>
    <s v="Mick Brown"/>
    <x v="0"/>
    <s v="United States"/>
    <s v="Charlotte"/>
    <x v="3"/>
    <n v="28205"/>
    <x v="0"/>
    <x v="580"/>
    <x v="1"/>
    <x v="2"/>
    <x v="575"/>
    <x v="4561"/>
    <n v="5"/>
    <n v="0.2"/>
    <n v="39.689000000000007"/>
  </r>
  <r>
    <n v="6638"/>
    <x v="3298"/>
    <x v="3"/>
    <x v="344"/>
    <d v="2014-12-01T00:00:00"/>
    <s v="Second Class"/>
    <s v="RP-19390"/>
    <s v="Resi Pölking"/>
    <x v="0"/>
    <s v="United States"/>
    <s v="New York City"/>
    <x v="15"/>
    <n v="10011"/>
    <x v="3"/>
    <x v="372"/>
    <x v="1"/>
    <x v="6"/>
    <x v="368"/>
    <x v="4562"/>
    <n v="3"/>
    <n v="0"/>
    <n v="2.027099999999999"/>
  </r>
  <r>
    <n v="6639"/>
    <x v="3298"/>
    <x v="3"/>
    <x v="344"/>
    <d v="2014-12-01T00:00:00"/>
    <s v="Second Class"/>
    <s v="RP-19390"/>
    <s v="Resi Pölking"/>
    <x v="0"/>
    <s v="United States"/>
    <s v="New York City"/>
    <x v="15"/>
    <n v="10011"/>
    <x v="3"/>
    <x v="1403"/>
    <x v="1"/>
    <x v="8"/>
    <x v="1381"/>
    <x v="588"/>
    <n v="6"/>
    <n v="0.2"/>
    <n v="36.255599999999994"/>
  </r>
  <r>
    <n v="6640"/>
    <x v="3299"/>
    <x v="2"/>
    <x v="656"/>
    <d v="2011-11-02T00:00:00"/>
    <s v="Second Class"/>
    <s v="AJ-10780"/>
    <s v="Anthony Jacobs"/>
    <x v="1"/>
    <s v="United States"/>
    <s v="Lorain"/>
    <x v="24"/>
    <n v="44052"/>
    <x v="3"/>
    <x v="1234"/>
    <x v="0"/>
    <x v="3"/>
    <x v="1208"/>
    <x v="4563"/>
    <n v="8"/>
    <n v="0.4"/>
    <n v="-734.52639999999997"/>
  </r>
  <r>
    <n v="6641"/>
    <x v="3300"/>
    <x v="3"/>
    <x v="485"/>
    <d v="2014-08-10T00:00:00"/>
    <s v="Standard Class"/>
    <s v="PO-18865"/>
    <s v="Patrick O'Donnell"/>
    <x v="0"/>
    <s v="United States"/>
    <s v="Indianapolis"/>
    <x v="14"/>
    <n v="46203"/>
    <x v="2"/>
    <x v="542"/>
    <x v="1"/>
    <x v="8"/>
    <x v="537"/>
    <x v="4564"/>
    <n v="6"/>
    <n v="0"/>
    <n v="60.422399999999996"/>
  </r>
  <r>
    <n v="6642"/>
    <x v="3300"/>
    <x v="3"/>
    <x v="485"/>
    <d v="2014-08-10T00:00:00"/>
    <s v="Standard Class"/>
    <s v="PO-18865"/>
    <s v="Patrick O'Donnell"/>
    <x v="0"/>
    <s v="United States"/>
    <s v="Indianapolis"/>
    <x v="14"/>
    <n v="46203"/>
    <x v="2"/>
    <x v="685"/>
    <x v="2"/>
    <x v="11"/>
    <x v="678"/>
    <x v="4565"/>
    <n v="2"/>
    <n v="0"/>
    <n v="29.518599999999999"/>
  </r>
  <r>
    <n v="6643"/>
    <x v="3300"/>
    <x v="3"/>
    <x v="485"/>
    <d v="2014-08-10T00:00:00"/>
    <s v="Standard Class"/>
    <s v="PO-18865"/>
    <s v="Patrick O'Donnell"/>
    <x v="0"/>
    <s v="United States"/>
    <s v="Indianapolis"/>
    <x v="14"/>
    <n v="46203"/>
    <x v="2"/>
    <x v="1760"/>
    <x v="1"/>
    <x v="2"/>
    <x v="1740"/>
    <x v="4566"/>
    <n v="9"/>
    <n v="0"/>
    <n v="66.600000000000009"/>
  </r>
  <r>
    <n v="6644"/>
    <x v="3301"/>
    <x v="1"/>
    <x v="544"/>
    <d v="2012-08-16T00:00:00"/>
    <s v="Standard Class"/>
    <s v="WB-21850"/>
    <s v="William Brown"/>
    <x v="0"/>
    <s v="United States"/>
    <s v="Redmond"/>
    <x v="21"/>
    <n v="97756"/>
    <x v="1"/>
    <x v="819"/>
    <x v="2"/>
    <x v="7"/>
    <x v="807"/>
    <x v="2313"/>
    <n v="4"/>
    <n v="0.2"/>
    <n v="38.357200000000006"/>
  </r>
  <r>
    <n v="6645"/>
    <x v="3301"/>
    <x v="1"/>
    <x v="544"/>
    <d v="2012-08-16T00:00:00"/>
    <s v="Standard Class"/>
    <s v="WB-21850"/>
    <s v="William Brown"/>
    <x v="0"/>
    <s v="United States"/>
    <s v="Redmond"/>
    <x v="21"/>
    <n v="97756"/>
    <x v="1"/>
    <x v="771"/>
    <x v="2"/>
    <x v="7"/>
    <x v="763"/>
    <x v="4567"/>
    <n v="7"/>
    <n v="0.2"/>
    <n v="-31.487400000000001"/>
  </r>
  <r>
    <n v="6646"/>
    <x v="3301"/>
    <x v="1"/>
    <x v="544"/>
    <d v="2012-08-16T00:00:00"/>
    <s v="Standard Class"/>
    <s v="WB-21850"/>
    <s v="William Brown"/>
    <x v="0"/>
    <s v="United States"/>
    <s v="Redmond"/>
    <x v="21"/>
    <n v="97756"/>
    <x v="1"/>
    <x v="586"/>
    <x v="1"/>
    <x v="9"/>
    <x v="581"/>
    <x v="4568"/>
    <n v="4"/>
    <n v="0.2"/>
    <n v="15.015599999999985"/>
  </r>
  <r>
    <n v="6647"/>
    <x v="3302"/>
    <x v="0"/>
    <x v="272"/>
    <d v="2013-12-22T00:00:00"/>
    <s v="Standard Class"/>
    <s v="MP-18175"/>
    <s v="Mike Pelletier"/>
    <x v="2"/>
    <s v="United States"/>
    <s v="Springfield"/>
    <x v="21"/>
    <n v="97477"/>
    <x v="1"/>
    <x v="215"/>
    <x v="0"/>
    <x v="3"/>
    <x v="214"/>
    <x v="4569"/>
    <n v="3"/>
    <n v="0.5"/>
    <n v="-304.66529999999989"/>
  </r>
  <r>
    <n v="6648"/>
    <x v="3302"/>
    <x v="0"/>
    <x v="272"/>
    <d v="2013-12-22T00:00:00"/>
    <s v="Standard Class"/>
    <s v="MP-18175"/>
    <s v="Mike Pelletier"/>
    <x v="2"/>
    <s v="United States"/>
    <s v="Springfield"/>
    <x v="21"/>
    <n v="97477"/>
    <x v="1"/>
    <x v="1309"/>
    <x v="1"/>
    <x v="9"/>
    <x v="1285"/>
    <x v="2802"/>
    <n v="2"/>
    <n v="0.2"/>
    <n v="8.7168000000000063"/>
  </r>
  <r>
    <n v="6649"/>
    <x v="3303"/>
    <x v="3"/>
    <x v="565"/>
    <d v="2014-09-12T00:00:00"/>
    <s v="First Class"/>
    <s v="BF-11020"/>
    <s v="Barry Französisch"/>
    <x v="1"/>
    <s v="United States"/>
    <s v="Arlington"/>
    <x v="5"/>
    <n v="76017"/>
    <x v="2"/>
    <x v="471"/>
    <x v="1"/>
    <x v="8"/>
    <x v="467"/>
    <x v="511"/>
    <n v="7"/>
    <n v="0.8"/>
    <n v="-68.185600000000022"/>
  </r>
  <r>
    <n v="6650"/>
    <x v="3303"/>
    <x v="3"/>
    <x v="565"/>
    <d v="2014-09-12T00:00:00"/>
    <s v="First Class"/>
    <s v="BF-11020"/>
    <s v="Barry Französisch"/>
    <x v="1"/>
    <s v="United States"/>
    <s v="Arlington"/>
    <x v="5"/>
    <n v="76017"/>
    <x v="2"/>
    <x v="1687"/>
    <x v="2"/>
    <x v="16"/>
    <x v="1666"/>
    <x v="4570"/>
    <n v="2"/>
    <n v="0.2"/>
    <n v="107.99459999999999"/>
  </r>
  <r>
    <n v="6651"/>
    <x v="3303"/>
    <x v="3"/>
    <x v="565"/>
    <d v="2014-09-12T00:00:00"/>
    <s v="First Class"/>
    <s v="BF-11020"/>
    <s v="Barry Französisch"/>
    <x v="1"/>
    <s v="United States"/>
    <s v="Arlington"/>
    <x v="5"/>
    <n v="76017"/>
    <x v="2"/>
    <x v="271"/>
    <x v="1"/>
    <x v="13"/>
    <x v="268"/>
    <x v="1962"/>
    <n v="5"/>
    <n v="0.2"/>
    <n v="15.498000000000001"/>
  </r>
  <r>
    <n v="6652"/>
    <x v="3303"/>
    <x v="3"/>
    <x v="565"/>
    <d v="2014-09-12T00:00:00"/>
    <s v="First Class"/>
    <s v="BF-11020"/>
    <s v="Barry Französisch"/>
    <x v="1"/>
    <s v="United States"/>
    <s v="Arlington"/>
    <x v="5"/>
    <n v="76017"/>
    <x v="2"/>
    <x v="750"/>
    <x v="0"/>
    <x v="5"/>
    <x v="741"/>
    <x v="4571"/>
    <n v="2"/>
    <n v="0.6"/>
    <n v="-11.651199999999999"/>
  </r>
  <r>
    <n v="6653"/>
    <x v="3303"/>
    <x v="3"/>
    <x v="565"/>
    <d v="2014-09-12T00:00:00"/>
    <s v="First Class"/>
    <s v="BF-11020"/>
    <s v="Barry Französisch"/>
    <x v="1"/>
    <s v="United States"/>
    <s v="Arlington"/>
    <x v="5"/>
    <n v="76017"/>
    <x v="2"/>
    <x v="180"/>
    <x v="1"/>
    <x v="10"/>
    <x v="179"/>
    <x v="561"/>
    <n v="4"/>
    <n v="0.2"/>
    <n v="7.2576000000000001"/>
  </r>
  <r>
    <n v="6654"/>
    <x v="3303"/>
    <x v="3"/>
    <x v="565"/>
    <d v="2014-09-12T00:00:00"/>
    <s v="First Class"/>
    <s v="BF-11020"/>
    <s v="Barry Französisch"/>
    <x v="1"/>
    <s v="United States"/>
    <s v="Arlington"/>
    <x v="5"/>
    <n v="76017"/>
    <x v="2"/>
    <x v="1534"/>
    <x v="0"/>
    <x v="1"/>
    <x v="1513"/>
    <x v="4572"/>
    <n v="5"/>
    <n v="0.3"/>
    <n v="-39.636999999999993"/>
  </r>
  <r>
    <n v="6655"/>
    <x v="3304"/>
    <x v="3"/>
    <x v="297"/>
    <d v="2014-02-28T00:00:00"/>
    <s v="Standard Class"/>
    <s v="KM-16375"/>
    <s v="Katherine Murray"/>
    <x v="2"/>
    <s v="United States"/>
    <s v="Gilbert"/>
    <x v="16"/>
    <n v="85234"/>
    <x v="1"/>
    <x v="872"/>
    <x v="2"/>
    <x v="7"/>
    <x v="857"/>
    <x v="3844"/>
    <n v="3"/>
    <n v="0.2"/>
    <n v="25.018199999999993"/>
  </r>
  <r>
    <n v="6656"/>
    <x v="3304"/>
    <x v="3"/>
    <x v="297"/>
    <d v="2014-02-28T00:00:00"/>
    <s v="Standard Class"/>
    <s v="KM-16375"/>
    <s v="Katherine Murray"/>
    <x v="2"/>
    <s v="United States"/>
    <s v="Gilbert"/>
    <x v="16"/>
    <n v="85234"/>
    <x v="1"/>
    <x v="1227"/>
    <x v="2"/>
    <x v="11"/>
    <x v="1202"/>
    <x v="4573"/>
    <n v="1"/>
    <n v="0.2"/>
    <n v="4.7987999999999964"/>
  </r>
  <r>
    <n v="6657"/>
    <x v="3304"/>
    <x v="3"/>
    <x v="297"/>
    <d v="2014-02-28T00:00:00"/>
    <s v="Standard Class"/>
    <s v="KM-16375"/>
    <s v="Katherine Murray"/>
    <x v="2"/>
    <s v="United States"/>
    <s v="Gilbert"/>
    <x v="16"/>
    <n v="85234"/>
    <x v="1"/>
    <x v="911"/>
    <x v="1"/>
    <x v="4"/>
    <x v="894"/>
    <x v="4351"/>
    <n v="2"/>
    <n v="0.2"/>
    <n v="-6.3960000000000008"/>
  </r>
  <r>
    <n v="6658"/>
    <x v="3304"/>
    <x v="3"/>
    <x v="297"/>
    <d v="2014-02-28T00:00:00"/>
    <s v="Standard Class"/>
    <s v="KM-16375"/>
    <s v="Katherine Murray"/>
    <x v="2"/>
    <s v="United States"/>
    <s v="Gilbert"/>
    <x v="16"/>
    <n v="85234"/>
    <x v="1"/>
    <x v="1510"/>
    <x v="1"/>
    <x v="12"/>
    <x v="1488"/>
    <x v="3024"/>
    <n v="5"/>
    <n v="0.2"/>
    <n v="3.8570000000000002"/>
  </r>
  <r>
    <n v="6659"/>
    <x v="3304"/>
    <x v="3"/>
    <x v="297"/>
    <d v="2014-02-28T00:00:00"/>
    <s v="Standard Class"/>
    <s v="KM-16375"/>
    <s v="Katherine Murray"/>
    <x v="2"/>
    <s v="United States"/>
    <s v="Gilbert"/>
    <x v="16"/>
    <n v="85234"/>
    <x v="1"/>
    <x v="592"/>
    <x v="0"/>
    <x v="5"/>
    <x v="587"/>
    <x v="4574"/>
    <n v="2"/>
    <n v="0.2"/>
    <n v="16.317200000000003"/>
  </r>
  <r>
    <n v="6660"/>
    <x v="3304"/>
    <x v="3"/>
    <x v="297"/>
    <d v="2014-02-28T00:00:00"/>
    <s v="Standard Class"/>
    <s v="KM-16375"/>
    <s v="Katherine Murray"/>
    <x v="2"/>
    <s v="United States"/>
    <s v="Gilbert"/>
    <x v="16"/>
    <n v="85234"/>
    <x v="1"/>
    <x v="977"/>
    <x v="0"/>
    <x v="3"/>
    <x v="824"/>
    <x v="4575"/>
    <n v="9"/>
    <n v="0.5"/>
    <n v="-185.71679999999998"/>
  </r>
  <r>
    <n v="6661"/>
    <x v="3305"/>
    <x v="1"/>
    <x v="816"/>
    <d v="2012-08-10T00:00:00"/>
    <s v="Second Class"/>
    <s v="DB-13405"/>
    <s v="Denny Blanton"/>
    <x v="0"/>
    <s v="United States"/>
    <s v="Lawrence"/>
    <x v="31"/>
    <n v="1841"/>
    <x v="3"/>
    <x v="1643"/>
    <x v="1"/>
    <x v="6"/>
    <x v="1624"/>
    <x v="4576"/>
    <n v="2"/>
    <n v="0"/>
    <n v="11.897999999999996"/>
  </r>
  <r>
    <n v="6662"/>
    <x v="3305"/>
    <x v="1"/>
    <x v="816"/>
    <d v="2012-08-10T00:00:00"/>
    <s v="Second Class"/>
    <s v="DB-13405"/>
    <s v="Denny Blanton"/>
    <x v="0"/>
    <s v="United States"/>
    <s v="Lawrence"/>
    <x v="31"/>
    <n v="1841"/>
    <x v="3"/>
    <x v="1051"/>
    <x v="1"/>
    <x v="9"/>
    <x v="1031"/>
    <x v="2009"/>
    <n v="2"/>
    <n v="0"/>
    <n v="33.036799999999985"/>
  </r>
  <r>
    <n v="6663"/>
    <x v="3305"/>
    <x v="1"/>
    <x v="816"/>
    <d v="2012-08-10T00:00:00"/>
    <s v="Second Class"/>
    <s v="DB-13405"/>
    <s v="Denny Blanton"/>
    <x v="0"/>
    <s v="United States"/>
    <s v="Lawrence"/>
    <x v="31"/>
    <n v="1841"/>
    <x v="3"/>
    <x v="1242"/>
    <x v="1"/>
    <x v="8"/>
    <x v="1216"/>
    <x v="2509"/>
    <n v="7"/>
    <n v="0"/>
    <n v="210.49419999999998"/>
  </r>
  <r>
    <n v="6664"/>
    <x v="3306"/>
    <x v="3"/>
    <x v="40"/>
    <d v="2014-11-02T00:00:00"/>
    <s v="Standard Class"/>
    <s v="OT-18730"/>
    <s v="Olvera Toch"/>
    <x v="0"/>
    <s v="United States"/>
    <s v="Virginia Beach"/>
    <x v="17"/>
    <n v="23464"/>
    <x v="0"/>
    <x v="719"/>
    <x v="0"/>
    <x v="3"/>
    <x v="711"/>
    <x v="4577"/>
    <n v="5"/>
    <n v="0"/>
    <n v="60.664499999999961"/>
  </r>
  <r>
    <n v="6665"/>
    <x v="3306"/>
    <x v="3"/>
    <x v="40"/>
    <d v="2014-11-02T00:00:00"/>
    <s v="Standard Class"/>
    <s v="OT-18730"/>
    <s v="Olvera Toch"/>
    <x v="0"/>
    <s v="United States"/>
    <s v="Virginia Beach"/>
    <x v="17"/>
    <n v="23464"/>
    <x v="0"/>
    <x v="842"/>
    <x v="1"/>
    <x v="12"/>
    <x v="828"/>
    <x v="4578"/>
    <n v="7"/>
    <n v="0"/>
    <n v="113.21099999999998"/>
  </r>
  <r>
    <n v="6666"/>
    <x v="3307"/>
    <x v="0"/>
    <x v="216"/>
    <d v="2013-07-19T00:00:00"/>
    <s v="Second Class"/>
    <s v="JS-15880"/>
    <s v="John Stevenson"/>
    <x v="0"/>
    <s v="United States"/>
    <s v="Irving"/>
    <x v="5"/>
    <n v="75061"/>
    <x v="2"/>
    <x v="1766"/>
    <x v="1"/>
    <x v="10"/>
    <x v="1746"/>
    <x v="4579"/>
    <n v="5"/>
    <n v="0.2"/>
    <n v="79.691999999999979"/>
  </r>
  <r>
    <n v="6667"/>
    <x v="3308"/>
    <x v="3"/>
    <x v="605"/>
    <d v="2014-05-15T00:00:00"/>
    <s v="Second Class"/>
    <s v="CA-12775"/>
    <s v="Cynthia Arntzen"/>
    <x v="0"/>
    <s v="United States"/>
    <s v="Vineland"/>
    <x v="30"/>
    <n v="8360"/>
    <x v="3"/>
    <x v="1685"/>
    <x v="0"/>
    <x v="5"/>
    <x v="1664"/>
    <x v="4580"/>
    <n v="5"/>
    <n v="0"/>
    <n v="15.426000000000002"/>
  </r>
  <r>
    <n v="6668"/>
    <x v="3308"/>
    <x v="3"/>
    <x v="605"/>
    <d v="2014-05-15T00:00:00"/>
    <s v="Second Class"/>
    <s v="CA-12775"/>
    <s v="Cynthia Arntzen"/>
    <x v="0"/>
    <s v="United States"/>
    <s v="Vineland"/>
    <x v="30"/>
    <n v="8360"/>
    <x v="3"/>
    <x v="641"/>
    <x v="1"/>
    <x v="2"/>
    <x v="635"/>
    <x v="51"/>
    <n v="2"/>
    <n v="0"/>
    <n v="2.9567999999999999"/>
  </r>
  <r>
    <n v="6669"/>
    <x v="3308"/>
    <x v="3"/>
    <x v="605"/>
    <d v="2014-05-15T00:00:00"/>
    <s v="Second Class"/>
    <s v="CA-12775"/>
    <s v="Cynthia Arntzen"/>
    <x v="0"/>
    <s v="United States"/>
    <s v="Vineland"/>
    <x v="30"/>
    <n v="8360"/>
    <x v="3"/>
    <x v="1768"/>
    <x v="1"/>
    <x v="14"/>
    <x v="1748"/>
    <x v="4581"/>
    <n v="2"/>
    <n v="0"/>
    <n v="4.42"/>
  </r>
  <r>
    <n v="6670"/>
    <x v="3308"/>
    <x v="3"/>
    <x v="605"/>
    <d v="2014-05-15T00:00:00"/>
    <s v="Second Class"/>
    <s v="CA-12775"/>
    <s v="Cynthia Arntzen"/>
    <x v="0"/>
    <s v="United States"/>
    <s v="Vineland"/>
    <x v="30"/>
    <n v="8360"/>
    <x v="3"/>
    <x v="1563"/>
    <x v="2"/>
    <x v="11"/>
    <x v="1545"/>
    <x v="4582"/>
    <n v="5"/>
    <n v="0"/>
    <n v="34.960000000000008"/>
  </r>
  <r>
    <n v="6671"/>
    <x v="3309"/>
    <x v="3"/>
    <x v="1126"/>
    <d v="2014-05-30T00:00:00"/>
    <s v="Standard Class"/>
    <s v="MH-18115"/>
    <s v="Mick Hernandez"/>
    <x v="2"/>
    <s v="United States"/>
    <s v="Columbus"/>
    <x v="32"/>
    <n v="31907"/>
    <x v="0"/>
    <x v="528"/>
    <x v="1"/>
    <x v="8"/>
    <x v="523"/>
    <x v="3548"/>
    <n v="2"/>
    <n v="0"/>
    <n v="13.427999999999997"/>
  </r>
  <r>
    <n v="6672"/>
    <x v="3310"/>
    <x v="2"/>
    <x v="709"/>
    <d v="2011-08-27T00:00:00"/>
    <s v="Second Class"/>
    <s v="RB-19645"/>
    <s v="Robert Barroso"/>
    <x v="1"/>
    <s v="United States"/>
    <s v="Los Angeles"/>
    <x v="1"/>
    <n v="90032"/>
    <x v="1"/>
    <x v="582"/>
    <x v="1"/>
    <x v="8"/>
    <x v="577"/>
    <x v="2000"/>
    <n v="2"/>
    <n v="0.2"/>
    <n v="17.348799999999997"/>
  </r>
  <r>
    <n v="6673"/>
    <x v="3311"/>
    <x v="1"/>
    <x v="861"/>
    <d v="2012-09-16T00:00:00"/>
    <s v="Standard Class"/>
    <s v="SB-20290"/>
    <s v="Sean Braxton"/>
    <x v="1"/>
    <s v="United States"/>
    <s v="San Diego"/>
    <x v="1"/>
    <n v="92024"/>
    <x v="1"/>
    <x v="108"/>
    <x v="1"/>
    <x v="6"/>
    <x v="108"/>
    <x v="4583"/>
    <n v="7"/>
    <n v="0"/>
    <n v="79.757999999999967"/>
  </r>
  <r>
    <n v="6674"/>
    <x v="3312"/>
    <x v="1"/>
    <x v="577"/>
    <d v="2012-09-12T00:00:00"/>
    <s v="Standard Class"/>
    <s v="TW-21025"/>
    <s v="Tamara Willingham"/>
    <x v="2"/>
    <s v="United States"/>
    <s v="Charlottesville"/>
    <x v="17"/>
    <n v="22901"/>
    <x v="0"/>
    <x v="1793"/>
    <x v="0"/>
    <x v="5"/>
    <x v="1774"/>
    <x v="4584"/>
    <n v="4"/>
    <n v="0"/>
    <n v="12.232799999999997"/>
  </r>
  <r>
    <n v="6675"/>
    <x v="3313"/>
    <x v="1"/>
    <x v="82"/>
    <d v="2012-11-23T00:00:00"/>
    <s v="Second Class"/>
    <s v="DL-13330"/>
    <s v="Denise Leinenbach"/>
    <x v="0"/>
    <s v="United States"/>
    <s v="Lawrence"/>
    <x v="14"/>
    <n v="46226"/>
    <x v="2"/>
    <x v="853"/>
    <x v="1"/>
    <x v="6"/>
    <x v="838"/>
    <x v="268"/>
    <n v="6"/>
    <n v="0"/>
    <n v="4.9139999999999997"/>
  </r>
  <r>
    <n v="6676"/>
    <x v="3313"/>
    <x v="1"/>
    <x v="82"/>
    <d v="2012-11-23T00:00:00"/>
    <s v="Second Class"/>
    <s v="DL-13330"/>
    <s v="Denise Leinenbach"/>
    <x v="0"/>
    <s v="United States"/>
    <s v="Lawrence"/>
    <x v="14"/>
    <n v="46226"/>
    <x v="2"/>
    <x v="1794"/>
    <x v="2"/>
    <x v="15"/>
    <x v="1775"/>
    <x v="4585"/>
    <n v="2"/>
    <n v="0"/>
    <n v="22.653000000000006"/>
  </r>
  <r>
    <n v="6677"/>
    <x v="3313"/>
    <x v="1"/>
    <x v="82"/>
    <d v="2012-11-23T00:00:00"/>
    <s v="Second Class"/>
    <s v="DL-13330"/>
    <s v="Denise Leinenbach"/>
    <x v="0"/>
    <s v="United States"/>
    <s v="Lawrence"/>
    <x v="14"/>
    <n v="46226"/>
    <x v="2"/>
    <x v="1683"/>
    <x v="1"/>
    <x v="9"/>
    <x v="1662"/>
    <x v="4586"/>
    <n v="5"/>
    <n v="0"/>
    <n v="5.1350000000000007"/>
  </r>
  <r>
    <n v="6678"/>
    <x v="3313"/>
    <x v="1"/>
    <x v="82"/>
    <d v="2012-11-23T00:00:00"/>
    <s v="Second Class"/>
    <s v="DL-13330"/>
    <s v="Denise Leinenbach"/>
    <x v="0"/>
    <s v="United States"/>
    <s v="Lawrence"/>
    <x v="14"/>
    <n v="46226"/>
    <x v="2"/>
    <x v="1543"/>
    <x v="2"/>
    <x v="11"/>
    <x v="1522"/>
    <x v="4587"/>
    <n v="3"/>
    <n v="0"/>
    <n v="165.28680000000003"/>
  </r>
  <r>
    <n v="6679"/>
    <x v="3314"/>
    <x v="2"/>
    <x v="982"/>
    <d v="2011-10-14T00:00:00"/>
    <s v="Standard Class"/>
    <s v="SD-20485"/>
    <s v="Shirley Daniels"/>
    <x v="2"/>
    <s v="United States"/>
    <s v="Phoenix"/>
    <x v="16"/>
    <n v="85023"/>
    <x v="1"/>
    <x v="904"/>
    <x v="0"/>
    <x v="5"/>
    <x v="887"/>
    <x v="4588"/>
    <n v="7"/>
    <n v="0.2"/>
    <n v="3.5153999999999979"/>
  </r>
  <r>
    <n v="6680"/>
    <x v="3315"/>
    <x v="3"/>
    <x v="264"/>
    <d v="2014-09-08T00:00:00"/>
    <s v="Second Class"/>
    <s v="TB-21055"/>
    <s v="Ted Butterfield"/>
    <x v="0"/>
    <s v="United States"/>
    <s v="Meriden"/>
    <x v="29"/>
    <n v="6450"/>
    <x v="3"/>
    <x v="376"/>
    <x v="1"/>
    <x v="4"/>
    <x v="372"/>
    <x v="2943"/>
    <n v="1"/>
    <n v="0"/>
    <n v="2.8339999999999996"/>
  </r>
  <r>
    <n v="6681"/>
    <x v="3315"/>
    <x v="3"/>
    <x v="264"/>
    <d v="2014-09-08T00:00:00"/>
    <s v="Second Class"/>
    <s v="TB-21055"/>
    <s v="Ted Butterfield"/>
    <x v="0"/>
    <s v="United States"/>
    <s v="Meriden"/>
    <x v="29"/>
    <n v="6450"/>
    <x v="3"/>
    <x v="368"/>
    <x v="1"/>
    <x v="10"/>
    <x v="364"/>
    <x v="710"/>
    <n v="4"/>
    <n v="0"/>
    <n v="37.562399999999997"/>
  </r>
  <r>
    <n v="6682"/>
    <x v="3315"/>
    <x v="3"/>
    <x v="264"/>
    <d v="2014-09-08T00:00:00"/>
    <s v="Second Class"/>
    <s v="TB-21055"/>
    <s v="Ted Butterfield"/>
    <x v="0"/>
    <s v="United States"/>
    <s v="Meriden"/>
    <x v="29"/>
    <n v="6450"/>
    <x v="3"/>
    <x v="1619"/>
    <x v="1"/>
    <x v="10"/>
    <x v="1601"/>
    <x v="678"/>
    <n v="3"/>
    <n v="0"/>
    <n v="73.41"/>
  </r>
  <r>
    <n v="6683"/>
    <x v="3316"/>
    <x v="3"/>
    <x v="314"/>
    <d v="2014-01-03T00:00:00"/>
    <s v="First Class"/>
    <s v="DP-13390"/>
    <s v="Dennis Pardue"/>
    <x v="2"/>
    <s v="United States"/>
    <s v="Franklin"/>
    <x v="6"/>
    <n v="53132"/>
    <x v="2"/>
    <x v="751"/>
    <x v="1"/>
    <x v="8"/>
    <x v="742"/>
    <x v="4589"/>
    <n v="2"/>
    <n v="0"/>
    <n v="1.728"/>
  </r>
  <r>
    <n v="6684"/>
    <x v="3317"/>
    <x v="2"/>
    <x v="1127"/>
    <d v="2011-11-10T00:00:00"/>
    <s v="Standard Class"/>
    <s v="DE-13255"/>
    <s v="Deanra Eno"/>
    <x v="2"/>
    <s v="United States"/>
    <s v="Los Angeles"/>
    <x v="1"/>
    <n v="90008"/>
    <x v="1"/>
    <x v="1533"/>
    <x v="0"/>
    <x v="5"/>
    <x v="1512"/>
    <x v="130"/>
    <n v="6"/>
    <n v="0"/>
    <n v="8.8176000000000023"/>
  </r>
  <r>
    <n v="6685"/>
    <x v="3318"/>
    <x v="1"/>
    <x v="997"/>
    <d v="2012-12-22T00:00:00"/>
    <s v="Standard Class"/>
    <s v="MC-18100"/>
    <s v="Mick Crebagga"/>
    <x v="0"/>
    <s v="United States"/>
    <s v="Bloomington"/>
    <x v="10"/>
    <n v="61701"/>
    <x v="2"/>
    <x v="906"/>
    <x v="1"/>
    <x v="4"/>
    <x v="889"/>
    <x v="4590"/>
    <n v="1"/>
    <n v="0.2"/>
    <n v="-15.751400000000004"/>
  </r>
  <r>
    <n v="6686"/>
    <x v="3318"/>
    <x v="1"/>
    <x v="997"/>
    <d v="2012-12-22T00:00:00"/>
    <s v="Standard Class"/>
    <s v="MC-18100"/>
    <s v="Mick Crebagga"/>
    <x v="0"/>
    <s v="United States"/>
    <s v="Bloomington"/>
    <x v="10"/>
    <n v="61701"/>
    <x v="2"/>
    <x v="689"/>
    <x v="0"/>
    <x v="5"/>
    <x v="682"/>
    <x v="4591"/>
    <n v="2"/>
    <n v="0.6"/>
    <n v="-19.737199999999994"/>
  </r>
  <r>
    <n v="6687"/>
    <x v="3318"/>
    <x v="1"/>
    <x v="997"/>
    <d v="2012-12-22T00:00:00"/>
    <s v="Standard Class"/>
    <s v="MC-18100"/>
    <s v="Mick Crebagga"/>
    <x v="0"/>
    <s v="United States"/>
    <s v="Bloomington"/>
    <x v="10"/>
    <n v="61701"/>
    <x v="2"/>
    <x v="950"/>
    <x v="1"/>
    <x v="6"/>
    <x v="934"/>
    <x v="1332"/>
    <n v="5"/>
    <n v="0.2"/>
    <n v="1.4759999999999982"/>
  </r>
  <r>
    <n v="6688"/>
    <x v="3319"/>
    <x v="1"/>
    <x v="263"/>
    <d v="2012-05-21T00:00:00"/>
    <s v="Standard Class"/>
    <s v="HG-15025"/>
    <s v="Hunter Glantz"/>
    <x v="0"/>
    <s v="United States"/>
    <s v="Los Angeles"/>
    <x v="1"/>
    <n v="90032"/>
    <x v="1"/>
    <x v="1362"/>
    <x v="1"/>
    <x v="4"/>
    <x v="1339"/>
    <x v="2105"/>
    <n v="4"/>
    <n v="0"/>
    <n v="55.895999999999958"/>
  </r>
  <r>
    <n v="6689"/>
    <x v="3320"/>
    <x v="3"/>
    <x v="434"/>
    <d v="2014-03-16T00:00:00"/>
    <s v="Second Class"/>
    <s v="CM-11815"/>
    <s v="Candace McMahon"/>
    <x v="1"/>
    <s v="United States"/>
    <s v="San Francisco"/>
    <x v="1"/>
    <n v="94109"/>
    <x v="1"/>
    <x v="1130"/>
    <x v="2"/>
    <x v="11"/>
    <x v="1109"/>
    <x v="1375"/>
    <n v="4"/>
    <n v="0"/>
    <n v="21.27239999999999"/>
  </r>
  <r>
    <n v="6690"/>
    <x v="3321"/>
    <x v="3"/>
    <x v="574"/>
    <d v="2014-12-10T00:00:00"/>
    <s v="Standard Class"/>
    <s v="RP-19855"/>
    <s v="Roy Phan"/>
    <x v="1"/>
    <s v="United States"/>
    <s v="Houston"/>
    <x v="5"/>
    <n v="77095"/>
    <x v="2"/>
    <x v="1279"/>
    <x v="1"/>
    <x v="6"/>
    <x v="1255"/>
    <x v="4592"/>
    <n v="5"/>
    <n v="0.2"/>
    <n v="2.1279999999999988"/>
  </r>
  <r>
    <n v="6691"/>
    <x v="3322"/>
    <x v="3"/>
    <x v="689"/>
    <d v="2014-08-06T00:00:00"/>
    <s v="Standard Class"/>
    <s v="LS-17200"/>
    <s v="Luke Schmidt"/>
    <x v="1"/>
    <s v="United States"/>
    <s v="Milwaukee"/>
    <x v="6"/>
    <n v="53209"/>
    <x v="2"/>
    <x v="236"/>
    <x v="1"/>
    <x v="8"/>
    <x v="234"/>
    <x v="255"/>
    <n v="4"/>
    <n v="0"/>
    <n v="8.4095999999999993"/>
  </r>
  <r>
    <n v="6692"/>
    <x v="3322"/>
    <x v="3"/>
    <x v="689"/>
    <d v="2014-08-06T00:00:00"/>
    <s v="Standard Class"/>
    <s v="LS-17200"/>
    <s v="Luke Schmidt"/>
    <x v="1"/>
    <s v="United States"/>
    <s v="Milwaukee"/>
    <x v="6"/>
    <n v="53209"/>
    <x v="2"/>
    <x v="408"/>
    <x v="1"/>
    <x v="9"/>
    <x v="403"/>
    <x v="4524"/>
    <n v="6"/>
    <n v="0"/>
    <n v="54.558"/>
  </r>
  <r>
    <n v="6693"/>
    <x v="3323"/>
    <x v="3"/>
    <x v="938"/>
    <d v="2014-08-14T00:00:00"/>
    <s v="Second Class"/>
    <s v="DR-12940"/>
    <s v="Daniel Raglin"/>
    <x v="2"/>
    <s v="United States"/>
    <s v="Lake Charles"/>
    <x v="28"/>
    <n v="70601"/>
    <x v="0"/>
    <x v="1311"/>
    <x v="1"/>
    <x v="8"/>
    <x v="1288"/>
    <x v="4593"/>
    <n v="11"/>
    <n v="0"/>
    <n v="219.65459999999999"/>
  </r>
  <r>
    <n v="6694"/>
    <x v="3324"/>
    <x v="3"/>
    <x v="1033"/>
    <d v="2014-10-03T00:00:00"/>
    <s v="Second Class"/>
    <s v="CC-12475"/>
    <s v="Cindy Chapman"/>
    <x v="0"/>
    <s v="United States"/>
    <s v="Baltimore"/>
    <x v="39"/>
    <n v="21215"/>
    <x v="3"/>
    <x v="1397"/>
    <x v="1"/>
    <x v="10"/>
    <x v="1375"/>
    <x v="2210"/>
    <n v="3"/>
    <n v="0"/>
    <n v="80.791200000000003"/>
  </r>
  <r>
    <n v="6695"/>
    <x v="3325"/>
    <x v="0"/>
    <x v="370"/>
    <d v="2013-08-31T00:00:00"/>
    <s v="Standard Class"/>
    <s v="SS-20515"/>
    <s v="Shirley Schmidt"/>
    <x v="2"/>
    <s v="United States"/>
    <s v="Franklin"/>
    <x v="6"/>
    <n v="53132"/>
    <x v="2"/>
    <x v="1097"/>
    <x v="2"/>
    <x v="11"/>
    <x v="1078"/>
    <x v="4594"/>
    <n v="3"/>
    <n v="0"/>
    <n v="14.870699999999998"/>
  </r>
  <r>
    <n v="6696"/>
    <x v="3326"/>
    <x v="0"/>
    <x v="499"/>
    <d v="2013-12-08T00:00:00"/>
    <s v="Standard Class"/>
    <s v="JF-15190"/>
    <s v="Jamie Frazer"/>
    <x v="0"/>
    <s v="United States"/>
    <s v="New York City"/>
    <x v="15"/>
    <n v="10024"/>
    <x v="3"/>
    <x v="1591"/>
    <x v="1"/>
    <x v="8"/>
    <x v="1574"/>
    <x v="4595"/>
    <n v="3"/>
    <n v="0.2"/>
    <n v="134.93219999999999"/>
  </r>
  <r>
    <n v="6697"/>
    <x v="3326"/>
    <x v="0"/>
    <x v="499"/>
    <d v="2013-12-08T00:00:00"/>
    <s v="Standard Class"/>
    <s v="JF-15190"/>
    <s v="Jamie Frazer"/>
    <x v="0"/>
    <s v="United States"/>
    <s v="New York City"/>
    <x v="15"/>
    <n v="10024"/>
    <x v="3"/>
    <x v="908"/>
    <x v="1"/>
    <x v="8"/>
    <x v="891"/>
    <x v="4596"/>
    <n v="3"/>
    <n v="0.2"/>
    <n v="11.450399999999998"/>
  </r>
  <r>
    <n v="6698"/>
    <x v="3326"/>
    <x v="0"/>
    <x v="499"/>
    <d v="2013-12-08T00:00:00"/>
    <s v="Standard Class"/>
    <s v="JF-15190"/>
    <s v="Jamie Frazer"/>
    <x v="0"/>
    <s v="United States"/>
    <s v="New York City"/>
    <x v="15"/>
    <n v="10024"/>
    <x v="3"/>
    <x v="1397"/>
    <x v="1"/>
    <x v="10"/>
    <x v="1375"/>
    <x v="3837"/>
    <n v="1"/>
    <n v="0"/>
    <n v="26.930399999999999"/>
  </r>
  <r>
    <n v="6699"/>
    <x v="3327"/>
    <x v="3"/>
    <x v="246"/>
    <d v="2014-07-26T00:00:00"/>
    <s v="Standard Class"/>
    <s v="SW-20455"/>
    <s v="Shaun Weien"/>
    <x v="0"/>
    <s v="United States"/>
    <s v="San Diego"/>
    <x v="1"/>
    <n v="92024"/>
    <x v="1"/>
    <x v="1795"/>
    <x v="1"/>
    <x v="10"/>
    <x v="1776"/>
    <x v="4597"/>
    <n v="2"/>
    <n v="0"/>
    <n v="7.6798000000000002"/>
  </r>
  <r>
    <n v="6700"/>
    <x v="3327"/>
    <x v="3"/>
    <x v="246"/>
    <d v="2014-07-26T00:00:00"/>
    <s v="Standard Class"/>
    <s v="SW-20455"/>
    <s v="Shaun Weien"/>
    <x v="0"/>
    <s v="United States"/>
    <s v="San Diego"/>
    <x v="1"/>
    <n v="92024"/>
    <x v="1"/>
    <x v="1153"/>
    <x v="0"/>
    <x v="1"/>
    <x v="1132"/>
    <x v="2284"/>
    <n v="2"/>
    <n v="0.2"/>
    <n v="22.529599999999995"/>
  </r>
  <r>
    <n v="6701"/>
    <x v="3327"/>
    <x v="3"/>
    <x v="246"/>
    <d v="2014-07-26T00:00:00"/>
    <s v="Standard Class"/>
    <s v="SW-20455"/>
    <s v="Shaun Weien"/>
    <x v="0"/>
    <s v="United States"/>
    <s v="San Diego"/>
    <x v="1"/>
    <n v="92024"/>
    <x v="1"/>
    <x v="301"/>
    <x v="1"/>
    <x v="8"/>
    <x v="298"/>
    <x v="4503"/>
    <n v="3"/>
    <n v="0.2"/>
    <n v="17.623199999999997"/>
  </r>
  <r>
    <n v="6702"/>
    <x v="3328"/>
    <x v="1"/>
    <x v="1128"/>
    <d v="2012-05-24T00:00:00"/>
    <s v="Standard Class"/>
    <s v="SG-20470"/>
    <s v="Sheri Gordon"/>
    <x v="0"/>
    <s v="United States"/>
    <s v="Wilson"/>
    <x v="3"/>
    <n v="27893"/>
    <x v="0"/>
    <x v="1154"/>
    <x v="0"/>
    <x v="5"/>
    <x v="1133"/>
    <x v="4598"/>
    <n v="4"/>
    <n v="0.2"/>
    <n v="20.391999999999989"/>
  </r>
  <r>
    <n v="6703"/>
    <x v="3328"/>
    <x v="1"/>
    <x v="1128"/>
    <d v="2012-05-24T00:00:00"/>
    <s v="Standard Class"/>
    <s v="SG-20470"/>
    <s v="Sheri Gordon"/>
    <x v="0"/>
    <s v="United States"/>
    <s v="Wilson"/>
    <x v="3"/>
    <n v="27893"/>
    <x v="0"/>
    <x v="880"/>
    <x v="1"/>
    <x v="8"/>
    <x v="865"/>
    <x v="1697"/>
    <n v="4"/>
    <n v="0.7"/>
    <n v="-4.9127999999999989"/>
  </r>
  <r>
    <n v="6704"/>
    <x v="3329"/>
    <x v="1"/>
    <x v="537"/>
    <d v="2012-06-28T00:00:00"/>
    <s v="Standard Class"/>
    <s v="CS-12355"/>
    <s v="Christine Sundaresam"/>
    <x v="0"/>
    <s v="United States"/>
    <s v="Long Beach"/>
    <x v="1"/>
    <n v="90805"/>
    <x v="1"/>
    <x v="1236"/>
    <x v="2"/>
    <x v="7"/>
    <x v="1210"/>
    <x v="2075"/>
    <n v="2"/>
    <n v="0.2"/>
    <n v="19.03860000000001"/>
  </r>
  <r>
    <n v="6705"/>
    <x v="3329"/>
    <x v="1"/>
    <x v="537"/>
    <d v="2012-06-28T00:00:00"/>
    <s v="Standard Class"/>
    <s v="CS-12355"/>
    <s v="Christine Sundaresam"/>
    <x v="0"/>
    <s v="United States"/>
    <s v="Long Beach"/>
    <x v="1"/>
    <n v="90805"/>
    <x v="1"/>
    <x v="804"/>
    <x v="1"/>
    <x v="13"/>
    <x v="794"/>
    <x v="4599"/>
    <n v="3"/>
    <n v="0"/>
    <n v="1.7918999999999998"/>
  </r>
  <r>
    <n v="6706"/>
    <x v="3329"/>
    <x v="1"/>
    <x v="537"/>
    <d v="2012-06-28T00:00:00"/>
    <s v="Standard Class"/>
    <s v="CS-12355"/>
    <s v="Christine Sundaresam"/>
    <x v="0"/>
    <s v="United States"/>
    <s v="Long Beach"/>
    <x v="1"/>
    <n v="90805"/>
    <x v="1"/>
    <x v="160"/>
    <x v="2"/>
    <x v="7"/>
    <x v="159"/>
    <x v="166"/>
    <n v="3"/>
    <n v="0.2"/>
    <n v="8.998500000000007"/>
  </r>
  <r>
    <n v="6707"/>
    <x v="3330"/>
    <x v="0"/>
    <x v="545"/>
    <d v="2013-09-16T00:00:00"/>
    <s v="Standard Class"/>
    <s v="SC-20695"/>
    <s v="Steve Chapman"/>
    <x v="1"/>
    <s v="United States"/>
    <s v="Fort Lauderdale"/>
    <x v="2"/>
    <n v="33311"/>
    <x v="0"/>
    <x v="918"/>
    <x v="2"/>
    <x v="7"/>
    <x v="901"/>
    <x v="4600"/>
    <n v="7"/>
    <n v="0.2"/>
    <n v="58.46399999999997"/>
  </r>
  <r>
    <n v="6708"/>
    <x v="3331"/>
    <x v="2"/>
    <x v="138"/>
    <d v="2011-04-18T00:00:00"/>
    <s v="Standard Class"/>
    <s v="BF-11170"/>
    <s v="Ben Ferrer"/>
    <x v="2"/>
    <s v="United States"/>
    <s v="Baltimore"/>
    <x v="39"/>
    <n v="21215"/>
    <x v="3"/>
    <x v="1796"/>
    <x v="1"/>
    <x v="2"/>
    <x v="1777"/>
    <x v="1507"/>
    <n v="3"/>
    <n v="0"/>
    <n v="3.6017999999999999"/>
  </r>
  <r>
    <n v="6709"/>
    <x v="3332"/>
    <x v="1"/>
    <x v="717"/>
    <d v="2012-11-19T00:00:00"/>
    <s v="Standard Class"/>
    <s v="GZ-14470"/>
    <s v="Gary Zandusky"/>
    <x v="0"/>
    <s v="United States"/>
    <s v="Rio Rancho"/>
    <x v="27"/>
    <n v="87124"/>
    <x v="1"/>
    <x v="157"/>
    <x v="0"/>
    <x v="1"/>
    <x v="156"/>
    <x v="2214"/>
    <n v="4"/>
    <n v="0.2"/>
    <n v="99.431999999999931"/>
  </r>
  <r>
    <n v="6710"/>
    <x v="3332"/>
    <x v="1"/>
    <x v="717"/>
    <d v="2012-11-19T00:00:00"/>
    <s v="Standard Class"/>
    <s v="GZ-14470"/>
    <s v="Gary Zandusky"/>
    <x v="0"/>
    <s v="United States"/>
    <s v="Rio Rancho"/>
    <x v="27"/>
    <n v="87124"/>
    <x v="1"/>
    <x v="268"/>
    <x v="0"/>
    <x v="1"/>
    <x v="265"/>
    <x v="286"/>
    <n v="3"/>
    <n v="0.2"/>
    <n v="20.155800000000013"/>
  </r>
  <r>
    <n v="6711"/>
    <x v="3333"/>
    <x v="0"/>
    <x v="10"/>
    <d v="2013-12-13T00:00:00"/>
    <s v="First Class"/>
    <s v="SP-20650"/>
    <s v="Stephanie Phelps"/>
    <x v="1"/>
    <s v="United States"/>
    <s v="Stockton"/>
    <x v="1"/>
    <n v="95207"/>
    <x v="1"/>
    <x v="1160"/>
    <x v="1"/>
    <x v="8"/>
    <x v="1138"/>
    <x v="4601"/>
    <n v="8"/>
    <n v="0.2"/>
    <n v="99.295999999999978"/>
  </r>
  <r>
    <n v="6712"/>
    <x v="3334"/>
    <x v="3"/>
    <x v="238"/>
    <d v="2014-08-22T00:00:00"/>
    <s v="Second Class"/>
    <s v="PJ-19015"/>
    <s v="Pauline Johnson"/>
    <x v="0"/>
    <s v="United States"/>
    <s v="Columbus"/>
    <x v="24"/>
    <n v="43229"/>
    <x v="3"/>
    <x v="1024"/>
    <x v="1"/>
    <x v="6"/>
    <x v="1006"/>
    <x v="4541"/>
    <n v="3"/>
    <n v="0.2"/>
    <n v="1.2389999999999994"/>
  </r>
  <r>
    <n v="6713"/>
    <x v="3335"/>
    <x v="3"/>
    <x v="817"/>
    <d v="2014-12-15T00:00:00"/>
    <s v="Same Day"/>
    <s v="DB-13060"/>
    <s v="Dave Brooks"/>
    <x v="0"/>
    <s v="United States"/>
    <s v="Skokie"/>
    <x v="10"/>
    <n v="60076"/>
    <x v="2"/>
    <x v="1319"/>
    <x v="0"/>
    <x v="5"/>
    <x v="1296"/>
    <x v="4602"/>
    <n v="6"/>
    <n v="0.6"/>
    <n v="-292.98719999999997"/>
  </r>
  <r>
    <n v="6714"/>
    <x v="3335"/>
    <x v="3"/>
    <x v="817"/>
    <d v="2014-12-15T00:00:00"/>
    <s v="Same Day"/>
    <s v="DB-13060"/>
    <s v="Dave Brooks"/>
    <x v="0"/>
    <s v="United States"/>
    <s v="Skokie"/>
    <x v="10"/>
    <n v="60076"/>
    <x v="2"/>
    <x v="267"/>
    <x v="0"/>
    <x v="5"/>
    <x v="264"/>
    <x v="4603"/>
    <n v="3"/>
    <n v="0.6"/>
    <n v="-26.755799999999994"/>
  </r>
  <r>
    <n v="6715"/>
    <x v="3335"/>
    <x v="3"/>
    <x v="817"/>
    <d v="2014-12-15T00:00:00"/>
    <s v="Same Day"/>
    <s v="DB-13060"/>
    <s v="Dave Brooks"/>
    <x v="0"/>
    <s v="United States"/>
    <s v="Skokie"/>
    <x v="10"/>
    <n v="60076"/>
    <x v="2"/>
    <x v="960"/>
    <x v="2"/>
    <x v="11"/>
    <x v="944"/>
    <x v="4604"/>
    <n v="3"/>
    <n v="0.2"/>
    <n v="-4.908000000000003"/>
  </r>
  <r>
    <n v="6716"/>
    <x v="3335"/>
    <x v="3"/>
    <x v="817"/>
    <d v="2014-12-15T00:00:00"/>
    <s v="Same Day"/>
    <s v="DB-13060"/>
    <s v="Dave Brooks"/>
    <x v="0"/>
    <s v="United States"/>
    <s v="Skokie"/>
    <x v="10"/>
    <n v="60076"/>
    <x v="2"/>
    <x v="1571"/>
    <x v="1"/>
    <x v="6"/>
    <x v="1553"/>
    <x v="4605"/>
    <n v="6"/>
    <n v="0.2"/>
    <n v="24.998400000000011"/>
  </r>
  <r>
    <n v="6717"/>
    <x v="3336"/>
    <x v="0"/>
    <x v="143"/>
    <d v="2013-04-16T00:00:00"/>
    <s v="Standard Class"/>
    <s v="CK-12325"/>
    <s v="Christine Kargatis"/>
    <x v="2"/>
    <s v="United States"/>
    <s v="Hot Springs"/>
    <x v="36"/>
    <n v="71901"/>
    <x v="0"/>
    <x v="659"/>
    <x v="1"/>
    <x v="13"/>
    <x v="653"/>
    <x v="59"/>
    <n v="6"/>
    <n v="0"/>
    <n v="14.399999999999999"/>
  </r>
  <r>
    <n v="6718"/>
    <x v="3336"/>
    <x v="0"/>
    <x v="143"/>
    <d v="2013-04-16T00:00:00"/>
    <s v="Standard Class"/>
    <s v="CK-12325"/>
    <s v="Christine Kargatis"/>
    <x v="2"/>
    <s v="United States"/>
    <s v="Hot Springs"/>
    <x v="36"/>
    <n v="71901"/>
    <x v="0"/>
    <x v="548"/>
    <x v="1"/>
    <x v="10"/>
    <x v="543"/>
    <x v="243"/>
    <n v="4"/>
    <n v="0"/>
    <n v="12.700800000000001"/>
  </r>
  <r>
    <n v="6719"/>
    <x v="3336"/>
    <x v="0"/>
    <x v="143"/>
    <d v="2013-04-16T00:00:00"/>
    <s v="Standard Class"/>
    <s v="CK-12325"/>
    <s v="Christine Kargatis"/>
    <x v="2"/>
    <s v="United States"/>
    <s v="Hot Springs"/>
    <x v="36"/>
    <n v="71901"/>
    <x v="0"/>
    <x v="892"/>
    <x v="0"/>
    <x v="5"/>
    <x v="876"/>
    <x v="4606"/>
    <n v="4"/>
    <n v="0"/>
    <n v="31.983999999999995"/>
  </r>
  <r>
    <n v="6720"/>
    <x v="3337"/>
    <x v="0"/>
    <x v="186"/>
    <d v="2013-12-20T00:00:00"/>
    <s v="First Class"/>
    <s v="SF-20065"/>
    <s v="Sandra Flanagan"/>
    <x v="0"/>
    <s v="United States"/>
    <s v="Goldsboro"/>
    <x v="3"/>
    <n v="27534"/>
    <x v="0"/>
    <x v="937"/>
    <x v="1"/>
    <x v="9"/>
    <x v="921"/>
    <x v="4337"/>
    <n v="3"/>
    <n v="0.2"/>
    <n v="3.0576000000000008"/>
  </r>
  <r>
    <n v="6721"/>
    <x v="3338"/>
    <x v="3"/>
    <x v="20"/>
    <d v="2014-09-25T00:00:00"/>
    <s v="Standard Class"/>
    <s v="DP-13105"/>
    <s v="Dave Poirier"/>
    <x v="1"/>
    <s v="United States"/>
    <s v="Los Angeles"/>
    <x v="1"/>
    <n v="90032"/>
    <x v="1"/>
    <x v="632"/>
    <x v="2"/>
    <x v="11"/>
    <x v="626"/>
    <x v="179"/>
    <n v="5"/>
    <n v="0"/>
    <n v="31.489499999999992"/>
  </r>
  <r>
    <n v="6722"/>
    <x v="3338"/>
    <x v="3"/>
    <x v="20"/>
    <d v="2014-09-25T00:00:00"/>
    <s v="Standard Class"/>
    <s v="DP-13105"/>
    <s v="Dave Poirier"/>
    <x v="1"/>
    <s v="United States"/>
    <s v="Los Angeles"/>
    <x v="1"/>
    <n v="90032"/>
    <x v="1"/>
    <x v="1759"/>
    <x v="1"/>
    <x v="6"/>
    <x v="1739"/>
    <x v="4607"/>
    <n v="2"/>
    <n v="0"/>
    <n v="6.0632000000000019"/>
  </r>
  <r>
    <n v="6723"/>
    <x v="3338"/>
    <x v="3"/>
    <x v="20"/>
    <d v="2014-09-25T00:00:00"/>
    <s v="Standard Class"/>
    <s v="DP-13105"/>
    <s v="Dave Poirier"/>
    <x v="1"/>
    <s v="United States"/>
    <s v="Los Angeles"/>
    <x v="1"/>
    <n v="90032"/>
    <x v="1"/>
    <x v="1260"/>
    <x v="1"/>
    <x v="6"/>
    <x v="1235"/>
    <x v="80"/>
    <n v="3"/>
    <n v="0"/>
    <n v="4.8545999999999978"/>
  </r>
  <r>
    <n v="6724"/>
    <x v="3339"/>
    <x v="3"/>
    <x v="507"/>
    <d v="2014-09-07T00:00:00"/>
    <s v="Second Class"/>
    <s v="VM-21835"/>
    <s v="Vivian Mathis"/>
    <x v="0"/>
    <s v="United States"/>
    <s v="Nashua"/>
    <x v="38"/>
    <n v="3060"/>
    <x v="3"/>
    <x v="1099"/>
    <x v="1"/>
    <x v="13"/>
    <x v="33"/>
    <x v="1471"/>
    <n v="6"/>
    <n v="0"/>
    <n v="6.9654000000000007"/>
  </r>
  <r>
    <n v="6725"/>
    <x v="3340"/>
    <x v="0"/>
    <x v="126"/>
    <d v="2013-09-17T00:00:00"/>
    <s v="Standard Class"/>
    <s v="SF-20200"/>
    <s v="Sarah Foster"/>
    <x v="0"/>
    <s v="United States"/>
    <s v="Seattle"/>
    <x v="4"/>
    <n v="98103"/>
    <x v="1"/>
    <x v="203"/>
    <x v="1"/>
    <x v="13"/>
    <x v="202"/>
    <x v="4608"/>
    <n v="3"/>
    <n v="0"/>
    <n v="4.8162000000000003"/>
  </r>
  <r>
    <n v="6726"/>
    <x v="3340"/>
    <x v="0"/>
    <x v="126"/>
    <d v="2013-09-17T00:00:00"/>
    <s v="Standard Class"/>
    <s v="SF-20200"/>
    <s v="Sarah Foster"/>
    <x v="0"/>
    <s v="United States"/>
    <s v="Seattle"/>
    <x v="4"/>
    <n v="98103"/>
    <x v="1"/>
    <x v="1647"/>
    <x v="1"/>
    <x v="2"/>
    <x v="1627"/>
    <x v="469"/>
    <n v="3"/>
    <n v="0"/>
    <n v="5.2028999999999996"/>
  </r>
  <r>
    <n v="6727"/>
    <x v="3340"/>
    <x v="0"/>
    <x v="126"/>
    <d v="2013-09-17T00:00:00"/>
    <s v="Standard Class"/>
    <s v="SF-20200"/>
    <s v="Sarah Foster"/>
    <x v="0"/>
    <s v="United States"/>
    <s v="Seattle"/>
    <x v="4"/>
    <n v="98103"/>
    <x v="1"/>
    <x v="625"/>
    <x v="1"/>
    <x v="8"/>
    <x v="619"/>
    <x v="4609"/>
    <n v="4"/>
    <n v="0.2"/>
    <n v="7.7639999999999993"/>
  </r>
  <r>
    <n v="6728"/>
    <x v="3341"/>
    <x v="3"/>
    <x v="682"/>
    <d v="2014-08-16T00:00:00"/>
    <s v="Second Class"/>
    <s v="SC-20695"/>
    <s v="Steve Chapman"/>
    <x v="1"/>
    <s v="United States"/>
    <s v="Richmond"/>
    <x v="14"/>
    <n v="47374"/>
    <x v="2"/>
    <x v="1733"/>
    <x v="1"/>
    <x v="10"/>
    <x v="1712"/>
    <x v="932"/>
    <n v="5"/>
    <n v="0"/>
    <n v="83.283999999999992"/>
  </r>
  <r>
    <n v="6729"/>
    <x v="3342"/>
    <x v="0"/>
    <x v="254"/>
    <d v="2013-11-10T00:00:00"/>
    <s v="Standard Class"/>
    <s v="MF-17665"/>
    <s v="Maureen Fritzler"/>
    <x v="1"/>
    <s v="United States"/>
    <s v="Miami"/>
    <x v="2"/>
    <n v="33180"/>
    <x v="0"/>
    <x v="1172"/>
    <x v="0"/>
    <x v="5"/>
    <x v="1149"/>
    <x v="4610"/>
    <n v="6"/>
    <n v="0.2"/>
    <n v="8.2055999999999987"/>
  </r>
  <r>
    <n v="6730"/>
    <x v="3343"/>
    <x v="1"/>
    <x v="652"/>
    <d v="2012-06-20T00:00:00"/>
    <s v="First Class"/>
    <s v="BV-11245"/>
    <s v="Benjamin Venier"/>
    <x v="1"/>
    <s v="United States"/>
    <s v="Smyrna"/>
    <x v="18"/>
    <n v="37167"/>
    <x v="0"/>
    <x v="1282"/>
    <x v="1"/>
    <x v="8"/>
    <x v="1258"/>
    <x v="4611"/>
    <n v="3"/>
    <n v="0.7"/>
    <n v="-4.4945999999999984"/>
  </r>
  <r>
    <n v="6731"/>
    <x v="3343"/>
    <x v="1"/>
    <x v="652"/>
    <d v="2012-06-20T00:00:00"/>
    <s v="First Class"/>
    <s v="BV-11245"/>
    <s v="Benjamin Venier"/>
    <x v="1"/>
    <s v="United States"/>
    <s v="Smyrna"/>
    <x v="18"/>
    <n v="37167"/>
    <x v="0"/>
    <x v="228"/>
    <x v="0"/>
    <x v="1"/>
    <x v="226"/>
    <x v="4612"/>
    <n v="4"/>
    <n v="0.2"/>
    <n v="56.274400000000014"/>
  </r>
  <r>
    <n v="6732"/>
    <x v="3343"/>
    <x v="1"/>
    <x v="652"/>
    <d v="2012-06-20T00:00:00"/>
    <s v="First Class"/>
    <s v="BV-11245"/>
    <s v="Benjamin Venier"/>
    <x v="1"/>
    <s v="United States"/>
    <s v="Smyrna"/>
    <x v="18"/>
    <n v="37167"/>
    <x v="0"/>
    <x v="289"/>
    <x v="1"/>
    <x v="10"/>
    <x v="286"/>
    <x v="561"/>
    <n v="4"/>
    <n v="0.2"/>
    <n v="7.2576000000000001"/>
  </r>
  <r>
    <n v="6733"/>
    <x v="3344"/>
    <x v="2"/>
    <x v="1129"/>
    <d v="2011-07-07T00:00:00"/>
    <s v="First Class"/>
    <s v="KE-16420"/>
    <s v="Katrina Edelman"/>
    <x v="1"/>
    <s v="United States"/>
    <s v="Aurora"/>
    <x v="22"/>
    <n v="80013"/>
    <x v="1"/>
    <x v="1486"/>
    <x v="1"/>
    <x v="10"/>
    <x v="1464"/>
    <x v="3479"/>
    <n v="4"/>
    <n v="0.2"/>
    <n v="62.137599999999992"/>
  </r>
  <r>
    <n v="6734"/>
    <x v="3344"/>
    <x v="2"/>
    <x v="1129"/>
    <d v="2011-07-07T00:00:00"/>
    <s v="First Class"/>
    <s v="KE-16420"/>
    <s v="Katrina Edelman"/>
    <x v="1"/>
    <s v="United States"/>
    <s v="Aurora"/>
    <x v="22"/>
    <n v="80013"/>
    <x v="1"/>
    <x v="1266"/>
    <x v="1"/>
    <x v="9"/>
    <x v="1241"/>
    <x v="4613"/>
    <n v="2"/>
    <n v="0.2"/>
    <n v="3.2432000000000016"/>
  </r>
  <r>
    <n v="6735"/>
    <x v="3345"/>
    <x v="1"/>
    <x v="139"/>
    <d v="2012-12-25T00:00:00"/>
    <s v="Standard Class"/>
    <s v="EM-14200"/>
    <s v="Evan Minnotte"/>
    <x v="2"/>
    <s v="United States"/>
    <s v="Miami"/>
    <x v="2"/>
    <n v="33142"/>
    <x v="0"/>
    <x v="676"/>
    <x v="1"/>
    <x v="2"/>
    <x v="670"/>
    <x v="3280"/>
    <n v="2"/>
    <n v="0.2"/>
    <n v="3.9473999999999996"/>
  </r>
  <r>
    <n v="6736"/>
    <x v="3346"/>
    <x v="0"/>
    <x v="342"/>
    <d v="2013-04-18T00:00:00"/>
    <s v="Standard Class"/>
    <s v="BT-11680"/>
    <s v="Brian Thompson"/>
    <x v="0"/>
    <s v="United States"/>
    <s v="San Francisco"/>
    <x v="1"/>
    <n v="94122"/>
    <x v="1"/>
    <x v="983"/>
    <x v="1"/>
    <x v="9"/>
    <x v="967"/>
    <x v="4614"/>
    <n v="3"/>
    <n v="0"/>
    <n v="44.366400000000006"/>
  </r>
  <r>
    <n v="6737"/>
    <x v="3346"/>
    <x v="0"/>
    <x v="342"/>
    <d v="2013-04-18T00:00:00"/>
    <s v="Standard Class"/>
    <s v="BT-11680"/>
    <s v="Brian Thompson"/>
    <x v="0"/>
    <s v="United States"/>
    <s v="San Francisco"/>
    <x v="1"/>
    <n v="94122"/>
    <x v="1"/>
    <x v="1662"/>
    <x v="1"/>
    <x v="4"/>
    <x v="1641"/>
    <x v="4404"/>
    <n v="3"/>
    <n v="0"/>
    <n v="81.131400000000014"/>
  </r>
  <r>
    <n v="6738"/>
    <x v="3346"/>
    <x v="0"/>
    <x v="342"/>
    <d v="2013-04-18T00:00:00"/>
    <s v="Standard Class"/>
    <s v="BT-11680"/>
    <s v="Brian Thompson"/>
    <x v="0"/>
    <s v="United States"/>
    <s v="San Francisco"/>
    <x v="1"/>
    <n v="94122"/>
    <x v="1"/>
    <x v="1764"/>
    <x v="1"/>
    <x v="4"/>
    <x v="1744"/>
    <x v="4615"/>
    <n v="9"/>
    <n v="0"/>
    <n v="6.0263999999999918"/>
  </r>
  <r>
    <n v="6739"/>
    <x v="3346"/>
    <x v="0"/>
    <x v="342"/>
    <d v="2013-04-18T00:00:00"/>
    <s v="Standard Class"/>
    <s v="BT-11680"/>
    <s v="Brian Thompson"/>
    <x v="0"/>
    <s v="United States"/>
    <s v="San Francisco"/>
    <x v="1"/>
    <n v="94122"/>
    <x v="1"/>
    <x v="491"/>
    <x v="1"/>
    <x v="8"/>
    <x v="486"/>
    <x v="4616"/>
    <n v="4"/>
    <n v="0.2"/>
    <n v="15.610399999999993"/>
  </r>
  <r>
    <n v="6740"/>
    <x v="3347"/>
    <x v="2"/>
    <x v="542"/>
    <d v="2011-05-31T00:00:00"/>
    <s v="Standard Class"/>
    <s v="MM-18055"/>
    <s v="Michelle Moray"/>
    <x v="0"/>
    <s v="United States"/>
    <s v="Chicago"/>
    <x v="10"/>
    <n v="60623"/>
    <x v="2"/>
    <x v="1354"/>
    <x v="1"/>
    <x v="4"/>
    <x v="1331"/>
    <x v="4617"/>
    <n v="3"/>
    <n v="0.2"/>
    <n v="7.6968000000000032"/>
  </r>
  <r>
    <n v="6741"/>
    <x v="3347"/>
    <x v="2"/>
    <x v="542"/>
    <d v="2011-05-31T00:00:00"/>
    <s v="Standard Class"/>
    <s v="MM-18055"/>
    <s v="Michelle Moray"/>
    <x v="0"/>
    <s v="United States"/>
    <s v="Chicago"/>
    <x v="10"/>
    <n v="60623"/>
    <x v="2"/>
    <x v="1189"/>
    <x v="0"/>
    <x v="1"/>
    <x v="1166"/>
    <x v="4618"/>
    <n v="2"/>
    <n v="0.3"/>
    <n v="-5.1396000000000583"/>
  </r>
  <r>
    <n v="6742"/>
    <x v="3347"/>
    <x v="2"/>
    <x v="542"/>
    <d v="2011-05-31T00:00:00"/>
    <s v="Standard Class"/>
    <s v="MM-18055"/>
    <s v="Michelle Moray"/>
    <x v="0"/>
    <s v="United States"/>
    <s v="Chicago"/>
    <x v="10"/>
    <n v="60623"/>
    <x v="2"/>
    <x v="796"/>
    <x v="1"/>
    <x v="6"/>
    <x v="786"/>
    <x v="2569"/>
    <n v="3"/>
    <n v="0.2"/>
    <n v="3.1806000000000005"/>
  </r>
  <r>
    <n v="6743"/>
    <x v="3348"/>
    <x v="3"/>
    <x v="91"/>
    <d v="2014-07-12T00:00:00"/>
    <s v="Standard Class"/>
    <s v="PO-18850"/>
    <s v="Patrick O'Brill"/>
    <x v="0"/>
    <s v="United States"/>
    <s v="Los Angeles"/>
    <x v="1"/>
    <n v="90008"/>
    <x v="1"/>
    <x v="64"/>
    <x v="0"/>
    <x v="1"/>
    <x v="124"/>
    <x v="4619"/>
    <n v="3"/>
    <n v="0.2"/>
    <n v="-13.740299999999994"/>
  </r>
  <r>
    <n v="6744"/>
    <x v="3349"/>
    <x v="1"/>
    <x v="1130"/>
    <d v="2012-02-20T00:00:00"/>
    <s v="Standard Class"/>
    <s v="SP-20860"/>
    <s v="Sung Pak"/>
    <x v="1"/>
    <s v="United States"/>
    <s v="Dover"/>
    <x v="38"/>
    <n v="3820"/>
    <x v="3"/>
    <x v="150"/>
    <x v="1"/>
    <x v="10"/>
    <x v="150"/>
    <x v="1211"/>
    <n v="6"/>
    <n v="0"/>
    <n v="16.146000000000001"/>
  </r>
  <r>
    <n v="6745"/>
    <x v="3350"/>
    <x v="3"/>
    <x v="114"/>
    <d v="2014-06-19T00:00:00"/>
    <s v="Second Class"/>
    <s v="CS-12355"/>
    <s v="Christine Sundaresam"/>
    <x v="0"/>
    <s v="United States"/>
    <s v="Dublin"/>
    <x v="24"/>
    <n v="43017"/>
    <x v="3"/>
    <x v="590"/>
    <x v="2"/>
    <x v="11"/>
    <x v="585"/>
    <x v="4620"/>
    <n v="6"/>
    <n v="0.2"/>
    <n v="107.98920000000001"/>
  </r>
  <r>
    <n v="6746"/>
    <x v="3350"/>
    <x v="3"/>
    <x v="114"/>
    <d v="2014-06-19T00:00:00"/>
    <s v="Second Class"/>
    <s v="CS-12355"/>
    <s v="Christine Sundaresam"/>
    <x v="0"/>
    <s v="United States"/>
    <s v="Dublin"/>
    <x v="24"/>
    <n v="43017"/>
    <x v="3"/>
    <x v="250"/>
    <x v="1"/>
    <x v="6"/>
    <x v="248"/>
    <x v="100"/>
    <n v="5"/>
    <n v="0.2"/>
    <n v="1.7940000000000005"/>
  </r>
  <r>
    <n v="6747"/>
    <x v="3351"/>
    <x v="3"/>
    <x v="38"/>
    <d v="2014-11-17T00:00:00"/>
    <s v="First Class"/>
    <s v="KB-16600"/>
    <s v="Ken Brennan"/>
    <x v="1"/>
    <s v="United States"/>
    <s v="New York City"/>
    <x v="15"/>
    <n v="10009"/>
    <x v="3"/>
    <x v="1443"/>
    <x v="2"/>
    <x v="7"/>
    <x v="1422"/>
    <x v="3211"/>
    <n v="5"/>
    <n v="0"/>
    <n v="163.78700000000003"/>
  </r>
  <r>
    <n v="6748"/>
    <x v="3352"/>
    <x v="3"/>
    <x v="157"/>
    <d v="2014-12-16T00:00:00"/>
    <s v="Standard Class"/>
    <s v="AA-10375"/>
    <s v="Allen Armold"/>
    <x v="0"/>
    <s v="United States"/>
    <s v="New York City"/>
    <x v="15"/>
    <n v="10035"/>
    <x v="3"/>
    <x v="440"/>
    <x v="1"/>
    <x v="8"/>
    <x v="435"/>
    <x v="3652"/>
    <n v="1"/>
    <n v="0.2"/>
    <n v="5.0462999999999996"/>
  </r>
  <r>
    <n v="6749"/>
    <x v="3352"/>
    <x v="3"/>
    <x v="157"/>
    <d v="2014-12-16T00:00:00"/>
    <s v="Standard Class"/>
    <s v="AA-10375"/>
    <s v="Allen Armold"/>
    <x v="0"/>
    <s v="United States"/>
    <s v="New York City"/>
    <x v="15"/>
    <n v="10035"/>
    <x v="3"/>
    <x v="1357"/>
    <x v="1"/>
    <x v="10"/>
    <x v="1334"/>
    <x v="1465"/>
    <n v="3"/>
    <n v="0"/>
    <n v="8.0730000000000004"/>
  </r>
  <r>
    <n v="6750"/>
    <x v="3352"/>
    <x v="3"/>
    <x v="157"/>
    <d v="2014-12-16T00:00:00"/>
    <s v="Standard Class"/>
    <s v="AA-10375"/>
    <s v="Allen Armold"/>
    <x v="0"/>
    <s v="United States"/>
    <s v="New York City"/>
    <x v="15"/>
    <n v="10035"/>
    <x v="3"/>
    <x v="1717"/>
    <x v="2"/>
    <x v="7"/>
    <x v="1695"/>
    <x v="4621"/>
    <n v="2"/>
    <n v="0"/>
    <n v="29.245000000000005"/>
  </r>
  <r>
    <n v="6751"/>
    <x v="3353"/>
    <x v="0"/>
    <x v="931"/>
    <d v="2013-07-01T00:00:00"/>
    <s v="Second Class"/>
    <s v="BP-11155"/>
    <s v="Becky Pak"/>
    <x v="0"/>
    <s v="United States"/>
    <s v="Paterson"/>
    <x v="30"/>
    <n v="7501"/>
    <x v="3"/>
    <x v="1534"/>
    <x v="0"/>
    <x v="1"/>
    <x v="1513"/>
    <x v="4331"/>
    <n v="2"/>
    <n v="0"/>
    <n v="20.733199999999997"/>
  </r>
  <r>
    <n v="6752"/>
    <x v="3353"/>
    <x v="0"/>
    <x v="931"/>
    <d v="2013-07-01T00:00:00"/>
    <s v="Second Class"/>
    <s v="BP-11155"/>
    <s v="Becky Pak"/>
    <x v="0"/>
    <s v="United States"/>
    <s v="Paterson"/>
    <x v="30"/>
    <n v="7501"/>
    <x v="3"/>
    <x v="1518"/>
    <x v="1"/>
    <x v="9"/>
    <x v="1496"/>
    <x v="4622"/>
    <n v="2"/>
    <n v="0"/>
    <n v="2.2724000000000002"/>
  </r>
  <r>
    <n v="6753"/>
    <x v="3353"/>
    <x v="0"/>
    <x v="931"/>
    <d v="2013-07-01T00:00:00"/>
    <s v="Second Class"/>
    <s v="BP-11155"/>
    <s v="Becky Pak"/>
    <x v="0"/>
    <s v="United States"/>
    <s v="Paterson"/>
    <x v="30"/>
    <n v="7501"/>
    <x v="3"/>
    <x v="334"/>
    <x v="1"/>
    <x v="10"/>
    <x v="330"/>
    <x v="1168"/>
    <n v="2"/>
    <n v="0"/>
    <n v="27.881999999999998"/>
  </r>
  <r>
    <n v="6754"/>
    <x v="3353"/>
    <x v="0"/>
    <x v="931"/>
    <d v="2013-07-01T00:00:00"/>
    <s v="Second Class"/>
    <s v="BP-11155"/>
    <s v="Becky Pak"/>
    <x v="0"/>
    <s v="United States"/>
    <s v="Paterson"/>
    <x v="30"/>
    <n v="7501"/>
    <x v="3"/>
    <x v="1406"/>
    <x v="1"/>
    <x v="8"/>
    <x v="1384"/>
    <x v="4623"/>
    <n v="2"/>
    <n v="0"/>
    <n v="3.7412000000000001"/>
  </r>
  <r>
    <n v="6755"/>
    <x v="3353"/>
    <x v="0"/>
    <x v="931"/>
    <d v="2013-07-01T00:00:00"/>
    <s v="Second Class"/>
    <s v="BP-11155"/>
    <s v="Becky Pak"/>
    <x v="0"/>
    <s v="United States"/>
    <s v="Paterson"/>
    <x v="30"/>
    <n v="7501"/>
    <x v="3"/>
    <x v="14"/>
    <x v="1"/>
    <x v="9"/>
    <x v="14"/>
    <x v="4624"/>
    <n v="4"/>
    <n v="0"/>
    <n v="121.10560000000001"/>
  </r>
  <r>
    <n v="6756"/>
    <x v="3354"/>
    <x v="3"/>
    <x v="175"/>
    <d v="2014-09-20T00:00:00"/>
    <s v="Standard Class"/>
    <s v="TC-21145"/>
    <s v="Theresa Coyne"/>
    <x v="1"/>
    <s v="United States"/>
    <s v="Lakewood"/>
    <x v="30"/>
    <n v="8701"/>
    <x v="3"/>
    <x v="1462"/>
    <x v="0"/>
    <x v="5"/>
    <x v="1439"/>
    <x v="4625"/>
    <n v="5"/>
    <n v="0"/>
    <n v="18.960000000000004"/>
  </r>
  <r>
    <n v="6757"/>
    <x v="3354"/>
    <x v="3"/>
    <x v="175"/>
    <d v="2014-09-20T00:00:00"/>
    <s v="Standard Class"/>
    <s v="TC-21145"/>
    <s v="Theresa Coyne"/>
    <x v="1"/>
    <s v="United States"/>
    <s v="Lakewood"/>
    <x v="30"/>
    <n v="8701"/>
    <x v="3"/>
    <x v="1584"/>
    <x v="0"/>
    <x v="1"/>
    <x v="1566"/>
    <x v="4626"/>
    <n v="4"/>
    <n v="0"/>
    <n v="143.62880000000001"/>
  </r>
  <r>
    <n v="6758"/>
    <x v="3354"/>
    <x v="3"/>
    <x v="175"/>
    <d v="2014-09-20T00:00:00"/>
    <s v="Standard Class"/>
    <s v="TC-21145"/>
    <s v="Theresa Coyne"/>
    <x v="1"/>
    <s v="United States"/>
    <s v="Lakewood"/>
    <x v="30"/>
    <n v="8701"/>
    <x v="3"/>
    <x v="803"/>
    <x v="2"/>
    <x v="7"/>
    <x v="793"/>
    <x v="4627"/>
    <n v="6"/>
    <n v="0"/>
    <n v="102.94440000000002"/>
  </r>
  <r>
    <n v="6759"/>
    <x v="3354"/>
    <x v="3"/>
    <x v="175"/>
    <d v="2014-09-20T00:00:00"/>
    <s v="Standard Class"/>
    <s v="TC-21145"/>
    <s v="Theresa Coyne"/>
    <x v="1"/>
    <s v="United States"/>
    <s v="Lakewood"/>
    <x v="30"/>
    <n v="8701"/>
    <x v="3"/>
    <x v="356"/>
    <x v="1"/>
    <x v="4"/>
    <x v="352"/>
    <x v="3411"/>
    <n v="2"/>
    <n v="0"/>
    <n v="0"/>
  </r>
  <r>
    <n v="6760"/>
    <x v="3355"/>
    <x v="3"/>
    <x v="574"/>
    <d v="2014-12-09T00:00:00"/>
    <s v="Standard Class"/>
    <s v="BG-11035"/>
    <s v="Barry Gonzalez"/>
    <x v="0"/>
    <s v="United States"/>
    <s v="Greensboro"/>
    <x v="3"/>
    <n v="27405"/>
    <x v="0"/>
    <x v="894"/>
    <x v="1"/>
    <x v="6"/>
    <x v="878"/>
    <x v="3388"/>
    <n v="1"/>
    <n v="0.2"/>
    <n v="2.4581999999999997"/>
  </r>
  <r>
    <n v="6761"/>
    <x v="3356"/>
    <x v="3"/>
    <x v="335"/>
    <d v="2014-07-01T00:00:00"/>
    <s v="Standard Class"/>
    <s v="DO-13435"/>
    <s v="Denny Ordway"/>
    <x v="0"/>
    <s v="United States"/>
    <s v="New York City"/>
    <x v="15"/>
    <n v="10035"/>
    <x v="3"/>
    <x v="72"/>
    <x v="1"/>
    <x v="4"/>
    <x v="72"/>
    <x v="1050"/>
    <n v="3"/>
    <n v="0"/>
    <n v="0"/>
  </r>
  <r>
    <n v="6762"/>
    <x v="3357"/>
    <x v="0"/>
    <x v="1131"/>
    <d v="2013-07-27T00:00:00"/>
    <s v="Second Class"/>
    <s v="DB-12970"/>
    <s v="Darren Budd"/>
    <x v="1"/>
    <s v="United States"/>
    <s v="New York City"/>
    <x v="15"/>
    <n v="10035"/>
    <x v="3"/>
    <x v="901"/>
    <x v="0"/>
    <x v="1"/>
    <x v="884"/>
    <x v="4628"/>
    <n v="2"/>
    <n v="0.1"/>
    <n v="31.015599999999978"/>
  </r>
  <r>
    <n v="6763"/>
    <x v="3358"/>
    <x v="0"/>
    <x v="476"/>
    <d v="2013-09-09T00:00:00"/>
    <s v="Standard Class"/>
    <s v="RL-19615"/>
    <s v="Rob Lucas"/>
    <x v="0"/>
    <s v="United States"/>
    <s v="Chicago"/>
    <x v="10"/>
    <n v="60623"/>
    <x v="2"/>
    <x v="2"/>
    <x v="1"/>
    <x v="2"/>
    <x v="2"/>
    <x v="3204"/>
    <n v="5"/>
    <n v="0.2"/>
    <n v="9.8685000000000009"/>
  </r>
  <r>
    <n v="6764"/>
    <x v="3358"/>
    <x v="0"/>
    <x v="476"/>
    <d v="2013-09-09T00:00:00"/>
    <s v="Standard Class"/>
    <s v="RL-19615"/>
    <s v="Rob Lucas"/>
    <x v="0"/>
    <s v="United States"/>
    <s v="Chicago"/>
    <x v="10"/>
    <n v="60623"/>
    <x v="2"/>
    <x v="210"/>
    <x v="1"/>
    <x v="4"/>
    <x v="209"/>
    <x v="2083"/>
    <n v="2"/>
    <n v="0.2"/>
    <n v="-8.3524000000000012"/>
  </r>
  <r>
    <n v="6765"/>
    <x v="3358"/>
    <x v="0"/>
    <x v="476"/>
    <d v="2013-09-09T00:00:00"/>
    <s v="Standard Class"/>
    <s v="RL-19615"/>
    <s v="Rob Lucas"/>
    <x v="0"/>
    <s v="United States"/>
    <s v="Chicago"/>
    <x v="10"/>
    <n v="60623"/>
    <x v="2"/>
    <x v="1797"/>
    <x v="2"/>
    <x v="15"/>
    <x v="1778"/>
    <x v="4629"/>
    <n v="3"/>
    <n v="0.3"/>
    <n v="-19.470000000000141"/>
  </r>
  <r>
    <n v="6766"/>
    <x v="3359"/>
    <x v="3"/>
    <x v="693"/>
    <d v="2014-04-25T00:00:00"/>
    <s v="Standard Class"/>
    <s v="SJ-20215"/>
    <s v="Sarah Jordon"/>
    <x v="0"/>
    <s v="United States"/>
    <s v="Chicago"/>
    <x v="10"/>
    <n v="60653"/>
    <x v="2"/>
    <x v="291"/>
    <x v="0"/>
    <x v="1"/>
    <x v="288"/>
    <x v="2613"/>
    <n v="3"/>
    <n v="0.3"/>
    <n v="-18.117599999999996"/>
  </r>
  <r>
    <n v="6767"/>
    <x v="3359"/>
    <x v="3"/>
    <x v="693"/>
    <d v="2014-04-25T00:00:00"/>
    <s v="Standard Class"/>
    <s v="SJ-20215"/>
    <s v="Sarah Jordon"/>
    <x v="0"/>
    <s v="United States"/>
    <s v="Chicago"/>
    <x v="10"/>
    <n v="60653"/>
    <x v="2"/>
    <x v="32"/>
    <x v="1"/>
    <x v="6"/>
    <x v="32"/>
    <x v="33"/>
    <n v="2"/>
    <n v="0.2"/>
    <n v="3.5460000000000007"/>
  </r>
  <r>
    <n v="6768"/>
    <x v="3359"/>
    <x v="3"/>
    <x v="693"/>
    <d v="2014-04-25T00:00:00"/>
    <s v="Standard Class"/>
    <s v="SJ-20215"/>
    <s v="Sarah Jordon"/>
    <x v="0"/>
    <s v="United States"/>
    <s v="Chicago"/>
    <x v="10"/>
    <n v="60653"/>
    <x v="2"/>
    <x v="1027"/>
    <x v="0"/>
    <x v="5"/>
    <x v="1009"/>
    <x v="4630"/>
    <n v="5"/>
    <n v="0.6"/>
    <n v="-6.1879999999999988"/>
  </r>
  <r>
    <n v="6769"/>
    <x v="3360"/>
    <x v="2"/>
    <x v="1132"/>
    <d v="2011-08-16T00:00:00"/>
    <s v="Standard Class"/>
    <s v="CS-12175"/>
    <s v="Charles Sheldon"/>
    <x v="1"/>
    <s v="United States"/>
    <s v="Lakewood"/>
    <x v="30"/>
    <n v="8701"/>
    <x v="3"/>
    <x v="912"/>
    <x v="1"/>
    <x v="8"/>
    <x v="895"/>
    <x v="4631"/>
    <n v="7"/>
    <n v="0"/>
    <n v="98.105000000000004"/>
  </r>
  <r>
    <n v="6770"/>
    <x v="3361"/>
    <x v="3"/>
    <x v="20"/>
    <d v="2014-09-24T00:00:00"/>
    <s v="Standard Class"/>
    <s v="JP-16135"/>
    <s v="Julie Prescott"/>
    <x v="2"/>
    <s v="United States"/>
    <s v="Columbus"/>
    <x v="32"/>
    <n v="31907"/>
    <x v="0"/>
    <x v="1658"/>
    <x v="1"/>
    <x v="6"/>
    <x v="1637"/>
    <x v="3826"/>
    <n v="5"/>
    <n v="0"/>
    <n v="13.452000000000002"/>
  </r>
  <r>
    <n v="6771"/>
    <x v="3362"/>
    <x v="3"/>
    <x v="34"/>
    <d v="2014-12-14T00:00:00"/>
    <s v="Standard Class"/>
    <s v="NC-18535"/>
    <s v="Nick Crebassa"/>
    <x v="1"/>
    <s v="United States"/>
    <s v="Phoenix"/>
    <x v="16"/>
    <n v="85023"/>
    <x v="1"/>
    <x v="1078"/>
    <x v="1"/>
    <x v="10"/>
    <x v="1059"/>
    <x v="1257"/>
    <n v="5"/>
    <n v="0.2"/>
    <n v="146.79"/>
  </r>
  <r>
    <n v="6772"/>
    <x v="3362"/>
    <x v="3"/>
    <x v="34"/>
    <d v="2014-12-14T00:00:00"/>
    <s v="Standard Class"/>
    <s v="NC-18535"/>
    <s v="Nick Crebassa"/>
    <x v="1"/>
    <s v="United States"/>
    <s v="Phoenix"/>
    <x v="16"/>
    <n v="85023"/>
    <x v="1"/>
    <x v="1784"/>
    <x v="1"/>
    <x v="8"/>
    <x v="1765"/>
    <x v="4632"/>
    <n v="3"/>
    <n v="0.7"/>
    <n v="-9.9704999999999977"/>
  </r>
  <r>
    <n v="6773"/>
    <x v="3363"/>
    <x v="0"/>
    <x v="254"/>
    <d v="2013-11-09T00:00:00"/>
    <s v="Standard Class"/>
    <s v="CW-11905"/>
    <s v="Carl Weiss"/>
    <x v="2"/>
    <s v="United States"/>
    <s v="Los Angeles"/>
    <x v="1"/>
    <n v="90004"/>
    <x v="1"/>
    <x v="308"/>
    <x v="1"/>
    <x v="8"/>
    <x v="305"/>
    <x v="326"/>
    <n v="2"/>
    <n v="0.2"/>
    <n v="2.7956000000000003"/>
  </r>
  <r>
    <n v="6774"/>
    <x v="3363"/>
    <x v="0"/>
    <x v="254"/>
    <d v="2013-11-09T00:00:00"/>
    <s v="Standard Class"/>
    <s v="CW-11905"/>
    <s v="Carl Weiss"/>
    <x v="2"/>
    <s v="United States"/>
    <s v="Los Angeles"/>
    <x v="1"/>
    <n v="90004"/>
    <x v="1"/>
    <x v="1581"/>
    <x v="1"/>
    <x v="8"/>
    <x v="1563"/>
    <x v="4633"/>
    <n v="1"/>
    <n v="0.2"/>
    <n v="1.3049999999999997"/>
  </r>
  <r>
    <n v="6775"/>
    <x v="3363"/>
    <x v="0"/>
    <x v="254"/>
    <d v="2013-11-09T00:00:00"/>
    <s v="Standard Class"/>
    <s v="CW-11905"/>
    <s v="Carl Weiss"/>
    <x v="2"/>
    <s v="United States"/>
    <s v="Los Angeles"/>
    <x v="1"/>
    <n v="90004"/>
    <x v="1"/>
    <x v="1798"/>
    <x v="1"/>
    <x v="10"/>
    <x v="1779"/>
    <x v="789"/>
    <n v="6"/>
    <n v="0"/>
    <n v="18.662400000000002"/>
  </r>
  <r>
    <n v="6776"/>
    <x v="3364"/>
    <x v="1"/>
    <x v="368"/>
    <d v="2012-04-04T00:00:00"/>
    <s v="Standard Class"/>
    <s v="CM-12115"/>
    <s v="Chad McGuire"/>
    <x v="0"/>
    <s v="United States"/>
    <s v="New York City"/>
    <x v="15"/>
    <n v="10024"/>
    <x v="3"/>
    <x v="249"/>
    <x v="1"/>
    <x v="10"/>
    <x v="247"/>
    <x v="4634"/>
    <n v="4"/>
    <n v="0"/>
    <n v="8.1143999999999998"/>
  </r>
  <r>
    <n v="6777"/>
    <x v="3365"/>
    <x v="0"/>
    <x v="64"/>
    <d v="2013-09-12T00:00:00"/>
    <s v="Standard Class"/>
    <s v="PT-19090"/>
    <s v="Pete Takahito"/>
    <x v="0"/>
    <s v="United States"/>
    <s v="San Antonio"/>
    <x v="5"/>
    <n v="78207"/>
    <x v="2"/>
    <x v="41"/>
    <x v="1"/>
    <x v="4"/>
    <x v="41"/>
    <x v="4635"/>
    <n v="3"/>
    <n v="0.2"/>
    <n v="-17.523000000000014"/>
  </r>
  <r>
    <n v="6778"/>
    <x v="3366"/>
    <x v="3"/>
    <x v="480"/>
    <d v="2014-02-02T00:00:00"/>
    <s v="Standard Class"/>
    <s v="CL-12700"/>
    <s v="Craig Leslie"/>
    <x v="2"/>
    <s v="United States"/>
    <s v="New York City"/>
    <x v="15"/>
    <n v="10009"/>
    <x v="3"/>
    <x v="1233"/>
    <x v="2"/>
    <x v="11"/>
    <x v="1207"/>
    <x v="4636"/>
    <n v="9"/>
    <n v="0"/>
    <n v="157.46849999999998"/>
  </r>
  <r>
    <n v="6779"/>
    <x v="3367"/>
    <x v="0"/>
    <x v="323"/>
    <d v="2013-09-09T00:00:00"/>
    <s v="Second Class"/>
    <s v="HF-14995"/>
    <s v="Herbert Flentye"/>
    <x v="0"/>
    <s v="United States"/>
    <s v="Baltimore"/>
    <x v="39"/>
    <n v="21215"/>
    <x v="3"/>
    <x v="1121"/>
    <x v="0"/>
    <x v="0"/>
    <x v="1100"/>
    <x v="4637"/>
    <n v="3"/>
    <n v="0"/>
    <n v="31.044599999999974"/>
  </r>
  <r>
    <n v="6780"/>
    <x v="3367"/>
    <x v="0"/>
    <x v="323"/>
    <d v="2013-09-09T00:00:00"/>
    <s v="Second Class"/>
    <s v="HF-14995"/>
    <s v="Herbert Flentye"/>
    <x v="0"/>
    <s v="United States"/>
    <s v="Baltimore"/>
    <x v="39"/>
    <n v="21215"/>
    <x v="3"/>
    <x v="1256"/>
    <x v="0"/>
    <x v="5"/>
    <x v="1231"/>
    <x v="1816"/>
    <n v="2"/>
    <n v="0"/>
    <n v="4.2803999999999984"/>
  </r>
  <r>
    <n v="6781"/>
    <x v="3367"/>
    <x v="0"/>
    <x v="323"/>
    <d v="2013-09-09T00:00:00"/>
    <s v="Second Class"/>
    <s v="HF-14995"/>
    <s v="Herbert Flentye"/>
    <x v="0"/>
    <s v="United States"/>
    <s v="Baltimore"/>
    <x v="39"/>
    <n v="21215"/>
    <x v="3"/>
    <x v="849"/>
    <x v="1"/>
    <x v="8"/>
    <x v="834"/>
    <x v="1030"/>
    <n v="2"/>
    <n v="0"/>
    <n v="5.8695999999999993"/>
  </r>
  <r>
    <n v="6782"/>
    <x v="3367"/>
    <x v="0"/>
    <x v="323"/>
    <d v="2013-09-09T00:00:00"/>
    <s v="Second Class"/>
    <s v="HF-14995"/>
    <s v="Herbert Flentye"/>
    <x v="0"/>
    <s v="United States"/>
    <s v="Baltimore"/>
    <x v="39"/>
    <n v="21215"/>
    <x v="3"/>
    <x v="676"/>
    <x v="1"/>
    <x v="2"/>
    <x v="670"/>
    <x v="2037"/>
    <n v="8"/>
    <n v="0"/>
    <n v="27.485599999999998"/>
  </r>
  <r>
    <n v="6783"/>
    <x v="3368"/>
    <x v="3"/>
    <x v="800"/>
    <d v="2014-07-29T00:00:00"/>
    <s v="Second Class"/>
    <s v="JC-15775"/>
    <s v="John Castell"/>
    <x v="0"/>
    <s v="United States"/>
    <s v="Philadelphia"/>
    <x v="9"/>
    <n v="19143"/>
    <x v="3"/>
    <x v="545"/>
    <x v="0"/>
    <x v="5"/>
    <x v="540"/>
    <x v="4638"/>
    <n v="4"/>
    <n v="0.2"/>
    <n v="3.0143999999999984"/>
  </r>
  <r>
    <n v="6784"/>
    <x v="3368"/>
    <x v="3"/>
    <x v="800"/>
    <d v="2014-07-29T00:00:00"/>
    <s v="Second Class"/>
    <s v="JC-15775"/>
    <s v="John Castell"/>
    <x v="0"/>
    <s v="United States"/>
    <s v="Philadelphia"/>
    <x v="9"/>
    <n v="19143"/>
    <x v="3"/>
    <x v="1799"/>
    <x v="1"/>
    <x v="14"/>
    <x v="1780"/>
    <x v="4639"/>
    <n v="3"/>
    <n v="0.2"/>
    <n v="4.2470999999999943"/>
  </r>
  <r>
    <n v="6785"/>
    <x v="3368"/>
    <x v="3"/>
    <x v="800"/>
    <d v="2014-07-29T00:00:00"/>
    <s v="Second Class"/>
    <s v="JC-15775"/>
    <s v="John Castell"/>
    <x v="0"/>
    <s v="United States"/>
    <s v="Philadelphia"/>
    <x v="9"/>
    <n v="19143"/>
    <x v="3"/>
    <x v="1744"/>
    <x v="0"/>
    <x v="3"/>
    <x v="1724"/>
    <x v="4640"/>
    <n v="1"/>
    <n v="0.4"/>
    <n v="-34.646999999999991"/>
  </r>
  <r>
    <n v="6786"/>
    <x v="3368"/>
    <x v="3"/>
    <x v="800"/>
    <d v="2014-07-29T00:00:00"/>
    <s v="Second Class"/>
    <s v="JC-15775"/>
    <s v="John Castell"/>
    <x v="0"/>
    <s v="United States"/>
    <s v="Philadelphia"/>
    <x v="9"/>
    <n v="19143"/>
    <x v="3"/>
    <x v="391"/>
    <x v="1"/>
    <x v="4"/>
    <x v="387"/>
    <x v="4641"/>
    <n v="5"/>
    <n v="0.2"/>
    <n v="-25.992000000000004"/>
  </r>
  <r>
    <n v="6787"/>
    <x v="3368"/>
    <x v="3"/>
    <x v="800"/>
    <d v="2014-07-29T00:00:00"/>
    <s v="Second Class"/>
    <s v="JC-15775"/>
    <s v="John Castell"/>
    <x v="0"/>
    <s v="United States"/>
    <s v="Philadelphia"/>
    <x v="9"/>
    <n v="19143"/>
    <x v="3"/>
    <x v="260"/>
    <x v="1"/>
    <x v="10"/>
    <x v="257"/>
    <x v="561"/>
    <n v="4"/>
    <n v="0.2"/>
    <n v="7.2576000000000001"/>
  </r>
  <r>
    <n v="6788"/>
    <x v="3369"/>
    <x v="1"/>
    <x v="1023"/>
    <d v="2012-09-20T00:00:00"/>
    <s v="Standard Class"/>
    <s v="JH-15910"/>
    <s v="Jonathan Howell"/>
    <x v="0"/>
    <s v="United States"/>
    <s v="Atlanta"/>
    <x v="32"/>
    <n v="30318"/>
    <x v="0"/>
    <x v="784"/>
    <x v="0"/>
    <x v="5"/>
    <x v="775"/>
    <x v="2110"/>
    <n v="3"/>
    <n v="0"/>
    <n v="12.992999999999988"/>
  </r>
  <r>
    <n v="6789"/>
    <x v="3369"/>
    <x v="1"/>
    <x v="1023"/>
    <d v="2012-09-20T00:00:00"/>
    <s v="Standard Class"/>
    <s v="JH-15910"/>
    <s v="Jonathan Howell"/>
    <x v="0"/>
    <s v="United States"/>
    <s v="Atlanta"/>
    <x v="32"/>
    <n v="30318"/>
    <x v="0"/>
    <x v="991"/>
    <x v="1"/>
    <x v="10"/>
    <x v="974"/>
    <x v="1570"/>
    <n v="7"/>
    <n v="0"/>
    <n v="31.468499999999999"/>
  </r>
  <r>
    <n v="6790"/>
    <x v="3370"/>
    <x v="1"/>
    <x v="67"/>
    <d v="2012-09-09T00:00:00"/>
    <s v="Second Class"/>
    <s v="CC-12610"/>
    <s v="Corey Catlett"/>
    <x v="1"/>
    <s v="United States"/>
    <s v="Durham"/>
    <x v="3"/>
    <n v="27707"/>
    <x v="0"/>
    <x v="399"/>
    <x v="1"/>
    <x v="6"/>
    <x v="395"/>
    <x v="1196"/>
    <n v="4"/>
    <n v="0.2"/>
    <n v="12.314400000000006"/>
  </r>
  <r>
    <n v="6791"/>
    <x v="3371"/>
    <x v="0"/>
    <x v="76"/>
    <d v="2013-11-18T00:00:00"/>
    <s v="First Class"/>
    <s v="IM-15055"/>
    <s v="Ionia McGrath"/>
    <x v="0"/>
    <s v="United States"/>
    <s v="Roseville"/>
    <x v="1"/>
    <n v="95661"/>
    <x v="1"/>
    <x v="255"/>
    <x v="1"/>
    <x v="8"/>
    <x v="253"/>
    <x v="1366"/>
    <n v="5"/>
    <n v="0.2"/>
    <n v="2.8079999999999998"/>
  </r>
  <r>
    <n v="6792"/>
    <x v="3372"/>
    <x v="0"/>
    <x v="338"/>
    <d v="2013-11-16T00:00:00"/>
    <s v="Standard Class"/>
    <s v="BF-11170"/>
    <s v="Ben Ferrer"/>
    <x v="2"/>
    <s v="United States"/>
    <s v="Sacramento"/>
    <x v="1"/>
    <n v="95823"/>
    <x v="1"/>
    <x v="1611"/>
    <x v="0"/>
    <x v="5"/>
    <x v="1593"/>
    <x v="4642"/>
    <n v="1"/>
    <n v="0"/>
    <n v="2.7944000000000004"/>
  </r>
  <r>
    <n v="6793"/>
    <x v="3373"/>
    <x v="2"/>
    <x v="860"/>
    <d v="2011-08-18T00:00:00"/>
    <s v="First Class"/>
    <s v="CS-12355"/>
    <s v="Christine Sundaresam"/>
    <x v="0"/>
    <s v="United States"/>
    <s v="Fairfield"/>
    <x v="29"/>
    <n v="6824"/>
    <x v="3"/>
    <x v="542"/>
    <x v="1"/>
    <x v="8"/>
    <x v="537"/>
    <x v="2780"/>
    <n v="3"/>
    <n v="0"/>
    <n v="30.211199999999998"/>
  </r>
  <r>
    <n v="6794"/>
    <x v="3374"/>
    <x v="1"/>
    <x v="547"/>
    <d v="2012-11-20T00:00:00"/>
    <s v="Standard Class"/>
    <s v="MC-17605"/>
    <s v="Matt Connell"/>
    <x v="1"/>
    <s v="United States"/>
    <s v="Chicago"/>
    <x v="10"/>
    <n v="60610"/>
    <x v="2"/>
    <x v="1031"/>
    <x v="1"/>
    <x v="4"/>
    <x v="1013"/>
    <x v="4643"/>
    <n v="2"/>
    <n v="0.2"/>
    <n v="1.6115999999999993"/>
  </r>
  <r>
    <n v="6795"/>
    <x v="3374"/>
    <x v="1"/>
    <x v="547"/>
    <d v="2012-11-20T00:00:00"/>
    <s v="Standard Class"/>
    <s v="MC-17605"/>
    <s v="Matt Connell"/>
    <x v="1"/>
    <s v="United States"/>
    <s v="Chicago"/>
    <x v="10"/>
    <n v="60610"/>
    <x v="2"/>
    <x v="1278"/>
    <x v="2"/>
    <x v="7"/>
    <x v="1254"/>
    <x v="1977"/>
    <n v="3"/>
    <n v="0.2"/>
    <n v="26.997299999999967"/>
  </r>
  <r>
    <n v="6796"/>
    <x v="3374"/>
    <x v="1"/>
    <x v="547"/>
    <d v="2012-11-20T00:00:00"/>
    <s v="Standard Class"/>
    <s v="MC-17605"/>
    <s v="Matt Connell"/>
    <x v="1"/>
    <s v="United States"/>
    <s v="Chicago"/>
    <x v="10"/>
    <n v="60610"/>
    <x v="2"/>
    <x v="1618"/>
    <x v="0"/>
    <x v="5"/>
    <x v="1600"/>
    <x v="527"/>
    <n v="2"/>
    <n v="0.6"/>
    <n v="-15.526799999999994"/>
  </r>
  <r>
    <n v="6797"/>
    <x v="3375"/>
    <x v="1"/>
    <x v="767"/>
    <d v="2012-08-25T00:00:00"/>
    <s v="Same Day"/>
    <s v="MC-18100"/>
    <s v="Mick Crebagga"/>
    <x v="0"/>
    <s v="United States"/>
    <s v="Houston"/>
    <x v="5"/>
    <n v="77041"/>
    <x v="2"/>
    <x v="1001"/>
    <x v="0"/>
    <x v="5"/>
    <x v="1244"/>
    <x v="1869"/>
    <n v="2"/>
    <n v="0.6"/>
    <n v="-16.585799999999999"/>
  </r>
  <r>
    <n v="6798"/>
    <x v="3375"/>
    <x v="1"/>
    <x v="767"/>
    <d v="2012-08-25T00:00:00"/>
    <s v="Same Day"/>
    <s v="MC-18100"/>
    <s v="Mick Crebagga"/>
    <x v="0"/>
    <s v="United States"/>
    <s v="Houston"/>
    <x v="5"/>
    <n v="77041"/>
    <x v="2"/>
    <x v="412"/>
    <x v="1"/>
    <x v="8"/>
    <x v="407"/>
    <x v="4644"/>
    <n v="1"/>
    <n v="0.8"/>
    <n v="-6.0768000000000004"/>
  </r>
  <r>
    <n v="6799"/>
    <x v="3375"/>
    <x v="1"/>
    <x v="767"/>
    <d v="2012-08-25T00:00:00"/>
    <s v="Same Day"/>
    <s v="MC-18100"/>
    <s v="Mick Crebagga"/>
    <x v="0"/>
    <s v="United States"/>
    <s v="Houston"/>
    <x v="5"/>
    <n v="77041"/>
    <x v="2"/>
    <x v="1800"/>
    <x v="0"/>
    <x v="5"/>
    <x v="1781"/>
    <x v="4645"/>
    <n v="5"/>
    <n v="0.6"/>
    <n v="-3.9399999999999995"/>
  </r>
  <r>
    <n v="6800"/>
    <x v="3376"/>
    <x v="0"/>
    <x v="591"/>
    <d v="2014-01-02T00:00:00"/>
    <s v="Standard Class"/>
    <s v="LW-16825"/>
    <s v="Laurel Workman"/>
    <x v="1"/>
    <s v="United States"/>
    <s v="Phoenix"/>
    <x v="16"/>
    <n v="85023"/>
    <x v="1"/>
    <x v="223"/>
    <x v="0"/>
    <x v="3"/>
    <x v="221"/>
    <x v="4646"/>
    <n v="1"/>
    <n v="0.5"/>
    <n v="-24.102599999999995"/>
  </r>
  <r>
    <n v="6801"/>
    <x v="3376"/>
    <x v="0"/>
    <x v="591"/>
    <d v="2014-01-02T00:00:00"/>
    <s v="Standard Class"/>
    <s v="LW-16825"/>
    <s v="Laurel Workman"/>
    <x v="1"/>
    <s v="United States"/>
    <s v="Phoenix"/>
    <x v="16"/>
    <n v="85023"/>
    <x v="1"/>
    <x v="1384"/>
    <x v="2"/>
    <x v="15"/>
    <x v="1361"/>
    <x v="4647"/>
    <n v="2"/>
    <n v="0.7"/>
    <n v="-386.95699999999999"/>
  </r>
  <r>
    <n v="6802"/>
    <x v="3376"/>
    <x v="0"/>
    <x v="591"/>
    <d v="2014-01-02T00:00:00"/>
    <s v="Standard Class"/>
    <s v="LW-16825"/>
    <s v="Laurel Workman"/>
    <x v="1"/>
    <s v="United States"/>
    <s v="Phoenix"/>
    <x v="16"/>
    <n v="85023"/>
    <x v="1"/>
    <x v="1202"/>
    <x v="2"/>
    <x v="11"/>
    <x v="1178"/>
    <x v="4648"/>
    <n v="3"/>
    <n v="0.2"/>
    <n v="-7.8960000000000008"/>
  </r>
  <r>
    <n v="6803"/>
    <x v="3376"/>
    <x v="0"/>
    <x v="591"/>
    <d v="2014-01-02T00:00:00"/>
    <s v="Standard Class"/>
    <s v="LW-16825"/>
    <s v="Laurel Workman"/>
    <x v="1"/>
    <s v="United States"/>
    <s v="Phoenix"/>
    <x v="16"/>
    <n v="85023"/>
    <x v="1"/>
    <x v="725"/>
    <x v="2"/>
    <x v="11"/>
    <x v="717"/>
    <x v="4649"/>
    <n v="2"/>
    <n v="0.2"/>
    <n v="21.42"/>
  </r>
  <r>
    <n v="6804"/>
    <x v="3376"/>
    <x v="0"/>
    <x v="591"/>
    <d v="2014-01-02T00:00:00"/>
    <s v="Standard Class"/>
    <s v="LW-16825"/>
    <s v="Laurel Workman"/>
    <x v="1"/>
    <s v="United States"/>
    <s v="Phoenix"/>
    <x v="16"/>
    <n v="85023"/>
    <x v="1"/>
    <x v="1144"/>
    <x v="0"/>
    <x v="1"/>
    <x v="1123"/>
    <x v="4650"/>
    <n v="2"/>
    <n v="0.2"/>
    <n v="4.1971999999999987"/>
  </r>
  <r>
    <n v="6805"/>
    <x v="3377"/>
    <x v="2"/>
    <x v="1082"/>
    <d v="2011-10-06T00:00:00"/>
    <s v="First Class"/>
    <s v="KH-16510"/>
    <s v="Keith Herrera"/>
    <x v="0"/>
    <s v="United States"/>
    <s v="Pomona"/>
    <x v="1"/>
    <n v="91767"/>
    <x v="1"/>
    <x v="1233"/>
    <x v="2"/>
    <x v="11"/>
    <x v="1207"/>
    <x v="2622"/>
    <n v="2"/>
    <n v="0"/>
    <n v="34.992999999999995"/>
  </r>
  <r>
    <n v="6806"/>
    <x v="3378"/>
    <x v="2"/>
    <x v="754"/>
    <d v="2011-11-25T00:00:00"/>
    <s v="First Class"/>
    <s v="RB-19645"/>
    <s v="Robert Barroso"/>
    <x v="1"/>
    <s v="United States"/>
    <s v="Atlanta"/>
    <x v="32"/>
    <n v="30318"/>
    <x v="0"/>
    <x v="1383"/>
    <x v="1"/>
    <x v="10"/>
    <x v="1360"/>
    <x v="745"/>
    <n v="2"/>
    <n v="0"/>
    <n v="4.8804000000000007"/>
  </r>
  <r>
    <n v="6807"/>
    <x v="3379"/>
    <x v="3"/>
    <x v="53"/>
    <d v="2014-12-30T00:00:00"/>
    <s v="Standard Class"/>
    <s v="GD-14590"/>
    <s v="Giulietta Dortch"/>
    <x v="1"/>
    <s v="United States"/>
    <s v="Everett"/>
    <x v="4"/>
    <n v="98208"/>
    <x v="1"/>
    <x v="308"/>
    <x v="1"/>
    <x v="8"/>
    <x v="305"/>
    <x v="4651"/>
    <n v="1"/>
    <n v="0.2"/>
    <n v="1.3978000000000002"/>
  </r>
  <r>
    <n v="6808"/>
    <x v="3380"/>
    <x v="1"/>
    <x v="1052"/>
    <d v="2012-04-05T00:00:00"/>
    <s v="Standard Class"/>
    <s v="EB-13705"/>
    <s v="Ed Braxton"/>
    <x v="1"/>
    <s v="United States"/>
    <s v="Houston"/>
    <x v="5"/>
    <n v="77095"/>
    <x v="2"/>
    <x v="447"/>
    <x v="1"/>
    <x v="10"/>
    <x v="442"/>
    <x v="4016"/>
    <n v="3"/>
    <n v="0.2"/>
    <n v="35.661300000000004"/>
  </r>
  <r>
    <n v="6809"/>
    <x v="3380"/>
    <x v="1"/>
    <x v="1052"/>
    <d v="2012-04-05T00:00:00"/>
    <s v="Standard Class"/>
    <s v="EB-13705"/>
    <s v="Ed Braxton"/>
    <x v="1"/>
    <s v="United States"/>
    <s v="Houston"/>
    <x v="5"/>
    <n v="77095"/>
    <x v="2"/>
    <x v="1608"/>
    <x v="0"/>
    <x v="5"/>
    <x v="1590"/>
    <x v="1052"/>
    <n v="3"/>
    <n v="0.6"/>
    <n v="-7.8330000000000055"/>
  </r>
  <r>
    <n v="6810"/>
    <x v="3381"/>
    <x v="3"/>
    <x v="32"/>
    <d v="2014-09-16T00:00:00"/>
    <s v="First Class"/>
    <s v="PS-18760"/>
    <s v="Pamela Stobb"/>
    <x v="0"/>
    <s v="United States"/>
    <s v="Philadelphia"/>
    <x v="9"/>
    <n v="19140"/>
    <x v="3"/>
    <x v="625"/>
    <x v="1"/>
    <x v="8"/>
    <x v="619"/>
    <x v="3556"/>
    <n v="2"/>
    <n v="0.7"/>
    <n v="-2.5880000000000001"/>
  </r>
  <r>
    <n v="6811"/>
    <x v="3381"/>
    <x v="3"/>
    <x v="32"/>
    <d v="2014-09-16T00:00:00"/>
    <s v="First Class"/>
    <s v="PS-18760"/>
    <s v="Pamela Stobb"/>
    <x v="0"/>
    <s v="United States"/>
    <s v="Philadelphia"/>
    <x v="9"/>
    <n v="19140"/>
    <x v="3"/>
    <x v="1794"/>
    <x v="2"/>
    <x v="15"/>
    <x v="1775"/>
    <x v="4652"/>
    <n v="1"/>
    <n v="0.7"/>
    <n v="-18.038499999999996"/>
  </r>
  <r>
    <n v="6812"/>
    <x v="3381"/>
    <x v="3"/>
    <x v="32"/>
    <d v="2014-09-16T00:00:00"/>
    <s v="First Class"/>
    <s v="PS-18760"/>
    <s v="Pamela Stobb"/>
    <x v="0"/>
    <s v="United States"/>
    <s v="Philadelphia"/>
    <x v="9"/>
    <n v="19140"/>
    <x v="3"/>
    <x v="394"/>
    <x v="0"/>
    <x v="1"/>
    <x v="390"/>
    <x v="4653"/>
    <n v="2"/>
    <n v="0.3"/>
    <n v="-29.152799999999992"/>
  </r>
  <r>
    <n v="6813"/>
    <x v="3381"/>
    <x v="3"/>
    <x v="32"/>
    <d v="2014-09-16T00:00:00"/>
    <s v="First Class"/>
    <s v="PS-18760"/>
    <s v="Pamela Stobb"/>
    <x v="0"/>
    <s v="United States"/>
    <s v="Philadelphia"/>
    <x v="9"/>
    <n v="19140"/>
    <x v="3"/>
    <x v="785"/>
    <x v="1"/>
    <x v="8"/>
    <x v="776"/>
    <x v="4654"/>
    <n v="4"/>
    <n v="0.7"/>
    <n v="-12.207999999999995"/>
  </r>
  <r>
    <n v="6814"/>
    <x v="3381"/>
    <x v="3"/>
    <x v="32"/>
    <d v="2014-09-16T00:00:00"/>
    <s v="First Class"/>
    <s v="PS-18760"/>
    <s v="Pamela Stobb"/>
    <x v="0"/>
    <s v="United States"/>
    <s v="Philadelphia"/>
    <x v="9"/>
    <n v="19140"/>
    <x v="3"/>
    <x v="1801"/>
    <x v="0"/>
    <x v="5"/>
    <x v="1782"/>
    <x v="4655"/>
    <n v="8"/>
    <n v="0.2"/>
    <n v="4.7975999999999992"/>
  </r>
  <r>
    <n v="6815"/>
    <x v="3381"/>
    <x v="3"/>
    <x v="32"/>
    <d v="2014-09-16T00:00:00"/>
    <s v="First Class"/>
    <s v="PS-18760"/>
    <s v="Pamela Stobb"/>
    <x v="0"/>
    <s v="United States"/>
    <s v="Philadelphia"/>
    <x v="9"/>
    <n v="19140"/>
    <x v="3"/>
    <x v="344"/>
    <x v="2"/>
    <x v="15"/>
    <x v="340"/>
    <x v="4656"/>
    <n v="2"/>
    <n v="0.7"/>
    <n v="-168.8189999999999"/>
  </r>
  <r>
    <n v="6816"/>
    <x v="3382"/>
    <x v="2"/>
    <x v="1103"/>
    <d v="2011-06-21T00:00:00"/>
    <s v="Standard Class"/>
    <s v="GH-14425"/>
    <s v="Gary Hwang"/>
    <x v="0"/>
    <s v="United States"/>
    <s v="Seattle"/>
    <x v="4"/>
    <n v="98105"/>
    <x v="1"/>
    <x v="1035"/>
    <x v="0"/>
    <x v="5"/>
    <x v="322"/>
    <x v="875"/>
    <n v="3"/>
    <n v="0"/>
    <n v="2.6208000000000005"/>
  </r>
  <r>
    <n v="6817"/>
    <x v="3382"/>
    <x v="2"/>
    <x v="1103"/>
    <d v="2011-06-21T00:00:00"/>
    <s v="Standard Class"/>
    <s v="GH-14425"/>
    <s v="Gary Hwang"/>
    <x v="0"/>
    <s v="United States"/>
    <s v="Seattle"/>
    <x v="4"/>
    <n v="98105"/>
    <x v="1"/>
    <x v="294"/>
    <x v="1"/>
    <x v="13"/>
    <x v="291"/>
    <x v="1511"/>
    <n v="5"/>
    <n v="0"/>
    <n v="8.9499999999999993"/>
  </r>
  <r>
    <n v="6818"/>
    <x v="3382"/>
    <x v="2"/>
    <x v="1103"/>
    <d v="2011-06-21T00:00:00"/>
    <s v="Standard Class"/>
    <s v="GH-14425"/>
    <s v="Gary Hwang"/>
    <x v="0"/>
    <s v="United States"/>
    <s v="Seattle"/>
    <x v="4"/>
    <n v="98105"/>
    <x v="1"/>
    <x v="316"/>
    <x v="1"/>
    <x v="8"/>
    <x v="313"/>
    <x v="4657"/>
    <n v="3"/>
    <n v="0.2"/>
    <n v="1061.5721999999998"/>
  </r>
  <r>
    <n v="6819"/>
    <x v="3383"/>
    <x v="3"/>
    <x v="116"/>
    <d v="2015-01-02T00:00:00"/>
    <s v="Standard Class"/>
    <s v="LO-17170"/>
    <s v="Lori Olson"/>
    <x v="1"/>
    <s v="United States"/>
    <s v="Peoria"/>
    <x v="10"/>
    <n v="61604"/>
    <x v="2"/>
    <x v="1338"/>
    <x v="1"/>
    <x v="8"/>
    <x v="1314"/>
    <x v="4658"/>
    <n v="5"/>
    <n v="0.8"/>
    <n v="-2.6880000000000015"/>
  </r>
  <r>
    <n v="6820"/>
    <x v="3383"/>
    <x v="3"/>
    <x v="116"/>
    <d v="2015-01-02T00:00:00"/>
    <s v="Standard Class"/>
    <s v="LO-17170"/>
    <s v="Lori Olson"/>
    <x v="1"/>
    <s v="United States"/>
    <s v="Peoria"/>
    <x v="10"/>
    <n v="61604"/>
    <x v="2"/>
    <x v="1494"/>
    <x v="0"/>
    <x v="5"/>
    <x v="1473"/>
    <x v="4659"/>
    <n v="3"/>
    <n v="0.6"/>
    <n v="-2.3903999999999996"/>
  </r>
  <r>
    <n v="6821"/>
    <x v="3383"/>
    <x v="3"/>
    <x v="116"/>
    <d v="2015-01-02T00:00:00"/>
    <s v="Standard Class"/>
    <s v="LO-17170"/>
    <s v="Lori Olson"/>
    <x v="1"/>
    <s v="United States"/>
    <s v="Peoria"/>
    <x v="10"/>
    <n v="61604"/>
    <x v="2"/>
    <x v="167"/>
    <x v="0"/>
    <x v="1"/>
    <x v="166"/>
    <x v="4653"/>
    <n v="2"/>
    <n v="0.3"/>
    <n v="-3.2391999999999896"/>
  </r>
  <r>
    <n v="6822"/>
    <x v="3383"/>
    <x v="3"/>
    <x v="116"/>
    <d v="2015-01-02T00:00:00"/>
    <s v="Standard Class"/>
    <s v="LO-17170"/>
    <s v="Lori Olson"/>
    <x v="1"/>
    <s v="United States"/>
    <s v="Peoria"/>
    <x v="10"/>
    <n v="61604"/>
    <x v="2"/>
    <x v="345"/>
    <x v="0"/>
    <x v="5"/>
    <x v="341"/>
    <x v="369"/>
    <n v="2"/>
    <n v="0.6"/>
    <n v="-1.4059999999999997"/>
  </r>
  <r>
    <n v="6823"/>
    <x v="3384"/>
    <x v="3"/>
    <x v="808"/>
    <d v="2014-11-08T00:00:00"/>
    <s v="Standard Class"/>
    <s v="CS-12505"/>
    <s v="Cindy Stewart"/>
    <x v="0"/>
    <s v="United States"/>
    <s v="Los Angeles"/>
    <x v="1"/>
    <n v="90036"/>
    <x v="1"/>
    <x v="731"/>
    <x v="1"/>
    <x v="9"/>
    <x v="723"/>
    <x v="4660"/>
    <n v="5"/>
    <n v="0"/>
    <n v="43.705999999999996"/>
  </r>
  <r>
    <n v="6824"/>
    <x v="3385"/>
    <x v="1"/>
    <x v="395"/>
    <d v="2012-07-29T00:00:00"/>
    <s v="Standard Class"/>
    <s v="YS-21880"/>
    <s v="Yana Sorensen"/>
    <x v="1"/>
    <s v="United States"/>
    <s v="Montgomery"/>
    <x v="19"/>
    <n v="36116"/>
    <x v="0"/>
    <x v="466"/>
    <x v="1"/>
    <x v="12"/>
    <x v="462"/>
    <x v="4661"/>
    <n v="9"/>
    <n v="0"/>
    <n v="49.23"/>
  </r>
  <r>
    <n v="6825"/>
    <x v="3385"/>
    <x v="1"/>
    <x v="395"/>
    <d v="2012-07-29T00:00:00"/>
    <s v="Standard Class"/>
    <s v="YS-21880"/>
    <s v="Yana Sorensen"/>
    <x v="1"/>
    <s v="United States"/>
    <s v="Montgomery"/>
    <x v="19"/>
    <n v="36116"/>
    <x v="0"/>
    <x v="363"/>
    <x v="0"/>
    <x v="3"/>
    <x v="358"/>
    <x v="4662"/>
    <n v="2"/>
    <n v="0"/>
    <n v="39.44380000000001"/>
  </r>
  <r>
    <n v="6826"/>
    <x v="3386"/>
    <x v="0"/>
    <x v="824"/>
    <d v="2013-10-10T00:00:00"/>
    <s v="Standard Class"/>
    <s v="TC-20980"/>
    <s v="Tamara Chand"/>
    <x v="1"/>
    <s v="United States"/>
    <s v="Lafayette"/>
    <x v="14"/>
    <n v="47905"/>
    <x v="2"/>
    <x v="720"/>
    <x v="1"/>
    <x v="4"/>
    <x v="712"/>
    <x v="4663"/>
    <n v="2"/>
    <n v="0"/>
    <n v="4.8719999999999999"/>
  </r>
  <r>
    <n v="6827"/>
    <x v="3386"/>
    <x v="0"/>
    <x v="824"/>
    <d v="2013-10-10T00:00:00"/>
    <s v="Standard Class"/>
    <s v="TC-20980"/>
    <s v="Tamara Chand"/>
    <x v="1"/>
    <s v="United States"/>
    <s v="Lafayette"/>
    <x v="14"/>
    <n v="47905"/>
    <x v="2"/>
    <x v="1388"/>
    <x v="2"/>
    <x v="16"/>
    <x v="1365"/>
    <x v="4664"/>
    <n v="5"/>
    <n v="0"/>
    <n v="8399.9759999999987"/>
  </r>
  <r>
    <n v="6828"/>
    <x v="3386"/>
    <x v="0"/>
    <x v="824"/>
    <d v="2013-10-10T00:00:00"/>
    <s v="Standard Class"/>
    <s v="TC-20980"/>
    <s v="Tamara Chand"/>
    <x v="1"/>
    <s v="United States"/>
    <s v="Lafayette"/>
    <x v="14"/>
    <n v="47905"/>
    <x v="2"/>
    <x v="1498"/>
    <x v="1"/>
    <x v="8"/>
    <x v="1477"/>
    <x v="2556"/>
    <n v="2"/>
    <n v="0"/>
    <n v="331.19099999999997"/>
  </r>
  <r>
    <n v="6829"/>
    <x v="3386"/>
    <x v="0"/>
    <x v="824"/>
    <d v="2013-10-10T00:00:00"/>
    <s v="Standard Class"/>
    <s v="TC-20980"/>
    <s v="Tamara Chand"/>
    <x v="1"/>
    <s v="United States"/>
    <s v="Lafayette"/>
    <x v="14"/>
    <n v="47905"/>
    <x v="2"/>
    <x v="696"/>
    <x v="1"/>
    <x v="8"/>
    <x v="689"/>
    <x v="4665"/>
    <n v="7"/>
    <n v="0"/>
    <n v="16.8413"/>
  </r>
  <r>
    <n v="6830"/>
    <x v="3386"/>
    <x v="0"/>
    <x v="824"/>
    <d v="2013-10-10T00:00:00"/>
    <s v="Standard Class"/>
    <s v="TC-20980"/>
    <s v="Tamara Chand"/>
    <x v="1"/>
    <s v="United States"/>
    <s v="Lafayette"/>
    <x v="14"/>
    <n v="47905"/>
    <x v="2"/>
    <x v="207"/>
    <x v="1"/>
    <x v="6"/>
    <x v="206"/>
    <x v="2041"/>
    <n v="2"/>
    <n v="0"/>
    <n v="9.5088000000000008"/>
  </r>
  <r>
    <n v="6831"/>
    <x v="3387"/>
    <x v="0"/>
    <x v="435"/>
    <d v="2013-12-28T00:00:00"/>
    <s v="Second Class"/>
    <s v="PW-19030"/>
    <s v="Pauline Webber"/>
    <x v="1"/>
    <s v="United States"/>
    <s v="New York City"/>
    <x v="15"/>
    <n v="10009"/>
    <x v="3"/>
    <x v="984"/>
    <x v="2"/>
    <x v="7"/>
    <x v="968"/>
    <x v="933"/>
    <n v="3"/>
    <n v="0"/>
    <n v="53.451900000000009"/>
  </r>
  <r>
    <n v="6832"/>
    <x v="3388"/>
    <x v="3"/>
    <x v="246"/>
    <d v="2014-07-28T00:00:00"/>
    <s v="Standard Class"/>
    <s v="CS-11860"/>
    <s v="Cari Schnelling"/>
    <x v="0"/>
    <s v="United States"/>
    <s v="New York City"/>
    <x v="15"/>
    <n v="10024"/>
    <x v="3"/>
    <x v="1298"/>
    <x v="1"/>
    <x v="9"/>
    <x v="1274"/>
    <x v="2053"/>
    <n v="4"/>
    <n v="0"/>
    <n v="4.5448000000000004"/>
  </r>
  <r>
    <n v="6833"/>
    <x v="3389"/>
    <x v="1"/>
    <x v="998"/>
    <d v="2012-10-17T00:00:00"/>
    <s v="Standard Class"/>
    <s v="DP-13165"/>
    <s v="David Philippe"/>
    <x v="0"/>
    <s v="United States"/>
    <s v="Chicago"/>
    <x v="10"/>
    <n v="60610"/>
    <x v="2"/>
    <x v="1412"/>
    <x v="1"/>
    <x v="6"/>
    <x v="1390"/>
    <x v="2245"/>
    <n v="3"/>
    <n v="0.2"/>
    <n v="1.0019999999999993"/>
  </r>
  <r>
    <n v="6834"/>
    <x v="3390"/>
    <x v="0"/>
    <x v="162"/>
    <d v="2013-09-09T00:00:00"/>
    <s v="Same Day"/>
    <s v="PJ-19015"/>
    <s v="Pauline Johnson"/>
    <x v="0"/>
    <s v="United States"/>
    <s v="Santa Ana"/>
    <x v="1"/>
    <n v="92704"/>
    <x v="1"/>
    <x v="962"/>
    <x v="0"/>
    <x v="3"/>
    <x v="946"/>
    <x v="4666"/>
    <n v="1"/>
    <n v="0.2"/>
    <n v="-12.778499999999994"/>
  </r>
  <r>
    <n v="6835"/>
    <x v="3391"/>
    <x v="0"/>
    <x v="73"/>
    <d v="2013-11-25T00:00:00"/>
    <s v="Standard Class"/>
    <s v="BM-11575"/>
    <s v="Brendan Murry"/>
    <x v="1"/>
    <s v="United States"/>
    <s v="Montebello"/>
    <x v="1"/>
    <n v="90640"/>
    <x v="1"/>
    <x v="1775"/>
    <x v="2"/>
    <x v="11"/>
    <x v="1756"/>
    <x v="4667"/>
    <n v="2"/>
    <n v="0"/>
    <n v="3.9032000000000018"/>
  </r>
  <r>
    <n v="6836"/>
    <x v="3392"/>
    <x v="3"/>
    <x v="453"/>
    <d v="2014-10-21T00:00:00"/>
    <s v="Standard Class"/>
    <s v="DL-13495"/>
    <s v="Dionis Lloyd"/>
    <x v="1"/>
    <s v="United States"/>
    <s v="Thousand Oaks"/>
    <x v="1"/>
    <n v="91360"/>
    <x v="1"/>
    <x v="580"/>
    <x v="1"/>
    <x v="2"/>
    <x v="575"/>
    <x v="4668"/>
    <n v="5"/>
    <n v="0"/>
    <n v="70.219000000000008"/>
  </r>
  <r>
    <n v="6837"/>
    <x v="3392"/>
    <x v="3"/>
    <x v="453"/>
    <d v="2014-10-21T00:00:00"/>
    <s v="Standard Class"/>
    <s v="DL-13495"/>
    <s v="Dionis Lloyd"/>
    <x v="1"/>
    <s v="United States"/>
    <s v="Thousand Oaks"/>
    <x v="1"/>
    <n v="91360"/>
    <x v="1"/>
    <x v="205"/>
    <x v="0"/>
    <x v="5"/>
    <x v="204"/>
    <x v="20"/>
    <n v="1"/>
    <n v="0"/>
    <n v="9.3152000000000008"/>
  </r>
  <r>
    <n v="6838"/>
    <x v="3393"/>
    <x v="1"/>
    <x v="380"/>
    <d v="2012-07-12T00:00:00"/>
    <s v="Standard Class"/>
    <s v="BF-10975"/>
    <s v="Barbara Fisher"/>
    <x v="1"/>
    <s v="United States"/>
    <s v="Vineland"/>
    <x v="30"/>
    <n v="8360"/>
    <x v="3"/>
    <x v="324"/>
    <x v="1"/>
    <x v="6"/>
    <x v="321"/>
    <x v="1760"/>
    <n v="4"/>
    <n v="0"/>
    <n v="2.8911999999999995"/>
  </r>
  <r>
    <n v="6839"/>
    <x v="3394"/>
    <x v="3"/>
    <x v="1119"/>
    <d v="2014-02-10T00:00:00"/>
    <s v="Standard Class"/>
    <s v="FC-14335"/>
    <s v="Fred Chung"/>
    <x v="1"/>
    <s v="United States"/>
    <s v="Torrance"/>
    <x v="1"/>
    <n v="90503"/>
    <x v="1"/>
    <x v="1739"/>
    <x v="1"/>
    <x v="9"/>
    <x v="1719"/>
    <x v="3945"/>
    <n v="5"/>
    <n v="0"/>
    <n v="459.39599999999996"/>
  </r>
  <r>
    <n v="6840"/>
    <x v="3394"/>
    <x v="3"/>
    <x v="1119"/>
    <d v="2014-02-10T00:00:00"/>
    <s v="Standard Class"/>
    <s v="FC-14335"/>
    <s v="Fred Chung"/>
    <x v="1"/>
    <s v="United States"/>
    <s v="Torrance"/>
    <x v="1"/>
    <n v="90503"/>
    <x v="1"/>
    <x v="918"/>
    <x v="2"/>
    <x v="7"/>
    <x v="901"/>
    <x v="4669"/>
    <n v="5"/>
    <n v="0.2"/>
    <n v="41.759999999999948"/>
  </r>
  <r>
    <n v="6841"/>
    <x v="3395"/>
    <x v="1"/>
    <x v="401"/>
    <d v="2012-12-07T00:00:00"/>
    <s v="First Class"/>
    <s v="MP-18175"/>
    <s v="Mike Pelletier"/>
    <x v="2"/>
    <s v="United States"/>
    <s v="Troy"/>
    <x v="24"/>
    <n v="45373"/>
    <x v="3"/>
    <x v="91"/>
    <x v="1"/>
    <x v="8"/>
    <x v="91"/>
    <x v="4670"/>
    <n v="3"/>
    <n v="0.7"/>
    <n v="-10.382399999999997"/>
  </r>
  <r>
    <n v="6842"/>
    <x v="3396"/>
    <x v="0"/>
    <x v="126"/>
    <d v="2013-09-18T00:00:00"/>
    <s v="Standard Class"/>
    <s v="AJ-10795"/>
    <s v="Anthony Johnson"/>
    <x v="1"/>
    <s v="United States"/>
    <s v="Springfield"/>
    <x v="17"/>
    <n v="22153"/>
    <x v="0"/>
    <x v="1691"/>
    <x v="2"/>
    <x v="11"/>
    <x v="1670"/>
    <x v="4671"/>
    <n v="3"/>
    <n v="0"/>
    <n v="1.6559999999999988"/>
  </r>
  <r>
    <n v="6843"/>
    <x v="3396"/>
    <x v="0"/>
    <x v="126"/>
    <d v="2013-09-18T00:00:00"/>
    <s v="Standard Class"/>
    <s v="AJ-10795"/>
    <s v="Anthony Johnson"/>
    <x v="1"/>
    <s v="United States"/>
    <s v="Springfield"/>
    <x v="17"/>
    <n v="22153"/>
    <x v="0"/>
    <x v="1228"/>
    <x v="1"/>
    <x v="13"/>
    <x v="33"/>
    <x v="1189"/>
    <n v="3"/>
    <n v="0"/>
    <n v="5.2164000000000001"/>
  </r>
  <r>
    <n v="6844"/>
    <x v="3396"/>
    <x v="0"/>
    <x v="126"/>
    <d v="2013-09-18T00:00:00"/>
    <s v="Standard Class"/>
    <s v="AJ-10795"/>
    <s v="Anthony Johnson"/>
    <x v="1"/>
    <s v="United States"/>
    <s v="Springfield"/>
    <x v="17"/>
    <n v="22153"/>
    <x v="0"/>
    <x v="1033"/>
    <x v="1"/>
    <x v="4"/>
    <x v="1015"/>
    <x v="4672"/>
    <n v="5"/>
    <n v="0"/>
    <n v="0.67899999999999849"/>
  </r>
  <r>
    <n v="6845"/>
    <x v="3396"/>
    <x v="0"/>
    <x v="126"/>
    <d v="2013-09-18T00:00:00"/>
    <s v="Standard Class"/>
    <s v="AJ-10795"/>
    <s v="Anthony Johnson"/>
    <x v="1"/>
    <s v="United States"/>
    <s v="Springfield"/>
    <x v="17"/>
    <n v="22153"/>
    <x v="0"/>
    <x v="1802"/>
    <x v="0"/>
    <x v="1"/>
    <x v="1783"/>
    <x v="4673"/>
    <n v="4"/>
    <n v="0"/>
    <n v="307.14479999999992"/>
  </r>
  <r>
    <n v="6846"/>
    <x v="3397"/>
    <x v="2"/>
    <x v="522"/>
    <d v="2011-07-12T00:00:00"/>
    <s v="Standard Class"/>
    <s v="BC-11125"/>
    <s v="Becky Castell"/>
    <x v="2"/>
    <s v="United States"/>
    <s v="El Cajon"/>
    <x v="1"/>
    <n v="92020"/>
    <x v="1"/>
    <x v="1180"/>
    <x v="0"/>
    <x v="1"/>
    <x v="1157"/>
    <x v="1645"/>
    <n v="2"/>
    <n v="0.2"/>
    <n v="47.848000000000013"/>
  </r>
  <r>
    <n v="6847"/>
    <x v="3398"/>
    <x v="0"/>
    <x v="195"/>
    <d v="2013-05-15T00:00:00"/>
    <s v="Standard Class"/>
    <s v="RS-19420"/>
    <s v="Ricardo Sperren"/>
    <x v="1"/>
    <s v="United States"/>
    <s v="Los Angeles"/>
    <x v="1"/>
    <n v="90036"/>
    <x v="1"/>
    <x v="1788"/>
    <x v="1"/>
    <x v="10"/>
    <x v="1769"/>
    <x v="4674"/>
    <n v="4"/>
    <n v="0"/>
    <n v="14.417999999999999"/>
  </r>
  <r>
    <n v="6848"/>
    <x v="3399"/>
    <x v="0"/>
    <x v="427"/>
    <d v="2013-07-23T00:00:00"/>
    <s v="Standard Class"/>
    <s v="NP-18670"/>
    <s v="Nora Paige"/>
    <x v="0"/>
    <s v="United States"/>
    <s v="Phoenix"/>
    <x v="16"/>
    <n v="85023"/>
    <x v="1"/>
    <x v="431"/>
    <x v="2"/>
    <x v="7"/>
    <x v="426"/>
    <x v="684"/>
    <n v="1"/>
    <n v="0.2"/>
    <n v="3.4995000000000029"/>
  </r>
  <r>
    <n v="6849"/>
    <x v="3400"/>
    <x v="0"/>
    <x v="1133"/>
    <d v="2013-06-22T00:00:00"/>
    <s v="First Class"/>
    <s v="BT-11440"/>
    <s v="Bobby Trafton"/>
    <x v="0"/>
    <s v="United States"/>
    <s v="Frankfort"/>
    <x v="10"/>
    <n v="60423"/>
    <x v="2"/>
    <x v="1684"/>
    <x v="1"/>
    <x v="10"/>
    <x v="1663"/>
    <x v="4449"/>
    <n v="2"/>
    <n v="0.2"/>
    <n v="26.902399999999993"/>
  </r>
  <r>
    <n v="6850"/>
    <x v="3401"/>
    <x v="2"/>
    <x v="1017"/>
    <d v="2011-04-25T00:00:00"/>
    <s v="Standard Class"/>
    <s v="BP-11230"/>
    <s v="Benjamin Patterson"/>
    <x v="0"/>
    <s v="United States"/>
    <s v="Los Angeles"/>
    <x v="1"/>
    <n v="90045"/>
    <x v="1"/>
    <x v="1442"/>
    <x v="0"/>
    <x v="5"/>
    <x v="1421"/>
    <x v="3634"/>
    <n v="4"/>
    <n v="0"/>
    <n v="27.563200000000002"/>
  </r>
  <r>
    <n v="6851"/>
    <x v="3402"/>
    <x v="0"/>
    <x v="1134"/>
    <d v="2013-01-12T00:00:00"/>
    <s v="Standard Class"/>
    <s v="JO-15145"/>
    <s v="Jack O'Briant"/>
    <x v="1"/>
    <s v="United States"/>
    <s v="Franklin"/>
    <x v="6"/>
    <n v="53132"/>
    <x v="2"/>
    <x v="37"/>
    <x v="0"/>
    <x v="0"/>
    <x v="37"/>
    <x v="4675"/>
    <n v="6"/>
    <n v="0"/>
    <n v="407.12880000000007"/>
  </r>
  <r>
    <n v="6852"/>
    <x v="3402"/>
    <x v="0"/>
    <x v="1134"/>
    <d v="2013-01-12T00:00:00"/>
    <s v="Standard Class"/>
    <s v="JO-15145"/>
    <s v="Jack O'Briant"/>
    <x v="1"/>
    <s v="United States"/>
    <s v="Franklin"/>
    <x v="6"/>
    <n v="53132"/>
    <x v="2"/>
    <x v="58"/>
    <x v="1"/>
    <x v="8"/>
    <x v="58"/>
    <x v="4676"/>
    <n v="7"/>
    <n v="0"/>
    <n v="49.843499999999999"/>
  </r>
  <r>
    <n v="6853"/>
    <x v="3403"/>
    <x v="3"/>
    <x v="331"/>
    <d v="2014-12-29T00:00:00"/>
    <s v="Second Class"/>
    <s v="MF-18250"/>
    <s v="Monica Federle"/>
    <x v="1"/>
    <s v="United States"/>
    <s v="Little Rock"/>
    <x v="36"/>
    <n v="72209"/>
    <x v="0"/>
    <x v="177"/>
    <x v="1"/>
    <x v="4"/>
    <x v="176"/>
    <x v="4677"/>
    <n v="4"/>
    <n v="0"/>
    <n v="17.371200000000002"/>
  </r>
  <r>
    <n v="6854"/>
    <x v="3403"/>
    <x v="3"/>
    <x v="331"/>
    <d v="2014-12-29T00:00:00"/>
    <s v="Second Class"/>
    <s v="MF-18250"/>
    <s v="Monica Federle"/>
    <x v="1"/>
    <s v="United States"/>
    <s v="Little Rock"/>
    <x v="36"/>
    <n v="72209"/>
    <x v="0"/>
    <x v="1405"/>
    <x v="2"/>
    <x v="7"/>
    <x v="1383"/>
    <x v="4678"/>
    <n v="3"/>
    <n v="0"/>
    <n v="148.49099999999996"/>
  </r>
  <r>
    <n v="6855"/>
    <x v="3403"/>
    <x v="3"/>
    <x v="331"/>
    <d v="2014-12-29T00:00:00"/>
    <s v="Second Class"/>
    <s v="MF-18250"/>
    <s v="Monica Federle"/>
    <x v="1"/>
    <s v="United States"/>
    <s v="Little Rock"/>
    <x v="36"/>
    <n v="72209"/>
    <x v="0"/>
    <x v="196"/>
    <x v="1"/>
    <x v="4"/>
    <x v="195"/>
    <x v="4679"/>
    <n v="4"/>
    <n v="0"/>
    <n v="14.718399999999974"/>
  </r>
  <r>
    <n v="6856"/>
    <x v="3403"/>
    <x v="3"/>
    <x v="331"/>
    <d v="2014-12-29T00:00:00"/>
    <s v="Second Class"/>
    <s v="MF-18250"/>
    <s v="Monica Federle"/>
    <x v="1"/>
    <s v="United States"/>
    <s v="Little Rock"/>
    <x v="36"/>
    <n v="72209"/>
    <x v="0"/>
    <x v="1134"/>
    <x v="1"/>
    <x v="10"/>
    <x v="1113"/>
    <x v="4680"/>
    <n v="2"/>
    <n v="0"/>
    <n v="20.6816"/>
  </r>
  <r>
    <n v="6857"/>
    <x v="3403"/>
    <x v="3"/>
    <x v="331"/>
    <d v="2014-12-29T00:00:00"/>
    <s v="Second Class"/>
    <s v="MF-18250"/>
    <s v="Monica Federle"/>
    <x v="1"/>
    <s v="United States"/>
    <s v="Little Rock"/>
    <x v="36"/>
    <n v="72209"/>
    <x v="0"/>
    <x v="1697"/>
    <x v="1"/>
    <x v="12"/>
    <x v="1676"/>
    <x v="1101"/>
    <n v="3"/>
    <n v="0"/>
    <n v="85.981799999999993"/>
  </r>
  <r>
    <n v="6858"/>
    <x v="3404"/>
    <x v="3"/>
    <x v="827"/>
    <d v="2014-04-23T00:00:00"/>
    <s v="Standard Class"/>
    <s v="PS-18760"/>
    <s v="Pamela Stobb"/>
    <x v="0"/>
    <s v="United States"/>
    <s v="Los Angeles"/>
    <x v="1"/>
    <n v="90008"/>
    <x v="1"/>
    <x v="945"/>
    <x v="1"/>
    <x v="10"/>
    <x v="929"/>
    <x v="4681"/>
    <n v="3"/>
    <n v="0"/>
    <n v="13.507200000000001"/>
  </r>
  <r>
    <n v="6859"/>
    <x v="3404"/>
    <x v="3"/>
    <x v="827"/>
    <d v="2014-04-23T00:00:00"/>
    <s v="Standard Class"/>
    <s v="PS-18760"/>
    <s v="Pamela Stobb"/>
    <x v="0"/>
    <s v="United States"/>
    <s v="Los Angeles"/>
    <x v="1"/>
    <n v="90008"/>
    <x v="1"/>
    <x v="932"/>
    <x v="1"/>
    <x v="2"/>
    <x v="916"/>
    <x v="1576"/>
    <n v="2"/>
    <n v="0"/>
    <n v="3.4685999999999999"/>
  </r>
  <r>
    <n v="6860"/>
    <x v="3404"/>
    <x v="3"/>
    <x v="827"/>
    <d v="2014-04-23T00:00:00"/>
    <s v="Standard Class"/>
    <s v="PS-18760"/>
    <s v="Pamela Stobb"/>
    <x v="0"/>
    <s v="United States"/>
    <s v="Los Angeles"/>
    <x v="1"/>
    <n v="90008"/>
    <x v="1"/>
    <x v="845"/>
    <x v="1"/>
    <x v="13"/>
    <x v="831"/>
    <x v="2943"/>
    <n v="5"/>
    <n v="0"/>
    <n v="3.5970000000000004"/>
  </r>
  <r>
    <n v="6861"/>
    <x v="3404"/>
    <x v="3"/>
    <x v="827"/>
    <d v="2014-04-23T00:00:00"/>
    <s v="Standard Class"/>
    <s v="PS-18760"/>
    <s v="Pamela Stobb"/>
    <x v="0"/>
    <s v="United States"/>
    <s v="Los Angeles"/>
    <x v="1"/>
    <n v="90008"/>
    <x v="1"/>
    <x v="606"/>
    <x v="2"/>
    <x v="11"/>
    <x v="601"/>
    <x v="4682"/>
    <n v="11"/>
    <n v="0"/>
    <n v="46.731299999999962"/>
  </r>
  <r>
    <n v="6862"/>
    <x v="3404"/>
    <x v="3"/>
    <x v="827"/>
    <d v="2014-04-23T00:00:00"/>
    <s v="Standard Class"/>
    <s v="PS-18760"/>
    <s v="Pamela Stobb"/>
    <x v="0"/>
    <s v="United States"/>
    <s v="Los Angeles"/>
    <x v="1"/>
    <n v="90008"/>
    <x v="1"/>
    <x v="1186"/>
    <x v="1"/>
    <x v="2"/>
    <x v="1163"/>
    <x v="4173"/>
    <n v="8"/>
    <n v="0"/>
    <n v="11.2896"/>
  </r>
  <r>
    <n v="6863"/>
    <x v="3404"/>
    <x v="3"/>
    <x v="827"/>
    <d v="2014-04-23T00:00:00"/>
    <s v="Standard Class"/>
    <s v="PS-18760"/>
    <s v="Pamela Stobb"/>
    <x v="0"/>
    <s v="United States"/>
    <s v="Los Angeles"/>
    <x v="1"/>
    <n v="90008"/>
    <x v="1"/>
    <x v="1209"/>
    <x v="0"/>
    <x v="1"/>
    <x v="1185"/>
    <x v="287"/>
    <n v="3"/>
    <n v="0.2"/>
    <n v="-19.105800000000016"/>
  </r>
  <r>
    <n v="6864"/>
    <x v="3405"/>
    <x v="3"/>
    <x v="96"/>
    <d v="2014-12-09T00:00:00"/>
    <s v="Standard Class"/>
    <s v="MY-17380"/>
    <s v="Maribeth Yedwab"/>
    <x v="1"/>
    <s v="United States"/>
    <s v="San Antonio"/>
    <x v="5"/>
    <n v="78207"/>
    <x v="2"/>
    <x v="1440"/>
    <x v="1"/>
    <x v="10"/>
    <x v="1419"/>
    <x v="563"/>
    <n v="2"/>
    <n v="0.2"/>
    <n v="3.6288"/>
  </r>
  <r>
    <n v="6865"/>
    <x v="3406"/>
    <x v="0"/>
    <x v="1036"/>
    <d v="2013-08-29T00:00:00"/>
    <s v="Standard Class"/>
    <s v="SC-20230"/>
    <s v="Scot Coram"/>
    <x v="1"/>
    <s v="United States"/>
    <s v="Los Angeles"/>
    <x v="1"/>
    <n v="90004"/>
    <x v="1"/>
    <x v="741"/>
    <x v="1"/>
    <x v="8"/>
    <x v="732"/>
    <x v="2538"/>
    <n v="2"/>
    <n v="0.2"/>
    <n v="4.7519999999999998"/>
  </r>
  <r>
    <n v="6866"/>
    <x v="3406"/>
    <x v="0"/>
    <x v="1036"/>
    <d v="2013-08-29T00:00:00"/>
    <s v="Standard Class"/>
    <s v="SC-20230"/>
    <s v="Scot Coram"/>
    <x v="1"/>
    <s v="United States"/>
    <s v="Los Angeles"/>
    <x v="1"/>
    <n v="90004"/>
    <x v="1"/>
    <x v="461"/>
    <x v="2"/>
    <x v="7"/>
    <x v="457"/>
    <x v="1377"/>
    <n v="5"/>
    <n v="0.2"/>
    <n v="-20.690999999999992"/>
  </r>
  <r>
    <n v="6867"/>
    <x v="3406"/>
    <x v="0"/>
    <x v="1036"/>
    <d v="2013-08-29T00:00:00"/>
    <s v="Standard Class"/>
    <s v="SC-20230"/>
    <s v="Scot Coram"/>
    <x v="1"/>
    <s v="United States"/>
    <s v="Los Angeles"/>
    <x v="1"/>
    <n v="90004"/>
    <x v="1"/>
    <x v="106"/>
    <x v="2"/>
    <x v="11"/>
    <x v="106"/>
    <x v="2369"/>
    <n v="3"/>
    <n v="0"/>
    <n v="91.789199999999994"/>
  </r>
  <r>
    <n v="6868"/>
    <x v="3406"/>
    <x v="0"/>
    <x v="1036"/>
    <d v="2013-08-29T00:00:00"/>
    <s v="Standard Class"/>
    <s v="SC-20230"/>
    <s v="Scot Coram"/>
    <x v="1"/>
    <s v="United States"/>
    <s v="Los Angeles"/>
    <x v="1"/>
    <n v="90004"/>
    <x v="1"/>
    <x v="1431"/>
    <x v="2"/>
    <x v="7"/>
    <x v="1410"/>
    <x v="236"/>
    <n v="2"/>
    <n v="0.2"/>
    <n v="-7.9959999999999996"/>
  </r>
  <r>
    <n v="6869"/>
    <x v="3406"/>
    <x v="0"/>
    <x v="1036"/>
    <d v="2013-08-29T00:00:00"/>
    <s v="Standard Class"/>
    <s v="SC-20230"/>
    <s v="Scot Coram"/>
    <x v="1"/>
    <s v="United States"/>
    <s v="Los Angeles"/>
    <x v="1"/>
    <n v="90004"/>
    <x v="1"/>
    <x v="1382"/>
    <x v="0"/>
    <x v="3"/>
    <x v="1358"/>
    <x v="4683"/>
    <n v="9"/>
    <n v="0.2"/>
    <n v="180.44099999999992"/>
  </r>
  <r>
    <n v="6870"/>
    <x v="3406"/>
    <x v="0"/>
    <x v="1036"/>
    <d v="2013-08-29T00:00:00"/>
    <s v="Standard Class"/>
    <s v="SC-20230"/>
    <s v="Scot Coram"/>
    <x v="1"/>
    <s v="United States"/>
    <s v="Los Angeles"/>
    <x v="1"/>
    <n v="90004"/>
    <x v="1"/>
    <x v="1465"/>
    <x v="1"/>
    <x v="10"/>
    <x v="1442"/>
    <x v="91"/>
    <n v="2"/>
    <n v="0"/>
    <n v="6.2208000000000006"/>
  </r>
  <r>
    <n v="6871"/>
    <x v="3406"/>
    <x v="0"/>
    <x v="1036"/>
    <d v="2013-08-29T00:00:00"/>
    <s v="Standard Class"/>
    <s v="SC-20230"/>
    <s v="Scot Coram"/>
    <x v="1"/>
    <s v="United States"/>
    <s v="Los Angeles"/>
    <x v="1"/>
    <n v="90004"/>
    <x v="1"/>
    <x v="1610"/>
    <x v="1"/>
    <x v="10"/>
    <x v="1592"/>
    <x v="4021"/>
    <n v="9"/>
    <n v="0"/>
    <n v="21.384"/>
  </r>
  <r>
    <n v="6872"/>
    <x v="3407"/>
    <x v="0"/>
    <x v="5"/>
    <d v="2013-12-09T00:00:00"/>
    <s v="Second Class"/>
    <s v="RF-19345"/>
    <s v="Randy Ferguson"/>
    <x v="1"/>
    <s v="United States"/>
    <s v="Chicago"/>
    <x v="10"/>
    <n v="60610"/>
    <x v="2"/>
    <x v="690"/>
    <x v="1"/>
    <x v="2"/>
    <x v="683"/>
    <x v="1655"/>
    <n v="3"/>
    <n v="0.2"/>
    <n v="3.8843999999999994"/>
  </r>
  <r>
    <n v="6873"/>
    <x v="3408"/>
    <x v="1"/>
    <x v="1135"/>
    <d v="2012-12-19T00:00:00"/>
    <s v="First Class"/>
    <s v="SG-20080"/>
    <s v="Sandra Glassco"/>
    <x v="0"/>
    <s v="United States"/>
    <s v="Seattle"/>
    <x v="4"/>
    <n v="98105"/>
    <x v="1"/>
    <x v="1668"/>
    <x v="1"/>
    <x v="10"/>
    <x v="1647"/>
    <x v="1393"/>
    <n v="1"/>
    <n v="0"/>
    <n v="2.3406000000000002"/>
  </r>
  <r>
    <n v="6874"/>
    <x v="3409"/>
    <x v="2"/>
    <x v="1136"/>
    <d v="2011-10-22T00:00:00"/>
    <s v="Second Class"/>
    <s v="TB-21520"/>
    <s v="Tracy Blumstein"/>
    <x v="0"/>
    <s v="United States"/>
    <s v="Beaumont"/>
    <x v="5"/>
    <n v="77705"/>
    <x v="2"/>
    <x v="828"/>
    <x v="1"/>
    <x v="8"/>
    <x v="816"/>
    <x v="999"/>
    <n v="5"/>
    <n v="0.8"/>
    <n v="-17.248000000000008"/>
  </r>
  <r>
    <n v="6875"/>
    <x v="3409"/>
    <x v="2"/>
    <x v="1136"/>
    <d v="2011-10-22T00:00:00"/>
    <s v="Second Class"/>
    <s v="TB-21520"/>
    <s v="Tracy Blumstein"/>
    <x v="0"/>
    <s v="United States"/>
    <s v="Beaumont"/>
    <x v="5"/>
    <n v="77705"/>
    <x v="2"/>
    <x v="959"/>
    <x v="2"/>
    <x v="11"/>
    <x v="943"/>
    <x v="2486"/>
    <n v="3"/>
    <n v="0.2"/>
    <n v="-17.996400000000019"/>
  </r>
  <r>
    <n v="6876"/>
    <x v="3410"/>
    <x v="0"/>
    <x v="64"/>
    <d v="2013-09-11T00:00:00"/>
    <s v="Standard Class"/>
    <s v="MM-17920"/>
    <s v="Michael Moore"/>
    <x v="0"/>
    <s v="United States"/>
    <s v="Chesapeake"/>
    <x v="17"/>
    <n v="23320"/>
    <x v="0"/>
    <x v="1351"/>
    <x v="1"/>
    <x v="2"/>
    <x v="1328"/>
    <x v="2989"/>
    <n v="2"/>
    <n v="0"/>
    <n v="11.778199999999998"/>
  </r>
  <r>
    <n v="6877"/>
    <x v="3410"/>
    <x v="0"/>
    <x v="64"/>
    <d v="2013-09-11T00:00:00"/>
    <s v="Standard Class"/>
    <s v="MM-17920"/>
    <s v="Michael Moore"/>
    <x v="0"/>
    <s v="United States"/>
    <s v="Chesapeake"/>
    <x v="17"/>
    <n v="23320"/>
    <x v="0"/>
    <x v="1258"/>
    <x v="0"/>
    <x v="3"/>
    <x v="1233"/>
    <x v="679"/>
    <n v="3"/>
    <n v="0"/>
    <n v="314.05859999999996"/>
  </r>
  <r>
    <n v="6878"/>
    <x v="3411"/>
    <x v="1"/>
    <x v="52"/>
    <d v="2012-10-15T00:00:00"/>
    <s v="Same Day"/>
    <s v="CG-12520"/>
    <s v="Claire Gute"/>
    <x v="0"/>
    <s v="United States"/>
    <s v="Dallas"/>
    <x v="5"/>
    <n v="75217"/>
    <x v="2"/>
    <x v="859"/>
    <x v="0"/>
    <x v="5"/>
    <x v="845"/>
    <x v="4684"/>
    <n v="6"/>
    <n v="0.6"/>
    <n v="-95.24760000000002"/>
  </r>
  <r>
    <n v="6879"/>
    <x v="3411"/>
    <x v="1"/>
    <x v="52"/>
    <d v="2012-10-15T00:00:00"/>
    <s v="Same Day"/>
    <s v="CG-12520"/>
    <s v="Claire Gute"/>
    <x v="0"/>
    <s v="United States"/>
    <s v="Dallas"/>
    <x v="5"/>
    <n v="75217"/>
    <x v="2"/>
    <x v="1083"/>
    <x v="1"/>
    <x v="10"/>
    <x v="1064"/>
    <x v="758"/>
    <n v="1"/>
    <n v="0.2"/>
    <n v="1.8703999999999998"/>
  </r>
  <r>
    <n v="6880"/>
    <x v="3412"/>
    <x v="1"/>
    <x v="494"/>
    <d v="2012-12-05T00:00:00"/>
    <s v="Second Class"/>
    <s v="TW-21025"/>
    <s v="Tamara Willingham"/>
    <x v="2"/>
    <s v="United States"/>
    <s v="Seattle"/>
    <x v="4"/>
    <n v="98105"/>
    <x v="1"/>
    <x v="445"/>
    <x v="0"/>
    <x v="1"/>
    <x v="440"/>
    <x v="4202"/>
    <n v="5"/>
    <n v="0.2"/>
    <n v="125.24499999999995"/>
  </r>
  <r>
    <n v="6881"/>
    <x v="3412"/>
    <x v="1"/>
    <x v="494"/>
    <d v="2012-12-05T00:00:00"/>
    <s v="Second Class"/>
    <s v="TW-21025"/>
    <s v="Tamara Willingham"/>
    <x v="2"/>
    <s v="United States"/>
    <s v="Seattle"/>
    <x v="4"/>
    <n v="98105"/>
    <x v="1"/>
    <x v="1330"/>
    <x v="1"/>
    <x v="10"/>
    <x v="1306"/>
    <x v="56"/>
    <n v="5"/>
    <n v="0"/>
    <n v="15.552000000000001"/>
  </r>
  <r>
    <n v="6882"/>
    <x v="3412"/>
    <x v="1"/>
    <x v="494"/>
    <d v="2012-12-05T00:00:00"/>
    <s v="Second Class"/>
    <s v="TW-21025"/>
    <s v="Tamara Willingham"/>
    <x v="2"/>
    <s v="United States"/>
    <s v="Seattle"/>
    <x v="4"/>
    <n v="98105"/>
    <x v="1"/>
    <x v="214"/>
    <x v="0"/>
    <x v="3"/>
    <x v="213"/>
    <x v="4685"/>
    <n v="9"/>
    <n v="0"/>
    <n v="401.81399999999985"/>
  </r>
  <r>
    <n v="6883"/>
    <x v="3412"/>
    <x v="1"/>
    <x v="494"/>
    <d v="2012-12-05T00:00:00"/>
    <s v="Second Class"/>
    <s v="TW-21025"/>
    <s v="Tamara Willingham"/>
    <x v="2"/>
    <s v="United States"/>
    <s v="Seattle"/>
    <x v="4"/>
    <n v="98105"/>
    <x v="1"/>
    <x v="1166"/>
    <x v="1"/>
    <x v="4"/>
    <x v="1144"/>
    <x v="64"/>
    <n v="3"/>
    <n v="0"/>
    <n v="2.9346000000000032"/>
  </r>
  <r>
    <n v="6884"/>
    <x v="3412"/>
    <x v="1"/>
    <x v="494"/>
    <d v="2012-12-05T00:00:00"/>
    <s v="Second Class"/>
    <s v="TW-21025"/>
    <s v="Tamara Willingham"/>
    <x v="2"/>
    <s v="United States"/>
    <s v="Seattle"/>
    <x v="4"/>
    <n v="98105"/>
    <x v="1"/>
    <x v="393"/>
    <x v="1"/>
    <x v="10"/>
    <x v="389"/>
    <x v="1159"/>
    <n v="5"/>
    <n v="0"/>
    <n v="52.531999999999996"/>
  </r>
  <r>
    <n v="6885"/>
    <x v="3413"/>
    <x v="1"/>
    <x v="70"/>
    <d v="2012-06-04T00:00:00"/>
    <s v="Standard Class"/>
    <s v="BD-11320"/>
    <s v="Bill Donatelli"/>
    <x v="0"/>
    <s v="United States"/>
    <s v="Minneapolis"/>
    <x v="11"/>
    <n v="55407"/>
    <x v="2"/>
    <x v="1476"/>
    <x v="0"/>
    <x v="1"/>
    <x v="1454"/>
    <x v="4686"/>
    <n v="8"/>
    <n v="0"/>
    <n v="770.35199999999986"/>
  </r>
  <r>
    <n v="6886"/>
    <x v="3414"/>
    <x v="3"/>
    <x v="18"/>
    <d v="2014-09-18T00:00:00"/>
    <s v="Standard Class"/>
    <s v="HA-14905"/>
    <s v="Helen Abelman"/>
    <x v="0"/>
    <s v="United States"/>
    <s v="Springfield"/>
    <x v="24"/>
    <n v="45503"/>
    <x v="3"/>
    <x v="103"/>
    <x v="2"/>
    <x v="11"/>
    <x v="103"/>
    <x v="4687"/>
    <n v="4"/>
    <n v="0.2"/>
    <n v="8.8008000000000006"/>
  </r>
  <r>
    <n v="6887"/>
    <x v="3414"/>
    <x v="3"/>
    <x v="18"/>
    <d v="2014-09-18T00:00:00"/>
    <s v="Standard Class"/>
    <s v="HA-14905"/>
    <s v="Helen Abelman"/>
    <x v="0"/>
    <s v="United States"/>
    <s v="Springfield"/>
    <x v="24"/>
    <n v="45503"/>
    <x v="3"/>
    <x v="1015"/>
    <x v="2"/>
    <x v="7"/>
    <x v="997"/>
    <x v="4688"/>
    <n v="2"/>
    <n v="0.4"/>
    <n v="-56.310799999999972"/>
  </r>
  <r>
    <n v="6888"/>
    <x v="3415"/>
    <x v="3"/>
    <x v="1016"/>
    <d v="2014-05-03T00:00:00"/>
    <s v="Standard Class"/>
    <s v="LL-16840"/>
    <s v="Lauren Leatherbury"/>
    <x v="0"/>
    <s v="United States"/>
    <s v="Los Angeles"/>
    <x v="1"/>
    <n v="90032"/>
    <x v="1"/>
    <x v="69"/>
    <x v="1"/>
    <x v="10"/>
    <x v="69"/>
    <x v="71"/>
    <n v="3"/>
    <n v="0"/>
    <n v="8.7629999999999999"/>
  </r>
  <r>
    <n v="6889"/>
    <x v="3415"/>
    <x v="3"/>
    <x v="1016"/>
    <d v="2014-05-03T00:00:00"/>
    <s v="Standard Class"/>
    <s v="LL-16840"/>
    <s v="Lauren Leatherbury"/>
    <x v="0"/>
    <s v="United States"/>
    <s v="Los Angeles"/>
    <x v="1"/>
    <n v="90032"/>
    <x v="1"/>
    <x v="997"/>
    <x v="1"/>
    <x v="8"/>
    <x v="980"/>
    <x v="4689"/>
    <n v="3"/>
    <n v="0.2"/>
    <n v="27.503999999999998"/>
  </r>
  <r>
    <n v="6890"/>
    <x v="3416"/>
    <x v="3"/>
    <x v="65"/>
    <d v="2014-09-23T00:00:00"/>
    <s v="Standard Class"/>
    <s v="SS-20140"/>
    <s v="Saphhira Shifley"/>
    <x v="1"/>
    <s v="United States"/>
    <s v="Columbus"/>
    <x v="32"/>
    <n v="31907"/>
    <x v="0"/>
    <x v="179"/>
    <x v="2"/>
    <x v="7"/>
    <x v="178"/>
    <x v="4690"/>
    <n v="8"/>
    <n v="0"/>
    <n v="26.790400000000005"/>
  </r>
  <r>
    <n v="6891"/>
    <x v="3416"/>
    <x v="3"/>
    <x v="65"/>
    <d v="2014-09-23T00:00:00"/>
    <s v="Standard Class"/>
    <s v="SS-20140"/>
    <s v="Saphhira Shifley"/>
    <x v="1"/>
    <s v="United States"/>
    <s v="Columbus"/>
    <x v="32"/>
    <n v="31907"/>
    <x v="0"/>
    <x v="251"/>
    <x v="1"/>
    <x v="10"/>
    <x v="249"/>
    <x v="363"/>
    <n v="7"/>
    <n v="0"/>
    <n v="24.460800000000003"/>
  </r>
  <r>
    <n v="6892"/>
    <x v="3416"/>
    <x v="3"/>
    <x v="65"/>
    <d v="2014-09-23T00:00:00"/>
    <s v="Standard Class"/>
    <s v="SS-20140"/>
    <s v="Saphhira Shifley"/>
    <x v="1"/>
    <s v="United States"/>
    <s v="Columbus"/>
    <x v="32"/>
    <n v="31907"/>
    <x v="0"/>
    <x v="108"/>
    <x v="1"/>
    <x v="6"/>
    <x v="108"/>
    <x v="3369"/>
    <n v="3"/>
    <n v="0"/>
    <n v="34.181999999999988"/>
  </r>
  <r>
    <n v="6893"/>
    <x v="3416"/>
    <x v="3"/>
    <x v="65"/>
    <d v="2014-09-23T00:00:00"/>
    <s v="Standard Class"/>
    <s v="SS-20140"/>
    <s v="Saphhira Shifley"/>
    <x v="1"/>
    <s v="United States"/>
    <s v="Columbus"/>
    <x v="32"/>
    <n v="31907"/>
    <x v="0"/>
    <x v="1465"/>
    <x v="1"/>
    <x v="10"/>
    <x v="1442"/>
    <x v="243"/>
    <n v="4"/>
    <n v="0"/>
    <n v="12.441600000000001"/>
  </r>
  <r>
    <n v="6894"/>
    <x v="3416"/>
    <x v="3"/>
    <x v="65"/>
    <d v="2014-09-23T00:00:00"/>
    <s v="Standard Class"/>
    <s v="SS-20140"/>
    <s v="Saphhira Shifley"/>
    <x v="1"/>
    <s v="United States"/>
    <s v="Columbus"/>
    <x v="32"/>
    <n v="31907"/>
    <x v="0"/>
    <x v="1524"/>
    <x v="0"/>
    <x v="5"/>
    <x v="1502"/>
    <x v="2352"/>
    <n v="4"/>
    <n v="0"/>
    <n v="6.9087999999999994"/>
  </r>
  <r>
    <n v="6895"/>
    <x v="3416"/>
    <x v="3"/>
    <x v="65"/>
    <d v="2014-09-23T00:00:00"/>
    <s v="Standard Class"/>
    <s v="SS-20140"/>
    <s v="Saphhira Shifley"/>
    <x v="1"/>
    <s v="United States"/>
    <s v="Columbus"/>
    <x v="32"/>
    <n v="31907"/>
    <x v="0"/>
    <x v="53"/>
    <x v="2"/>
    <x v="7"/>
    <x v="53"/>
    <x v="4691"/>
    <n v="2"/>
    <n v="0"/>
    <n v="119.4742"/>
  </r>
  <r>
    <n v="6896"/>
    <x v="3416"/>
    <x v="3"/>
    <x v="65"/>
    <d v="2014-09-23T00:00:00"/>
    <s v="Standard Class"/>
    <s v="SS-20140"/>
    <s v="Saphhira Shifley"/>
    <x v="1"/>
    <s v="United States"/>
    <s v="Columbus"/>
    <x v="32"/>
    <n v="31907"/>
    <x v="0"/>
    <x v="610"/>
    <x v="1"/>
    <x v="14"/>
    <x v="605"/>
    <x v="4692"/>
    <n v="2"/>
    <n v="0"/>
    <n v="9.9991999999999948"/>
  </r>
  <r>
    <n v="6897"/>
    <x v="3416"/>
    <x v="3"/>
    <x v="65"/>
    <d v="2014-09-23T00:00:00"/>
    <s v="Standard Class"/>
    <s v="SS-20140"/>
    <s v="Saphhira Shifley"/>
    <x v="1"/>
    <s v="United States"/>
    <s v="Columbus"/>
    <x v="32"/>
    <n v="31907"/>
    <x v="0"/>
    <x v="1689"/>
    <x v="1"/>
    <x v="10"/>
    <x v="1668"/>
    <x v="1672"/>
    <n v="5"/>
    <n v="0"/>
    <n v="114.93849999999998"/>
  </r>
  <r>
    <n v="6898"/>
    <x v="3417"/>
    <x v="3"/>
    <x v="238"/>
    <d v="2014-08-26T00:00:00"/>
    <s v="Standard Class"/>
    <s v="CK-12205"/>
    <s v="Chloris Kastensmidt"/>
    <x v="0"/>
    <s v="United States"/>
    <s v="Lakewood"/>
    <x v="24"/>
    <n v="44107"/>
    <x v="3"/>
    <x v="1224"/>
    <x v="1"/>
    <x v="8"/>
    <x v="1199"/>
    <x v="4693"/>
    <n v="3"/>
    <n v="0.7"/>
    <n v="-7.9067999999999969"/>
  </r>
  <r>
    <n v="6899"/>
    <x v="3418"/>
    <x v="1"/>
    <x v="1137"/>
    <d v="2012-05-26T00:00:00"/>
    <s v="Second Class"/>
    <s v="VS-21820"/>
    <s v="Vivek Sundaresam"/>
    <x v="0"/>
    <s v="United States"/>
    <s v="Naperville"/>
    <x v="10"/>
    <n v="60540"/>
    <x v="2"/>
    <x v="812"/>
    <x v="0"/>
    <x v="1"/>
    <x v="801"/>
    <x v="4694"/>
    <n v="7"/>
    <n v="0.3"/>
    <n v="-163.57670000000005"/>
  </r>
  <r>
    <n v="6900"/>
    <x v="3418"/>
    <x v="1"/>
    <x v="1137"/>
    <d v="2012-05-26T00:00:00"/>
    <s v="Second Class"/>
    <s v="VS-21820"/>
    <s v="Vivek Sundaresam"/>
    <x v="0"/>
    <s v="United States"/>
    <s v="Naperville"/>
    <x v="10"/>
    <n v="60540"/>
    <x v="2"/>
    <x v="1206"/>
    <x v="1"/>
    <x v="8"/>
    <x v="1182"/>
    <x v="4695"/>
    <n v="6"/>
    <n v="0.8"/>
    <n v="-13.015200000000004"/>
  </r>
  <r>
    <n v="6901"/>
    <x v="3419"/>
    <x v="1"/>
    <x v="67"/>
    <d v="2012-09-11T00:00:00"/>
    <s v="Standard Class"/>
    <s v="TN-21040"/>
    <s v="Tanja Norvell"/>
    <x v="2"/>
    <s v="United States"/>
    <s v="New York City"/>
    <x v="15"/>
    <n v="10009"/>
    <x v="3"/>
    <x v="657"/>
    <x v="2"/>
    <x v="11"/>
    <x v="651"/>
    <x v="4696"/>
    <n v="7"/>
    <n v="0"/>
    <n v="167.97899999999996"/>
  </r>
  <r>
    <n v="6902"/>
    <x v="3420"/>
    <x v="3"/>
    <x v="1138"/>
    <d v="2014-07-25T00:00:00"/>
    <s v="Same Day"/>
    <s v="HR-14830"/>
    <s v="Harold Ryan"/>
    <x v="1"/>
    <s v="United States"/>
    <s v="Huntington Beach"/>
    <x v="1"/>
    <n v="92646"/>
    <x v="1"/>
    <x v="306"/>
    <x v="2"/>
    <x v="16"/>
    <x v="303"/>
    <x v="4697"/>
    <n v="5"/>
    <n v="0.2"/>
    <n v="839.9860000000001"/>
  </r>
  <r>
    <n v="6903"/>
    <x v="3421"/>
    <x v="3"/>
    <x v="264"/>
    <d v="2014-09-09T00:00:00"/>
    <s v="Standard Class"/>
    <s v="JS-15595"/>
    <s v="Jill Stevenson"/>
    <x v="1"/>
    <s v="United States"/>
    <s v="Chicago"/>
    <x v="10"/>
    <n v="60653"/>
    <x v="2"/>
    <x v="659"/>
    <x v="1"/>
    <x v="13"/>
    <x v="653"/>
    <x v="4698"/>
    <n v="4"/>
    <n v="0.2"/>
    <n v="5.6"/>
  </r>
  <r>
    <n v="6904"/>
    <x v="3421"/>
    <x v="3"/>
    <x v="264"/>
    <d v="2014-09-09T00:00:00"/>
    <s v="Standard Class"/>
    <s v="JS-15595"/>
    <s v="Jill Stevenson"/>
    <x v="1"/>
    <s v="United States"/>
    <s v="Chicago"/>
    <x v="10"/>
    <n v="60653"/>
    <x v="2"/>
    <x v="1803"/>
    <x v="1"/>
    <x v="9"/>
    <x v="1784"/>
    <x v="4699"/>
    <n v="2"/>
    <n v="0.8"/>
    <n v="-15.087600000000002"/>
  </r>
  <r>
    <n v="6905"/>
    <x v="3421"/>
    <x v="3"/>
    <x v="264"/>
    <d v="2014-09-09T00:00:00"/>
    <s v="Standard Class"/>
    <s v="JS-15595"/>
    <s v="Jill Stevenson"/>
    <x v="1"/>
    <s v="United States"/>
    <s v="Chicago"/>
    <x v="10"/>
    <n v="60653"/>
    <x v="2"/>
    <x v="1755"/>
    <x v="1"/>
    <x v="4"/>
    <x v="1736"/>
    <x v="4700"/>
    <n v="5"/>
    <n v="0.2"/>
    <n v="-44.235000000000007"/>
  </r>
  <r>
    <n v="6906"/>
    <x v="3422"/>
    <x v="3"/>
    <x v="1139"/>
    <d v="2014-12-09T00:00:00"/>
    <s v="Second Class"/>
    <s v="BN-11470"/>
    <s v="Brad Norvell"/>
    <x v="1"/>
    <s v="United States"/>
    <s v="Brentwood"/>
    <x v="1"/>
    <n v="94513"/>
    <x v="1"/>
    <x v="683"/>
    <x v="1"/>
    <x v="4"/>
    <x v="33"/>
    <x v="3893"/>
    <n v="1"/>
    <n v="0"/>
    <n v="2.8836000000000004"/>
  </r>
  <r>
    <n v="6907"/>
    <x v="3423"/>
    <x v="3"/>
    <x v="968"/>
    <d v="2014-05-21T00:00:00"/>
    <s v="Same Day"/>
    <s v="AR-10405"/>
    <s v="Allen Rosenblatt"/>
    <x v="1"/>
    <s v="United States"/>
    <s v="Trenton"/>
    <x v="12"/>
    <n v="48183"/>
    <x v="2"/>
    <x v="340"/>
    <x v="1"/>
    <x v="8"/>
    <x v="336"/>
    <x v="521"/>
    <n v="2"/>
    <n v="0"/>
    <n v="19.814399999999999"/>
  </r>
  <r>
    <n v="6908"/>
    <x v="3424"/>
    <x v="0"/>
    <x v="720"/>
    <d v="2013-10-04T00:00:00"/>
    <s v="Standard Class"/>
    <s v="SW-20455"/>
    <s v="Shaun Weien"/>
    <x v="0"/>
    <s v="United States"/>
    <s v="Seattle"/>
    <x v="4"/>
    <n v="98103"/>
    <x v="1"/>
    <x v="1718"/>
    <x v="2"/>
    <x v="7"/>
    <x v="1696"/>
    <x v="3796"/>
    <n v="2"/>
    <n v="0.2"/>
    <n v="125.19799999999992"/>
  </r>
  <r>
    <n v="6909"/>
    <x v="3425"/>
    <x v="3"/>
    <x v="389"/>
    <d v="2014-12-16T00:00:00"/>
    <s v="Standard Class"/>
    <s v="JE-16165"/>
    <s v="Justin Ellison"/>
    <x v="1"/>
    <s v="United States"/>
    <s v="North Charleston"/>
    <x v="20"/>
    <n v="29406"/>
    <x v="0"/>
    <x v="1256"/>
    <x v="0"/>
    <x v="5"/>
    <x v="1231"/>
    <x v="1816"/>
    <n v="2"/>
    <n v="0"/>
    <n v="4.2803999999999984"/>
  </r>
  <r>
    <n v="6910"/>
    <x v="3426"/>
    <x v="2"/>
    <x v="103"/>
    <d v="2011-09-18T00:00:00"/>
    <s v="Second Class"/>
    <s v="LH-16900"/>
    <s v="Lena Hernandez"/>
    <x v="0"/>
    <s v="United States"/>
    <s v="Columbus"/>
    <x v="24"/>
    <n v="43229"/>
    <x v="3"/>
    <x v="757"/>
    <x v="1"/>
    <x v="8"/>
    <x v="748"/>
    <x v="1293"/>
    <n v="3"/>
    <n v="0.7"/>
    <n v="-2.0015999999999998"/>
  </r>
  <r>
    <n v="6911"/>
    <x v="3427"/>
    <x v="3"/>
    <x v="570"/>
    <d v="2014-08-03T00:00:00"/>
    <s v="Standard Class"/>
    <s v="VG-21790"/>
    <s v="Vivek Gonzalez"/>
    <x v="0"/>
    <s v="United States"/>
    <s v="Seattle"/>
    <x v="4"/>
    <n v="98103"/>
    <x v="1"/>
    <x v="266"/>
    <x v="0"/>
    <x v="0"/>
    <x v="263"/>
    <x v="4701"/>
    <n v="2"/>
    <n v="0"/>
    <n v="25.511200000000002"/>
  </r>
  <r>
    <n v="6912"/>
    <x v="3428"/>
    <x v="3"/>
    <x v="378"/>
    <d v="2014-08-06T00:00:00"/>
    <s v="Second Class"/>
    <s v="EM-13960"/>
    <s v="Eric Murdock"/>
    <x v="0"/>
    <s v="United States"/>
    <s v="San Francisco"/>
    <x v="1"/>
    <n v="94109"/>
    <x v="1"/>
    <x v="821"/>
    <x v="1"/>
    <x v="4"/>
    <x v="809"/>
    <x v="4702"/>
    <n v="3"/>
    <n v="0"/>
    <n v="50.365800000000007"/>
  </r>
  <r>
    <n v="6913"/>
    <x v="3429"/>
    <x v="3"/>
    <x v="743"/>
    <d v="2014-05-06T00:00:00"/>
    <s v="Second Class"/>
    <s v="EM-13825"/>
    <s v="Elizabeth Moffitt"/>
    <x v="1"/>
    <s v="United States"/>
    <s v="Los Angeles"/>
    <x v="1"/>
    <n v="90049"/>
    <x v="1"/>
    <x v="685"/>
    <x v="2"/>
    <x v="11"/>
    <x v="678"/>
    <x v="4703"/>
    <n v="4"/>
    <n v="0"/>
    <n v="59.037199999999999"/>
  </r>
  <r>
    <n v="6914"/>
    <x v="3430"/>
    <x v="1"/>
    <x v="821"/>
    <d v="2012-06-16T00:00:00"/>
    <s v="Standard Class"/>
    <s v="JH-15910"/>
    <s v="Jonathan Howell"/>
    <x v="0"/>
    <s v="United States"/>
    <s v="West Palm Beach"/>
    <x v="2"/>
    <n v="33407"/>
    <x v="0"/>
    <x v="104"/>
    <x v="2"/>
    <x v="7"/>
    <x v="104"/>
    <x v="4029"/>
    <n v="2"/>
    <n v="0.2"/>
    <n v="4.1987999999999985"/>
  </r>
  <r>
    <n v="6915"/>
    <x v="3431"/>
    <x v="2"/>
    <x v="1091"/>
    <d v="2011-12-29T00:00:00"/>
    <s v="Standard Class"/>
    <s v="NP-18700"/>
    <s v="Nora Preis"/>
    <x v="0"/>
    <s v="United States"/>
    <s v="Chicago"/>
    <x v="10"/>
    <n v="60623"/>
    <x v="2"/>
    <x v="546"/>
    <x v="1"/>
    <x v="4"/>
    <x v="541"/>
    <x v="4704"/>
    <n v="1"/>
    <n v="0.2"/>
    <n v="9.911999999999999"/>
  </r>
  <r>
    <n v="6916"/>
    <x v="3431"/>
    <x v="2"/>
    <x v="1091"/>
    <d v="2011-12-29T00:00:00"/>
    <s v="Standard Class"/>
    <s v="NP-18700"/>
    <s v="Nora Preis"/>
    <x v="0"/>
    <s v="United States"/>
    <s v="Chicago"/>
    <x v="10"/>
    <n v="60623"/>
    <x v="2"/>
    <x v="528"/>
    <x v="1"/>
    <x v="8"/>
    <x v="523"/>
    <x v="4705"/>
    <n v="6"/>
    <n v="0.8"/>
    <n v="-31.332000000000008"/>
  </r>
  <r>
    <n v="6917"/>
    <x v="3431"/>
    <x v="2"/>
    <x v="1091"/>
    <d v="2011-12-29T00:00:00"/>
    <s v="Standard Class"/>
    <s v="NP-18700"/>
    <s v="Nora Preis"/>
    <x v="0"/>
    <s v="United States"/>
    <s v="Chicago"/>
    <x v="10"/>
    <n v="60623"/>
    <x v="2"/>
    <x v="968"/>
    <x v="1"/>
    <x v="10"/>
    <x v="952"/>
    <x v="4706"/>
    <n v="4"/>
    <n v="0.2"/>
    <n v="44.961600000000004"/>
  </r>
  <r>
    <n v="6918"/>
    <x v="3432"/>
    <x v="2"/>
    <x v="757"/>
    <d v="2011-12-21T00:00:00"/>
    <s v="Standard Class"/>
    <s v="SH-20635"/>
    <s v="Stefanie Holloman"/>
    <x v="1"/>
    <s v="United States"/>
    <s v="Sacramento"/>
    <x v="1"/>
    <n v="95823"/>
    <x v="1"/>
    <x v="1131"/>
    <x v="0"/>
    <x v="1"/>
    <x v="1110"/>
    <x v="4707"/>
    <n v="5"/>
    <n v="0.2"/>
    <n v="70.196000000000026"/>
  </r>
  <r>
    <n v="6919"/>
    <x v="3433"/>
    <x v="0"/>
    <x v="947"/>
    <d v="2013-04-19T00:00:00"/>
    <s v="Second Class"/>
    <s v="BM-11785"/>
    <s v="Bryan Mills"/>
    <x v="0"/>
    <s v="United States"/>
    <s v="Seattle"/>
    <x v="4"/>
    <n v="98115"/>
    <x v="1"/>
    <x v="1511"/>
    <x v="1"/>
    <x v="14"/>
    <x v="1489"/>
    <x v="4708"/>
    <n v="3"/>
    <n v="0"/>
    <n v="0.86400000000000077"/>
  </r>
  <r>
    <n v="6920"/>
    <x v="3434"/>
    <x v="1"/>
    <x v="1031"/>
    <d v="2012-05-28T00:00:00"/>
    <s v="Standard Class"/>
    <s v="HG-14965"/>
    <s v="Henry Goldwyn"/>
    <x v="1"/>
    <s v="United States"/>
    <s v="Philadelphia"/>
    <x v="9"/>
    <n v="19143"/>
    <x v="3"/>
    <x v="800"/>
    <x v="1"/>
    <x v="8"/>
    <x v="790"/>
    <x v="4709"/>
    <n v="2"/>
    <n v="0.7"/>
    <n v="-18.031199999999998"/>
  </r>
  <r>
    <n v="6921"/>
    <x v="3435"/>
    <x v="3"/>
    <x v="425"/>
    <d v="2014-03-03T00:00:00"/>
    <s v="Standard Class"/>
    <s v="BM-11140"/>
    <s v="Becky Martin"/>
    <x v="0"/>
    <s v="United States"/>
    <s v="Santa Barbara"/>
    <x v="1"/>
    <n v="93101"/>
    <x v="1"/>
    <x v="543"/>
    <x v="1"/>
    <x v="9"/>
    <x v="538"/>
    <x v="4710"/>
    <n v="7"/>
    <n v="0"/>
    <n v="99.901199999999989"/>
  </r>
  <r>
    <n v="6922"/>
    <x v="3436"/>
    <x v="3"/>
    <x v="1095"/>
    <d v="2014-04-11T00:00:00"/>
    <s v="Standard Class"/>
    <s v="PS-19045"/>
    <s v="Penelope Sewall"/>
    <x v="2"/>
    <s v="United States"/>
    <s v="New York City"/>
    <x v="15"/>
    <n v="10011"/>
    <x v="3"/>
    <x v="618"/>
    <x v="1"/>
    <x v="12"/>
    <x v="613"/>
    <x v="4711"/>
    <n v="1"/>
    <n v="0"/>
    <n v="8.49"/>
  </r>
  <r>
    <n v="6923"/>
    <x v="3437"/>
    <x v="1"/>
    <x v="199"/>
    <d v="2012-03-19T00:00:00"/>
    <s v="Second Class"/>
    <s v="MS-17710"/>
    <s v="Maurice Satty"/>
    <x v="0"/>
    <s v="United States"/>
    <s v="Auburn"/>
    <x v="19"/>
    <n v="36830"/>
    <x v="0"/>
    <x v="508"/>
    <x v="1"/>
    <x v="2"/>
    <x v="503"/>
    <x v="4712"/>
    <n v="5"/>
    <n v="0"/>
    <n v="240.8595"/>
  </r>
  <r>
    <n v="6924"/>
    <x v="3437"/>
    <x v="1"/>
    <x v="199"/>
    <d v="2012-03-19T00:00:00"/>
    <s v="Second Class"/>
    <s v="MS-17710"/>
    <s v="Maurice Satty"/>
    <x v="0"/>
    <s v="United States"/>
    <s v="Auburn"/>
    <x v="19"/>
    <n v="36830"/>
    <x v="0"/>
    <x v="436"/>
    <x v="1"/>
    <x v="12"/>
    <x v="431"/>
    <x v="1576"/>
    <n v="2"/>
    <n v="0"/>
    <n v="3.3947999999999996"/>
  </r>
  <r>
    <n v="6925"/>
    <x v="3438"/>
    <x v="1"/>
    <x v="672"/>
    <d v="2012-12-04T00:00:00"/>
    <s v="Standard Class"/>
    <s v="JL-15235"/>
    <s v="Janet Lee"/>
    <x v="0"/>
    <s v="United States"/>
    <s v="New York City"/>
    <x v="15"/>
    <n v="10035"/>
    <x v="3"/>
    <x v="938"/>
    <x v="1"/>
    <x v="10"/>
    <x v="922"/>
    <x v="4713"/>
    <n v="7"/>
    <n v="0"/>
    <n v="10.883599999999998"/>
  </r>
  <r>
    <n v="6926"/>
    <x v="3438"/>
    <x v="1"/>
    <x v="672"/>
    <d v="2012-12-04T00:00:00"/>
    <s v="Standard Class"/>
    <s v="JL-15235"/>
    <s v="Janet Lee"/>
    <x v="0"/>
    <s v="United States"/>
    <s v="New York City"/>
    <x v="15"/>
    <n v="10035"/>
    <x v="3"/>
    <x v="1544"/>
    <x v="0"/>
    <x v="0"/>
    <x v="1523"/>
    <x v="2871"/>
    <n v="12"/>
    <n v="0.2"/>
    <n v="42.588000000000022"/>
  </r>
  <r>
    <n v="6927"/>
    <x v="3439"/>
    <x v="0"/>
    <x v="1062"/>
    <d v="2013-08-04T00:00:00"/>
    <s v="Standard Class"/>
    <s v="KM-16660"/>
    <s v="Khloe Miller"/>
    <x v="0"/>
    <s v="United States"/>
    <s v="Los Angeles"/>
    <x v="1"/>
    <n v="90032"/>
    <x v="1"/>
    <x v="1729"/>
    <x v="1"/>
    <x v="2"/>
    <x v="1707"/>
    <x v="1381"/>
    <n v="3"/>
    <n v="0"/>
    <n v="8.6939999999999991"/>
  </r>
  <r>
    <n v="6928"/>
    <x v="3440"/>
    <x v="0"/>
    <x v="661"/>
    <d v="2013-06-26T00:00:00"/>
    <s v="Second Class"/>
    <s v="RD-19900"/>
    <s v="Ruben Dartt"/>
    <x v="0"/>
    <s v="United States"/>
    <s v="San Francisco"/>
    <x v="1"/>
    <n v="94109"/>
    <x v="1"/>
    <x v="1247"/>
    <x v="1"/>
    <x v="4"/>
    <x v="1222"/>
    <x v="4714"/>
    <n v="4"/>
    <n v="0"/>
    <n v="25.293599999999998"/>
  </r>
  <r>
    <n v="6929"/>
    <x v="3440"/>
    <x v="0"/>
    <x v="661"/>
    <d v="2013-06-26T00:00:00"/>
    <s v="Second Class"/>
    <s v="RD-19900"/>
    <s v="Ruben Dartt"/>
    <x v="0"/>
    <s v="United States"/>
    <s v="San Francisco"/>
    <x v="1"/>
    <n v="94109"/>
    <x v="1"/>
    <x v="573"/>
    <x v="1"/>
    <x v="2"/>
    <x v="568"/>
    <x v="2521"/>
    <n v="3"/>
    <n v="0"/>
    <n v="10.307099999999998"/>
  </r>
  <r>
    <n v="6930"/>
    <x v="3440"/>
    <x v="0"/>
    <x v="661"/>
    <d v="2013-06-26T00:00:00"/>
    <s v="Second Class"/>
    <s v="RD-19900"/>
    <s v="Ruben Dartt"/>
    <x v="0"/>
    <s v="United States"/>
    <s v="San Francisco"/>
    <x v="1"/>
    <n v="94109"/>
    <x v="1"/>
    <x v="348"/>
    <x v="2"/>
    <x v="7"/>
    <x v="344"/>
    <x v="4715"/>
    <n v="7"/>
    <n v="0.2"/>
    <n v="97.013699999999858"/>
  </r>
  <r>
    <n v="6931"/>
    <x v="3440"/>
    <x v="0"/>
    <x v="661"/>
    <d v="2013-06-26T00:00:00"/>
    <s v="Second Class"/>
    <s v="RD-19900"/>
    <s v="Ruben Dartt"/>
    <x v="0"/>
    <s v="United States"/>
    <s v="San Francisco"/>
    <x v="1"/>
    <n v="94109"/>
    <x v="1"/>
    <x v="681"/>
    <x v="1"/>
    <x v="10"/>
    <x v="675"/>
    <x v="1024"/>
    <n v="1"/>
    <n v="0"/>
    <n v="9.3905999999999992"/>
  </r>
  <r>
    <n v="6932"/>
    <x v="3441"/>
    <x v="2"/>
    <x v="686"/>
    <d v="2011-07-18T00:00:00"/>
    <s v="Standard Class"/>
    <s v="ST-20530"/>
    <s v="Shui Tom"/>
    <x v="0"/>
    <s v="United States"/>
    <s v="Philadelphia"/>
    <x v="9"/>
    <n v="19140"/>
    <x v="3"/>
    <x v="1804"/>
    <x v="2"/>
    <x v="7"/>
    <x v="1785"/>
    <x v="4716"/>
    <n v="1"/>
    <n v="0.4"/>
    <n v="-2.2490000000000023"/>
  </r>
  <r>
    <n v="6933"/>
    <x v="3441"/>
    <x v="2"/>
    <x v="686"/>
    <d v="2011-07-18T00:00:00"/>
    <s v="Standard Class"/>
    <s v="ST-20530"/>
    <s v="Shui Tom"/>
    <x v="0"/>
    <s v="United States"/>
    <s v="Philadelphia"/>
    <x v="9"/>
    <n v="19140"/>
    <x v="3"/>
    <x v="1730"/>
    <x v="2"/>
    <x v="7"/>
    <x v="1708"/>
    <x v="1821"/>
    <n v="2"/>
    <n v="0.4"/>
    <n v="-13.993000000000004"/>
  </r>
  <r>
    <n v="6934"/>
    <x v="3441"/>
    <x v="2"/>
    <x v="686"/>
    <d v="2011-07-18T00:00:00"/>
    <s v="Standard Class"/>
    <s v="ST-20530"/>
    <s v="Shui Tom"/>
    <x v="0"/>
    <s v="United States"/>
    <s v="Philadelphia"/>
    <x v="9"/>
    <n v="19140"/>
    <x v="3"/>
    <x v="1801"/>
    <x v="0"/>
    <x v="5"/>
    <x v="1782"/>
    <x v="236"/>
    <n v="2"/>
    <n v="0.2"/>
    <n v="1.1993999999999998"/>
  </r>
  <r>
    <n v="6935"/>
    <x v="3441"/>
    <x v="2"/>
    <x v="686"/>
    <d v="2011-07-18T00:00:00"/>
    <s v="Standard Class"/>
    <s v="ST-20530"/>
    <s v="Shui Tom"/>
    <x v="0"/>
    <s v="United States"/>
    <s v="Philadelphia"/>
    <x v="9"/>
    <n v="19140"/>
    <x v="3"/>
    <x v="1062"/>
    <x v="1"/>
    <x v="6"/>
    <x v="1042"/>
    <x v="4717"/>
    <n v="2"/>
    <n v="0.2"/>
    <n v="4.6781999999999968"/>
  </r>
  <r>
    <n v="6936"/>
    <x v="3442"/>
    <x v="3"/>
    <x v="329"/>
    <d v="2014-12-04T00:00:00"/>
    <s v="Second Class"/>
    <s v="BP-11095"/>
    <s v="Bart Pistole"/>
    <x v="1"/>
    <s v="United States"/>
    <s v="El Paso"/>
    <x v="5"/>
    <n v="79907"/>
    <x v="2"/>
    <x v="97"/>
    <x v="2"/>
    <x v="11"/>
    <x v="97"/>
    <x v="98"/>
    <n v="3"/>
    <n v="0.2"/>
    <n v="-10.797300000000011"/>
  </r>
  <r>
    <n v="6937"/>
    <x v="3443"/>
    <x v="0"/>
    <x v="476"/>
    <d v="2013-09-05T00:00:00"/>
    <s v="First Class"/>
    <s v="TA-21385"/>
    <s v="Tom Ashbrook"/>
    <x v="2"/>
    <s v="United States"/>
    <s v="Chicago"/>
    <x v="10"/>
    <n v="60653"/>
    <x v="2"/>
    <x v="1805"/>
    <x v="0"/>
    <x v="5"/>
    <x v="1786"/>
    <x v="4718"/>
    <n v="2"/>
    <n v="0.6"/>
    <n v="-75.844800000000006"/>
  </r>
  <r>
    <n v="6938"/>
    <x v="3444"/>
    <x v="2"/>
    <x v="345"/>
    <d v="2011-06-15T00:00:00"/>
    <s v="Same Day"/>
    <s v="PS-18760"/>
    <s v="Pamela Stobb"/>
    <x v="0"/>
    <s v="United States"/>
    <s v="El Paso"/>
    <x v="5"/>
    <n v="79907"/>
    <x v="2"/>
    <x v="1767"/>
    <x v="1"/>
    <x v="10"/>
    <x v="1747"/>
    <x v="4719"/>
    <n v="2"/>
    <n v="0.2"/>
    <n v="11.876799999999998"/>
  </r>
  <r>
    <n v="6939"/>
    <x v="3445"/>
    <x v="0"/>
    <x v="732"/>
    <d v="2013-11-10T00:00:00"/>
    <s v="Standard Class"/>
    <s v="NP-18700"/>
    <s v="Nora Preis"/>
    <x v="0"/>
    <s v="United States"/>
    <s v="Seattle"/>
    <x v="4"/>
    <n v="98105"/>
    <x v="1"/>
    <x v="1806"/>
    <x v="2"/>
    <x v="11"/>
    <x v="1787"/>
    <x v="4720"/>
    <n v="4"/>
    <n v="0"/>
    <n v="52.769200000000012"/>
  </r>
  <r>
    <n v="6940"/>
    <x v="3446"/>
    <x v="3"/>
    <x v="335"/>
    <d v="2014-07-01T00:00:00"/>
    <s v="Standard Class"/>
    <s v="SC-20260"/>
    <s v="Scott Cohen"/>
    <x v="1"/>
    <s v="United States"/>
    <s v="New York City"/>
    <x v="15"/>
    <n v="10009"/>
    <x v="3"/>
    <x v="669"/>
    <x v="1"/>
    <x v="8"/>
    <x v="663"/>
    <x v="4721"/>
    <n v="2"/>
    <n v="0.2"/>
    <n v="37.108400000000003"/>
  </r>
  <r>
    <n v="6941"/>
    <x v="3446"/>
    <x v="3"/>
    <x v="335"/>
    <d v="2014-07-01T00:00:00"/>
    <s v="Standard Class"/>
    <s v="SC-20260"/>
    <s v="Scott Cohen"/>
    <x v="1"/>
    <s v="United States"/>
    <s v="New York City"/>
    <x v="15"/>
    <n v="10009"/>
    <x v="3"/>
    <x v="675"/>
    <x v="1"/>
    <x v="14"/>
    <x v="669"/>
    <x v="158"/>
    <n v="5"/>
    <n v="0"/>
    <n v="8.2359999999999989"/>
  </r>
  <r>
    <n v="6942"/>
    <x v="3446"/>
    <x v="3"/>
    <x v="335"/>
    <d v="2014-07-01T00:00:00"/>
    <s v="Standard Class"/>
    <s v="SC-20260"/>
    <s v="Scott Cohen"/>
    <x v="1"/>
    <s v="United States"/>
    <s v="New York City"/>
    <x v="15"/>
    <n v="10009"/>
    <x v="3"/>
    <x v="518"/>
    <x v="1"/>
    <x v="4"/>
    <x v="513"/>
    <x v="4722"/>
    <n v="4"/>
    <n v="0"/>
    <n v="214.16399999999993"/>
  </r>
  <r>
    <n v="6943"/>
    <x v="3446"/>
    <x v="3"/>
    <x v="335"/>
    <d v="2014-07-01T00:00:00"/>
    <s v="Standard Class"/>
    <s v="SC-20260"/>
    <s v="Scott Cohen"/>
    <x v="1"/>
    <s v="United States"/>
    <s v="New York City"/>
    <x v="15"/>
    <n v="10009"/>
    <x v="3"/>
    <x v="1274"/>
    <x v="1"/>
    <x v="10"/>
    <x v="1250"/>
    <x v="4243"/>
    <n v="3"/>
    <n v="0"/>
    <n v="31.519199999999998"/>
  </r>
  <r>
    <n v="6944"/>
    <x v="3447"/>
    <x v="1"/>
    <x v="395"/>
    <d v="2012-07-30T00:00:00"/>
    <s v="Standard Class"/>
    <s v="RD-19930"/>
    <s v="Russell D'Ascenzo"/>
    <x v="0"/>
    <s v="United States"/>
    <s v="Los Angeles"/>
    <x v="1"/>
    <n v="90032"/>
    <x v="1"/>
    <x v="1807"/>
    <x v="2"/>
    <x v="7"/>
    <x v="1788"/>
    <x v="4723"/>
    <n v="5"/>
    <n v="0.2"/>
    <n v="38.997500000000002"/>
  </r>
  <r>
    <n v="6945"/>
    <x v="3448"/>
    <x v="2"/>
    <x v="865"/>
    <d v="2011-09-27T00:00:00"/>
    <s v="Standard Class"/>
    <s v="TH-21115"/>
    <s v="Thea Hudgings"/>
    <x v="1"/>
    <s v="United States"/>
    <s v="Newark"/>
    <x v="13"/>
    <n v="19711"/>
    <x v="3"/>
    <x v="994"/>
    <x v="1"/>
    <x v="8"/>
    <x v="977"/>
    <x v="1760"/>
    <n v="4"/>
    <n v="0"/>
    <n v="5.4487999999999994"/>
  </r>
  <r>
    <n v="6946"/>
    <x v="3449"/>
    <x v="0"/>
    <x v="955"/>
    <d v="2013-10-05T00:00:00"/>
    <s v="Standard Class"/>
    <s v="GM-14680"/>
    <s v="Greg Matthias"/>
    <x v="0"/>
    <s v="United States"/>
    <s v="New York City"/>
    <x v="15"/>
    <n v="10011"/>
    <x v="3"/>
    <x v="1219"/>
    <x v="0"/>
    <x v="0"/>
    <x v="1194"/>
    <x v="2987"/>
    <n v="5"/>
    <n v="0.2"/>
    <n v="-26.195999999999984"/>
  </r>
  <r>
    <n v="6947"/>
    <x v="3450"/>
    <x v="1"/>
    <x v="529"/>
    <d v="2012-11-13T00:00:00"/>
    <s v="Standard Class"/>
    <s v="JO-15550"/>
    <s v="Jesus Ocampo"/>
    <x v="2"/>
    <s v="United States"/>
    <s v="Roseville"/>
    <x v="1"/>
    <n v="95661"/>
    <x v="1"/>
    <x v="310"/>
    <x v="1"/>
    <x v="13"/>
    <x v="307"/>
    <x v="4724"/>
    <n v="2"/>
    <n v="0"/>
    <n v="1.1656"/>
  </r>
  <r>
    <n v="6948"/>
    <x v="3451"/>
    <x v="1"/>
    <x v="334"/>
    <d v="2012-04-29T00:00:00"/>
    <s v="Standard Class"/>
    <s v="ZC-21910"/>
    <s v="Zuschuss Carroll"/>
    <x v="0"/>
    <s v="United States"/>
    <s v="Aurora"/>
    <x v="10"/>
    <n v="60505"/>
    <x v="2"/>
    <x v="942"/>
    <x v="1"/>
    <x v="4"/>
    <x v="926"/>
    <x v="3167"/>
    <n v="2"/>
    <n v="0.2"/>
    <n v="-55.256"/>
  </r>
  <r>
    <n v="6949"/>
    <x v="3451"/>
    <x v="1"/>
    <x v="334"/>
    <d v="2012-04-29T00:00:00"/>
    <s v="Standard Class"/>
    <s v="ZC-21910"/>
    <s v="Zuschuss Carroll"/>
    <x v="0"/>
    <s v="United States"/>
    <s v="Aurora"/>
    <x v="10"/>
    <n v="60505"/>
    <x v="2"/>
    <x v="1534"/>
    <x v="0"/>
    <x v="1"/>
    <x v="1513"/>
    <x v="3391"/>
    <n v="3"/>
    <n v="0.3"/>
    <n v="-23.782199999999996"/>
  </r>
  <r>
    <n v="6950"/>
    <x v="3452"/>
    <x v="3"/>
    <x v="123"/>
    <d v="2014-11-20T00:00:00"/>
    <s v="Same Day"/>
    <s v="AP-10720"/>
    <s v="Anne Pryor"/>
    <x v="2"/>
    <s v="United States"/>
    <s v="New York City"/>
    <x v="15"/>
    <n v="10011"/>
    <x v="3"/>
    <x v="1124"/>
    <x v="1"/>
    <x v="8"/>
    <x v="1103"/>
    <x v="4725"/>
    <n v="7"/>
    <n v="0.2"/>
    <n v="18.252499999999998"/>
  </r>
  <r>
    <n v="6951"/>
    <x v="3452"/>
    <x v="3"/>
    <x v="123"/>
    <d v="2014-11-20T00:00:00"/>
    <s v="Same Day"/>
    <s v="AP-10720"/>
    <s v="Anne Pryor"/>
    <x v="2"/>
    <s v="United States"/>
    <s v="New York City"/>
    <x v="15"/>
    <n v="10011"/>
    <x v="3"/>
    <x v="972"/>
    <x v="0"/>
    <x v="3"/>
    <x v="957"/>
    <x v="2620"/>
    <n v="3"/>
    <n v="0.4"/>
    <n v="-29.323800000000006"/>
  </r>
  <r>
    <n v="6952"/>
    <x v="3453"/>
    <x v="1"/>
    <x v="312"/>
    <d v="2012-11-24T00:00:00"/>
    <s v="Standard Class"/>
    <s v="GK-14620"/>
    <s v="Grace Kelly"/>
    <x v="1"/>
    <s v="United States"/>
    <s v="Dallas"/>
    <x v="5"/>
    <n v="75217"/>
    <x v="2"/>
    <x v="1808"/>
    <x v="2"/>
    <x v="15"/>
    <x v="1789"/>
    <x v="4726"/>
    <n v="2"/>
    <n v="0.4"/>
    <n v="55.998599999999954"/>
  </r>
  <r>
    <n v="6953"/>
    <x v="3454"/>
    <x v="1"/>
    <x v="653"/>
    <d v="2012-10-03T00:00:00"/>
    <s v="First Class"/>
    <s v="HM-14980"/>
    <s v="Henry MacAllister"/>
    <x v="0"/>
    <s v="United States"/>
    <s v="Los Angeles"/>
    <x v="1"/>
    <n v="90008"/>
    <x v="1"/>
    <x v="1181"/>
    <x v="1"/>
    <x v="8"/>
    <x v="1158"/>
    <x v="929"/>
    <n v="3"/>
    <n v="0.2"/>
    <n v="4.1327999999999996"/>
  </r>
  <r>
    <n v="6954"/>
    <x v="3454"/>
    <x v="1"/>
    <x v="653"/>
    <d v="2012-10-03T00:00:00"/>
    <s v="First Class"/>
    <s v="HM-14980"/>
    <s v="Henry MacAllister"/>
    <x v="0"/>
    <s v="United States"/>
    <s v="Los Angeles"/>
    <x v="1"/>
    <n v="90008"/>
    <x v="1"/>
    <x v="1595"/>
    <x v="1"/>
    <x v="8"/>
    <x v="1578"/>
    <x v="4727"/>
    <n v="4"/>
    <n v="0.2"/>
    <n v="19.418399999999995"/>
  </r>
  <r>
    <n v="6955"/>
    <x v="3454"/>
    <x v="1"/>
    <x v="653"/>
    <d v="2012-10-03T00:00:00"/>
    <s v="First Class"/>
    <s v="HM-14980"/>
    <s v="Henry MacAllister"/>
    <x v="0"/>
    <s v="United States"/>
    <s v="Los Angeles"/>
    <x v="1"/>
    <n v="90008"/>
    <x v="1"/>
    <x v="1370"/>
    <x v="2"/>
    <x v="7"/>
    <x v="1346"/>
    <x v="4483"/>
    <n v="5"/>
    <n v="0.2"/>
    <n v="50.396000000000015"/>
  </r>
  <r>
    <n v="6956"/>
    <x v="3455"/>
    <x v="1"/>
    <x v="334"/>
    <d v="2012-05-02T00:00:00"/>
    <s v="Standard Class"/>
    <s v="LS-16945"/>
    <s v="Linda Southworth"/>
    <x v="1"/>
    <s v="United States"/>
    <s v="Los Angeles"/>
    <x v="1"/>
    <n v="90004"/>
    <x v="1"/>
    <x v="761"/>
    <x v="1"/>
    <x v="12"/>
    <x v="753"/>
    <x v="4728"/>
    <n v="2"/>
    <n v="0"/>
    <n v="9.8163999999999998"/>
  </r>
  <r>
    <n v="6957"/>
    <x v="3456"/>
    <x v="0"/>
    <x v="216"/>
    <d v="2013-07-20T00:00:00"/>
    <s v="Standard Class"/>
    <s v="AR-10570"/>
    <s v="Anemone Ratner"/>
    <x v="0"/>
    <s v="United States"/>
    <s v="Columbus"/>
    <x v="32"/>
    <n v="31907"/>
    <x v="0"/>
    <x v="1344"/>
    <x v="1"/>
    <x v="8"/>
    <x v="1320"/>
    <x v="3441"/>
    <n v="5"/>
    <n v="0"/>
    <n v="17.107999999999997"/>
  </r>
  <r>
    <n v="6958"/>
    <x v="3456"/>
    <x v="0"/>
    <x v="216"/>
    <d v="2013-07-20T00:00:00"/>
    <s v="Standard Class"/>
    <s v="AR-10570"/>
    <s v="Anemone Ratner"/>
    <x v="0"/>
    <s v="United States"/>
    <s v="Columbus"/>
    <x v="32"/>
    <n v="31907"/>
    <x v="0"/>
    <x v="28"/>
    <x v="0"/>
    <x v="5"/>
    <x v="28"/>
    <x v="2678"/>
    <n v="1"/>
    <n v="0"/>
    <n v="15.524999999999999"/>
  </r>
  <r>
    <n v="6959"/>
    <x v="3457"/>
    <x v="1"/>
    <x v="874"/>
    <d v="2012-09-29T00:00:00"/>
    <s v="Second Class"/>
    <s v="RH-19510"/>
    <s v="Rick Huthwaite"/>
    <x v="2"/>
    <s v="United States"/>
    <s v="San Francisco"/>
    <x v="1"/>
    <n v="94110"/>
    <x v="1"/>
    <x v="177"/>
    <x v="1"/>
    <x v="4"/>
    <x v="176"/>
    <x v="4729"/>
    <n v="1"/>
    <n v="0"/>
    <n v="4.3428000000000004"/>
  </r>
  <r>
    <n v="6960"/>
    <x v="3457"/>
    <x v="1"/>
    <x v="874"/>
    <d v="2012-09-29T00:00:00"/>
    <s v="Second Class"/>
    <s v="RH-19510"/>
    <s v="Rick Huthwaite"/>
    <x v="2"/>
    <s v="United States"/>
    <s v="San Francisco"/>
    <x v="1"/>
    <n v="94110"/>
    <x v="1"/>
    <x v="126"/>
    <x v="1"/>
    <x v="10"/>
    <x v="127"/>
    <x v="678"/>
    <n v="3"/>
    <n v="0"/>
    <n v="73.41"/>
  </r>
  <r>
    <n v="6961"/>
    <x v="3457"/>
    <x v="1"/>
    <x v="874"/>
    <d v="2012-09-29T00:00:00"/>
    <s v="Second Class"/>
    <s v="RH-19510"/>
    <s v="Rick Huthwaite"/>
    <x v="2"/>
    <s v="United States"/>
    <s v="San Francisco"/>
    <x v="1"/>
    <n v="94110"/>
    <x v="1"/>
    <x v="490"/>
    <x v="1"/>
    <x v="10"/>
    <x v="485"/>
    <x v="91"/>
    <n v="2"/>
    <n v="0"/>
    <n v="6.2208000000000006"/>
  </r>
  <r>
    <n v="6962"/>
    <x v="3458"/>
    <x v="3"/>
    <x v="468"/>
    <d v="2014-11-11T00:00:00"/>
    <s v="Same Day"/>
    <s v="TB-21190"/>
    <s v="Thomas Brumley"/>
    <x v="2"/>
    <s v="United States"/>
    <s v="Riverside"/>
    <x v="1"/>
    <n v="92503"/>
    <x v="1"/>
    <x v="1026"/>
    <x v="1"/>
    <x v="6"/>
    <x v="1008"/>
    <x v="4730"/>
    <n v="3"/>
    <n v="0"/>
    <n v="2.1060000000000008"/>
  </r>
  <r>
    <n v="6963"/>
    <x v="3459"/>
    <x v="0"/>
    <x v="87"/>
    <d v="2013-07-21T00:00:00"/>
    <s v="Second Class"/>
    <s v="JD-15895"/>
    <s v="Jonathan Doherty"/>
    <x v="1"/>
    <s v="United States"/>
    <s v="Columbia"/>
    <x v="20"/>
    <n v="29203"/>
    <x v="0"/>
    <x v="29"/>
    <x v="1"/>
    <x v="12"/>
    <x v="29"/>
    <x v="4731"/>
    <n v="5"/>
    <n v="0"/>
    <n v="4.7939999999999996"/>
  </r>
  <r>
    <n v="6964"/>
    <x v="3459"/>
    <x v="0"/>
    <x v="87"/>
    <d v="2013-07-21T00:00:00"/>
    <s v="Second Class"/>
    <s v="JD-15895"/>
    <s v="Jonathan Doherty"/>
    <x v="1"/>
    <s v="United States"/>
    <s v="Columbia"/>
    <x v="20"/>
    <n v="29203"/>
    <x v="0"/>
    <x v="1453"/>
    <x v="1"/>
    <x v="6"/>
    <x v="1430"/>
    <x v="4732"/>
    <n v="3"/>
    <n v="0"/>
    <n v="5.580000000000001"/>
  </r>
  <r>
    <n v="6965"/>
    <x v="3459"/>
    <x v="0"/>
    <x v="87"/>
    <d v="2013-07-21T00:00:00"/>
    <s v="Second Class"/>
    <s v="JD-15895"/>
    <s v="Jonathan Doherty"/>
    <x v="1"/>
    <s v="United States"/>
    <s v="Columbia"/>
    <x v="20"/>
    <n v="29203"/>
    <x v="0"/>
    <x v="544"/>
    <x v="1"/>
    <x v="8"/>
    <x v="539"/>
    <x v="906"/>
    <n v="5"/>
    <n v="0"/>
    <n v="11.086"/>
  </r>
  <r>
    <n v="6966"/>
    <x v="3459"/>
    <x v="0"/>
    <x v="87"/>
    <d v="2013-07-21T00:00:00"/>
    <s v="Second Class"/>
    <s v="JD-15895"/>
    <s v="Jonathan Doherty"/>
    <x v="1"/>
    <s v="United States"/>
    <s v="Columbia"/>
    <x v="20"/>
    <n v="29203"/>
    <x v="0"/>
    <x v="1302"/>
    <x v="2"/>
    <x v="11"/>
    <x v="1278"/>
    <x v="4733"/>
    <n v="2"/>
    <n v="0"/>
    <n v="18.235199999999999"/>
  </r>
  <r>
    <n v="6967"/>
    <x v="3459"/>
    <x v="0"/>
    <x v="87"/>
    <d v="2013-07-21T00:00:00"/>
    <s v="Second Class"/>
    <s v="JD-15895"/>
    <s v="Jonathan Doherty"/>
    <x v="1"/>
    <s v="United States"/>
    <s v="Columbia"/>
    <x v="20"/>
    <n v="29203"/>
    <x v="0"/>
    <x v="507"/>
    <x v="1"/>
    <x v="8"/>
    <x v="502"/>
    <x v="4734"/>
    <n v="2"/>
    <n v="0"/>
    <n v="3.1654"/>
  </r>
  <r>
    <n v="6968"/>
    <x v="3459"/>
    <x v="0"/>
    <x v="87"/>
    <d v="2013-07-21T00:00:00"/>
    <s v="Second Class"/>
    <s v="JD-15895"/>
    <s v="Jonathan Doherty"/>
    <x v="1"/>
    <s v="United States"/>
    <s v="Columbia"/>
    <x v="20"/>
    <n v="29203"/>
    <x v="0"/>
    <x v="1604"/>
    <x v="1"/>
    <x v="10"/>
    <x v="1587"/>
    <x v="1847"/>
    <n v="9"/>
    <n v="0"/>
    <n v="28.857599999999998"/>
  </r>
  <r>
    <n v="6969"/>
    <x v="3460"/>
    <x v="1"/>
    <x v="1140"/>
    <d v="2012-10-20T00:00:00"/>
    <s v="Second Class"/>
    <s v="MP-17965"/>
    <s v="Michael Paige"/>
    <x v="1"/>
    <s v="United States"/>
    <s v="New York City"/>
    <x v="15"/>
    <n v="10011"/>
    <x v="3"/>
    <x v="903"/>
    <x v="2"/>
    <x v="7"/>
    <x v="886"/>
    <x v="4735"/>
    <n v="3"/>
    <n v="0"/>
    <n v="214.4922"/>
  </r>
  <r>
    <n v="6970"/>
    <x v="3461"/>
    <x v="0"/>
    <x v="994"/>
    <d v="2013-01-13T00:00:00"/>
    <s v="Second Class"/>
    <s v="JB-16000"/>
    <s v="Joy Bell-"/>
    <x v="0"/>
    <s v="United States"/>
    <s v="Longview"/>
    <x v="4"/>
    <n v="98632"/>
    <x v="1"/>
    <x v="527"/>
    <x v="0"/>
    <x v="5"/>
    <x v="522"/>
    <x v="2615"/>
    <n v="5"/>
    <n v="0"/>
    <n v="7.7034999999999982"/>
  </r>
  <r>
    <n v="6971"/>
    <x v="3462"/>
    <x v="3"/>
    <x v="20"/>
    <d v="2014-09-26T00:00:00"/>
    <s v="Standard Class"/>
    <s v="AB-10105"/>
    <s v="Adrian Barton"/>
    <x v="0"/>
    <s v="United States"/>
    <s v="Phoenix"/>
    <x v="16"/>
    <n v="85023"/>
    <x v="1"/>
    <x v="1555"/>
    <x v="1"/>
    <x v="4"/>
    <x v="1534"/>
    <x v="1438"/>
    <n v="2"/>
    <n v="0.2"/>
    <n v="-2.5248000000000022"/>
  </r>
  <r>
    <n v="6972"/>
    <x v="3462"/>
    <x v="3"/>
    <x v="20"/>
    <d v="2014-09-26T00:00:00"/>
    <s v="Standard Class"/>
    <s v="AB-10105"/>
    <s v="Adrian Barton"/>
    <x v="0"/>
    <s v="United States"/>
    <s v="Phoenix"/>
    <x v="16"/>
    <n v="85023"/>
    <x v="1"/>
    <x v="201"/>
    <x v="2"/>
    <x v="11"/>
    <x v="200"/>
    <x v="212"/>
    <n v="2"/>
    <n v="0.2"/>
    <n v="4.4792000000000058"/>
  </r>
  <r>
    <n v="6973"/>
    <x v="3462"/>
    <x v="3"/>
    <x v="20"/>
    <d v="2014-09-26T00:00:00"/>
    <s v="Standard Class"/>
    <s v="AB-10105"/>
    <s v="Adrian Barton"/>
    <x v="0"/>
    <s v="United States"/>
    <s v="Phoenix"/>
    <x v="16"/>
    <n v="85023"/>
    <x v="1"/>
    <x v="1538"/>
    <x v="2"/>
    <x v="7"/>
    <x v="1517"/>
    <x v="2749"/>
    <n v="2"/>
    <n v="0.2"/>
    <n v="29.495000000000019"/>
  </r>
  <r>
    <n v="6974"/>
    <x v="3462"/>
    <x v="3"/>
    <x v="20"/>
    <d v="2014-09-26T00:00:00"/>
    <s v="Standard Class"/>
    <s v="AB-10105"/>
    <s v="Adrian Barton"/>
    <x v="0"/>
    <s v="United States"/>
    <s v="Phoenix"/>
    <x v="16"/>
    <n v="85023"/>
    <x v="1"/>
    <x v="58"/>
    <x v="1"/>
    <x v="8"/>
    <x v="58"/>
    <x v="4736"/>
    <n v="4"/>
    <n v="0.7"/>
    <n v="-13.938000000000002"/>
  </r>
  <r>
    <n v="6975"/>
    <x v="3463"/>
    <x v="3"/>
    <x v="175"/>
    <d v="2014-09-20T00:00:00"/>
    <s v="Standard Class"/>
    <s v="CC-12145"/>
    <s v="Charles Crestani"/>
    <x v="0"/>
    <s v="United States"/>
    <s v="Houston"/>
    <x v="5"/>
    <n v="77095"/>
    <x v="2"/>
    <x v="1571"/>
    <x v="1"/>
    <x v="6"/>
    <x v="1553"/>
    <x v="4142"/>
    <n v="2"/>
    <n v="0.2"/>
    <n v="8.3328000000000024"/>
  </r>
  <r>
    <n v="6976"/>
    <x v="3464"/>
    <x v="1"/>
    <x v="1141"/>
    <d v="2012-07-02T00:00:00"/>
    <s v="Standard Class"/>
    <s v="CY-12745"/>
    <s v="Craig Yedwab"/>
    <x v="1"/>
    <s v="United States"/>
    <s v="Gilbert"/>
    <x v="16"/>
    <n v="85234"/>
    <x v="1"/>
    <x v="1139"/>
    <x v="1"/>
    <x v="2"/>
    <x v="1118"/>
    <x v="2184"/>
    <n v="2"/>
    <n v="0.2"/>
    <n v="1.9925999999999999"/>
  </r>
  <r>
    <n v="6977"/>
    <x v="3464"/>
    <x v="1"/>
    <x v="1141"/>
    <d v="2012-07-02T00:00:00"/>
    <s v="Standard Class"/>
    <s v="CY-12745"/>
    <s v="Craig Yedwab"/>
    <x v="1"/>
    <s v="United States"/>
    <s v="Gilbert"/>
    <x v="16"/>
    <n v="85234"/>
    <x v="1"/>
    <x v="622"/>
    <x v="0"/>
    <x v="5"/>
    <x v="616"/>
    <x v="4737"/>
    <n v="4"/>
    <n v="0.2"/>
    <n v="46.631999999999977"/>
  </r>
  <r>
    <n v="6978"/>
    <x v="3465"/>
    <x v="0"/>
    <x v="881"/>
    <d v="2013-11-29T00:00:00"/>
    <s v="First Class"/>
    <s v="EP-13915"/>
    <s v="Emily Phan"/>
    <x v="0"/>
    <s v="United States"/>
    <s v="Jonesboro"/>
    <x v="36"/>
    <n v="72401"/>
    <x v="0"/>
    <x v="993"/>
    <x v="2"/>
    <x v="7"/>
    <x v="976"/>
    <x v="2830"/>
    <n v="2"/>
    <n v="0"/>
    <n v="17.993999999999993"/>
  </r>
  <r>
    <n v="6979"/>
    <x v="3466"/>
    <x v="3"/>
    <x v="920"/>
    <d v="2014-11-30T00:00:00"/>
    <s v="Second Class"/>
    <s v="DL-13315"/>
    <s v="Delfina Latchford"/>
    <x v="0"/>
    <s v="United States"/>
    <s v="Atlanta"/>
    <x v="32"/>
    <n v="30318"/>
    <x v="0"/>
    <x v="362"/>
    <x v="1"/>
    <x v="10"/>
    <x v="357"/>
    <x v="4738"/>
    <n v="9"/>
    <n v="0"/>
    <n v="23.946299999999997"/>
  </r>
  <r>
    <n v="6980"/>
    <x v="3467"/>
    <x v="3"/>
    <x v="424"/>
    <d v="2014-01-20T00:00:00"/>
    <s v="Standard Class"/>
    <s v="SO-20335"/>
    <s v="Sean O'Donnell"/>
    <x v="0"/>
    <s v="United States"/>
    <s v="Los Angeles"/>
    <x v="1"/>
    <n v="90036"/>
    <x v="1"/>
    <x v="1693"/>
    <x v="1"/>
    <x v="10"/>
    <x v="1672"/>
    <x v="901"/>
    <n v="5"/>
    <n v="0"/>
    <n v="69.704999999999998"/>
  </r>
  <r>
    <n v="6981"/>
    <x v="3468"/>
    <x v="2"/>
    <x v="845"/>
    <d v="2011-11-08T00:00:00"/>
    <s v="First Class"/>
    <s v="BP-11095"/>
    <s v="Bart Pistole"/>
    <x v="1"/>
    <s v="United States"/>
    <s v="New York City"/>
    <x v="15"/>
    <n v="10024"/>
    <x v="3"/>
    <x v="1084"/>
    <x v="1"/>
    <x v="13"/>
    <x v="1065"/>
    <x v="4739"/>
    <n v="4"/>
    <n v="0"/>
    <n v="2.8415999999999997"/>
  </r>
  <r>
    <n v="6982"/>
    <x v="3468"/>
    <x v="2"/>
    <x v="845"/>
    <d v="2011-11-08T00:00:00"/>
    <s v="First Class"/>
    <s v="BP-11095"/>
    <s v="Bart Pistole"/>
    <x v="1"/>
    <s v="United States"/>
    <s v="New York City"/>
    <x v="15"/>
    <n v="10024"/>
    <x v="3"/>
    <x v="1603"/>
    <x v="1"/>
    <x v="10"/>
    <x v="1586"/>
    <x v="4740"/>
    <n v="3"/>
    <n v="0"/>
    <n v="13.8828"/>
  </r>
  <r>
    <n v="6983"/>
    <x v="3469"/>
    <x v="0"/>
    <x v="142"/>
    <d v="2013-09-06T00:00:00"/>
    <s v="Standard Class"/>
    <s v="JA-15970"/>
    <s v="Joseph Airdo"/>
    <x v="0"/>
    <s v="United States"/>
    <s v="Detroit"/>
    <x v="12"/>
    <n v="48227"/>
    <x v="2"/>
    <x v="544"/>
    <x v="1"/>
    <x v="8"/>
    <x v="539"/>
    <x v="906"/>
    <n v="5"/>
    <n v="0"/>
    <n v="11.086"/>
  </r>
  <r>
    <n v="6984"/>
    <x v="3469"/>
    <x v="0"/>
    <x v="142"/>
    <d v="2013-09-06T00:00:00"/>
    <s v="Standard Class"/>
    <s v="JA-15970"/>
    <s v="Joseph Airdo"/>
    <x v="0"/>
    <s v="United States"/>
    <s v="Detroit"/>
    <x v="12"/>
    <n v="48227"/>
    <x v="2"/>
    <x v="402"/>
    <x v="2"/>
    <x v="7"/>
    <x v="398"/>
    <x v="4741"/>
    <n v="1"/>
    <n v="0"/>
    <n v="2.2827999999999999"/>
  </r>
  <r>
    <n v="6985"/>
    <x v="3469"/>
    <x v="0"/>
    <x v="142"/>
    <d v="2013-09-06T00:00:00"/>
    <s v="Standard Class"/>
    <s v="JA-15970"/>
    <s v="Joseph Airdo"/>
    <x v="0"/>
    <s v="United States"/>
    <s v="Detroit"/>
    <x v="12"/>
    <n v="48227"/>
    <x v="2"/>
    <x v="549"/>
    <x v="1"/>
    <x v="9"/>
    <x v="544"/>
    <x v="4742"/>
    <n v="4"/>
    <n v="0.1"/>
    <n v="71.161999999999978"/>
  </r>
  <r>
    <n v="6986"/>
    <x v="3469"/>
    <x v="0"/>
    <x v="142"/>
    <d v="2013-09-06T00:00:00"/>
    <s v="Standard Class"/>
    <s v="JA-15970"/>
    <s v="Joseph Airdo"/>
    <x v="0"/>
    <s v="United States"/>
    <s v="Detroit"/>
    <x v="12"/>
    <n v="48227"/>
    <x v="2"/>
    <x v="777"/>
    <x v="1"/>
    <x v="8"/>
    <x v="768"/>
    <x v="3520"/>
    <n v="4"/>
    <n v="0"/>
    <n v="14.4648"/>
  </r>
  <r>
    <n v="6987"/>
    <x v="3469"/>
    <x v="0"/>
    <x v="142"/>
    <d v="2013-09-06T00:00:00"/>
    <s v="Standard Class"/>
    <s v="JA-15970"/>
    <s v="Joseph Airdo"/>
    <x v="0"/>
    <s v="United States"/>
    <s v="Detroit"/>
    <x v="12"/>
    <n v="48227"/>
    <x v="2"/>
    <x v="879"/>
    <x v="1"/>
    <x v="6"/>
    <x v="864"/>
    <x v="493"/>
    <n v="2"/>
    <n v="0"/>
    <n v="2.99"/>
  </r>
  <r>
    <n v="6988"/>
    <x v="3469"/>
    <x v="0"/>
    <x v="142"/>
    <d v="2013-09-06T00:00:00"/>
    <s v="Standard Class"/>
    <s v="JA-15970"/>
    <s v="Joseph Airdo"/>
    <x v="0"/>
    <s v="United States"/>
    <s v="Detroit"/>
    <x v="12"/>
    <n v="48227"/>
    <x v="2"/>
    <x v="1085"/>
    <x v="1"/>
    <x v="8"/>
    <x v="1066"/>
    <x v="1603"/>
    <n v="5"/>
    <n v="0"/>
    <n v="12.672000000000001"/>
  </r>
  <r>
    <n v="6989"/>
    <x v="3470"/>
    <x v="3"/>
    <x v="343"/>
    <d v="2014-11-17T00:00:00"/>
    <s v="Second Class"/>
    <s v="BB-11545"/>
    <s v="Brenda Bowman"/>
    <x v="1"/>
    <s v="United States"/>
    <s v="Fort Lauderdale"/>
    <x v="2"/>
    <n v="33311"/>
    <x v="0"/>
    <x v="1364"/>
    <x v="1"/>
    <x v="9"/>
    <x v="1341"/>
    <x v="4127"/>
    <n v="5"/>
    <n v="0.2"/>
    <n v="130.28849999999983"/>
  </r>
  <r>
    <n v="6990"/>
    <x v="3471"/>
    <x v="3"/>
    <x v="157"/>
    <d v="2014-12-14T00:00:00"/>
    <s v="First Class"/>
    <s v="DK-13375"/>
    <s v="Dennis Kane"/>
    <x v="0"/>
    <s v="United States"/>
    <s v="Abilene"/>
    <x v="5"/>
    <n v="79605"/>
    <x v="2"/>
    <x v="1809"/>
    <x v="1"/>
    <x v="9"/>
    <x v="1790"/>
    <x v="4743"/>
    <n v="2"/>
    <n v="0.8"/>
    <n v="-3.7584000000000009"/>
  </r>
  <r>
    <n v="6991"/>
    <x v="3472"/>
    <x v="1"/>
    <x v="627"/>
    <d v="2012-11-13T00:00:00"/>
    <s v="Second Class"/>
    <s v="RH-19600"/>
    <s v="Rob Haberlin"/>
    <x v="0"/>
    <s v="United States"/>
    <s v="Hampton"/>
    <x v="17"/>
    <n v="23666"/>
    <x v="0"/>
    <x v="667"/>
    <x v="1"/>
    <x v="9"/>
    <x v="661"/>
    <x v="4744"/>
    <n v="3"/>
    <n v="0"/>
    <n v="18.660600000000002"/>
  </r>
  <r>
    <n v="6992"/>
    <x v="3472"/>
    <x v="1"/>
    <x v="627"/>
    <d v="2012-11-13T00:00:00"/>
    <s v="Second Class"/>
    <s v="RH-19600"/>
    <s v="Rob Haberlin"/>
    <x v="0"/>
    <s v="United States"/>
    <s v="Hampton"/>
    <x v="17"/>
    <n v="23666"/>
    <x v="0"/>
    <x v="1409"/>
    <x v="2"/>
    <x v="7"/>
    <x v="1387"/>
    <x v="4745"/>
    <n v="5"/>
    <n v="0"/>
    <n v="58.811999999999998"/>
  </r>
  <r>
    <n v="6993"/>
    <x v="3472"/>
    <x v="1"/>
    <x v="627"/>
    <d v="2012-11-13T00:00:00"/>
    <s v="Second Class"/>
    <s v="RH-19600"/>
    <s v="Rob Haberlin"/>
    <x v="0"/>
    <s v="United States"/>
    <s v="Hampton"/>
    <x v="17"/>
    <n v="23666"/>
    <x v="0"/>
    <x v="1292"/>
    <x v="0"/>
    <x v="5"/>
    <x v="1269"/>
    <x v="4702"/>
    <n v="3"/>
    <n v="0"/>
    <n v="41.038800000000002"/>
  </r>
  <r>
    <n v="6994"/>
    <x v="3472"/>
    <x v="1"/>
    <x v="627"/>
    <d v="2012-11-13T00:00:00"/>
    <s v="Second Class"/>
    <s v="RH-19600"/>
    <s v="Rob Haberlin"/>
    <x v="0"/>
    <s v="United States"/>
    <s v="Hampton"/>
    <x v="17"/>
    <n v="23666"/>
    <x v="0"/>
    <x v="108"/>
    <x v="1"/>
    <x v="6"/>
    <x v="108"/>
    <x v="4583"/>
    <n v="7"/>
    <n v="0"/>
    <n v="79.757999999999967"/>
  </r>
  <r>
    <n v="6995"/>
    <x v="3472"/>
    <x v="1"/>
    <x v="627"/>
    <d v="2012-11-13T00:00:00"/>
    <s v="Second Class"/>
    <s v="RH-19600"/>
    <s v="Rob Haberlin"/>
    <x v="0"/>
    <s v="United States"/>
    <s v="Hampton"/>
    <x v="17"/>
    <n v="23666"/>
    <x v="0"/>
    <x v="311"/>
    <x v="1"/>
    <x v="6"/>
    <x v="308"/>
    <x v="4746"/>
    <n v="5"/>
    <n v="0"/>
    <n v="6.9749999999999979"/>
  </r>
  <r>
    <n v="6996"/>
    <x v="3473"/>
    <x v="1"/>
    <x v="902"/>
    <d v="2012-11-26T00:00:00"/>
    <s v="Standard Class"/>
    <s v="AG-10300"/>
    <s v="Aleksandra Gannaway"/>
    <x v="1"/>
    <s v="United States"/>
    <s v="Las Vegas"/>
    <x v="33"/>
    <n v="89115"/>
    <x v="1"/>
    <x v="1037"/>
    <x v="1"/>
    <x v="9"/>
    <x v="1018"/>
    <x v="4747"/>
    <n v="4"/>
    <n v="0"/>
    <n v="8.3916000000000004"/>
  </r>
  <r>
    <n v="6997"/>
    <x v="3474"/>
    <x v="3"/>
    <x v="331"/>
    <d v="2014-12-26T00:00:00"/>
    <s v="Second Class"/>
    <s v="JB-15400"/>
    <s v="Jennifer Braxton"/>
    <x v="1"/>
    <s v="United States"/>
    <s v="Rockford"/>
    <x v="10"/>
    <n v="61107"/>
    <x v="2"/>
    <x v="153"/>
    <x v="1"/>
    <x v="8"/>
    <x v="152"/>
    <x v="4748"/>
    <n v="4"/>
    <n v="0.8"/>
    <n v="-22.144000000000005"/>
  </r>
  <r>
    <n v="6998"/>
    <x v="3474"/>
    <x v="3"/>
    <x v="331"/>
    <d v="2014-12-26T00:00:00"/>
    <s v="Second Class"/>
    <s v="JB-15400"/>
    <s v="Jennifer Braxton"/>
    <x v="1"/>
    <s v="United States"/>
    <s v="Rockford"/>
    <x v="10"/>
    <n v="61107"/>
    <x v="2"/>
    <x v="1082"/>
    <x v="1"/>
    <x v="10"/>
    <x v="1063"/>
    <x v="4749"/>
    <n v="4"/>
    <n v="0.2"/>
    <n v="63.753599999999992"/>
  </r>
  <r>
    <n v="6999"/>
    <x v="3475"/>
    <x v="0"/>
    <x v="1142"/>
    <d v="2013-09-23T00:00:00"/>
    <s v="Standard Class"/>
    <s v="BC-11125"/>
    <s v="Becky Castell"/>
    <x v="2"/>
    <s v="United States"/>
    <s v="Laguna Niguel"/>
    <x v="1"/>
    <n v="92677"/>
    <x v="1"/>
    <x v="727"/>
    <x v="1"/>
    <x v="10"/>
    <x v="1543"/>
    <x v="91"/>
    <n v="2"/>
    <n v="0"/>
    <n v="6.3504000000000005"/>
  </r>
  <r>
    <n v="7000"/>
    <x v="3476"/>
    <x v="3"/>
    <x v="1143"/>
    <d v="2014-05-30T00:00:00"/>
    <s v="First Class"/>
    <s v="KC-16675"/>
    <s v="Kimberly Carter"/>
    <x v="1"/>
    <s v="United States"/>
    <s v="Louisville"/>
    <x v="0"/>
    <n v="40214"/>
    <x v="0"/>
    <x v="1710"/>
    <x v="1"/>
    <x v="9"/>
    <x v="1690"/>
    <x v="4750"/>
    <n v="3"/>
    <n v="0"/>
    <n v="62.531999999999982"/>
  </r>
  <r>
    <n v="7001"/>
    <x v="3476"/>
    <x v="3"/>
    <x v="1143"/>
    <d v="2014-05-30T00:00:00"/>
    <s v="First Class"/>
    <s v="KC-16675"/>
    <s v="Kimberly Carter"/>
    <x v="1"/>
    <s v="United States"/>
    <s v="Louisville"/>
    <x v="0"/>
    <n v="40214"/>
    <x v="0"/>
    <x v="505"/>
    <x v="1"/>
    <x v="14"/>
    <x v="500"/>
    <x v="4751"/>
    <n v="2"/>
    <n v="0"/>
    <n v="0.77280000000000015"/>
  </r>
  <r>
    <n v="7002"/>
    <x v="3477"/>
    <x v="1"/>
    <x v="1110"/>
    <d v="2012-04-03T00:00:00"/>
    <s v="Standard Class"/>
    <s v="DR-12940"/>
    <s v="Daniel Raglin"/>
    <x v="2"/>
    <s v="United States"/>
    <s v="Normal"/>
    <x v="10"/>
    <n v="61761"/>
    <x v="2"/>
    <x v="1585"/>
    <x v="0"/>
    <x v="1"/>
    <x v="1567"/>
    <x v="4752"/>
    <n v="4"/>
    <n v="0.3"/>
    <n v="-110.02320000000003"/>
  </r>
  <r>
    <n v="7003"/>
    <x v="3478"/>
    <x v="2"/>
    <x v="710"/>
    <d v="2011-08-21T00:00:00"/>
    <s v="Second Class"/>
    <s v="DW-13195"/>
    <s v="David Wiener"/>
    <x v="1"/>
    <s v="United States"/>
    <s v="Los Angeles"/>
    <x v="1"/>
    <n v="90045"/>
    <x v="1"/>
    <x v="479"/>
    <x v="0"/>
    <x v="5"/>
    <x v="475"/>
    <x v="4753"/>
    <n v="7"/>
    <n v="0"/>
    <n v="26.031600000000012"/>
  </r>
  <r>
    <n v="7004"/>
    <x v="3478"/>
    <x v="2"/>
    <x v="710"/>
    <d v="2011-08-21T00:00:00"/>
    <s v="Second Class"/>
    <s v="DW-13195"/>
    <s v="David Wiener"/>
    <x v="1"/>
    <s v="United States"/>
    <s v="Los Angeles"/>
    <x v="1"/>
    <n v="90045"/>
    <x v="1"/>
    <x v="1311"/>
    <x v="1"/>
    <x v="8"/>
    <x v="1288"/>
    <x v="1971"/>
    <n v="2"/>
    <n v="0.2"/>
    <n v="22.573199999999996"/>
  </r>
  <r>
    <n v="7005"/>
    <x v="3479"/>
    <x v="2"/>
    <x v="851"/>
    <d v="2011-12-28T00:00:00"/>
    <s v="Standard Class"/>
    <s v="ME-18010"/>
    <s v="Michelle Ellison"/>
    <x v="1"/>
    <s v="United States"/>
    <s v="Port Arthur"/>
    <x v="5"/>
    <n v="77642"/>
    <x v="2"/>
    <x v="1396"/>
    <x v="1"/>
    <x v="10"/>
    <x v="1374"/>
    <x v="1182"/>
    <n v="1"/>
    <n v="0.2"/>
    <n v="1.8144"/>
  </r>
  <r>
    <n v="7006"/>
    <x v="3480"/>
    <x v="1"/>
    <x v="549"/>
    <d v="2012-11-05T00:00:00"/>
    <s v="Standard Class"/>
    <s v="JF-15490"/>
    <s v="Jeremy Farry"/>
    <x v="0"/>
    <s v="United States"/>
    <s v="New York City"/>
    <x v="15"/>
    <n v="10009"/>
    <x v="3"/>
    <x v="1756"/>
    <x v="0"/>
    <x v="1"/>
    <x v="1737"/>
    <x v="4754"/>
    <n v="2"/>
    <n v="0.1"/>
    <n v="13.677600000000002"/>
  </r>
  <r>
    <n v="7007"/>
    <x v="3481"/>
    <x v="2"/>
    <x v="534"/>
    <d v="2011-12-21T00:00:00"/>
    <s v="Standard Class"/>
    <s v="SP-20860"/>
    <s v="Sung Pak"/>
    <x v="1"/>
    <s v="United States"/>
    <s v="Chicago"/>
    <x v="10"/>
    <n v="60623"/>
    <x v="2"/>
    <x v="1445"/>
    <x v="0"/>
    <x v="5"/>
    <x v="1423"/>
    <x v="1086"/>
    <n v="2"/>
    <n v="0.6"/>
    <n v="-7.4759999999999991"/>
  </r>
  <r>
    <n v="7008"/>
    <x v="3482"/>
    <x v="1"/>
    <x v="291"/>
    <d v="2012-08-25T00:00:00"/>
    <s v="Standard Class"/>
    <s v="KN-16390"/>
    <s v="Katherine Nockton"/>
    <x v="1"/>
    <s v="United States"/>
    <s v="Springfield"/>
    <x v="24"/>
    <n v="45503"/>
    <x v="3"/>
    <x v="410"/>
    <x v="1"/>
    <x v="8"/>
    <x v="405"/>
    <x v="2253"/>
    <n v="2"/>
    <n v="0.7"/>
    <n v="-8.9795999999999978"/>
  </r>
  <r>
    <n v="7009"/>
    <x v="3482"/>
    <x v="1"/>
    <x v="291"/>
    <d v="2012-08-25T00:00:00"/>
    <s v="Standard Class"/>
    <s v="KN-16390"/>
    <s v="Katherine Nockton"/>
    <x v="1"/>
    <s v="United States"/>
    <s v="Springfield"/>
    <x v="24"/>
    <n v="45503"/>
    <x v="3"/>
    <x v="463"/>
    <x v="0"/>
    <x v="1"/>
    <x v="459"/>
    <x v="4755"/>
    <n v="3"/>
    <n v="0.3"/>
    <n v="-42.746999999999957"/>
  </r>
  <r>
    <n v="7010"/>
    <x v="3482"/>
    <x v="1"/>
    <x v="291"/>
    <d v="2012-08-25T00:00:00"/>
    <s v="Standard Class"/>
    <s v="KN-16390"/>
    <s v="Katherine Nockton"/>
    <x v="1"/>
    <s v="United States"/>
    <s v="Springfield"/>
    <x v="24"/>
    <n v="45503"/>
    <x v="3"/>
    <x v="1525"/>
    <x v="0"/>
    <x v="5"/>
    <x v="1503"/>
    <x v="3346"/>
    <n v="1"/>
    <n v="0.2"/>
    <n v="-3.8976000000000015"/>
  </r>
  <r>
    <n v="7011"/>
    <x v="3483"/>
    <x v="2"/>
    <x v="235"/>
    <d v="2011-05-27T00:00:00"/>
    <s v="Standard Class"/>
    <s v="GT-14710"/>
    <s v="Greg Tran"/>
    <x v="0"/>
    <s v="United States"/>
    <s v="New York City"/>
    <x v="15"/>
    <n v="10035"/>
    <x v="3"/>
    <x v="1366"/>
    <x v="1"/>
    <x v="8"/>
    <x v="304"/>
    <x v="2119"/>
    <n v="5"/>
    <n v="0.2"/>
    <n v="5.8369999999999997"/>
  </r>
  <r>
    <n v="7012"/>
    <x v="3483"/>
    <x v="2"/>
    <x v="235"/>
    <d v="2011-05-27T00:00:00"/>
    <s v="Standard Class"/>
    <s v="GT-14710"/>
    <s v="Greg Tran"/>
    <x v="0"/>
    <s v="United States"/>
    <s v="New York City"/>
    <x v="15"/>
    <n v="10035"/>
    <x v="3"/>
    <x v="1576"/>
    <x v="1"/>
    <x v="14"/>
    <x v="1558"/>
    <x v="1325"/>
    <n v="2"/>
    <n v="0"/>
    <n v="0.15120000000000022"/>
  </r>
  <r>
    <n v="7013"/>
    <x v="3483"/>
    <x v="2"/>
    <x v="235"/>
    <d v="2011-05-27T00:00:00"/>
    <s v="Standard Class"/>
    <s v="GT-14710"/>
    <s v="Greg Tran"/>
    <x v="0"/>
    <s v="United States"/>
    <s v="New York City"/>
    <x v="15"/>
    <n v="10035"/>
    <x v="3"/>
    <x v="77"/>
    <x v="1"/>
    <x v="9"/>
    <x v="77"/>
    <x v="79"/>
    <n v="1"/>
    <n v="0"/>
    <n v="56.20320000000001"/>
  </r>
  <r>
    <n v="7014"/>
    <x v="3484"/>
    <x v="3"/>
    <x v="34"/>
    <d v="2014-12-12T00:00:00"/>
    <s v="Second Class"/>
    <s v="DB-12910"/>
    <s v="Daniel Byrd"/>
    <x v="2"/>
    <s v="United States"/>
    <s v="Salinas"/>
    <x v="1"/>
    <n v="93905"/>
    <x v="1"/>
    <x v="672"/>
    <x v="0"/>
    <x v="0"/>
    <x v="666"/>
    <x v="4756"/>
    <n v="3"/>
    <n v="0.15"/>
    <n v="15.697800000000004"/>
  </r>
  <r>
    <n v="7015"/>
    <x v="3485"/>
    <x v="2"/>
    <x v="518"/>
    <d v="2011-03-13T00:00:00"/>
    <s v="Second Class"/>
    <s v="FM-14215"/>
    <s v="Filia McAdams"/>
    <x v="1"/>
    <s v="United States"/>
    <s v="Richmond"/>
    <x v="0"/>
    <n v="40475"/>
    <x v="0"/>
    <x v="414"/>
    <x v="1"/>
    <x v="9"/>
    <x v="409"/>
    <x v="4757"/>
    <n v="3"/>
    <n v="0"/>
    <n v="38.157600000000002"/>
  </r>
  <r>
    <n v="7016"/>
    <x v="3485"/>
    <x v="2"/>
    <x v="518"/>
    <d v="2011-03-13T00:00:00"/>
    <s v="Second Class"/>
    <s v="FM-14215"/>
    <s v="Filia McAdams"/>
    <x v="1"/>
    <s v="United States"/>
    <s v="Richmond"/>
    <x v="0"/>
    <n v="40475"/>
    <x v="0"/>
    <x v="678"/>
    <x v="2"/>
    <x v="11"/>
    <x v="672"/>
    <x v="93"/>
    <n v="2"/>
    <n v="0"/>
    <n v="14.172800000000002"/>
  </r>
  <r>
    <n v="7017"/>
    <x v="3485"/>
    <x v="2"/>
    <x v="518"/>
    <d v="2011-03-13T00:00:00"/>
    <s v="Second Class"/>
    <s v="FM-14215"/>
    <s v="Filia McAdams"/>
    <x v="1"/>
    <s v="United States"/>
    <s v="Richmond"/>
    <x v="0"/>
    <n v="40475"/>
    <x v="0"/>
    <x v="469"/>
    <x v="2"/>
    <x v="7"/>
    <x v="465"/>
    <x v="2173"/>
    <n v="3"/>
    <n v="0"/>
    <n v="164.63160000000005"/>
  </r>
  <r>
    <n v="7018"/>
    <x v="3485"/>
    <x v="2"/>
    <x v="518"/>
    <d v="2011-03-13T00:00:00"/>
    <s v="Second Class"/>
    <s v="FM-14215"/>
    <s v="Filia McAdams"/>
    <x v="1"/>
    <s v="United States"/>
    <s v="Richmond"/>
    <x v="0"/>
    <n v="40475"/>
    <x v="0"/>
    <x v="1463"/>
    <x v="1"/>
    <x v="10"/>
    <x v="1440"/>
    <x v="1830"/>
    <n v="3"/>
    <n v="0"/>
    <n v="7.0218000000000007"/>
  </r>
  <r>
    <n v="7019"/>
    <x v="3486"/>
    <x v="0"/>
    <x v="661"/>
    <d v="2013-06-28T00:00:00"/>
    <s v="Second Class"/>
    <s v="SM-20005"/>
    <s v="Sally Matthias"/>
    <x v="0"/>
    <s v="United States"/>
    <s v="New York City"/>
    <x v="15"/>
    <n v="10035"/>
    <x v="3"/>
    <x v="1647"/>
    <x v="1"/>
    <x v="2"/>
    <x v="1627"/>
    <x v="4395"/>
    <n v="7"/>
    <n v="0"/>
    <n v="12.1401"/>
  </r>
  <r>
    <n v="7020"/>
    <x v="3487"/>
    <x v="2"/>
    <x v="709"/>
    <d v="2011-08-27T00:00:00"/>
    <s v="Standard Class"/>
    <s v="AP-10915"/>
    <s v="Arthur Prichep"/>
    <x v="0"/>
    <s v="United States"/>
    <s v="Denver"/>
    <x v="22"/>
    <n v="80219"/>
    <x v="1"/>
    <x v="1810"/>
    <x v="1"/>
    <x v="10"/>
    <x v="1791"/>
    <x v="12"/>
    <n v="3"/>
    <n v="0.2"/>
    <n v="5.4432"/>
  </r>
  <r>
    <n v="7021"/>
    <x v="3487"/>
    <x v="2"/>
    <x v="709"/>
    <d v="2011-08-27T00:00:00"/>
    <s v="Standard Class"/>
    <s v="AP-10915"/>
    <s v="Arthur Prichep"/>
    <x v="0"/>
    <s v="United States"/>
    <s v="Denver"/>
    <x v="22"/>
    <n v="80219"/>
    <x v="1"/>
    <x v="1768"/>
    <x v="1"/>
    <x v="14"/>
    <x v="1748"/>
    <x v="4758"/>
    <n v="1"/>
    <n v="0.2"/>
    <n v="0.50999999999999979"/>
  </r>
  <r>
    <n v="7022"/>
    <x v="3487"/>
    <x v="2"/>
    <x v="709"/>
    <d v="2011-08-27T00:00:00"/>
    <s v="Standard Class"/>
    <s v="AP-10915"/>
    <s v="Arthur Prichep"/>
    <x v="0"/>
    <s v="United States"/>
    <s v="Denver"/>
    <x v="22"/>
    <n v="80219"/>
    <x v="1"/>
    <x v="247"/>
    <x v="0"/>
    <x v="5"/>
    <x v="245"/>
    <x v="1728"/>
    <n v="3"/>
    <n v="0.2"/>
    <n v="1.2672000000000003"/>
  </r>
  <r>
    <n v="7023"/>
    <x v="3487"/>
    <x v="2"/>
    <x v="709"/>
    <d v="2011-08-27T00:00:00"/>
    <s v="Standard Class"/>
    <s v="AP-10915"/>
    <s v="Arthur Prichep"/>
    <x v="0"/>
    <s v="United States"/>
    <s v="Denver"/>
    <x v="22"/>
    <n v="80219"/>
    <x v="1"/>
    <x v="424"/>
    <x v="2"/>
    <x v="7"/>
    <x v="419"/>
    <x v="4759"/>
    <n v="9"/>
    <n v="0.2"/>
    <n v="10.772999999999989"/>
  </r>
  <r>
    <n v="7024"/>
    <x v="3487"/>
    <x v="2"/>
    <x v="709"/>
    <d v="2011-08-27T00:00:00"/>
    <s v="Standard Class"/>
    <s v="AP-10915"/>
    <s v="Arthur Prichep"/>
    <x v="0"/>
    <s v="United States"/>
    <s v="Denver"/>
    <x v="22"/>
    <n v="80219"/>
    <x v="1"/>
    <x v="712"/>
    <x v="1"/>
    <x v="10"/>
    <x v="704"/>
    <x v="277"/>
    <n v="6"/>
    <n v="0.2"/>
    <n v="10.8864"/>
  </r>
  <r>
    <n v="7025"/>
    <x v="3487"/>
    <x v="2"/>
    <x v="709"/>
    <d v="2011-08-27T00:00:00"/>
    <s v="Standard Class"/>
    <s v="AP-10915"/>
    <s v="Arthur Prichep"/>
    <x v="0"/>
    <s v="United States"/>
    <s v="Denver"/>
    <x v="22"/>
    <n v="80219"/>
    <x v="1"/>
    <x v="1030"/>
    <x v="1"/>
    <x v="10"/>
    <x v="1012"/>
    <x v="1334"/>
    <n v="9"/>
    <n v="0.2"/>
    <n v="69.704999999999984"/>
  </r>
  <r>
    <n v="7026"/>
    <x v="3488"/>
    <x v="3"/>
    <x v="695"/>
    <d v="2014-02-13T00:00:00"/>
    <s v="Standard Class"/>
    <s v="SP-20545"/>
    <s v="Sibella Parks"/>
    <x v="1"/>
    <s v="United States"/>
    <s v="New York City"/>
    <x v="15"/>
    <n v="10024"/>
    <x v="3"/>
    <x v="529"/>
    <x v="2"/>
    <x v="7"/>
    <x v="524"/>
    <x v="4760"/>
    <n v="6"/>
    <n v="0"/>
    <n v="65.963399999999979"/>
  </r>
  <r>
    <n v="7027"/>
    <x v="3488"/>
    <x v="3"/>
    <x v="695"/>
    <d v="2014-02-13T00:00:00"/>
    <s v="Standard Class"/>
    <s v="SP-20545"/>
    <s v="Sibella Parks"/>
    <x v="1"/>
    <s v="United States"/>
    <s v="New York City"/>
    <x v="15"/>
    <n v="10024"/>
    <x v="3"/>
    <x v="1784"/>
    <x v="1"/>
    <x v="8"/>
    <x v="1765"/>
    <x v="4761"/>
    <n v="4"/>
    <n v="0.2"/>
    <n v="15.605999999999996"/>
  </r>
  <r>
    <n v="7028"/>
    <x v="3489"/>
    <x v="3"/>
    <x v="926"/>
    <d v="2014-02-06T00:00:00"/>
    <s v="Standard Class"/>
    <s v="RD-19585"/>
    <s v="Rob Dowd"/>
    <x v="0"/>
    <s v="United States"/>
    <s v="New York City"/>
    <x v="15"/>
    <n v="10011"/>
    <x v="3"/>
    <x v="709"/>
    <x v="1"/>
    <x v="2"/>
    <x v="701"/>
    <x v="3691"/>
    <n v="2"/>
    <n v="0"/>
    <n v="2.4011999999999998"/>
  </r>
  <r>
    <n v="7029"/>
    <x v="3490"/>
    <x v="0"/>
    <x v="887"/>
    <d v="2013-12-24T00:00:00"/>
    <s v="Second Class"/>
    <s v="MC-17575"/>
    <s v="Matt Collins"/>
    <x v="0"/>
    <s v="United States"/>
    <s v="Fremont"/>
    <x v="8"/>
    <n v="68025"/>
    <x v="2"/>
    <x v="987"/>
    <x v="1"/>
    <x v="10"/>
    <x v="971"/>
    <x v="1284"/>
    <n v="5"/>
    <n v="0"/>
    <n v="15.593999999999999"/>
  </r>
  <r>
    <n v="7030"/>
    <x v="3491"/>
    <x v="0"/>
    <x v="583"/>
    <d v="2013-11-17T00:00:00"/>
    <s v="Standard Class"/>
    <s v="EB-13750"/>
    <s v="Edward Becker"/>
    <x v="1"/>
    <s v="United States"/>
    <s v="New York City"/>
    <x v="15"/>
    <n v="10011"/>
    <x v="3"/>
    <x v="1190"/>
    <x v="1"/>
    <x v="4"/>
    <x v="33"/>
    <x v="4681"/>
    <n v="3"/>
    <n v="0"/>
    <n v="7.8792000000000009"/>
  </r>
  <r>
    <n v="7031"/>
    <x v="3491"/>
    <x v="0"/>
    <x v="583"/>
    <d v="2013-11-17T00:00:00"/>
    <s v="Standard Class"/>
    <s v="EB-13750"/>
    <s v="Edward Becker"/>
    <x v="1"/>
    <s v="United States"/>
    <s v="New York City"/>
    <x v="15"/>
    <n v="10011"/>
    <x v="3"/>
    <x v="1542"/>
    <x v="2"/>
    <x v="11"/>
    <x v="1521"/>
    <x v="3978"/>
    <n v="2"/>
    <n v="0"/>
    <n v="6.4799999999999969"/>
  </r>
  <r>
    <n v="7032"/>
    <x v="3491"/>
    <x v="0"/>
    <x v="583"/>
    <d v="2013-11-17T00:00:00"/>
    <s v="Standard Class"/>
    <s v="EB-13750"/>
    <s v="Edward Becker"/>
    <x v="1"/>
    <s v="United States"/>
    <s v="New York City"/>
    <x v="15"/>
    <n v="10011"/>
    <x v="3"/>
    <x v="290"/>
    <x v="1"/>
    <x v="6"/>
    <x v="287"/>
    <x v="1663"/>
    <n v="3"/>
    <n v="0"/>
    <n v="25.093799999999998"/>
  </r>
  <r>
    <n v="7033"/>
    <x v="3491"/>
    <x v="0"/>
    <x v="583"/>
    <d v="2013-11-17T00:00:00"/>
    <s v="Standard Class"/>
    <s v="EB-13750"/>
    <s v="Edward Becker"/>
    <x v="1"/>
    <s v="United States"/>
    <s v="New York City"/>
    <x v="15"/>
    <n v="10011"/>
    <x v="3"/>
    <x v="1209"/>
    <x v="0"/>
    <x v="1"/>
    <x v="1185"/>
    <x v="4762"/>
    <n v="3"/>
    <n v="0.1"/>
    <n v="8.1881999999999877"/>
  </r>
  <r>
    <n v="7034"/>
    <x v="3491"/>
    <x v="0"/>
    <x v="583"/>
    <d v="2013-11-17T00:00:00"/>
    <s v="Standard Class"/>
    <s v="EB-13750"/>
    <s v="Edward Becker"/>
    <x v="1"/>
    <s v="United States"/>
    <s v="New York City"/>
    <x v="15"/>
    <n v="10011"/>
    <x v="3"/>
    <x v="710"/>
    <x v="1"/>
    <x v="8"/>
    <x v="702"/>
    <x v="4763"/>
    <n v="3"/>
    <n v="0.2"/>
    <n v="17.189999999999998"/>
  </r>
  <r>
    <n v="7035"/>
    <x v="3491"/>
    <x v="0"/>
    <x v="583"/>
    <d v="2013-11-17T00:00:00"/>
    <s v="Standard Class"/>
    <s v="EB-13750"/>
    <s v="Edward Becker"/>
    <x v="1"/>
    <s v="United States"/>
    <s v="New York City"/>
    <x v="15"/>
    <n v="10011"/>
    <x v="3"/>
    <x v="908"/>
    <x v="1"/>
    <x v="8"/>
    <x v="891"/>
    <x v="4596"/>
    <n v="3"/>
    <n v="0.2"/>
    <n v="11.450399999999998"/>
  </r>
  <r>
    <n v="7036"/>
    <x v="3492"/>
    <x v="3"/>
    <x v="45"/>
    <d v="2014-11-14T00:00:00"/>
    <s v="Standard Class"/>
    <s v="JE-15610"/>
    <s v="Jim Epp"/>
    <x v="1"/>
    <s v="United States"/>
    <s v="San Diego"/>
    <x v="1"/>
    <n v="92105"/>
    <x v="1"/>
    <x v="635"/>
    <x v="0"/>
    <x v="1"/>
    <x v="629"/>
    <x v="4764"/>
    <n v="3"/>
    <n v="0.2"/>
    <n v="52.339199999999977"/>
  </r>
  <r>
    <n v="7037"/>
    <x v="3493"/>
    <x v="2"/>
    <x v="1073"/>
    <d v="2011-05-04T00:00:00"/>
    <s v="Second Class"/>
    <s v="CS-11860"/>
    <s v="Cari Schnelling"/>
    <x v="0"/>
    <s v="United States"/>
    <s v="Lakeland"/>
    <x v="2"/>
    <n v="33801"/>
    <x v="0"/>
    <x v="851"/>
    <x v="2"/>
    <x v="16"/>
    <x v="836"/>
    <x v="2006"/>
    <n v="2"/>
    <n v="0.2"/>
    <n v="89.996999999999986"/>
  </r>
  <r>
    <n v="7038"/>
    <x v="3494"/>
    <x v="3"/>
    <x v="585"/>
    <d v="2014-09-28T00:00:00"/>
    <s v="Standard Class"/>
    <s v="PB-19105"/>
    <s v="Peter Bühler"/>
    <x v="0"/>
    <s v="United States"/>
    <s v="Smyrna"/>
    <x v="32"/>
    <n v="30080"/>
    <x v="0"/>
    <x v="1330"/>
    <x v="1"/>
    <x v="10"/>
    <x v="1306"/>
    <x v="91"/>
    <n v="2"/>
    <n v="0"/>
    <n v="6.2208000000000006"/>
  </r>
  <r>
    <n v="7039"/>
    <x v="3494"/>
    <x v="3"/>
    <x v="585"/>
    <d v="2014-09-28T00:00:00"/>
    <s v="Standard Class"/>
    <s v="PB-19105"/>
    <s v="Peter Bühler"/>
    <x v="0"/>
    <s v="United States"/>
    <s v="Smyrna"/>
    <x v="32"/>
    <n v="30080"/>
    <x v="0"/>
    <x v="1811"/>
    <x v="1"/>
    <x v="6"/>
    <x v="1792"/>
    <x v="1465"/>
    <n v="3"/>
    <n v="0"/>
    <n v="6.4584000000000001"/>
  </r>
  <r>
    <n v="7040"/>
    <x v="3495"/>
    <x v="3"/>
    <x v="94"/>
    <d v="2014-12-24T00:00:00"/>
    <s v="Standard Class"/>
    <s v="AT-10735"/>
    <s v="Annie Thurman"/>
    <x v="0"/>
    <s v="United States"/>
    <s v="New York City"/>
    <x v="15"/>
    <n v="10009"/>
    <x v="3"/>
    <x v="225"/>
    <x v="1"/>
    <x v="4"/>
    <x v="223"/>
    <x v="240"/>
    <n v="2"/>
    <n v="0"/>
    <n v="41.680000000000007"/>
  </r>
  <r>
    <n v="7041"/>
    <x v="3495"/>
    <x v="3"/>
    <x v="94"/>
    <d v="2014-12-24T00:00:00"/>
    <s v="Standard Class"/>
    <s v="AT-10735"/>
    <s v="Annie Thurman"/>
    <x v="0"/>
    <s v="United States"/>
    <s v="New York City"/>
    <x v="15"/>
    <n v="10009"/>
    <x v="3"/>
    <x v="1339"/>
    <x v="1"/>
    <x v="8"/>
    <x v="1315"/>
    <x v="176"/>
    <n v="3"/>
    <n v="0.2"/>
    <n v="8.3753999999999991"/>
  </r>
  <r>
    <n v="7042"/>
    <x v="3495"/>
    <x v="3"/>
    <x v="94"/>
    <d v="2014-12-24T00:00:00"/>
    <s v="Standard Class"/>
    <s v="AT-10735"/>
    <s v="Annie Thurman"/>
    <x v="0"/>
    <s v="United States"/>
    <s v="New York City"/>
    <x v="15"/>
    <n v="10009"/>
    <x v="3"/>
    <x v="1292"/>
    <x v="0"/>
    <x v="5"/>
    <x v="1269"/>
    <x v="2259"/>
    <n v="2"/>
    <n v="0"/>
    <n v="27.359200000000001"/>
  </r>
  <r>
    <n v="7043"/>
    <x v="3496"/>
    <x v="3"/>
    <x v="930"/>
    <d v="2014-07-24T00:00:00"/>
    <s v="Standard Class"/>
    <s v="SV-20365"/>
    <s v="Seth Vernon"/>
    <x v="0"/>
    <s v="United States"/>
    <s v="Philadelphia"/>
    <x v="9"/>
    <n v="19134"/>
    <x v="3"/>
    <x v="1687"/>
    <x v="2"/>
    <x v="16"/>
    <x v="1666"/>
    <x v="2798"/>
    <n v="5"/>
    <n v="0.4"/>
    <n v="69.996499999999969"/>
  </r>
  <r>
    <n v="7044"/>
    <x v="3496"/>
    <x v="3"/>
    <x v="930"/>
    <d v="2014-07-24T00:00:00"/>
    <s v="Standard Class"/>
    <s v="SV-20365"/>
    <s v="Seth Vernon"/>
    <x v="0"/>
    <s v="United States"/>
    <s v="Philadelphia"/>
    <x v="9"/>
    <n v="19134"/>
    <x v="3"/>
    <x v="474"/>
    <x v="0"/>
    <x v="1"/>
    <x v="470"/>
    <x v="4765"/>
    <n v="4"/>
    <n v="0.3"/>
    <n v="-14.195999999999984"/>
  </r>
  <r>
    <n v="7045"/>
    <x v="3496"/>
    <x v="3"/>
    <x v="930"/>
    <d v="2014-07-24T00:00:00"/>
    <s v="Standard Class"/>
    <s v="SV-20365"/>
    <s v="Seth Vernon"/>
    <x v="0"/>
    <s v="United States"/>
    <s v="Philadelphia"/>
    <x v="9"/>
    <n v="19134"/>
    <x v="3"/>
    <x v="1322"/>
    <x v="1"/>
    <x v="14"/>
    <x v="1299"/>
    <x v="1997"/>
    <n v="2"/>
    <n v="0.2"/>
    <n v="1.1479999999999988"/>
  </r>
  <r>
    <n v="7046"/>
    <x v="3497"/>
    <x v="0"/>
    <x v="54"/>
    <d v="2013-11-10T00:00:00"/>
    <s v="Standard Class"/>
    <s v="PJ-18835"/>
    <s v="Patrick Jones"/>
    <x v="1"/>
    <s v="United States"/>
    <s v="Dallas"/>
    <x v="5"/>
    <n v="75217"/>
    <x v="2"/>
    <x v="1215"/>
    <x v="1"/>
    <x v="10"/>
    <x v="1190"/>
    <x v="4766"/>
    <n v="2"/>
    <n v="0.2"/>
    <n v="3.3524000000000003"/>
  </r>
  <r>
    <n v="7047"/>
    <x v="3498"/>
    <x v="2"/>
    <x v="918"/>
    <d v="2011-04-12T00:00:00"/>
    <s v="Standard Class"/>
    <s v="NM-18445"/>
    <s v="Nathan Mautz"/>
    <x v="2"/>
    <s v="United States"/>
    <s v="Concord"/>
    <x v="1"/>
    <n v="94521"/>
    <x v="1"/>
    <x v="209"/>
    <x v="0"/>
    <x v="3"/>
    <x v="208"/>
    <x v="4767"/>
    <n v="1"/>
    <n v="0.2"/>
    <n v="2.4897999999999989"/>
  </r>
  <r>
    <n v="7048"/>
    <x v="3498"/>
    <x v="2"/>
    <x v="918"/>
    <d v="2011-04-12T00:00:00"/>
    <s v="Standard Class"/>
    <s v="NM-18445"/>
    <s v="Nathan Mautz"/>
    <x v="2"/>
    <s v="United States"/>
    <s v="Concord"/>
    <x v="1"/>
    <n v="94521"/>
    <x v="1"/>
    <x v="295"/>
    <x v="2"/>
    <x v="11"/>
    <x v="292"/>
    <x v="4768"/>
    <n v="4"/>
    <n v="0"/>
    <n v="139.98599999999999"/>
  </r>
  <r>
    <n v="7049"/>
    <x v="3499"/>
    <x v="0"/>
    <x v="1041"/>
    <d v="2013-08-17T00:00:00"/>
    <s v="First Class"/>
    <s v="TR-21325"/>
    <s v="Toby Ritter"/>
    <x v="0"/>
    <s v="United States"/>
    <s v="Nashville"/>
    <x v="18"/>
    <n v="37211"/>
    <x v="0"/>
    <x v="1553"/>
    <x v="1"/>
    <x v="10"/>
    <x v="1532"/>
    <x v="12"/>
    <n v="3"/>
    <n v="0.2"/>
    <n v="5.4432"/>
  </r>
  <r>
    <n v="7050"/>
    <x v="3500"/>
    <x v="2"/>
    <x v="794"/>
    <d v="2011-09-30T00:00:00"/>
    <s v="Standard Class"/>
    <s v="BF-11005"/>
    <s v="Barry Franz"/>
    <x v="2"/>
    <s v="United States"/>
    <s v="Aurora"/>
    <x v="22"/>
    <n v="80013"/>
    <x v="1"/>
    <x v="1583"/>
    <x v="1"/>
    <x v="6"/>
    <x v="1565"/>
    <x v="4769"/>
    <n v="2"/>
    <n v="0.2"/>
    <n v="2.3685999999999989"/>
  </r>
  <r>
    <n v="7051"/>
    <x v="3501"/>
    <x v="0"/>
    <x v="25"/>
    <d v="2013-12-12T00:00:00"/>
    <s v="Same Day"/>
    <s v="WB-21850"/>
    <s v="William Brown"/>
    <x v="0"/>
    <s v="United States"/>
    <s v="Anaheim"/>
    <x v="1"/>
    <n v="92804"/>
    <x v="1"/>
    <x v="270"/>
    <x v="1"/>
    <x v="8"/>
    <x v="267"/>
    <x v="4770"/>
    <n v="5"/>
    <n v="0.2"/>
    <n v="68.11999999999999"/>
  </r>
  <r>
    <n v="7052"/>
    <x v="3501"/>
    <x v="0"/>
    <x v="25"/>
    <d v="2013-12-12T00:00:00"/>
    <s v="Same Day"/>
    <s v="WB-21850"/>
    <s v="William Brown"/>
    <x v="0"/>
    <s v="United States"/>
    <s v="Anaheim"/>
    <x v="1"/>
    <n v="92804"/>
    <x v="1"/>
    <x v="1759"/>
    <x v="1"/>
    <x v="6"/>
    <x v="1739"/>
    <x v="4607"/>
    <n v="2"/>
    <n v="0"/>
    <n v="6.0632000000000019"/>
  </r>
  <r>
    <n v="7053"/>
    <x v="3501"/>
    <x v="0"/>
    <x v="25"/>
    <d v="2013-12-12T00:00:00"/>
    <s v="Same Day"/>
    <s v="WB-21850"/>
    <s v="William Brown"/>
    <x v="0"/>
    <s v="United States"/>
    <s v="Anaheim"/>
    <x v="1"/>
    <n v="92804"/>
    <x v="1"/>
    <x v="1174"/>
    <x v="1"/>
    <x v="10"/>
    <x v="1151"/>
    <x v="4771"/>
    <n v="1"/>
    <n v="0"/>
    <n v="13.940999999999999"/>
  </r>
  <r>
    <n v="7054"/>
    <x v="3501"/>
    <x v="0"/>
    <x v="25"/>
    <d v="2013-12-12T00:00:00"/>
    <s v="Same Day"/>
    <s v="WB-21850"/>
    <s v="William Brown"/>
    <x v="0"/>
    <s v="United States"/>
    <s v="Anaheim"/>
    <x v="1"/>
    <n v="92804"/>
    <x v="1"/>
    <x v="632"/>
    <x v="2"/>
    <x v="11"/>
    <x v="626"/>
    <x v="668"/>
    <n v="4"/>
    <n v="0"/>
    <n v="25.191599999999994"/>
  </r>
  <r>
    <n v="7055"/>
    <x v="3501"/>
    <x v="0"/>
    <x v="25"/>
    <d v="2013-12-12T00:00:00"/>
    <s v="Same Day"/>
    <s v="WB-21850"/>
    <s v="William Brown"/>
    <x v="0"/>
    <s v="United States"/>
    <s v="Anaheim"/>
    <x v="1"/>
    <n v="92804"/>
    <x v="1"/>
    <x v="1209"/>
    <x v="0"/>
    <x v="1"/>
    <x v="1185"/>
    <x v="4158"/>
    <n v="5"/>
    <n v="0.2"/>
    <n v="-31.843000000000018"/>
  </r>
  <r>
    <n v="7056"/>
    <x v="3501"/>
    <x v="0"/>
    <x v="25"/>
    <d v="2013-12-12T00:00:00"/>
    <s v="Same Day"/>
    <s v="WB-21850"/>
    <s v="William Brown"/>
    <x v="0"/>
    <s v="United States"/>
    <s v="Anaheim"/>
    <x v="1"/>
    <n v="92804"/>
    <x v="1"/>
    <x v="528"/>
    <x v="1"/>
    <x v="8"/>
    <x v="523"/>
    <x v="2045"/>
    <n v="3"/>
    <n v="0.2"/>
    <n v="11.189999999999996"/>
  </r>
  <r>
    <n v="7057"/>
    <x v="3501"/>
    <x v="0"/>
    <x v="25"/>
    <d v="2013-12-12T00:00:00"/>
    <s v="Same Day"/>
    <s v="WB-21850"/>
    <s v="William Brown"/>
    <x v="0"/>
    <s v="United States"/>
    <s v="Anaheim"/>
    <x v="1"/>
    <n v="92804"/>
    <x v="1"/>
    <x v="822"/>
    <x v="1"/>
    <x v="8"/>
    <x v="810"/>
    <x v="4772"/>
    <n v="9"/>
    <n v="0.2"/>
    <n v="39.873599999999982"/>
  </r>
  <r>
    <n v="7058"/>
    <x v="3501"/>
    <x v="0"/>
    <x v="25"/>
    <d v="2013-12-12T00:00:00"/>
    <s v="Same Day"/>
    <s v="WB-21850"/>
    <s v="William Brown"/>
    <x v="0"/>
    <s v="United States"/>
    <s v="Anaheim"/>
    <x v="1"/>
    <n v="92804"/>
    <x v="1"/>
    <x v="898"/>
    <x v="0"/>
    <x v="3"/>
    <x v="882"/>
    <x v="4773"/>
    <n v="7"/>
    <n v="0.2"/>
    <n v="111.51699999999991"/>
  </r>
  <r>
    <n v="7059"/>
    <x v="3501"/>
    <x v="0"/>
    <x v="25"/>
    <d v="2013-12-12T00:00:00"/>
    <s v="Same Day"/>
    <s v="WB-21850"/>
    <s v="William Brown"/>
    <x v="0"/>
    <s v="United States"/>
    <s v="Anaheim"/>
    <x v="1"/>
    <n v="92804"/>
    <x v="1"/>
    <x v="1764"/>
    <x v="1"/>
    <x v="4"/>
    <x v="1744"/>
    <x v="4774"/>
    <n v="3"/>
    <n v="0"/>
    <n v="2.0087999999999973"/>
  </r>
  <r>
    <n v="7060"/>
    <x v="3501"/>
    <x v="0"/>
    <x v="25"/>
    <d v="2013-12-12T00:00:00"/>
    <s v="Same Day"/>
    <s v="WB-21850"/>
    <s v="William Brown"/>
    <x v="0"/>
    <s v="United States"/>
    <s v="Anaheim"/>
    <x v="1"/>
    <n v="92804"/>
    <x v="1"/>
    <x v="586"/>
    <x v="1"/>
    <x v="9"/>
    <x v="581"/>
    <x v="4775"/>
    <n v="2"/>
    <n v="0"/>
    <n v="24.191799999999994"/>
  </r>
  <r>
    <n v="7061"/>
    <x v="3501"/>
    <x v="0"/>
    <x v="25"/>
    <d v="2013-12-12T00:00:00"/>
    <s v="Same Day"/>
    <s v="WB-21850"/>
    <s v="William Brown"/>
    <x v="0"/>
    <s v="United States"/>
    <s v="Anaheim"/>
    <x v="1"/>
    <n v="92804"/>
    <x v="1"/>
    <x v="1812"/>
    <x v="1"/>
    <x v="8"/>
    <x v="1793"/>
    <x v="4776"/>
    <n v="2"/>
    <n v="0.2"/>
    <n v="2.1286"/>
  </r>
  <r>
    <n v="7062"/>
    <x v="3502"/>
    <x v="1"/>
    <x v="302"/>
    <d v="2012-02-05T00:00:00"/>
    <s v="Second Class"/>
    <s v="KH-16630"/>
    <s v="Ken Heidel"/>
    <x v="1"/>
    <s v="United States"/>
    <s v="Pleasant Grove"/>
    <x v="7"/>
    <n v="84062"/>
    <x v="1"/>
    <x v="881"/>
    <x v="1"/>
    <x v="8"/>
    <x v="866"/>
    <x v="4777"/>
    <n v="3"/>
    <n v="0.2"/>
    <n v="4.0985999999999994"/>
  </r>
  <r>
    <n v="7063"/>
    <x v="3503"/>
    <x v="0"/>
    <x v="723"/>
    <d v="2014-01-01T00:00:00"/>
    <s v="Second Class"/>
    <s v="KL-16645"/>
    <s v="Ken Lonsdale"/>
    <x v="0"/>
    <s v="United States"/>
    <s v="Springfield"/>
    <x v="21"/>
    <n v="97477"/>
    <x v="1"/>
    <x v="1758"/>
    <x v="1"/>
    <x v="12"/>
    <x v="1702"/>
    <x v="4778"/>
    <n v="3"/>
    <n v="0.2"/>
    <n v="10.422000000000001"/>
  </r>
  <r>
    <n v="7064"/>
    <x v="3504"/>
    <x v="3"/>
    <x v="515"/>
    <d v="2014-09-06T00:00:00"/>
    <s v="Standard Class"/>
    <s v="MG-17890"/>
    <s v="Michael Granlund"/>
    <x v="2"/>
    <s v="United States"/>
    <s v="Salem"/>
    <x v="21"/>
    <n v="97301"/>
    <x v="1"/>
    <x v="1562"/>
    <x v="1"/>
    <x v="14"/>
    <x v="1544"/>
    <x v="928"/>
    <n v="2"/>
    <n v="0.2"/>
    <n v="0.69839999999999902"/>
  </r>
  <r>
    <n v="7065"/>
    <x v="3505"/>
    <x v="3"/>
    <x v="1144"/>
    <d v="2014-02-10T00:00:00"/>
    <s v="Standard Class"/>
    <s v="JF-15355"/>
    <s v="Jay Fein"/>
    <x v="0"/>
    <s v="United States"/>
    <s v="Rochester"/>
    <x v="15"/>
    <n v="14609"/>
    <x v="3"/>
    <x v="930"/>
    <x v="1"/>
    <x v="9"/>
    <x v="914"/>
    <x v="4779"/>
    <n v="3"/>
    <n v="0"/>
    <n v="8.4942000000000011"/>
  </r>
  <r>
    <n v="7066"/>
    <x v="3506"/>
    <x v="2"/>
    <x v="776"/>
    <d v="2011-12-08T00:00:00"/>
    <s v="First Class"/>
    <s v="RS-19765"/>
    <s v="Roland Schwarz"/>
    <x v="1"/>
    <s v="United States"/>
    <s v="Los Angeles"/>
    <x v="1"/>
    <n v="90008"/>
    <x v="1"/>
    <x v="734"/>
    <x v="1"/>
    <x v="4"/>
    <x v="726"/>
    <x v="4780"/>
    <n v="7"/>
    <n v="0"/>
    <n v="327.94580000000002"/>
  </r>
  <r>
    <n v="7067"/>
    <x v="3507"/>
    <x v="0"/>
    <x v="198"/>
    <d v="2013-06-04T00:00:00"/>
    <s v="Standard Class"/>
    <s v="NL-18310"/>
    <s v="Nancy Lomonaco"/>
    <x v="2"/>
    <s v="United States"/>
    <s v="Los Angeles"/>
    <x v="1"/>
    <n v="90049"/>
    <x v="1"/>
    <x v="1434"/>
    <x v="1"/>
    <x v="10"/>
    <x v="1413"/>
    <x v="789"/>
    <n v="6"/>
    <n v="0"/>
    <n v="18.662400000000002"/>
  </r>
  <r>
    <n v="7068"/>
    <x v="3508"/>
    <x v="0"/>
    <x v="206"/>
    <d v="2013-05-27T00:00:00"/>
    <s v="Standard Class"/>
    <s v="AS-10285"/>
    <s v="Alejandro Savely"/>
    <x v="1"/>
    <s v="United States"/>
    <s v="Dallas"/>
    <x v="5"/>
    <n v="75081"/>
    <x v="2"/>
    <x v="185"/>
    <x v="1"/>
    <x v="8"/>
    <x v="184"/>
    <x v="3240"/>
    <n v="2"/>
    <n v="0.8"/>
    <n v="-3.2406000000000006"/>
  </r>
  <r>
    <n v="7069"/>
    <x v="3508"/>
    <x v="0"/>
    <x v="206"/>
    <d v="2013-05-27T00:00:00"/>
    <s v="Standard Class"/>
    <s v="AS-10285"/>
    <s v="Alejandro Savely"/>
    <x v="1"/>
    <s v="United States"/>
    <s v="Dallas"/>
    <x v="5"/>
    <n v="75081"/>
    <x v="2"/>
    <x v="693"/>
    <x v="1"/>
    <x v="10"/>
    <x v="686"/>
    <x v="4781"/>
    <n v="9"/>
    <n v="0.2"/>
    <n v="30.996000000000002"/>
  </r>
  <r>
    <n v="7070"/>
    <x v="3509"/>
    <x v="2"/>
    <x v="128"/>
    <d v="2011-08-14T00:00:00"/>
    <s v="Standard Class"/>
    <s v="GM-14500"/>
    <s v="Gene McClure"/>
    <x v="0"/>
    <s v="United States"/>
    <s v="Fresno"/>
    <x v="1"/>
    <n v="93727"/>
    <x v="1"/>
    <x v="457"/>
    <x v="1"/>
    <x v="10"/>
    <x v="453"/>
    <x v="156"/>
    <n v="1"/>
    <n v="0"/>
    <n v="2.6909999999999998"/>
  </r>
  <r>
    <n v="7071"/>
    <x v="3510"/>
    <x v="0"/>
    <x v="64"/>
    <d v="2013-09-11T00:00:00"/>
    <s v="Second Class"/>
    <s v="SU-20665"/>
    <s v="Stephanie Ulpright"/>
    <x v="2"/>
    <s v="United States"/>
    <s v="Chicago"/>
    <x v="10"/>
    <n v="60653"/>
    <x v="2"/>
    <x v="609"/>
    <x v="1"/>
    <x v="10"/>
    <x v="604"/>
    <x v="4766"/>
    <n v="2"/>
    <n v="0.2"/>
    <n v="3.3524000000000003"/>
  </r>
  <r>
    <n v="7072"/>
    <x v="3511"/>
    <x v="0"/>
    <x v="310"/>
    <d v="2013-07-29T00:00:00"/>
    <s v="Standard Class"/>
    <s v="CK-12205"/>
    <s v="Chloris Kastensmidt"/>
    <x v="0"/>
    <s v="United States"/>
    <s v="Mcallen"/>
    <x v="5"/>
    <n v="78501"/>
    <x v="2"/>
    <x v="1477"/>
    <x v="1"/>
    <x v="6"/>
    <x v="1455"/>
    <x v="3079"/>
    <n v="2"/>
    <n v="0.2"/>
    <n v="0.3335999999999999"/>
  </r>
  <r>
    <n v="7073"/>
    <x v="3511"/>
    <x v="0"/>
    <x v="310"/>
    <d v="2013-07-29T00:00:00"/>
    <s v="Standard Class"/>
    <s v="CK-12205"/>
    <s v="Chloris Kastensmidt"/>
    <x v="0"/>
    <s v="United States"/>
    <s v="Mcallen"/>
    <x v="5"/>
    <n v="78501"/>
    <x v="2"/>
    <x v="1114"/>
    <x v="1"/>
    <x v="10"/>
    <x v="1094"/>
    <x v="1182"/>
    <n v="1"/>
    <n v="0.2"/>
    <n v="1.8144"/>
  </r>
  <r>
    <n v="7074"/>
    <x v="3511"/>
    <x v="0"/>
    <x v="310"/>
    <d v="2013-07-29T00:00:00"/>
    <s v="Standard Class"/>
    <s v="CK-12205"/>
    <s v="Chloris Kastensmidt"/>
    <x v="0"/>
    <s v="United States"/>
    <s v="Mcallen"/>
    <x v="5"/>
    <n v="78501"/>
    <x v="2"/>
    <x v="399"/>
    <x v="1"/>
    <x v="6"/>
    <x v="395"/>
    <x v="4782"/>
    <n v="5"/>
    <n v="0.2"/>
    <n v="15.393000000000008"/>
  </r>
  <r>
    <n v="7075"/>
    <x v="3511"/>
    <x v="0"/>
    <x v="310"/>
    <d v="2013-07-29T00:00:00"/>
    <s v="Standard Class"/>
    <s v="CK-12205"/>
    <s v="Chloris Kastensmidt"/>
    <x v="0"/>
    <s v="United States"/>
    <s v="Mcallen"/>
    <x v="5"/>
    <n v="78501"/>
    <x v="2"/>
    <x v="990"/>
    <x v="1"/>
    <x v="8"/>
    <x v="302"/>
    <x v="4783"/>
    <n v="4"/>
    <n v="0.8"/>
    <n v="-8.3160000000000025"/>
  </r>
  <r>
    <n v="7076"/>
    <x v="3511"/>
    <x v="0"/>
    <x v="310"/>
    <d v="2013-07-29T00:00:00"/>
    <s v="Standard Class"/>
    <s v="CK-12205"/>
    <s v="Chloris Kastensmidt"/>
    <x v="0"/>
    <s v="United States"/>
    <s v="Mcallen"/>
    <x v="5"/>
    <n v="78501"/>
    <x v="2"/>
    <x v="1059"/>
    <x v="1"/>
    <x v="14"/>
    <x v="1039"/>
    <x v="4784"/>
    <n v="2"/>
    <n v="0.2"/>
    <n v="1.0007999999999999"/>
  </r>
  <r>
    <n v="7077"/>
    <x v="3512"/>
    <x v="0"/>
    <x v="536"/>
    <d v="2013-05-18T00:00:00"/>
    <s v="Standard Class"/>
    <s v="JM-15580"/>
    <s v="Jill Matthias"/>
    <x v="0"/>
    <s v="United States"/>
    <s v="Seattle"/>
    <x v="4"/>
    <n v="98105"/>
    <x v="1"/>
    <x v="598"/>
    <x v="1"/>
    <x v="12"/>
    <x v="593"/>
    <x v="2803"/>
    <n v="5"/>
    <n v="0"/>
    <n v="26.901000000000003"/>
  </r>
  <r>
    <n v="7078"/>
    <x v="3513"/>
    <x v="0"/>
    <x v="476"/>
    <d v="2013-09-07T00:00:00"/>
    <s v="Standard Class"/>
    <s v="JE-15715"/>
    <s v="Joe Elijah"/>
    <x v="0"/>
    <s v="United States"/>
    <s v="Charlotte"/>
    <x v="3"/>
    <n v="28205"/>
    <x v="0"/>
    <x v="634"/>
    <x v="1"/>
    <x v="8"/>
    <x v="628"/>
    <x v="4785"/>
    <n v="7"/>
    <n v="0.7"/>
    <n v="-17.565099999999994"/>
  </r>
  <r>
    <n v="7079"/>
    <x v="3513"/>
    <x v="0"/>
    <x v="476"/>
    <d v="2013-09-07T00:00:00"/>
    <s v="Standard Class"/>
    <s v="JE-15715"/>
    <s v="Joe Elijah"/>
    <x v="0"/>
    <s v="United States"/>
    <s v="Charlotte"/>
    <x v="3"/>
    <n v="28205"/>
    <x v="0"/>
    <x v="1428"/>
    <x v="1"/>
    <x v="9"/>
    <x v="1407"/>
    <x v="4786"/>
    <n v="9"/>
    <n v="0.2"/>
    <n v="34.813799999999944"/>
  </r>
  <r>
    <n v="7080"/>
    <x v="3513"/>
    <x v="0"/>
    <x v="476"/>
    <d v="2013-09-07T00:00:00"/>
    <s v="Standard Class"/>
    <s v="JE-15715"/>
    <s v="Joe Elijah"/>
    <x v="0"/>
    <s v="United States"/>
    <s v="Charlotte"/>
    <x v="3"/>
    <n v="28205"/>
    <x v="0"/>
    <x v="487"/>
    <x v="1"/>
    <x v="6"/>
    <x v="482"/>
    <x v="530"/>
    <n v="4"/>
    <n v="0.2"/>
    <n v="3.4047999999999981"/>
  </r>
  <r>
    <n v="7081"/>
    <x v="3513"/>
    <x v="0"/>
    <x v="476"/>
    <d v="2013-09-07T00:00:00"/>
    <s v="Standard Class"/>
    <s v="JE-15715"/>
    <s v="Joe Elijah"/>
    <x v="0"/>
    <s v="United States"/>
    <s v="Charlotte"/>
    <x v="3"/>
    <n v="28205"/>
    <x v="0"/>
    <x v="114"/>
    <x v="0"/>
    <x v="3"/>
    <x v="114"/>
    <x v="4787"/>
    <n v="3"/>
    <n v="0.4"/>
    <n v="-149.63070000000005"/>
  </r>
  <r>
    <n v="7082"/>
    <x v="3513"/>
    <x v="0"/>
    <x v="476"/>
    <d v="2013-09-07T00:00:00"/>
    <s v="Standard Class"/>
    <s v="JE-15715"/>
    <s v="Joe Elijah"/>
    <x v="0"/>
    <s v="United States"/>
    <s v="Charlotte"/>
    <x v="3"/>
    <n v="28205"/>
    <x v="0"/>
    <x v="695"/>
    <x v="2"/>
    <x v="11"/>
    <x v="1053"/>
    <x v="4788"/>
    <n v="3"/>
    <n v="0.2"/>
    <n v="303.80400000000003"/>
  </r>
  <r>
    <n v="7083"/>
    <x v="3513"/>
    <x v="0"/>
    <x v="476"/>
    <d v="2013-09-07T00:00:00"/>
    <s v="Standard Class"/>
    <s v="JE-15715"/>
    <s v="Joe Elijah"/>
    <x v="0"/>
    <s v="United States"/>
    <s v="Charlotte"/>
    <x v="3"/>
    <n v="28205"/>
    <x v="0"/>
    <x v="1426"/>
    <x v="1"/>
    <x v="8"/>
    <x v="1405"/>
    <x v="4789"/>
    <n v="5"/>
    <n v="0.7"/>
    <n v="-12.628"/>
  </r>
  <r>
    <n v="7084"/>
    <x v="3514"/>
    <x v="3"/>
    <x v="246"/>
    <d v="2014-07-26T00:00:00"/>
    <s v="Second Class"/>
    <s v="AR-10825"/>
    <s v="Anthony Rawles"/>
    <x v="1"/>
    <s v="United States"/>
    <s v="Concord"/>
    <x v="1"/>
    <n v="94521"/>
    <x v="1"/>
    <x v="1273"/>
    <x v="1"/>
    <x v="6"/>
    <x v="1249"/>
    <x v="2872"/>
    <n v="2"/>
    <n v="0"/>
    <n v="1.6896"/>
  </r>
  <r>
    <n v="7085"/>
    <x v="3514"/>
    <x v="3"/>
    <x v="246"/>
    <d v="2014-07-26T00:00:00"/>
    <s v="Second Class"/>
    <s v="AR-10825"/>
    <s v="Anthony Rawles"/>
    <x v="1"/>
    <s v="United States"/>
    <s v="Concord"/>
    <x v="1"/>
    <n v="94521"/>
    <x v="1"/>
    <x v="944"/>
    <x v="2"/>
    <x v="7"/>
    <x v="928"/>
    <x v="4790"/>
    <n v="9"/>
    <n v="0.2"/>
    <n v="121.96440000000001"/>
  </r>
  <r>
    <n v="7086"/>
    <x v="3515"/>
    <x v="3"/>
    <x v="145"/>
    <d v="2014-09-29T00:00:00"/>
    <s v="First Class"/>
    <s v="AH-10075"/>
    <s v="Adam Hart"/>
    <x v="1"/>
    <s v="United States"/>
    <s v="Chester"/>
    <x v="9"/>
    <n v="19013"/>
    <x v="3"/>
    <x v="1547"/>
    <x v="1"/>
    <x v="8"/>
    <x v="1526"/>
    <x v="4791"/>
    <n v="5"/>
    <n v="0.7"/>
    <n v="-6.3030000000000008"/>
  </r>
  <r>
    <n v="7087"/>
    <x v="3515"/>
    <x v="3"/>
    <x v="145"/>
    <d v="2014-09-29T00:00:00"/>
    <s v="First Class"/>
    <s v="AH-10075"/>
    <s v="Adam Hart"/>
    <x v="1"/>
    <s v="United States"/>
    <s v="Chester"/>
    <x v="9"/>
    <n v="19013"/>
    <x v="3"/>
    <x v="1420"/>
    <x v="1"/>
    <x v="14"/>
    <x v="1399"/>
    <x v="4792"/>
    <n v="2"/>
    <n v="0.2"/>
    <n v="-42.951599999999999"/>
  </r>
  <r>
    <n v="7088"/>
    <x v="3516"/>
    <x v="3"/>
    <x v="646"/>
    <d v="2014-08-07T00:00:00"/>
    <s v="Second Class"/>
    <s v="GA-14515"/>
    <s v="George Ashbrook"/>
    <x v="0"/>
    <s v="United States"/>
    <s v="Los Angeles"/>
    <x v="1"/>
    <n v="90004"/>
    <x v="1"/>
    <x v="1291"/>
    <x v="1"/>
    <x v="4"/>
    <x v="1268"/>
    <x v="4191"/>
    <n v="3"/>
    <n v="0"/>
    <n v="23.968799999999998"/>
  </r>
  <r>
    <n v="7089"/>
    <x v="3517"/>
    <x v="1"/>
    <x v="969"/>
    <d v="2012-10-27T00:00:00"/>
    <s v="Second Class"/>
    <s v="JF-15415"/>
    <s v="Jennifer Ferguson"/>
    <x v="0"/>
    <s v="United States"/>
    <s v="Sparks"/>
    <x v="33"/>
    <n v="89431"/>
    <x v="1"/>
    <x v="1041"/>
    <x v="1"/>
    <x v="6"/>
    <x v="1021"/>
    <x v="1378"/>
    <n v="4"/>
    <n v="0"/>
    <n v="23.807999999999993"/>
  </r>
  <r>
    <n v="7090"/>
    <x v="3518"/>
    <x v="3"/>
    <x v="140"/>
    <d v="2014-06-20T00:00:00"/>
    <s v="Second Class"/>
    <s v="KH-16690"/>
    <s v="Kristen Hastings"/>
    <x v="1"/>
    <s v="United States"/>
    <s v="Los Angeles"/>
    <x v="1"/>
    <n v="90032"/>
    <x v="1"/>
    <x v="1187"/>
    <x v="2"/>
    <x v="7"/>
    <x v="1164"/>
    <x v="668"/>
    <n v="1"/>
    <n v="0.2"/>
    <n v="7.4974999999999987"/>
  </r>
  <r>
    <n v="7091"/>
    <x v="3519"/>
    <x v="1"/>
    <x v="1145"/>
    <d v="2012-01-13T00:00:00"/>
    <s v="Standard Class"/>
    <s v="CC-12685"/>
    <s v="Craig Carroll"/>
    <x v="0"/>
    <s v="United States"/>
    <s v="Henderson"/>
    <x v="0"/>
    <n v="42420"/>
    <x v="0"/>
    <x v="258"/>
    <x v="1"/>
    <x v="10"/>
    <x v="33"/>
    <x v="1938"/>
    <n v="3"/>
    <n v="0"/>
    <n v="49.970399999999991"/>
  </r>
  <r>
    <n v="7092"/>
    <x v="3519"/>
    <x v="1"/>
    <x v="1145"/>
    <d v="2012-01-13T00:00:00"/>
    <s v="Standard Class"/>
    <s v="CC-12685"/>
    <s v="Craig Carroll"/>
    <x v="0"/>
    <s v="United States"/>
    <s v="Henderson"/>
    <x v="0"/>
    <n v="42420"/>
    <x v="0"/>
    <x v="1309"/>
    <x v="1"/>
    <x v="9"/>
    <x v="1285"/>
    <x v="4793"/>
    <n v="3"/>
    <n v="0"/>
    <n v="45.763200000000012"/>
  </r>
  <r>
    <n v="7093"/>
    <x v="3519"/>
    <x v="1"/>
    <x v="1145"/>
    <d v="2012-01-13T00:00:00"/>
    <s v="Standard Class"/>
    <s v="CC-12685"/>
    <s v="Craig Carroll"/>
    <x v="0"/>
    <s v="United States"/>
    <s v="Henderson"/>
    <x v="0"/>
    <n v="42420"/>
    <x v="0"/>
    <x v="1394"/>
    <x v="1"/>
    <x v="6"/>
    <x v="1371"/>
    <x v="3931"/>
    <n v="2"/>
    <n v="0"/>
    <n v="11.117599999999999"/>
  </r>
  <r>
    <n v="7094"/>
    <x v="3519"/>
    <x v="1"/>
    <x v="1145"/>
    <d v="2012-01-13T00:00:00"/>
    <s v="Standard Class"/>
    <s v="CC-12685"/>
    <s v="Craig Carroll"/>
    <x v="0"/>
    <s v="United States"/>
    <s v="Henderson"/>
    <x v="0"/>
    <n v="42420"/>
    <x v="0"/>
    <x v="1540"/>
    <x v="1"/>
    <x v="10"/>
    <x v="1519"/>
    <x v="3786"/>
    <n v="5"/>
    <n v="0"/>
    <n v="24.2285"/>
  </r>
  <r>
    <n v="7095"/>
    <x v="3520"/>
    <x v="1"/>
    <x v="97"/>
    <d v="2012-02-13T00:00:00"/>
    <s v="Second Class"/>
    <s v="JF-15565"/>
    <s v="Jill Fjeld"/>
    <x v="0"/>
    <s v="United States"/>
    <s v="Decatur"/>
    <x v="10"/>
    <n v="62521"/>
    <x v="2"/>
    <x v="295"/>
    <x v="2"/>
    <x v="11"/>
    <x v="292"/>
    <x v="4620"/>
    <n v="6"/>
    <n v="0.2"/>
    <n v="89.990999999999985"/>
  </r>
  <r>
    <n v="7096"/>
    <x v="3521"/>
    <x v="0"/>
    <x v="1146"/>
    <d v="2013-08-21T00:00:00"/>
    <s v="First Class"/>
    <s v="RP-19390"/>
    <s v="Resi Pölking"/>
    <x v="0"/>
    <s v="United States"/>
    <s v="New York City"/>
    <x v="15"/>
    <n v="10009"/>
    <x v="3"/>
    <x v="997"/>
    <x v="1"/>
    <x v="8"/>
    <x v="980"/>
    <x v="4794"/>
    <n v="6"/>
    <n v="0.2"/>
    <n v="55.007999999999996"/>
  </r>
  <r>
    <n v="7097"/>
    <x v="3521"/>
    <x v="0"/>
    <x v="1146"/>
    <d v="2013-08-21T00:00:00"/>
    <s v="First Class"/>
    <s v="RP-19390"/>
    <s v="Resi Pölking"/>
    <x v="0"/>
    <s v="United States"/>
    <s v="New York City"/>
    <x v="15"/>
    <n v="10009"/>
    <x v="3"/>
    <x v="1591"/>
    <x v="1"/>
    <x v="8"/>
    <x v="1574"/>
    <x v="4795"/>
    <n v="2"/>
    <n v="0.2"/>
    <n v="89.954799999999992"/>
  </r>
  <r>
    <n v="7098"/>
    <x v="3521"/>
    <x v="0"/>
    <x v="1146"/>
    <d v="2013-08-21T00:00:00"/>
    <s v="First Class"/>
    <s v="RP-19390"/>
    <s v="Resi Pölking"/>
    <x v="0"/>
    <s v="United States"/>
    <s v="New York City"/>
    <x v="15"/>
    <n v="10009"/>
    <x v="3"/>
    <x v="858"/>
    <x v="1"/>
    <x v="8"/>
    <x v="844"/>
    <x v="1046"/>
    <n v="5"/>
    <n v="0.2"/>
    <n v="9.1785000000000014"/>
  </r>
  <r>
    <n v="7099"/>
    <x v="3522"/>
    <x v="3"/>
    <x v="44"/>
    <d v="2014-11-11T00:00:00"/>
    <s v="Standard Class"/>
    <s v="CD-11980"/>
    <s v="Carol Darley"/>
    <x v="0"/>
    <s v="United States"/>
    <s v="New York City"/>
    <x v="15"/>
    <n v="10011"/>
    <x v="3"/>
    <x v="1733"/>
    <x v="1"/>
    <x v="10"/>
    <x v="1712"/>
    <x v="4796"/>
    <n v="9"/>
    <n v="0"/>
    <n v="149.91119999999998"/>
  </r>
  <r>
    <n v="7100"/>
    <x v="3523"/>
    <x v="1"/>
    <x v="207"/>
    <d v="2012-12-30T00:00:00"/>
    <s v="Second Class"/>
    <s v="DF-13135"/>
    <s v="David Flashing"/>
    <x v="0"/>
    <s v="United States"/>
    <s v="New York City"/>
    <x v="15"/>
    <n v="10009"/>
    <x v="3"/>
    <x v="1733"/>
    <x v="1"/>
    <x v="10"/>
    <x v="1712"/>
    <x v="3543"/>
    <n v="6"/>
    <n v="0"/>
    <n v="99.940799999999982"/>
  </r>
  <r>
    <n v="7101"/>
    <x v="3524"/>
    <x v="2"/>
    <x v="533"/>
    <d v="2011-11-28T00:00:00"/>
    <s v="Standard Class"/>
    <s v="SM-20005"/>
    <s v="Sally Matthias"/>
    <x v="0"/>
    <s v="United States"/>
    <s v="Scottsdale"/>
    <x v="16"/>
    <n v="85254"/>
    <x v="1"/>
    <x v="1170"/>
    <x v="1"/>
    <x v="12"/>
    <x v="33"/>
    <x v="3032"/>
    <n v="3"/>
    <n v="0.2"/>
    <n v="8.8019999999999978"/>
  </r>
  <r>
    <n v="7102"/>
    <x v="3525"/>
    <x v="0"/>
    <x v="1147"/>
    <d v="2013-08-06T00:00:00"/>
    <s v="Second Class"/>
    <s v="SG-20890"/>
    <s v="Susan Gilcrest"/>
    <x v="1"/>
    <s v="United States"/>
    <s v="Amarillo"/>
    <x v="5"/>
    <n v="79109"/>
    <x v="2"/>
    <x v="33"/>
    <x v="1"/>
    <x v="10"/>
    <x v="33"/>
    <x v="3073"/>
    <n v="2"/>
    <n v="0.2"/>
    <n v="6.6311999999999989"/>
  </r>
  <r>
    <n v="7103"/>
    <x v="3526"/>
    <x v="2"/>
    <x v="158"/>
    <d v="2011-09-24T00:00:00"/>
    <s v="First Class"/>
    <s v="LH-16750"/>
    <s v="Larry Hughes"/>
    <x v="0"/>
    <s v="United States"/>
    <s v="Philadelphia"/>
    <x v="9"/>
    <n v="19140"/>
    <x v="3"/>
    <x v="347"/>
    <x v="1"/>
    <x v="8"/>
    <x v="343"/>
    <x v="4797"/>
    <n v="3"/>
    <n v="0.7"/>
    <n v="-5.036999999999999"/>
  </r>
  <r>
    <n v="7104"/>
    <x v="3527"/>
    <x v="3"/>
    <x v="507"/>
    <d v="2014-09-09T00:00:00"/>
    <s v="Standard Class"/>
    <s v="EJ-14155"/>
    <s v="Eva Jacobs"/>
    <x v="0"/>
    <s v="United States"/>
    <s v="Santa Ana"/>
    <x v="1"/>
    <n v="92704"/>
    <x v="1"/>
    <x v="1672"/>
    <x v="1"/>
    <x v="4"/>
    <x v="1651"/>
    <x v="4798"/>
    <n v="2"/>
    <n v="0"/>
    <n v="105.27499999999998"/>
  </r>
  <r>
    <n v="7105"/>
    <x v="3528"/>
    <x v="3"/>
    <x v="249"/>
    <d v="2014-06-22T00:00:00"/>
    <s v="Second Class"/>
    <s v="KH-16330"/>
    <s v="Katharine Harms"/>
    <x v="1"/>
    <s v="United States"/>
    <s v="Newark"/>
    <x v="24"/>
    <n v="43055"/>
    <x v="3"/>
    <x v="323"/>
    <x v="0"/>
    <x v="1"/>
    <x v="320"/>
    <x v="4799"/>
    <n v="6"/>
    <n v="0.3"/>
    <n v="-43.435200000000009"/>
  </r>
  <r>
    <n v="7106"/>
    <x v="3528"/>
    <x v="3"/>
    <x v="249"/>
    <d v="2014-06-22T00:00:00"/>
    <s v="Second Class"/>
    <s v="KH-16330"/>
    <s v="Katharine Harms"/>
    <x v="1"/>
    <s v="United States"/>
    <s v="Newark"/>
    <x v="24"/>
    <n v="43055"/>
    <x v="3"/>
    <x v="1372"/>
    <x v="0"/>
    <x v="5"/>
    <x v="1348"/>
    <x v="4800"/>
    <n v="3"/>
    <n v="0.2"/>
    <n v="7.2719999999999949"/>
  </r>
  <r>
    <n v="7107"/>
    <x v="3528"/>
    <x v="3"/>
    <x v="249"/>
    <d v="2014-06-22T00:00:00"/>
    <s v="Second Class"/>
    <s v="KH-16330"/>
    <s v="Katharine Harms"/>
    <x v="1"/>
    <s v="United States"/>
    <s v="Newark"/>
    <x v="24"/>
    <n v="43055"/>
    <x v="3"/>
    <x v="1617"/>
    <x v="2"/>
    <x v="11"/>
    <x v="1599"/>
    <x v="4801"/>
    <n v="9"/>
    <n v="0.2"/>
    <n v="1.5291000000000032"/>
  </r>
  <r>
    <n v="7108"/>
    <x v="3529"/>
    <x v="0"/>
    <x v="475"/>
    <d v="2013-04-27T00:00:00"/>
    <s v="Standard Class"/>
    <s v="KM-16720"/>
    <s v="Kunst Miller"/>
    <x v="0"/>
    <s v="United States"/>
    <s v="New York City"/>
    <x v="15"/>
    <n v="10035"/>
    <x v="3"/>
    <x v="714"/>
    <x v="2"/>
    <x v="7"/>
    <x v="706"/>
    <x v="2275"/>
    <n v="2"/>
    <n v="0"/>
    <n v="0.77939999999999898"/>
  </r>
  <r>
    <n v="7109"/>
    <x v="3529"/>
    <x v="0"/>
    <x v="475"/>
    <d v="2013-04-27T00:00:00"/>
    <s v="Standard Class"/>
    <s v="KM-16720"/>
    <s v="Kunst Miller"/>
    <x v="0"/>
    <s v="United States"/>
    <s v="New York City"/>
    <x v="15"/>
    <n v="10035"/>
    <x v="3"/>
    <x v="1199"/>
    <x v="1"/>
    <x v="6"/>
    <x v="1175"/>
    <x v="175"/>
    <n v="2"/>
    <n v="0"/>
    <n v="1.4759999999999998"/>
  </r>
  <r>
    <n v="7110"/>
    <x v="3529"/>
    <x v="0"/>
    <x v="475"/>
    <d v="2013-04-27T00:00:00"/>
    <s v="Standard Class"/>
    <s v="KM-16720"/>
    <s v="Kunst Miller"/>
    <x v="0"/>
    <s v="United States"/>
    <s v="New York City"/>
    <x v="15"/>
    <n v="10035"/>
    <x v="3"/>
    <x v="156"/>
    <x v="1"/>
    <x v="4"/>
    <x v="155"/>
    <x v="4802"/>
    <n v="4"/>
    <n v="0"/>
    <n v="13.796400000000006"/>
  </r>
  <r>
    <n v="7111"/>
    <x v="3529"/>
    <x v="0"/>
    <x v="475"/>
    <d v="2013-04-27T00:00:00"/>
    <s v="Standard Class"/>
    <s v="KM-16720"/>
    <s v="Kunst Miller"/>
    <x v="0"/>
    <s v="United States"/>
    <s v="New York City"/>
    <x v="15"/>
    <n v="10035"/>
    <x v="3"/>
    <x v="1562"/>
    <x v="1"/>
    <x v="14"/>
    <x v="1544"/>
    <x v="3433"/>
    <n v="2"/>
    <n v="0"/>
    <n v="2.2503999999999991"/>
  </r>
  <r>
    <n v="7112"/>
    <x v="3529"/>
    <x v="0"/>
    <x v="475"/>
    <d v="2013-04-27T00:00:00"/>
    <s v="Standard Class"/>
    <s v="KM-16720"/>
    <s v="Kunst Miller"/>
    <x v="0"/>
    <s v="United States"/>
    <s v="New York City"/>
    <x v="15"/>
    <n v="10035"/>
    <x v="3"/>
    <x v="915"/>
    <x v="1"/>
    <x v="6"/>
    <x v="898"/>
    <x v="1002"/>
    <n v="2"/>
    <n v="0"/>
    <n v="17.989999999999995"/>
  </r>
  <r>
    <n v="7113"/>
    <x v="3529"/>
    <x v="0"/>
    <x v="475"/>
    <d v="2013-04-27T00:00:00"/>
    <s v="Standard Class"/>
    <s v="KM-16720"/>
    <s v="Kunst Miller"/>
    <x v="0"/>
    <s v="United States"/>
    <s v="New York City"/>
    <x v="15"/>
    <n v="10035"/>
    <x v="3"/>
    <x v="133"/>
    <x v="1"/>
    <x v="14"/>
    <x v="133"/>
    <x v="2803"/>
    <n v="5"/>
    <n v="0"/>
    <n v="15.372000000000003"/>
  </r>
  <r>
    <n v="7114"/>
    <x v="3529"/>
    <x v="0"/>
    <x v="475"/>
    <d v="2013-04-27T00:00:00"/>
    <s v="Standard Class"/>
    <s v="KM-16720"/>
    <s v="Kunst Miller"/>
    <x v="0"/>
    <s v="United States"/>
    <s v="New York City"/>
    <x v="15"/>
    <n v="10035"/>
    <x v="3"/>
    <x v="1458"/>
    <x v="1"/>
    <x v="8"/>
    <x v="1435"/>
    <x v="4803"/>
    <n v="2"/>
    <n v="0.2"/>
    <n v="3.2479999999999998"/>
  </r>
  <r>
    <n v="7115"/>
    <x v="3530"/>
    <x v="0"/>
    <x v="465"/>
    <d v="2013-05-07T00:00:00"/>
    <s v="First Class"/>
    <s v="LW-16990"/>
    <s v="Lindsay Williams"/>
    <x v="1"/>
    <s v="United States"/>
    <s v="Henderson"/>
    <x v="33"/>
    <n v="89015"/>
    <x v="1"/>
    <x v="1660"/>
    <x v="0"/>
    <x v="3"/>
    <x v="1639"/>
    <x v="4804"/>
    <n v="6"/>
    <n v="0"/>
    <n v="320.31720000000001"/>
  </r>
  <r>
    <n v="7116"/>
    <x v="3530"/>
    <x v="0"/>
    <x v="465"/>
    <d v="2013-05-07T00:00:00"/>
    <s v="First Class"/>
    <s v="LW-16990"/>
    <s v="Lindsay Williams"/>
    <x v="1"/>
    <s v="United States"/>
    <s v="Henderson"/>
    <x v="33"/>
    <n v="89015"/>
    <x v="1"/>
    <x v="175"/>
    <x v="1"/>
    <x v="8"/>
    <x v="174"/>
    <x v="4805"/>
    <n v="2"/>
    <n v="0.2"/>
    <n v="2.0047999999999995"/>
  </r>
  <r>
    <n v="7117"/>
    <x v="3531"/>
    <x v="2"/>
    <x v="638"/>
    <d v="2011-10-23T00:00:00"/>
    <s v="Second Class"/>
    <s v="IG-15085"/>
    <s v="Ivan Gibson"/>
    <x v="0"/>
    <s v="United States"/>
    <s v="Seattle"/>
    <x v="4"/>
    <n v="98103"/>
    <x v="1"/>
    <x v="1090"/>
    <x v="1"/>
    <x v="10"/>
    <x v="1071"/>
    <x v="1168"/>
    <n v="2"/>
    <n v="0"/>
    <n v="27.881999999999998"/>
  </r>
  <r>
    <n v="7118"/>
    <x v="3531"/>
    <x v="2"/>
    <x v="638"/>
    <d v="2011-10-23T00:00:00"/>
    <s v="Second Class"/>
    <s v="IG-15085"/>
    <s v="Ivan Gibson"/>
    <x v="0"/>
    <s v="United States"/>
    <s v="Seattle"/>
    <x v="4"/>
    <n v="98103"/>
    <x v="1"/>
    <x v="1338"/>
    <x v="1"/>
    <x v="8"/>
    <x v="1314"/>
    <x v="2956"/>
    <n v="1"/>
    <n v="0.2"/>
    <n v="0.47039999999999987"/>
  </r>
  <r>
    <n v="7119"/>
    <x v="3532"/>
    <x v="3"/>
    <x v="778"/>
    <d v="2014-02-18T00:00:00"/>
    <s v="Standard Class"/>
    <s v="JP-15460"/>
    <s v="Jennifer Patt"/>
    <x v="1"/>
    <s v="United States"/>
    <s v="New York City"/>
    <x v="15"/>
    <n v="10009"/>
    <x v="3"/>
    <x v="1331"/>
    <x v="1"/>
    <x v="10"/>
    <x v="1307"/>
    <x v="1465"/>
    <n v="3"/>
    <n v="0"/>
    <n v="8.7906000000000013"/>
  </r>
  <r>
    <n v="7120"/>
    <x v="3533"/>
    <x v="3"/>
    <x v="701"/>
    <d v="2014-11-25T00:00:00"/>
    <s v="Standard Class"/>
    <s v="GG-14650"/>
    <s v="Greg Guthrie"/>
    <x v="1"/>
    <s v="United States"/>
    <s v="Seattle"/>
    <x v="4"/>
    <n v="98103"/>
    <x v="1"/>
    <x v="530"/>
    <x v="1"/>
    <x v="8"/>
    <x v="525"/>
    <x v="1162"/>
    <n v="2"/>
    <n v="0.2"/>
    <n v="4.5187999999999997"/>
  </r>
  <r>
    <n v="7121"/>
    <x v="3534"/>
    <x v="2"/>
    <x v="407"/>
    <d v="2011-01-27T00:00:00"/>
    <s v="Standard Class"/>
    <s v="MM-18280"/>
    <s v="Muhammed MacIntyre"/>
    <x v="1"/>
    <s v="United States"/>
    <s v="Smyrna"/>
    <x v="18"/>
    <n v="37167"/>
    <x v="0"/>
    <x v="1188"/>
    <x v="1"/>
    <x v="8"/>
    <x v="1165"/>
    <x v="4806"/>
    <n v="1"/>
    <n v="0.7"/>
    <n v="-51.515399999999985"/>
  </r>
  <r>
    <n v="7122"/>
    <x v="3535"/>
    <x v="3"/>
    <x v="96"/>
    <d v="2014-12-09T00:00:00"/>
    <s v="Standard Class"/>
    <s v="SO-20335"/>
    <s v="Sean O'Donnell"/>
    <x v="0"/>
    <s v="United States"/>
    <s v="Seattle"/>
    <x v="4"/>
    <n v="98105"/>
    <x v="1"/>
    <x v="1774"/>
    <x v="1"/>
    <x v="10"/>
    <x v="1755"/>
    <x v="1085"/>
    <n v="7"/>
    <n v="0"/>
    <n v="18.837"/>
  </r>
  <r>
    <n v="7123"/>
    <x v="3535"/>
    <x v="3"/>
    <x v="96"/>
    <d v="2014-12-09T00:00:00"/>
    <s v="Standard Class"/>
    <s v="SO-20335"/>
    <s v="Sean O'Donnell"/>
    <x v="0"/>
    <s v="United States"/>
    <s v="Seattle"/>
    <x v="4"/>
    <n v="98105"/>
    <x v="1"/>
    <x v="1531"/>
    <x v="0"/>
    <x v="0"/>
    <x v="1509"/>
    <x v="1741"/>
    <n v="2"/>
    <n v="0"/>
    <n v="41.168399999999991"/>
  </r>
  <r>
    <n v="7124"/>
    <x v="3536"/>
    <x v="1"/>
    <x v="101"/>
    <d v="2012-08-16T00:00:00"/>
    <s v="Standard Class"/>
    <s v="MF-18250"/>
    <s v="Monica Federle"/>
    <x v="1"/>
    <s v="United States"/>
    <s v="New York City"/>
    <x v="15"/>
    <n v="10035"/>
    <x v="3"/>
    <x v="1533"/>
    <x v="0"/>
    <x v="5"/>
    <x v="1512"/>
    <x v="4807"/>
    <n v="3"/>
    <n v="0"/>
    <n v="4.4088000000000012"/>
  </r>
  <r>
    <n v="7125"/>
    <x v="3536"/>
    <x v="1"/>
    <x v="101"/>
    <d v="2012-08-16T00:00:00"/>
    <s v="Standard Class"/>
    <s v="MF-18250"/>
    <s v="Monica Federle"/>
    <x v="1"/>
    <s v="United States"/>
    <s v="New York City"/>
    <x v="15"/>
    <n v="10035"/>
    <x v="3"/>
    <x v="1415"/>
    <x v="1"/>
    <x v="10"/>
    <x v="1393"/>
    <x v="3803"/>
    <n v="3"/>
    <n v="0"/>
    <n v="69.177599999999984"/>
  </r>
  <r>
    <n v="7126"/>
    <x v="3537"/>
    <x v="0"/>
    <x v="720"/>
    <d v="2013-09-30T00:00:00"/>
    <s v="Second Class"/>
    <s v="JG-15160"/>
    <s v="James Galang"/>
    <x v="0"/>
    <s v="United States"/>
    <s v="Atlanta"/>
    <x v="32"/>
    <n v="30318"/>
    <x v="0"/>
    <x v="1296"/>
    <x v="1"/>
    <x v="10"/>
    <x v="1272"/>
    <x v="1465"/>
    <n v="3"/>
    <n v="0"/>
    <n v="8.7906000000000013"/>
  </r>
  <r>
    <n v="7127"/>
    <x v="3537"/>
    <x v="0"/>
    <x v="720"/>
    <d v="2013-09-30T00:00:00"/>
    <s v="Second Class"/>
    <s v="JG-15160"/>
    <s v="James Galang"/>
    <x v="0"/>
    <s v="United States"/>
    <s v="Atlanta"/>
    <x v="32"/>
    <n v="30318"/>
    <x v="0"/>
    <x v="182"/>
    <x v="1"/>
    <x v="6"/>
    <x v="181"/>
    <x v="4808"/>
    <n v="3"/>
    <n v="0"/>
    <n v="4.5836999999999994"/>
  </r>
  <r>
    <n v="7128"/>
    <x v="3538"/>
    <x v="0"/>
    <x v="696"/>
    <d v="2013-11-21T00:00:00"/>
    <s v="Standard Class"/>
    <s v="JM-16195"/>
    <s v="Justin MacKendrick"/>
    <x v="0"/>
    <s v="United States"/>
    <s v="Newark"/>
    <x v="13"/>
    <n v="19711"/>
    <x v="3"/>
    <x v="1128"/>
    <x v="1"/>
    <x v="10"/>
    <x v="1107"/>
    <x v="4809"/>
    <n v="5"/>
    <n v="0"/>
    <n v="7.5669999999999993"/>
  </r>
  <r>
    <n v="7129"/>
    <x v="3538"/>
    <x v="0"/>
    <x v="696"/>
    <d v="2013-11-21T00:00:00"/>
    <s v="Standard Class"/>
    <s v="JM-16195"/>
    <s v="Justin MacKendrick"/>
    <x v="0"/>
    <s v="United States"/>
    <s v="Newark"/>
    <x v="13"/>
    <n v="19711"/>
    <x v="3"/>
    <x v="1467"/>
    <x v="0"/>
    <x v="5"/>
    <x v="1445"/>
    <x v="548"/>
    <n v="4"/>
    <n v="0"/>
    <n v="6.573599999999999"/>
  </r>
  <r>
    <n v="7130"/>
    <x v="3539"/>
    <x v="0"/>
    <x v="947"/>
    <d v="2013-04-23T00:00:00"/>
    <s v="Standard Class"/>
    <s v="PK-19075"/>
    <s v="Pete Kriz"/>
    <x v="0"/>
    <s v="United States"/>
    <s v="Nashville"/>
    <x v="18"/>
    <n v="37211"/>
    <x v="0"/>
    <x v="916"/>
    <x v="2"/>
    <x v="11"/>
    <x v="899"/>
    <x v="2083"/>
    <n v="4"/>
    <n v="0.2"/>
    <n v="8.3524000000000012"/>
  </r>
  <r>
    <n v="7131"/>
    <x v="3539"/>
    <x v="0"/>
    <x v="947"/>
    <d v="2013-04-23T00:00:00"/>
    <s v="Standard Class"/>
    <s v="PK-19075"/>
    <s v="Pete Kriz"/>
    <x v="0"/>
    <s v="United States"/>
    <s v="Nashville"/>
    <x v="18"/>
    <n v="37211"/>
    <x v="0"/>
    <x v="1665"/>
    <x v="1"/>
    <x v="10"/>
    <x v="1714"/>
    <x v="4810"/>
    <n v="7"/>
    <n v="0.2"/>
    <n v="40.003599999999999"/>
  </r>
  <r>
    <n v="7132"/>
    <x v="3540"/>
    <x v="3"/>
    <x v="200"/>
    <d v="2014-12-02T00:00:00"/>
    <s v="Standard Class"/>
    <s v="TT-21460"/>
    <s v="Tonja Turnell"/>
    <x v="2"/>
    <s v="United States"/>
    <s v="Richmond"/>
    <x v="14"/>
    <n v="47374"/>
    <x v="2"/>
    <x v="977"/>
    <x v="0"/>
    <x v="3"/>
    <x v="824"/>
    <x v="4811"/>
    <n v="3"/>
    <n v="0"/>
    <n v="67.064400000000006"/>
  </r>
  <r>
    <n v="7133"/>
    <x v="3540"/>
    <x v="3"/>
    <x v="200"/>
    <d v="2014-12-02T00:00:00"/>
    <s v="Standard Class"/>
    <s v="TT-21460"/>
    <s v="Tonja Turnell"/>
    <x v="2"/>
    <s v="United States"/>
    <s v="Richmond"/>
    <x v="14"/>
    <n v="47374"/>
    <x v="2"/>
    <x v="1147"/>
    <x v="2"/>
    <x v="7"/>
    <x v="1126"/>
    <x v="2135"/>
    <n v="4"/>
    <n v="0"/>
    <n v="545.18839999999977"/>
  </r>
  <r>
    <n v="7134"/>
    <x v="3540"/>
    <x v="3"/>
    <x v="200"/>
    <d v="2014-12-02T00:00:00"/>
    <s v="Standard Class"/>
    <s v="TT-21460"/>
    <s v="Tonja Turnell"/>
    <x v="2"/>
    <s v="United States"/>
    <s v="Richmond"/>
    <x v="14"/>
    <n v="47374"/>
    <x v="2"/>
    <x v="1001"/>
    <x v="0"/>
    <x v="5"/>
    <x v="984"/>
    <x v="1302"/>
    <n v="2"/>
    <n v="0"/>
    <n v="9.8856000000000002"/>
  </r>
  <r>
    <n v="7135"/>
    <x v="3540"/>
    <x v="3"/>
    <x v="200"/>
    <d v="2014-12-02T00:00:00"/>
    <s v="Standard Class"/>
    <s v="TT-21460"/>
    <s v="Tonja Turnell"/>
    <x v="2"/>
    <s v="United States"/>
    <s v="Richmond"/>
    <x v="14"/>
    <n v="47374"/>
    <x v="2"/>
    <x v="817"/>
    <x v="2"/>
    <x v="7"/>
    <x v="805"/>
    <x v="2273"/>
    <n v="2"/>
    <n v="0"/>
    <n v="43.190399999999997"/>
  </r>
  <r>
    <n v="7136"/>
    <x v="3540"/>
    <x v="3"/>
    <x v="200"/>
    <d v="2014-12-02T00:00:00"/>
    <s v="Standard Class"/>
    <s v="TT-21460"/>
    <s v="Tonja Turnell"/>
    <x v="2"/>
    <s v="United States"/>
    <s v="Richmond"/>
    <x v="14"/>
    <n v="47374"/>
    <x v="2"/>
    <x v="157"/>
    <x v="0"/>
    <x v="1"/>
    <x v="156"/>
    <x v="4812"/>
    <n v="3"/>
    <n v="0"/>
    <n v="240.29399999999995"/>
  </r>
  <r>
    <n v="7137"/>
    <x v="3541"/>
    <x v="1"/>
    <x v="312"/>
    <d v="2012-11-27T00:00:00"/>
    <s v="Standard Class"/>
    <s v="SS-20875"/>
    <s v="Sung Shariari"/>
    <x v="0"/>
    <s v="United States"/>
    <s v="Miami"/>
    <x v="2"/>
    <n v="33180"/>
    <x v="0"/>
    <x v="544"/>
    <x v="1"/>
    <x v="8"/>
    <x v="539"/>
    <x v="2200"/>
    <n v="5"/>
    <n v="0.7"/>
    <n v="-5.7840000000000007"/>
  </r>
  <r>
    <n v="7138"/>
    <x v="3541"/>
    <x v="1"/>
    <x v="312"/>
    <d v="2012-11-27T00:00:00"/>
    <s v="Standard Class"/>
    <s v="SS-20875"/>
    <s v="Sung Shariari"/>
    <x v="0"/>
    <s v="United States"/>
    <s v="Miami"/>
    <x v="2"/>
    <n v="33180"/>
    <x v="0"/>
    <x v="376"/>
    <x v="1"/>
    <x v="4"/>
    <x v="372"/>
    <x v="4813"/>
    <n v="2"/>
    <n v="0.2"/>
    <n v="1.3079999999999989"/>
  </r>
  <r>
    <n v="7139"/>
    <x v="3541"/>
    <x v="1"/>
    <x v="312"/>
    <d v="2012-11-27T00:00:00"/>
    <s v="Standard Class"/>
    <s v="SS-20875"/>
    <s v="Sung Shariari"/>
    <x v="0"/>
    <s v="United States"/>
    <s v="Miami"/>
    <x v="2"/>
    <n v="33180"/>
    <x v="0"/>
    <x v="270"/>
    <x v="1"/>
    <x v="8"/>
    <x v="267"/>
    <x v="4814"/>
    <n v="4"/>
    <n v="0.7"/>
    <n v="-50.304000000000002"/>
  </r>
  <r>
    <n v="7140"/>
    <x v="3541"/>
    <x v="1"/>
    <x v="312"/>
    <d v="2012-11-27T00:00:00"/>
    <s v="Standard Class"/>
    <s v="SS-20875"/>
    <s v="Sung Shariari"/>
    <x v="0"/>
    <s v="United States"/>
    <s v="Miami"/>
    <x v="2"/>
    <n v="33180"/>
    <x v="0"/>
    <x v="430"/>
    <x v="0"/>
    <x v="0"/>
    <x v="425"/>
    <x v="4815"/>
    <n v="3"/>
    <n v="0.2"/>
    <n v="-36.294000000000011"/>
  </r>
  <r>
    <n v="7141"/>
    <x v="3542"/>
    <x v="3"/>
    <x v="210"/>
    <d v="2014-09-08T00:00:00"/>
    <s v="Same Day"/>
    <s v="TG-21640"/>
    <s v="Trudy Glocke"/>
    <x v="0"/>
    <s v="United States"/>
    <s v="Saint Charles"/>
    <x v="25"/>
    <n v="63301"/>
    <x v="2"/>
    <x v="721"/>
    <x v="2"/>
    <x v="11"/>
    <x v="713"/>
    <x v="4816"/>
    <n v="4"/>
    <n v="0"/>
    <n v="46.543199999999999"/>
  </r>
  <r>
    <n v="7142"/>
    <x v="3542"/>
    <x v="3"/>
    <x v="210"/>
    <d v="2014-09-08T00:00:00"/>
    <s v="Same Day"/>
    <s v="TG-21640"/>
    <s v="Trudy Glocke"/>
    <x v="0"/>
    <s v="United States"/>
    <s v="Saint Charles"/>
    <x v="25"/>
    <n v="63301"/>
    <x v="2"/>
    <x v="1251"/>
    <x v="0"/>
    <x v="5"/>
    <x v="1226"/>
    <x v="4817"/>
    <n v="5"/>
    <n v="0"/>
    <n v="37.883999999999993"/>
  </r>
  <r>
    <n v="7143"/>
    <x v="3543"/>
    <x v="2"/>
    <x v="156"/>
    <d v="2011-11-29T00:00:00"/>
    <s v="Standard Class"/>
    <s v="HP-14815"/>
    <s v="Harold Pawlan"/>
    <x v="2"/>
    <s v="United States"/>
    <s v="Virginia Beach"/>
    <x v="17"/>
    <n v="23464"/>
    <x v="0"/>
    <x v="1380"/>
    <x v="0"/>
    <x v="5"/>
    <x v="1356"/>
    <x v="4818"/>
    <n v="5"/>
    <n v="0"/>
    <n v="48.906000000000006"/>
  </r>
  <r>
    <n v="7144"/>
    <x v="3544"/>
    <x v="3"/>
    <x v="825"/>
    <d v="2014-03-17T00:00:00"/>
    <s v="Standard Class"/>
    <s v="MH-17290"/>
    <s v="Marc Harrigan"/>
    <x v="2"/>
    <s v="United States"/>
    <s v="Philadelphia"/>
    <x v="9"/>
    <n v="19140"/>
    <x v="3"/>
    <x v="1367"/>
    <x v="2"/>
    <x v="7"/>
    <x v="1343"/>
    <x v="4819"/>
    <n v="5"/>
    <n v="0.4"/>
    <n v="-181.26499999999999"/>
  </r>
  <r>
    <n v="7145"/>
    <x v="3544"/>
    <x v="3"/>
    <x v="825"/>
    <d v="2014-03-17T00:00:00"/>
    <s v="Standard Class"/>
    <s v="MH-17290"/>
    <s v="Marc Harrigan"/>
    <x v="2"/>
    <s v="United States"/>
    <s v="Philadelphia"/>
    <x v="9"/>
    <n v="19140"/>
    <x v="3"/>
    <x v="102"/>
    <x v="1"/>
    <x v="8"/>
    <x v="102"/>
    <x v="4241"/>
    <n v="1"/>
    <n v="0.7"/>
    <n v="-8.6057999999999986"/>
  </r>
  <r>
    <n v="7146"/>
    <x v="3544"/>
    <x v="3"/>
    <x v="825"/>
    <d v="2014-03-17T00:00:00"/>
    <s v="Standard Class"/>
    <s v="MH-17290"/>
    <s v="Marc Harrigan"/>
    <x v="2"/>
    <s v="United States"/>
    <s v="Philadelphia"/>
    <x v="9"/>
    <n v="19140"/>
    <x v="3"/>
    <x v="838"/>
    <x v="0"/>
    <x v="3"/>
    <x v="824"/>
    <x v="1259"/>
    <n v="3"/>
    <n v="0.4"/>
    <n v="-46.429200000000023"/>
  </r>
  <r>
    <n v="7147"/>
    <x v="3544"/>
    <x v="3"/>
    <x v="825"/>
    <d v="2014-03-17T00:00:00"/>
    <s v="Standard Class"/>
    <s v="MH-17290"/>
    <s v="Marc Harrigan"/>
    <x v="2"/>
    <s v="United States"/>
    <s v="Philadelphia"/>
    <x v="9"/>
    <n v="19140"/>
    <x v="3"/>
    <x v="1789"/>
    <x v="1"/>
    <x v="4"/>
    <x v="1770"/>
    <x v="4820"/>
    <n v="1"/>
    <n v="0.2"/>
    <n v="3.2460000000000022"/>
  </r>
  <r>
    <n v="7148"/>
    <x v="3545"/>
    <x v="0"/>
    <x v="1"/>
    <d v="2013-06-18T00:00:00"/>
    <s v="Standard Class"/>
    <s v="CB-12415"/>
    <s v="Christy Brittain"/>
    <x v="0"/>
    <s v="United States"/>
    <s v="Long Beach"/>
    <x v="15"/>
    <n v="11561"/>
    <x v="3"/>
    <x v="1174"/>
    <x v="1"/>
    <x v="10"/>
    <x v="1151"/>
    <x v="1663"/>
    <n v="3"/>
    <n v="0"/>
    <n v="41.822999999999993"/>
  </r>
  <r>
    <n v="7149"/>
    <x v="3545"/>
    <x v="0"/>
    <x v="1"/>
    <d v="2013-06-18T00:00:00"/>
    <s v="Standard Class"/>
    <s v="CB-12415"/>
    <s v="Christy Brittain"/>
    <x v="0"/>
    <s v="United States"/>
    <s v="Long Beach"/>
    <x v="15"/>
    <n v="11561"/>
    <x v="3"/>
    <x v="1297"/>
    <x v="1"/>
    <x v="9"/>
    <x v="1273"/>
    <x v="4821"/>
    <n v="3"/>
    <n v="0"/>
    <n v="18.396000000000001"/>
  </r>
  <r>
    <n v="7150"/>
    <x v="3546"/>
    <x v="1"/>
    <x v="153"/>
    <d v="2012-06-30T00:00:00"/>
    <s v="Standard Class"/>
    <s v="VD-21670"/>
    <s v="Valerie Dominguez"/>
    <x v="0"/>
    <s v="United States"/>
    <s v="Houston"/>
    <x v="5"/>
    <n v="77070"/>
    <x v="2"/>
    <x v="1246"/>
    <x v="2"/>
    <x v="7"/>
    <x v="1221"/>
    <x v="4822"/>
    <n v="3"/>
    <n v="0.2"/>
    <n v="109.33649999999994"/>
  </r>
  <r>
    <n v="7151"/>
    <x v="3547"/>
    <x v="3"/>
    <x v="66"/>
    <d v="2014-12-27T00:00:00"/>
    <s v="Standard Class"/>
    <s v="SR-20425"/>
    <s v="Sharelle Roach"/>
    <x v="2"/>
    <s v="United States"/>
    <s v="Tuscaloosa"/>
    <x v="19"/>
    <n v="35401"/>
    <x v="0"/>
    <x v="474"/>
    <x v="0"/>
    <x v="1"/>
    <x v="470"/>
    <x v="1741"/>
    <n v="2"/>
    <n v="0"/>
    <n v="35.490000000000009"/>
  </r>
  <r>
    <n v="7152"/>
    <x v="3548"/>
    <x v="3"/>
    <x v="66"/>
    <d v="2014-12-26T00:00:00"/>
    <s v="Second Class"/>
    <s v="AG-10330"/>
    <s v="Alex Grayson"/>
    <x v="0"/>
    <s v="United States"/>
    <s v="Mesa"/>
    <x v="16"/>
    <n v="85204"/>
    <x v="1"/>
    <x v="962"/>
    <x v="0"/>
    <x v="3"/>
    <x v="946"/>
    <x v="4823"/>
    <n v="2"/>
    <n v="0.5"/>
    <n v="-135.08699999999999"/>
  </r>
  <r>
    <n v="7153"/>
    <x v="3549"/>
    <x v="2"/>
    <x v="1148"/>
    <d v="2011-10-15T00:00:00"/>
    <s v="Standard Class"/>
    <s v="BP-11095"/>
    <s v="Bart Pistole"/>
    <x v="1"/>
    <s v="United States"/>
    <s v="Jacksonville"/>
    <x v="3"/>
    <n v="28540"/>
    <x v="0"/>
    <x v="417"/>
    <x v="1"/>
    <x v="10"/>
    <x v="412"/>
    <x v="1666"/>
    <n v="2"/>
    <n v="0.2"/>
    <n v="31.068799999999996"/>
  </r>
  <r>
    <n v="7154"/>
    <x v="3550"/>
    <x v="1"/>
    <x v="895"/>
    <d v="2012-12-15T00:00:00"/>
    <s v="Standard Class"/>
    <s v="JW-16075"/>
    <s v="Julia West"/>
    <x v="0"/>
    <s v="United States"/>
    <s v="Chicago"/>
    <x v="10"/>
    <n v="60610"/>
    <x v="2"/>
    <x v="983"/>
    <x v="1"/>
    <x v="9"/>
    <x v="967"/>
    <x v="4824"/>
    <n v="7"/>
    <n v="0.8"/>
    <n v="-108.8304"/>
  </r>
  <r>
    <n v="7155"/>
    <x v="3551"/>
    <x v="1"/>
    <x v="707"/>
    <d v="2012-12-27T00:00:00"/>
    <s v="Second Class"/>
    <s v="LH-16900"/>
    <s v="Lena Hernandez"/>
    <x v="0"/>
    <s v="United States"/>
    <s v="Columbus"/>
    <x v="32"/>
    <n v="31907"/>
    <x v="0"/>
    <x v="1762"/>
    <x v="0"/>
    <x v="5"/>
    <x v="1742"/>
    <x v="4825"/>
    <n v="6"/>
    <n v="0"/>
    <n v="46.899599999999964"/>
  </r>
  <r>
    <n v="7156"/>
    <x v="3551"/>
    <x v="1"/>
    <x v="707"/>
    <d v="2012-12-27T00:00:00"/>
    <s v="Second Class"/>
    <s v="LH-16900"/>
    <s v="Lena Hernandez"/>
    <x v="0"/>
    <s v="United States"/>
    <s v="Columbus"/>
    <x v="32"/>
    <n v="31907"/>
    <x v="0"/>
    <x v="351"/>
    <x v="1"/>
    <x v="8"/>
    <x v="347"/>
    <x v="4826"/>
    <n v="5"/>
    <n v="0"/>
    <n v="74.212999999999994"/>
  </r>
  <r>
    <n v="7157"/>
    <x v="3552"/>
    <x v="3"/>
    <x v="568"/>
    <d v="2014-05-05T00:00:00"/>
    <s v="Standard Class"/>
    <s v="KT-16480"/>
    <s v="Kean Thornton"/>
    <x v="0"/>
    <s v="United States"/>
    <s v="Orange"/>
    <x v="30"/>
    <n v="7050"/>
    <x v="3"/>
    <x v="746"/>
    <x v="1"/>
    <x v="2"/>
    <x v="737"/>
    <x v="3358"/>
    <n v="1"/>
    <n v="0"/>
    <n v="2.4058999999999999"/>
  </r>
  <r>
    <n v="7158"/>
    <x v="3553"/>
    <x v="0"/>
    <x v="463"/>
    <d v="2013-04-01T00:00:00"/>
    <s v="Second Class"/>
    <s v="CC-12220"/>
    <s v="Chris Cortes"/>
    <x v="0"/>
    <s v="United States"/>
    <s v="Los Angeles"/>
    <x v="1"/>
    <n v="90032"/>
    <x v="1"/>
    <x v="210"/>
    <x v="1"/>
    <x v="4"/>
    <x v="209"/>
    <x v="1190"/>
    <n v="4"/>
    <n v="0"/>
    <n v="0.87919999999999732"/>
  </r>
  <r>
    <n v="7159"/>
    <x v="3553"/>
    <x v="0"/>
    <x v="463"/>
    <d v="2013-04-01T00:00:00"/>
    <s v="Second Class"/>
    <s v="CC-12220"/>
    <s v="Chris Cortes"/>
    <x v="0"/>
    <s v="United States"/>
    <s v="Los Angeles"/>
    <x v="1"/>
    <n v="90032"/>
    <x v="1"/>
    <x v="1813"/>
    <x v="1"/>
    <x v="10"/>
    <x v="1794"/>
    <x v="156"/>
    <n v="1"/>
    <n v="0"/>
    <n v="2.9302000000000001"/>
  </r>
  <r>
    <n v="7160"/>
    <x v="3554"/>
    <x v="1"/>
    <x v="1149"/>
    <d v="2012-05-18T00:00:00"/>
    <s v="Second Class"/>
    <s v="BF-11170"/>
    <s v="Ben Ferrer"/>
    <x v="2"/>
    <s v="United States"/>
    <s v="Chicago"/>
    <x v="10"/>
    <n v="60623"/>
    <x v="2"/>
    <x v="872"/>
    <x v="2"/>
    <x v="7"/>
    <x v="857"/>
    <x v="2705"/>
    <n v="2"/>
    <n v="0.2"/>
    <n v="16.678799999999995"/>
  </r>
  <r>
    <n v="7161"/>
    <x v="3554"/>
    <x v="1"/>
    <x v="1149"/>
    <d v="2012-05-18T00:00:00"/>
    <s v="Second Class"/>
    <s v="BF-11170"/>
    <s v="Ben Ferrer"/>
    <x v="2"/>
    <s v="United States"/>
    <s v="Chicago"/>
    <x v="10"/>
    <n v="60623"/>
    <x v="2"/>
    <x v="659"/>
    <x v="1"/>
    <x v="13"/>
    <x v="653"/>
    <x v="4698"/>
    <n v="4"/>
    <n v="0.2"/>
    <n v="5.6"/>
  </r>
  <r>
    <n v="7162"/>
    <x v="3555"/>
    <x v="2"/>
    <x v="1129"/>
    <d v="2011-07-09T00:00:00"/>
    <s v="Standard Class"/>
    <s v="MS-17770"/>
    <s v="Maxwell Schwartz"/>
    <x v="0"/>
    <s v="United States"/>
    <s v="Richmond"/>
    <x v="17"/>
    <n v="23223"/>
    <x v="0"/>
    <x v="339"/>
    <x v="1"/>
    <x v="10"/>
    <x v="335"/>
    <x v="1388"/>
    <n v="3"/>
    <n v="0"/>
    <n v="10.92"/>
  </r>
  <r>
    <n v="7163"/>
    <x v="3555"/>
    <x v="2"/>
    <x v="1129"/>
    <d v="2011-07-09T00:00:00"/>
    <s v="Standard Class"/>
    <s v="MS-17770"/>
    <s v="Maxwell Schwartz"/>
    <x v="0"/>
    <s v="United States"/>
    <s v="Richmond"/>
    <x v="17"/>
    <n v="23223"/>
    <x v="0"/>
    <x v="744"/>
    <x v="1"/>
    <x v="8"/>
    <x v="735"/>
    <x v="4827"/>
    <n v="5"/>
    <n v="0"/>
    <n v="7.6440000000000001"/>
  </r>
  <r>
    <n v="7164"/>
    <x v="3556"/>
    <x v="2"/>
    <x v="1150"/>
    <d v="2011-04-24T00:00:00"/>
    <s v="Second Class"/>
    <s v="AH-10030"/>
    <s v="Aaron Hawkins"/>
    <x v="1"/>
    <s v="United States"/>
    <s v="Troy"/>
    <x v="15"/>
    <n v="12180"/>
    <x v="3"/>
    <x v="1503"/>
    <x v="1"/>
    <x v="12"/>
    <x v="33"/>
    <x v="4828"/>
    <n v="8"/>
    <n v="0"/>
    <n v="121.44159999999999"/>
  </r>
  <r>
    <n v="7165"/>
    <x v="3556"/>
    <x v="2"/>
    <x v="1150"/>
    <d v="2011-04-24T00:00:00"/>
    <s v="Second Class"/>
    <s v="AH-10030"/>
    <s v="Aaron Hawkins"/>
    <x v="1"/>
    <s v="United States"/>
    <s v="Troy"/>
    <x v="15"/>
    <n v="12180"/>
    <x v="3"/>
    <x v="925"/>
    <x v="1"/>
    <x v="8"/>
    <x v="908"/>
    <x v="4541"/>
    <n v="3"/>
    <n v="0.2"/>
    <n v="3.3452999999999995"/>
  </r>
  <r>
    <n v="7166"/>
    <x v="3557"/>
    <x v="0"/>
    <x v="251"/>
    <d v="2013-09-23T00:00:00"/>
    <s v="First Class"/>
    <s v="CK-12595"/>
    <s v="Clytie Kelty"/>
    <x v="0"/>
    <s v="United States"/>
    <s v="Providence"/>
    <x v="34"/>
    <n v="2908"/>
    <x v="3"/>
    <x v="54"/>
    <x v="1"/>
    <x v="4"/>
    <x v="54"/>
    <x v="2876"/>
    <n v="2"/>
    <n v="0"/>
    <n v="17.379999999999995"/>
  </r>
  <r>
    <n v="7167"/>
    <x v="3558"/>
    <x v="2"/>
    <x v="192"/>
    <d v="2011-07-24T00:00:00"/>
    <s v="Second Class"/>
    <s v="NP-18325"/>
    <s v="Naresj Patel"/>
    <x v="0"/>
    <s v="United States"/>
    <s v="San Francisco"/>
    <x v="1"/>
    <n v="94122"/>
    <x v="1"/>
    <x v="649"/>
    <x v="1"/>
    <x v="6"/>
    <x v="643"/>
    <x v="132"/>
    <n v="4"/>
    <n v="0"/>
    <n v="3.2256"/>
  </r>
  <r>
    <n v="7168"/>
    <x v="3558"/>
    <x v="2"/>
    <x v="192"/>
    <d v="2011-07-24T00:00:00"/>
    <s v="Second Class"/>
    <s v="NP-18325"/>
    <s v="Naresj Patel"/>
    <x v="0"/>
    <s v="United States"/>
    <s v="San Francisco"/>
    <x v="1"/>
    <n v="94122"/>
    <x v="1"/>
    <x v="1180"/>
    <x v="0"/>
    <x v="1"/>
    <x v="1157"/>
    <x v="4829"/>
    <n v="3"/>
    <n v="0.2"/>
    <n v="71.77200000000002"/>
  </r>
  <r>
    <n v="7169"/>
    <x v="3558"/>
    <x v="2"/>
    <x v="192"/>
    <d v="2011-07-24T00:00:00"/>
    <s v="Second Class"/>
    <s v="NP-18325"/>
    <s v="Naresj Patel"/>
    <x v="0"/>
    <s v="United States"/>
    <s v="San Francisco"/>
    <x v="1"/>
    <n v="94122"/>
    <x v="1"/>
    <x v="392"/>
    <x v="1"/>
    <x v="4"/>
    <x v="388"/>
    <x v="4830"/>
    <n v="10"/>
    <n v="0"/>
    <n v="68.584999999999994"/>
  </r>
  <r>
    <n v="7170"/>
    <x v="3558"/>
    <x v="2"/>
    <x v="192"/>
    <d v="2011-07-24T00:00:00"/>
    <s v="Second Class"/>
    <s v="NP-18325"/>
    <s v="Naresj Patel"/>
    <x v="0"/>
    <s v="United States"/>
    <s v="San Francisco"/>
    <x v="1"/>
    <n v="94122"/>
    <x v="1"/>
    <x v="1169"/>
    <x v="0"/>
    <x v="3"/>
    <x v="1147"/>
    <x v="3011"/>
    <n v="3"/>
    <n v="0.2"/>
    <n v="19.164599999999979"/>
  </r>
  <r>
    <n v="7171"/>
    <x v="3559"/>
    <x v="3"/>
    <x v="1048"/>
    <d v="2014-10-15T00:00:00"/>
    <s v="Standard Class"/>
    <s v="GM-14440"/>
    <s v="Gary McGarr"/>
    <x v="0"/>
    <s v="United States"/>
    <s v="New York City"/>
    <x v="15"/>
    <n v="10009"/>
    <x v="3"/>
    <x v="394"/>
    <x v="0"/>
    <x v="1"/>
    <x v="390"/>
    <x v="3489"/>
    <n v="2"/>
    <n v="0.1"/>
    <n v="3.2392000000000074"/>
  </r>
  <r>
    <n v="7172"/>
    <x v="3560"/>
    <x v="3"/>
    <x v="1016"/>
    <d v="2014-04-28T00:00:00"/>
    <s v="Second Class"/>
    <s v="SG-20605"/>
    <s v="Speros Goranitis"/>
    <x v="0"/>
    <s v="United States"/>
    <s v="San Francisco"/>
    <x v="1"/>
    <n v="94109"/>
    <x v="1"/>
    <x v="357"/>
    <x v="2"/>
    <x v="11"/>
    <x v="353"/>
    <x v="3313"/>
    <n v="3"/>
    <n v="0"/>
    <n v="22.6737"/>
  </r>
  <r>
    <n v="7173"/>
    <x v="3561"/>
    <x v="3"/>
    <x v="606"/>
    <d v="2014-03-31T00:00:00"/>
    <s v="Standard Class"/>
    <s v="HK-14890"/>
    <s v="Heather Kirkland"/>
    <x v="1"/>
    <s v="United States"/>
    <s v="Houston"/>
    <x v="5"/>
    <n v="77070"/>
    <x v="2"/>
    <x v="357"/>
    <x v="2"/>
    <x v="11"/>
    <x v="353"/>
    <x v="740"/>
    <n v="5"/>
    <n v="0.2"/>
    <n v="1.7995000000000019"/>
  </r>
  <r>
    <n v="7174"/>
    <x v="3561"/>
    <x v="3"/>
    <x v="606"/>
    <d v="2014-03-31T00:00:00"/>
    <s v="Standard Class"/>
    <s v="HK-14890"/>
    <s v="Heather Kirkland"/>
    <x v="1"/>
    <s v="United States"/>
    <s v="Houston"/>
    <x v="5"/>
    <n v="77070"/>
    <x v="2"/>
    <x v="349"/>
    <x v="2"/>
    <x v="16"/>
    <x v="345"/>
    <x v="4697"/>
    <n v="5"/>
    <n v="0.2"/>
    <n v="569.99050000000011"/>
  </r>
  <r>
    <n v="7175"/>
    <x v="3561"/>
    <x v="3"/>
    <x v="606"/>
    <d v="2014-03-31T00:00:00"/>
    <s v="Standard Class"/>
    <s v="HK-14890"/>
    <s v="Heather Kirkland"/>
    <x v="1"/>
    <s v="United States"/>
    <s v="Houston"/>
    <x v="5"/>
    <n v="77070"/>
    <x v="2"/>
    <x v="1323"/>
    <x v="1"/>
    <x v="10"/>
    <x v="1300"/>
    <x v="1355"/>
    <n v="3"/>
    <n v="0.2"/>
    <n v="23.234999999999992"/>
  </r>
  <r>
    <n v="7176"/>
    <x v="3561"/>
    <x v="3"/>
    <x v="606"/>
    <d v="2014-03-31T00:00:00"/>
    <s v="Standard Class"/>
    <s v="HK-14890"/>
    <s v="Heather Kirkland"/>
    <x v="1"/>
    <s v="United States"/>
    <s v="Houston"/>
    <x v="5"/>
    <n v="77070"/>
    <x v="2"/>
    <x v="1309"/>
    <x v="1"/>
    <x v="9"/>
    <x v="1285"/>
    <x v="4831"/>
    <n v="8"/>
    <n v="0.8"/>
    <n v="-226.63679999999999"/>
  </r>
  <r>
    <n v="7177"/>
    <x v="3561"/>
    <x v="3"/>
    <x v="606"/>
    <d v="2014-03-31T00:00:00"/>
    <s v="Standard Class"/>
    <s v="HK-14890"/>
    <s v="Heather Kirkland"/>
    <x v="1"/>
    <s v="United States"/>
    <s v="Houston"/>
    <x v="5"/>
    <n v="77070"/>
    <x v="2"/>
    <x v="1031"/>
    <x v="1"/>
    <x v="4"/>
    <x v="1013"/>
    <x v="4832"/>
    <n v="3"/>
    <n v="0.2"/>
    <n v="2.4173999999999989"/>
  </r>
  <r>
    <n v="7178"/>
    <x v="3562"/>
    <x v="3"/>
    <x v="464"/>
    <d v="2014-05-11T00:00:00"/>
    <s v="Standard Class"/>
    <s v="MY-18295"/>
    <s v="Muhammed Yedwab"/>
    <x v="1"/>
    <s v="United States"/>
    <s v="Philadelphia"/>
    <x v="9"/>
    <n v="19140"/>
    <x v="3"/>
    <x v="1812"/>
    <x v="1"/>
    <x v="8"/>
    <x v="1793"/>
    <x v="4833"/>
    <n v="2"/>
    <n v="0.7"/>
    <n v="-1.5413999999999999"/>
  </r>
  <r>
    <n v="7179"/>
    <x v="3562"/>
    <x v="3"/>
    <x v="464"/>
    <d v="2014-05-11T00:00:00"/>
    <s v="Standard Class"/>
    <s v="MY-18295"/>
    <s v="Muhammed Yedwab"/>
    <x v="1"/>
    <s v="United States"/>
    <s v="Philadelphia"/>
    <x v="9"/>
    <n v="19140"/>
    <x v="3"/>
    <x v="864"/>
    <x v="1"/>
    <x v="8"/>
    <x v="850"/>
    <x v="4834"/>
    <n v="3"/>
    <n v="0.7"/>
    <n v="-7.5167999999999964"/>
  </r>
  <r>
    <n v="7180"/>
    <x v="3563"/>
    <x v="0"/>
    <x v="696"/>
    <d v="2013-11-19T00:00:00"/>
    <s v="Standard Class"/>
    <s v="RC-19960"/>
    <s v="Ryan Crowe"/>
    <x v="0"/>
    <s v="United States"/>
    <s v="Baltimore"/>
    <x v="39"/>
    <n v="21215"/>
    <x v="3"/>
    <x v="1507"/>
    <x v="2"/>
    <x v="7"/>
    <x v="1485"/>
    <x v="1324"/>
    <n v="3"/>
    <n v="0"/>
    <n v="25.191600000000005"/>
  </r>
  <r>
    <n v="7181"/>
    <x v="3564"/>
    <x v="2"/>
    <x v="1037"/>
    <d v="2011-01-08T00:00:00"/>
    <s v="First Class"/>
    <s v="JO-15145"/>
    <s v="Jack O'Briant"/>
    <x v="1"/>
    <s v="United States"/>
    <s v="Athens"/>
    <x v="32"/>
    <n v="30605"/>
    <x v="0"/>
    <x v="319"/>
    <x v="1"/>
    <x v="6"/>
    <x v="316"/>
    <x v="4835"/>
    <n v="3"/>
    <n v="0"/>
    <n v="5.2397999999999998"/>
  </r>
  <r>
    <n v="7182"/>
    <x v="3565"/>
    <x v="0"/>
    <x v="797"/>
    <d v="2013-12-31T00:00:00"/>
    <s v="Second Class"/>
    <s v="MW-18220"/>
    <s v="Mitch Webber"/>
    <x v="0"/>
    <s v="United States"/>
    <s v="Lancaster"/>
    <x v="24"/>
    <n v="43130"/>
    <x v="3"/>
    <x v="1072"/>
    <x v="2"/>
    <x v="11"/>
    <x v="1052"/>
    <x v="4836"/>
    <n v="2"/>
    <n v="0.2"/>
    <n v="0.5"/>
  </r>
  <r>
    <n v="7183"/>
    <x v="3566"/>
    <x v="3"/>
    <x v="504"/>
    <d v="2014-05-05T00:00:00"/>
    <s v="Standard Class"/>
    <s v="NZ-18565"/>
    <s v="Nick Zandusky"/>
    <x v="2"/>
    <s v="United States"/>
    <s v="Los Angeles"/>
    <x v="1"/>
    <n v="90032"/>
    <x v="1"/>
    <x v="699"/>
    <x v="1"/>
    <x v="8"/>
    <x v="692"/>
    <x v="4837"/>
    <n v="5"/>
    <n v="0.2"/>
    <n v="7.5529999999999982"/>
  </r>
  <r>
    <n v="7184"/>
    <x v="3567"/>
    <x v="3"/>
    <x v="81"/>
    <d v="2014-04-24T00:00:00"/>
    <s v="First Class"/>
    <s v="JM-15250"/>
    <s v="Janet Martin"/>
    <x v="0"/>
    <s v="United States"/>
    <s v="Baltimore"/>
    <x v="39"/>
    <n v="21215"/>
    <x v="3"/>
    <x v="38"/>
    <x v="0"/>
    <x v="1"/>
    <x v="38"/>
    <x v="4838"/>
    <n v="9"/>
    <n v="0"/>
    <n v="227.20500000000004"/>
  </r>
  <r>
    <n v="7185"/>
    <x v="3568"/>
    <x v="3"/>
    <x v="629"/>
    <d v="2014-08-25T00:00:00"/>
    <s v="Standard Class"/>
    <s v="ED-13885"/>
    <s v="Emily Ducich"/>
    <x v="2"/>
    <s v="United States"/>
    <s v="Houston"/>
    <x v="5"/>
    <n v="77095"/>
    <x v="2"/>
    <x v="1567"/>
    <x v="1"/>
    <x v="14"/>
    <x v="1549"/>
    <x v="4839"/>
    <n v="2"/>
    <n v="0.2"/>
    <n v="-1.0410000000000006"/>
  </r>
  <r>
    <n v="7186"/>
    <x v="3568"/>
    <x v="3"/>
    <x v="629"/>
    <d v="2014-08-25T00:00:00"/>
    <s v="Standard Class"/>
    <s v="ED-13885"/>
    <s v="Emily Ducich"/>
    <x v="2"/>
    <s v="United States"/>
    <s v="Houston"/>
    <x v="5"/>
    <n v="77095"/>
    <x v="2"/>
    <x v="1412"/>
    <x v="1"/>
    <x v="6"/>
    <x v="1390"/>
    <x v="2245"/>
    <n v="3"/>
    <n v="0.2"/>
    <n v="1.0019999999999993"/>
  </r>
  <r>
    <n v="7187"/>
    <x v="3568"/>
    <x v="3"/>
    <x v="629"/>
    <d v="2014-08-25T00:00:00"/>
    <s v="Standard Class"/>
    <s v="ED-13885"/>
    <s v="Emily Ducich"/>
    <x v="2"/>
    <s v="United States"/>
    <s v="Houston"/>
    <x v="5"/>
    <n v="77095"/>
    <x v="2"/>
    <x v="1391"/>
    <x v="0"/>
    <x v="1"/>
    <x v="1368"/>
    <x v="4840"/>
    <n v="4"/>
    <n v="0.3"/>
    <n v="-2.1312000000000033"/>
  </r>
  <r>
    <n v="7188"/>
    <x v="3568"/>
    <x v="3"/>
    <x v="629"/>
    <d v="2014-08-25T00:00:00"/>
    <s v="Standard Class"/>
    <s v="ED-13885"/>
    <s v="Emily Ducich"/>
    <x v="2"/>
    <s v="United States"/>
    <s v="Houston"/>
    <x v="5"/>
    <n v="77095"/>
    <x v="2"/>
    <x v="1478"/>
    <x v="0"/>
    <x v="5"/>
    <x v="1456"/>
    <x v="1331"/>
    <n v="2"/>
    <n v="0.6"/>
    <n v="-22.238800000000001"/>
  </r>
  <r>
    <n v="7189"/>
    <x v="3568"/>
    <x v="3"/>
    <x v="629"/>
    <d v="2014-08-25T00:00:00"/>
    <s v="Standard Class"/>
    <s v="ED-13885"/>
    <s v="Emily Ducich"/>
    <x v="2"/>
    <s v="United States"/>
    <s v="Houston"/>
    <x v="5"/>
    <n v="77095"/>
    <x v="2"/>
    <x v="535"/>
    <x v="1"/>
    <x v="9"/>
    <x v="530"/>
    <x v="4841"/>
    <n v="4"/>
    <n v="0.8"/>
    <n v="-99.103200000000044"/>
  </r>
  <r>
    <n v="7190"/>
    <x v="3569"/>
    <x v="0"/>
    <x v="396"/>
    <d v="2013-11-16T00:00:00"/>
    <s v="First Class"/>
    <s v="DW-13480"/>
    <s v="Dianna Wilson"/>
    <x v="2"/>
    <s v="United States"/>
    <s v="San Diego"/>
    <x v="1"/>
    <n v="92024"/>
    <x v="1"/>
    <x v="1495"/>
    <x v="2"/>
    <x v="7"/>
    <x v="1474"/>
    <x v="4842"/>
    <n v="3"/>
    <n v="0.2"/>
    <n v="25.496999999999986"/>
  </r>
  <r>
    <n v="7191"/>
    <x v="3569"/>
    <x v="0"/>
    <x v="396"/>
    <d v="2013-11-16T00:00:00"/>
    <s v="First Class"/>
    <s v="DW-13480"/>
    <s v="Dianna Wilson"/>
    <x v="2"/>
    <s v="United States"/>
    <s v="San Diego"/>
    <x v="1"/>
    <n v="92024"/>
    <x v="1"/>
    <x v="1660"/>
    <x v="0"/>
    <x v="3"/>
    <x v="1639"/>
    <x v="3008"/>
    <n v="3"/>
    <n v="0.2"/>
    <n v="-8.4294000000000153"/>
  </r>
  <r>
    <n v="7192"/>
    <x v="3570"/>
    <x v="0"/>
    <x v="393"/>
    <d v="2013-10-07T00:00:00"/>
    <s v="Second Class"/>
    <s v="JK-15205"/>
    <s v="Jamie Kunitz"/>
    <x v="0"/>
    <s v="United States"/>
    <s v="Hialeah"/>
    <x v="2"/>
    <n v="33012"/>
    <x v="0"/>
    <x v="307"/>
    <x v="1"/>
    <x v="8"/>
    <x v="304"/>
    <x v="4843"/>
    <n v="4"/>
    <n v="0.7"/>
    <n v="-4.49"/>
  </r>
  <r>
    <n v="7193"/>
    <x v="3570"/>
    <x v="0"/>
    <x v="393"/>
    <d v="2013-10-07T00:00:00"/>
    <s v="Second Class"/>
    <s v="JK-15205"/>
    <s v="Jamie Kunitz"/>
    <x v="0"/>
    <s v="United States"/>
    <s v="Hialeah"/>
    <x v="2"/>
    <n v="33012"/>
    <x v="0"/>
    <x v="1159"/>
    <x v="1"/>
    <x v="6"/>
    <x v="33"/>
    <x v="4844"/>
    <n v="8"/>
    <n v="0.2"/>
    <n v="5.0335999999999999"/>
  </r>
  <r>
    <n v="7194"/>
    <x v="3571"/>
    <x v="0"/>
    <x v="1151"/>
    <d v="2013-02-14T00:00:00"/>
    <s v="First Class"/>
    <s v="JS-15880"/>
    <s v="John Stevenson"/>
    <x v="0"/>
    <s v="United States"/>
    <s v="Atlanta"/>
    <x v="32"/>
    <n v="30318"/>
    <x v="0"/>
    <x v="906"/>
    <x v="1"/>
    <x v="4"/>
    <x v="889"/>
    <x v="4845"/>
    <n v="6"/>
    <n v="0"/>
    <n v="175.51560000000001"/>
  </r>
  <r>
    <n v="7195"/>
    <x v="3571"/>
    <x v="0"/>
    <x v="1151"/>
    <d v="2013-02-14T00:00:00"/>
    <s v="First Class"/>
    <s v="JS-15880"/>
    <s v="John Stevenson"/>
    <x v="0"/>
    <s v="United States"/>
    <s v="Atlanta"/>
    <x v="32"/>
    <n v="30318"/>
    <x v="0"/>
    <x v="122"/>
    <x v="1"/>
    <x v="8"/>
    <x v="122"/>
    <x v="204"/>
    <n v="4"/>
    <n v="0"/>
    <n v="7.4824000000000002"/>
  </r>
  <r>
    <n v="7196"/>
    <x v="3572"/>
    <x v="0"/>
    <x v="373"/>
    <d v="2013-11-18T00:00:00"/>
    <s v="Standard Class"/>
    <s v="PO-19180"/>
    <s v="Philisse Overcash"/>
    <x v="2"/>
    <s v="United States"/>
    <s v="Seattle"/>
    <x v="4"/>
    <n v="98103"/>
    <x v="1"/>
    <x v="28"/>
    <x v="0"/>
    <x v="5"/>
    <x v="1301"/>
    <x v="4846"/>
    <n v="2"/>
    <n v="0"/>
    <n v="7.2297999999999991"/>
  </r>
  <r>
    <n v="7197"/>
    <x v="3573"/>
    <x v="2"/>
    <x v="759"/>
    <d v="2011-04-30T00:00:00"/>
    <s v="Standard Class"/>
    <s v="MH-17290"/>
    <s v="Marc Harrigan"/>
    <x v="2"/>
    <s v="United States"/>
    <s v="Los Angeles"/>
    <x v="1"/>
    <n v="90036"/>
    <x v="1"/>
    <x v="1046"/>
    <x v="1"/>
    <x v="6"/>
    <x v="1026"/>
    <x v="1591"/>
    <n v="5"/>
    <n v="0"/>
    <n v="6.2059999999999977"/>
  </r>
  <r>
    <n v="7198"/>
    <x v="3573"/>
    <x v="2"/>
    <x v="759"/>
    <d v="2011-04-30T00:00:00"/>
    <s v="Standard Class"/>
    <s v="MH-17290"/>
    <s v="Marc Harrigan"/>
    <x v="2"/>
    <s v="United States"/>
    <s v="Los Angeles"/>
    <x v="1"/>
    <n v="90036"/>
    <x v="1"/>
    <x v="1729"/>
    <x v="1"/>
    <x v="2"/>
    <x v="1707"/>
    <x v="2380"/>
    <n v="2"/>
    <n v="0"/>
    <n v="5.7959999999999994"/>
  </r>
  <r>
    <n v="7199"/>
    <x v="3574"/>
    <x v="1"/>
    <x v="1067"/>
    <d v="2012-08-15T00:00:00"/>
    <s v="Standard Class"/>
    <s v="PO-19180"/>
    <s v="Philisse Overcash"/>
    <x v="2"/>
    <s v="United States"/>
    <s v="New York City"/>
    <x v="15"/>
    <n v="10035"/>
    <x v="3"/>
    <x v="250"/>
    <x v="1"/>
    <x v="6"/>
    <x v="248"/>
    <x v="493"/>
    <n v="2"/>
    <n v="0"/>
    <n v="3.1096000000000004"/>
  </r>
  <r>
    <n v="7200"/>
    <x v="3574"/>
    <x v="1"/>
    <x v="1067"/>
    <d v="2012-08-15T00:00:00"/>
    <s v="Standard Class"/>
    <s v="PO-19180"/>
    <s v="Philisse Overcash"/>
    <x v="2"/>
    <s v="United States"/>
    <s v="New York City"/>
    <x v="15"/>
    <n v="10035"/>
    <x v="3"/>
    <x v="302"/>
    <x v="2"/>
    <x v="7"/>
    <x v="299"/>
    <x v="4847"/>
    <n v="2"/>
    <n v="0"/>
    <n v="34.5"/>
  </r>
  <r>
    <n v="7201"/>
    <x v="3575"/>
    <x v="0"/>
    <x v="581"/>
    <d v="2013-12-04T00:00:00"/>
    <s v="Standard Class"/>
    <s v="HF-14995"/>
    <s v="Herbert Flentye"/>
    <x v="0"/>
    <s v="United States"/>
    <s v="Fort Lauderdale"/>
    <x v="2"/>
    <n v="33311"/>
    <x v="0"/>
    <x v="1285"/>
    <x v="2"/>
    <x v="7"/>
    <x v="1262"/>
    <x v="4848"/>
    <n v="1"/>
    <n v="0.2"/>
    <n v="14.594999999999985"/>
  </r>
  <r>
    <n v="7202"/>
    <x v="3575"/>
    <x v="0"/>
    <x v="581"/>
    <d v="2013-12-04T00:00:00"/>
    <s v="Standard Class"/>
    <s v="HF-14995"/>
    <s v="Herbert Flentye"/>
    <x v="0"/>
    <s v="United States"/>
    <s v="Fort Lauderdale"/>
    <x v="2"/>
    <n v="33311"/>
    <x v="0"/>
    <x v="977"/>
    <x v="0"/>
    <x v="3"/>
    <x v="824"/>
    <x v="4849"/>
    <n v="7"/>
    <n v="0.45"/>
    <n v="-114.35339999999997"/>
  </r>
  <r>
    <n v="7203"/>
    <x v="3576"/>
    <x v="0"/>
    <x v="99"/>
    <d v="2013-10-29T00:00:00"/>
    <s v="Same Day"/>
    <s v="VB-21745"/>
    <s v="Victoria Brennan"/>
    <x v="1"/>
    <s v="United States"/>
    <s v="Rochester"/>
    <x v="15"/>
    <n v="14609"/>
    <x v="3"/>
    <x v="1814"/>
    <x v="0"/>
    <x v="5"/>
    <x v="1795"/>
    <x v="4850"/>
    <n v="5"/>
    <n v="0"/>
    <n v="75.679999999999978"/>
  </r>
  <r>
    <n v="7204"/>
    <x v="3577"/>
    <x v="2"/>
    <x v="282"/>
    <d v="2012-01-02T00:00:00"/>
    <s v="Standard Class"/>
    <s v="MG-17890"/>
    <s v="Michael Granlund"/>
    <x v="2"/>
    <s v="United States"/>
    <s v="Saint Charles"/>
    <x v="10"/>
    <n v="60174"/>
    <x v="2"/>
    <x v="1677"/>
    <x v="0"/>
    <x v="5"/>
    <x v="1656"/>
    <x v="4851"/>
    <n v="3"/>
    <n v="0.6"/>
    <n v="-4.804800000000002"/>
  </r>
  <r>
    <n v="7205"/>
    <x v="3578"/>
    <x v="1"/>
    <x v="229"/>
    <d v="2012-09-17T00:00:00"/>
    <s v="Standard Class"/>
    <s v="BO-11425"/>
    <s v="Bobby Odegard"/>
    <x v="0"/>
    <s v="United States"/>
    <s v="New York City"/>
    <x v="15"/>
    <n v="10024"/>
    <x v="3"/>
    <x v="1279"/>
    <x v="1"/>
    <x v="6"/>
    <x v="1255"/>
    <x v="2398"/>
    <n v="2"/>
    <n v="0"/>
    <n v="2.0671999999999997"/>
  </r>
  <r>
    <n v="7206"/>
    <x v="3579"/>
    <x v="3"/>
    <x v="280"/>
    <d v="2014-10-07T00:00:00"/>
    <s v="Standard Class"/>
    <s v="CM-12115"/>
    <s v="Chad McGuire"/>
    <x v="0"/>
    <s v="United States"/>
    <s v="San Francisco"/>
    <x v="1"/>
    <n v="94109"/>
    <x v="1"/>
    <x v="698"/>
    <x v="0"/>
    <x v="5"/>
    <x v="691"/>
    <x v="45"/>
    <n v="2"/>
    <n v="0"/>
    <n v="5.936399999999999"/>
  </r>
  <r>
    <n v="7207"/>
    <x v="3579"/>
    <x v="3"/>
    <x v="280"/>
    <d v="2014-10-07T00:00:00"/>
    <s v="Standard Class"/>
    <s v="CM-12115"/>
    <s v="Chad McGuire"/>
    <x v="0"/>
    <s v="United States"/>
    <s v="San Francisco"/>
    <x v="1"/>
    <n v="94109"/>
    <x v="1"/>
    <x v="1794"/>
    <x v="2"/>
    <x v="15"/>
    <x v="1775"/>
    <x v="4852"/>
    <n v="11"/>
    <n v="0.2"/>
    <n v="32.301500000000019"/>
  </r>
  <r>
    <n v="7208"/>
    <x v="3580"/>
    <x v="0"/>
    <x v="108"/>
    <d v="2013-09-14T00:00:00"/>
    <s v="First Class"/>
    <s v="LC-16930"/>
    <s v="Linda Cazamias"/>
    <x v="1"/>
    <s v="United States"/>
    <s v="Phoenix"/>
    <x v="16"/>
    <n v="85023"/>
    <x v="1"/>
    <x v="853"/>
    <x v="1"/>
    <x v="6"/>
    <x v="838"/>
    <x v="2154"/>
    <n v="2"/>
    <n v="0.2"/>
    <n v="0.90999999999999981"/>
  </r>
  <r>
    <n v="7209"/>
    <x v="3580"/>
    <x v="0"/>
    <x v="108"/>
    <d v="2013-09-14T00:00:00"/>
    <s v="First Class"/>
    <s v="LC-16930"/>
    <s v="Linda Cazamias"/>
    <x v="1"/>
    <s v="United States"/>
    <s v="Phoenix"/>
    <x v="16"/>
    <n v="85023"/>
    <x v="1"/>
    <x v="1810"/>
    <x v="1"/>
    <x v="10"/>
    <x v="1791"/>
    <x v="561"/>
    <n v="4"/>
    <n v="0.2"/>
    <n v="7.2576000000000001"/>
  </r>
  <r>
    <n v="7210"/>
    <x v="3580"/>
    <x v="0"/>
    <x v="108"/>
    <d v="2013-09-14T00:00:00"/>
    <s v="First Class"/>
    <s v="LC-16930"/>
    <s v="Linda Cazamias"/>
    <x v="1"/>
    <s v="United States"/>
    <s v="Phoenix"/>
    <x v="16"/>
    <n v="85023"/>
    <x v="1"/>
    <x v="457"/>
    <x v="1"/>
    <x v="10"/>
    <x v="453"/>
    <x v="383"/>
    <n v="2"/>
    <n v="0.2"/>
    <n v="2.9899999999999993"/>
  </r>
  <r>
    <n v="7211"/>
    <x v="3581"/>
    <x v="0"/>
    <x v="799"/>
    <d v="2013-06-07T00:00:00"/>
    <s v="Standard Class"/>
    <s v="EH-13765"/>
    <s v="Edward Hooks"/>
    <x v="1"/>
    <s v="United States"/>
    <s v="Seattle"/>
    <x v="4"/>
    <n v="98115"/>
    <x v="1"/>
    <x v="1603"/>
    <x v="1"/>
    <x v="10"/>
    <x v="1586"/>
    <x v="4740"/>
    <n v="3"/>
    <n v="0"/>
    <n v="13.8828"/>
  </r>
  <r>
    <n v="7212"/>
    <x v="3581"/>
    <x v="0"/>
    <x v="799"/>
    <d v="2013-06-07T00:00:00"/>
    <s v="Standard Class"/>
    <s v="EH-13765"/>
    <s v="Edward Hooks"/>
    <x v="1"/>
    <s v="United States"/>
    <s v="Seattle"/>
    <x v="4"/>
    <n v="98115"/>
    <x v="1"/>
    <x v="61"/>
    <x v="1"/>
    <x v="8"/>
    <x v="61"/>
    <x v="4853"/>
    <n v="12"/>
    <n v="0.2"/>
    <n v="18.7224"/>
  </r>
  <r>
    <n v="7213"/>
    <x v="3581"/>
    <x v="0"/>
    <x v="799"/>
    <d v="2013-06-07T00:00:00"/>
    <s v="Standard Class"/>
    <s v="EH-13765"/>
    <s v="Edward Hooks"/>
    <x v="1"/>
    <s v="United States"/>
    <s v="Seattle"/>
    <x v="4"/>
    <n v="98115"/>
    <x v="1"/>
    <x v="605"/>
    <x v="1"/>
    <x v="8"/>
    <x v="600"/>
    <x v="3938"/>
    <n v="3"/>
    <n v="0.2"/>
    <n v="3.9312000000000005"/>
  </r>
  <r>
    <n v="7214"/>
    <x v="3582"/>
    <x v="3"/>
    <x v="453"/>
    <d v="2014-10-20T00:00:00"/>
    <s v="Standard Class"/>
    <s v="MC-17275"/>
    <s v="Marc Crier"/>
    <x v="0"/>
    <s v="United States"/>
    <s v="Camarillo"/>
    <x v="1"/>
    <n v="93010"/>
    <x v="1"/>
    <x v="1123"/>
    <x v="1"/>
    <x v="2"/>
    <x v="1102"/>
    <x v="1674"/>
    <n v="3"/>
    <n v="0"/>
    <n v="7.2176999999999998"/>
  </r>
  <r>
    <n v="7215"/>
    <x v="3583"/>
    <x v="1"/>
    <x v="874"/>
    <d v="2012-09-30T00:00:00"/>
    <s v="Second Class"/>
    <s v="HW-14935"/>
    <s v="Helen Wasserman"/>
    <x v="1"/>
    <s v="United States"/>
    <s v="Detroit"/>
    <x v="12"/>
    <n v="48205"/>
    <x v="2"/>
    <x v="1210"/>
    <x v="1"/>
    <x v="6"/>
    <x v="1186"/>
    <x v="1235"/>
    <n v="5"/>
    <n v="0"/>
    <n v="4.7559999999999985"/>
  </r>
  <r>
    <n v="7216"/>
    <x v="3583"/>
    <x v="1"/>
    <x v="874"/>
    <d v="2012-09-30T00:00:00"/>
    <s v="Second Class"/>
    <s v="HW-14935"/>
    <s v="Helen Wasserman"/>
    <x v="1"/>
    <s v="United States"/>
    <s v="Detroit"/>
    <x v="12"/>
    <n v="48205"/>
    <x v="2"/>
    <x v="860"/>
    <x v="1"/>
    <x v="10"/>
    <x v="846"/>
    <x v="243"/>
    <n v="4"/>
    <n v="0"/>
    <n v="12.441600000000001"/>
  </r>
  <r>
    <n v="7217"/>
    <x v="3584"/>
    <x v="1"/>
    <x v="910"/>
    <d v="2012-05-06T00:00:00"/>
    <s v="First Class"/>
    <s v="LC-16870"/>
    <s v="Lena Cacioppo"/>
    <x v="0"/>
    <s v="United States"/>
    <s v="San Francisco"/>
    <x v="1"/>
    <n v="94109"/>
    <x v="1"/>
    <x v="454"/>
    <x v="1"/>
    <x v="6"/>
    <x v="450"/>
    <x v="138"/>
    <n v="3"/>
    <n v="0"/>
    <n v="2.5577999999999994"/>
  </r>
  <r>
    <n v="7218"/>
    <x v="3584"/>
    <x v="1"/>
    <x v="910"/>
    <d v="2012-05-06T00:00:00"/>
    <s v="First Class"/>
    <s v="LC-16870"/>
    <s v="Lena Cacioppo"/>
    <x v="0"/>
    <s v="United States"/>
    <s v="San Francisco"/>
    <x v="1"/>
    <n v="94109"/>
    <x v="1"/>
    <x v="920"/>
    <x v="1"/>
    <x v="8"/>
    <x v="1749"/>
    <x v="4854"/>
    <n v="2"/>
    <n v="0.2"/>
    <n v="21.873599999999996"/>
  </r>
  <r>
    <n v="7219"/>
    <x v="3584"/>
    <x v="1"/>
    <x v="910"/>
    <d v="2012-05-06T00:00:00"/>
    <s v="First Class"/>
    <s v="LC-16870"/>
    <s v="Lena Cacioppo"/>
    <x v="0"/>
    <s v="United States"/>
    <s v="San Francisco"/>
    <x v="1"/>
    <n v="94109"/>
    <x v="1"/>
    <x v="106"/>
    <x v="2"/>
    <x v="11"/>
    <x v="106"/>
    <x v="2121"/>
    <n v="4"/>
    <n v="0"/>
    <n v="122.38559999999998"/>
  </r>
  <r>
    <n v="7220"/>
    <x v="3584"/>
    <x v="1"/>
    <x v="910"/>
    <d v="2012-05-06T00:00:00"/>
    <s v="First Class"/>
    <s v="LC-16870"/>
    <s v="Lena Cacioppo"/>
    <x v="0"/>
    <s v="United States"/>
    <s v="San Francisco"/>
    <x v="1"/>
    <n v="94109"/>
    <x v="1"/>
    <x v="582"/>
    <x v="1"/>
    <x v="8"/>
    <x v="577"/>
    <x v="2000"/>
    <n v="2"/>
    <n v="0.2"/>
    <n v="17.348799999999997"/>
  </r>
  <r>
    <n v="7221"/>
    <x v="3585"/>
    <x v="3"/>
    <x v="1152"/>
    <d v="2014-01-14T00:00:00"/>
    <s v="Standard Class"/>
    <s v="BP-11290"/>
    <s v="Beth Paige"/>
    <x v="0"/>
    <s v="United States"/>
    <s v="Philadelphia"/>
    <x v="9"/>
    <n v="19140"/>
    <x v="3"/>
    <x v="569"/>
    <x v="1"/>
    <x v="8"/>
    <x v="564"/>
    <x v="4855"/>
    <n v="3"/>
    <n v="0.7"/>
    <n v="-228.74250000000006"/>
  </r>
  <r>
    <n v="7222"/>
    <x v="3586"/>
    <x v="3"/>
    <x v="678"/>
    <d v="2014-02-01T00:00:00"/>
    <s v="Standard Class"/>
    <s v="TG-21310"/>
    <s v="Toby Gnade"/>
    <x v="0"/>
    <s v="United States"/>
    <s v="New York City"/>
    <x v="15"/>
    <n v="10035"/>
    <x v="3"/>
    <x v="1676"/>
    <x v="2"/>
    <x v="7"/>
    <x v="1655"/>
    <x v="4856"/>
    <n v="3"/>
    <n v="0"/>
    <n v="35.864399999999996"/>
  </r>
  <r>
    <n v="7223"/>
    <x v="3587"/>
    <x v="3"/>
    <x v="264"/>
    <d v="2014-09-07T00:00:00"/>
    <s v="Standard Class"/>
    <s v="MC-18100"/>
    <s v="Mick Crebagga"/>
    <x v="0"/>
    <s v="United States"/>
    <s v="Chicago"/>
    <x v="10"/>
    <n v="60623"/>
    <x v="2"/>
    <x v="658"/>
    <x v="2"/>
    <x v="11"/>
    <x v="652"/>
    <x v="1390"/>
    <n v="3"/>
    <n v="0.2"/>
    <n v="-7.1190000000000015"/>
  </r>
  <r>
    <n v="7224"/>
    <x v="3588"/>
    <x v="0"/>
    <x v="216"/>
    <d v="2013-07-19T00:00:00"/>
    <s v="Standard Class"/>
    <s v="RB-19360"/>
    <s v="Raymond Buch"/>
    <x v="0"/>
    <s v="United States"/>
    <s v="San Francisco"/>
    <x v="1"/>
    <n v="94122"/>
    <x v="1"/>
    <x v="40"/>
    <x v="2"/>
    <x v="7"/>
    <x v="40"/>
    <x v="4360"/>
    <n v="3"/>
    <n v="0.2"/>
    <n v="12.417299999999997"/>
  </r>
  <r>
    <n v="7225"/>
    <x v="3588"/>
    <x v="0"/>
    <x v="216"/>
    <d v="2013-07-19T00:00:00"/>
    <s v="Standard Class"/>
    <s v="RB-19360"/>
    <s v="Raymond Buch"/>
    <x v="0"/>
    <s v="United States"/>
    <s v="San Francisco"/>
    <x v="1"/>
    <n v="94122"/>
    <x v="1"/>
    <x v="1656"/>
    <x v="1"/>
    <x v="9"/>
    <x v="1635"/>
    <x v="4857"/>
    <n v="7"/>
    <n v="0"/>
    <n v="50.03459999999999"/>
  </r>
  <r>
    <n v="7226"/>
    <x v="3588"/>
    <x v="0"/>
    <x v="216"/>
    <d v="2013-07-19T00:00:00"/>
    <s v="Standard Class"/>
    <s v="RB-19360"/>
    <s v="Raymond Buch"/>
    <x v="0"/>
    <s v="United States"/>
    <s v="San Francisco"/>
    <x v="1"/>
    <n v="94122"/>
    <x v="1"/>
    <x v="442"/>
    <x v="0"/>
    <x v="5"/>
    <x v="437"/>
    <x v="4858"/>
    <n v="4"/>
    <n v="0"/>
    <n v="10.163999999999998"/>
  </r>
  <r>
    <n v="7227"/>
    <x v="3589"/>
    <x v="3"/>
    <x v="642"/>
    <d v="2014-03-01T00:00:00"/>
    <s v="Standard Class"/>
    <s v="ES-14080"/>
    <s v="Erin Smith"/>
    <x v="1"/>
    <s v="United States"/>
    <s v="Philadelphia"/>
    <x v="9"/>
    <n v="19134"/>
    <x v="3"/>
    <x v="1030"/>
    <x v="1"/>
    <x v="10"/>
    <x v="1012"/>
    <x v="3971"/>
    <n v="5"/>
    <n v="0.2"/>
    <n v="38.724999999999994"/>
  </r>
  <r>
    <n v="7228"/>
    <x v="3589"/>
    <x v="3"/>
    <x v="642"/>
    <d v="2014-03-01T00:00:00"/>
    <s v="Standard Class"/>
    <s v="ES-14080"/>
    <s v="Erin Smith"/>
    <x v="1"/>
    <s v="United States"/>
    <s v="Philadelphia"/>
    <x v="9"/>
    <n v="19134"/>
    <x v="3"/>
    <x v="764"/>
    <x v="2"/>
    <x v="11"/>
    <x v="756"/>
    <x v="4859"/>
    <n v="5"/>
    <n v="0.2"/>
    <n v="214.4674999999998"/>
  </r>
  <r>
    <n v="7229"/>
    <x v="3590"/>
    <x v="2"/>
    <x v="836"/>
    <d v="2011-07-22T00:00:00"/>
    <s v="First Class"/>
    <s v="RD-19720"/>
    <s v="Roger Demir"/>
    <x v="0"/>
    <s v="United States"/>
    <s v="San Francisco"/>
    <x v="1"/>
    <n v="94122"/>
    <x v="1"/>
    <x v="440"/>
    <x v="1"/>
    <x v="8"/>
    <x v="435"/>
    <x v="4860"/>
    <n v="6"/>
    <n v="0.2"/>
    <n v="30.277799999999992"/>
  </r>
  <r>
    <n v="7230"/>
    <x v="3590"/>
    <x v="2"/>
    <x v="836"/>
    <d v="2011-07-22T00:00:00"/>
    <s v="First Class"/>
    <s v="RD-19720"/>
    <s v="Roger Demir"/>
    <x v="0"/>
    <s v="United States"/>
    <s v="San Francisco"/>
    <x v="1"/>
    <n v="94122"/>
    <x v="1"/>
    <x v="229"/>
    <x v="1"/>
    <x v="10"/>
    <x v="227"/>
    <x v="4861"/>
    <n v="3"/>
    <n v="0"/>
    <n v="10.7301"/>
  </r>
  <r>
    <n v="7231"/>
    <x v="3591"/>
    <x v="3"/>
    <x v="677"/>
    <d v="2014-03-16T00:00:00"/>
    <s v="First Class"/>
    <s v="SC-20380"/>
    <s v="Shahid Collister"/>
    <x v="0"/>
    <s v="United States"/>
    <s v="Fairfield"/>
    <x v="29"/>
    <n v="6824"/>
    <x v="3"/>
    <x v="1087"/>
    <x v="1"/>
    <x v="8"/>
    <x v="1068"/>
    <x v="4862"/>
    <n v="2"/>
    <n v="0"/>
    <n v="15.44"/>
  </r>
  <r>
    <n v="7232"/>
    <x v="3591"/>
    <x v="3"/>
    <x v="677"/>
    <d v="2014-03-16T00:00:00"/>
    <s v="First Class"/>
    <s v="SC-20380"/>
    <s v="Shahid Collister"/>
    <x v="0"/>
    <s v="United States"/>
    <s v="Fairfield"/>
    <x v="29"/>
    <n v="6824"/>
    <x v="3"/>
    <x v="1778"/>
    <x v="1"/>
    <x v="9"/>
    <x v="1759"/>
    <x v="4369"/>
    <n v="2"/>
    <n v="0"/>
    <n v="120.94159999999999"/>
  </r>
  <r>
    <n v="7233"/>
    <x v="3591"/>
    <x v="3"/>
    <x v="677"/>
    <d v="2014-03-16T00:00:00"/>
    <s v="First Class"/>
    <s v="SC-20380"/>
    <s v="Shahid Collister"/>
    <x v="0"/>
    <s v="United States"/>
    <s v="Fairfield"/>
    <x v="29"/>
    <n v="6824"/>
    <x v="3"/>
    <x v="987"/>
    <x v="1"/>
    <x v="10"/>
    <x v="971"/>
    <x v="3320"/>
    <n v="4"/>
    <n v="0"/>
    <n v="12.475199999999999"/>
  </r>
  <r>
    <n v="7234"/>
    <x v="3592"/>
    <x v="0"/>
    <x v="387"/>
    <d v="2013-03-13T00:00:00"/>
    <s v="Standard Class"/>
    <s v="GB-14575"/>
    <s v="Giulietta Baptist"/>
    <x v="0"/>
    <s v="United States"/>
    <s v="New York City"/>
    <x v="15"/>
    <n v="10011"/>
    <x v="3"/>
    <x v="378"/>
    <x v="0"/>
    <x v="5"/>
    <x v="374"/>
    <x v="4863"/>
    <n v="8"/>
    <n v="0"/>
    <n v="44.304000000000002"/>
  </r>
  <r>
    <n v="7235"/>
    <x v="3592"/>
    <x v="0"/>
    <x v="387"/>
    <d v="2013-03-13T00:00:00"/>
    <s v="Standard Class"/>
    <s v="GB-14575"/>
    <s v="Giulietta Baptist"/>
    <x v="0"/>
    <s v="United States"/>
    <s v="New York City"/>
    <x v="15"/>
    <n v="10011"/>
    <x v="3"/>
    <x v="548"/>
    <x v="1"/>
    <x v="10"/>
    <x v="543"/>
    <x v="91"/>
    <n v="2"/>
    <n v="0"/>
    <n v="6.3504000000000005"/>
  </r>
  <r>
    <n v="7236"/>
    <x v="3592"/>
    <x v="0"/>
    <x v="387"/>
    <d v="2013-03-13T00:00:00"/>
    <s v="Standard Class"/>
    <s v="GB-14575"/>
    <s v="Giulietta Baptist"/>
    <x v="0"/>
    <s v="United States"/>
    <s v="New York City"/>
    <x v="15"/>
    <n v="10011"/>
    <x v="3"/>
    <x v="1311"/>
    <x v="1"/>
    <x v="8"/>
    <x v="1288"/>
    <x v="1971"/>
    <n v="2"/>
    <n v="0.2"/>
    <n v="22.573199999999996"/>
  </r>
  <r>
    <n v="7237"/>
    <x v="3593"/>
    <x v="2"/>
    <x v="1035"/>
    <d v="2011-12-10T00:00:00"/>
    <s v="First Class"/>
    <s v="FP-14320"/>
    <s v="Frank Preis"/>
    <x v="0"/>
    <s v="United States"/>
    <s v="Los Angeles"/>
    <x v="1"/>
    <n v="90049"/>
    <x v="1"/>
    <x v="649"/>
    <x v="1"/>
    <x v="6"/>
    <x v="643"/>
    <x v="880"/>
    <n v="3"/>
    <n v="0"/>
    <n v="2.4192"/>
  </r>
  <r>
    <n v="7238"/>
    <x v="3594"/>
    <x v="0"/>
    <x v="212"/>
    <d v="2013-07-11T00:00:00"/>
    <s v="Same Day"/>
    <s v="EA-14035"/>
    <s v="Erin Ashbrook"/>
    <x v="1"/>
    <s v="United States"/>
    <s v="Philadelphia"/>
    <x v="9"/>
    <n v="19143"/>
    <x v="3"/>
    <x v="1815"/>
    <x v="2"/>
    <x v="15"/>
    <x v="1796"/>
    <x v="4864"/>
    <n v="3"/>
    <n v="0.7"/>
    <n v="-319.19159999999999"/>
  </r>
  <r>
    <n v="7239"/>
    <x v="3595"/>
    <x v="0"/>
    <x v="435"/>
    <d v="2013-12-31T00:00:00"/>
    <s v="Standard Class"/>
    <s v="SC-20305"/>
    <s v="Sean Christensen"/>
    <x v="0"/>
    <s v="United States"/>
    <s v="San Jose"/>
    <x v="1"/>
    <n v="95123"/>
    <x v="1"/>
    <x v="1448"/>
    <x v="0"/>
    <x v="5"/>
    <x v="1426"/>
    <x v="3384"/>
    <n v="7"/>
    <n v="0"/>
    <n v="18.463200000000004"/>
  </r>
  <r>
    <n v="7240"/>
    <x v="3595"/>
    <x v="0"/>
    <x v="435"/>
    <d v="2013-12-31T00:00:00"/>
    <s v="Standard Class"/>
    <s v="SC-20305"/>
    <s v="Sean Christensen"/>
    <x v="0"/>
    <s v="United States"/>
    <s v="San Jose"/>
    <x v="1"/>
    <n v="95123"/>
    <x v="1"/>
    <x v="152"/>
    <x v="1"/>
    <x v="12"/>
    <x v="33"/>
    <x v="1500"/>
    <n v="7"/>
    <n v="0"/>
    <n v="18.687199999999997"/>
  </r>
  <r>
    <n v="7241"/>
    <x v="3596"/>
    <x v="3"/>
    <x v="756"/>
    <d v="2014-04-26T00:00:00"/>
    <s v="Second Class"/>
    <s v="JF-15355"/>
    <s v="Jay Fein"/>
    <x v="0"/>
    <s v="United States"/>
    <s v="Pasadena"/>
    <x v="1"/>
    <n v="91104"/>
    <x v="1"/>
    <x v="1462"/>
    <x v="0"/>
    <x v="5"/>
    <x v="1439"/>
    <x v="3766"/>
    <n v="7"/>
    <n v="0"/>
    <n v="26.544000000000004"/>
  </r>
  <r>
    <n v="7242"/>
    <x v="3596"/>
    <x v="3"/>
    <x v="756"/>
    <d v="2014-04-26T00:00:00"/>
    <s v="Second Class"/>
    <s v="JF-15355"/>
    <s v="Jay Fein"/>
    <x v="0"/>
    <s v="United States"/>
    <s v="Pasadena"/>
    <x v="1"/>
    <n v="91104"/>
    <x v="1"/>
    <x v="612"/>
    <x v="1"/>
    <x v="8"/>
    <x v="607"/>
    <x v="4865"/>
    <n v="6"/>
    <n v="0.2"/>
    <n v="30.185999999999996"/>
  </r>
  <r>
    <n v="7243"/>
    <x v="3596"/>
    <x v="3"/>
    <x v="756"/>
    <d v="2014-04-26T00:00:00"/>
    <s v="Second Class"/>
    <s v="JF-15355"/>
    <s v="Jay Fein"/>
    <x v="0"/>
    <s v="United States"/>
    <s v="Pasadena"/>
    <x v="1"/>
    <n v="91104"/>
    <x v="1"/>
    <x v="441"/>
    <x v="0"/>
    <x v="5"/>
    <x v="1710"/>
    <x v="4866"/>
    <n v="2"/>
    <n v="0"/>
    <n v="7.9662000000000006"/>
  </r>
  <r>
    <n v="7244"/>
    <x v="3597"/>
    <x v="3"/>
    <x v="629"/>
    <d v="2014-08-23T00:00:00"/>
    <s v="Second Class"/>
    <s v="TP-21415"/>
    <s v="Tom Prescott"/>
    <x v="0"/>
    <s v="United States"/>
    <s v="Philadelphia"/>
    <x v="9"/>
    <n v="19134"/>
    <x v="3"/>
    <x v="483"/>
    <x v="0"/>
    <x v="1"/>
    <x v="478"/>
    <x v="4867"/>
    <n v="9"/>
    <n v="0.3"/>
    <n v="-630.88200000000006"/>
  </r>
  <r>
    <n v="7245"/>
    <x v="3598"/>
    <x v="3"/>
    <x v="1053"/>
    <d v="2014-05-26T00:00:00"/>
    <s v="First Class"/>
    <s v="RL-19615"/>
    <s v="Rob Lucas"/>
    <x v="0"/>
    <s v="United States"/>
    <s v="Los Angeles"/>
    <x v="1"/>
    <n v="90049"/>
    <x v="1"/>
    <x v="1658"/>
    <x v="1"/>
    <x v="6"/>
    <x v="1637"/>
    <x v="4868"/>
    <n v="7"/>
    <n v="0"/>
    <n v="18.832800000000002"/>
  </r>
  <r>
    <n v="7246"/>
    <x v="3599"/>
    <x v="3"/>
    <x v="839"/>
    <d v="2014-02-14T00:00:00"/>
    <s v="Standard Class"/>
    <s v="SB-20170"/>
    <s v="Sarah Bern"/>
    <x v="0"/>
    <s v="United States"/>
    <s v="Los Angeles"/>
    <x v="1"/>
    <n v="90032"/>
    <x v="1"/>
    <x v="1043"/>
    <x v="1"/>
    <x v="4"/>
    <x v="1023"/>
    <x v="1383"/>
    <n v="5"/>
    <n v="0"/>
    <n v="17.744999999999962"/>
  </r>
  <r>
    <n v="7247"/>
    <x v="3600"/>
    <x v="2"/>
    <x v="223"/>
    <d v="2011-03-08T00:00:00"/>
    <s v="Standard Class"/>
    <s v="JS-15595"/>
    <s v="Jill Stevenson"/>
    <x v="1"/>
    <s v="United States"/>
    <s v="Columbus"/>
    <x v="24"/>
    <n v="43229"/>
    <x v="3"/>
    <x v="1729"/>
    <x v="1"/>
    <x v="2"/>
    <x v="1707"/>
    <x v="1150"/>
    <n v="3"/>
    <n v="0.2"/>
    <n v="4.9139999999999988"/>
  </r>
  <r>
    <n v="7248"/>
    <x v="3600"/>
    <x v="2"/>
    <x v="223"/>
    <d v="2011-03-08T00:00:00"/>
    <s v="Standard Class"/>
    <s v="JS-15595"/>
    <s v="Jill Stevenson"/>
    <x v="1"/>
    <s v="United States"/>
    <s v="Columbus"/>
    <x v="24"/>
    <n v="43229"/>
    <x v="3"/>
    <x v="366"/>
    <x v="0"/>
    <x v="0"/>
    <x v="362"/>
    <x v="4869"/>
    <n v="5"/>
    <n v="0.5"/>
    <n v="-199.61700000000002"/>
  </r>
  <r>
    <n v="7249"/>
    <x v="3600"/>
    <x v="2"/>
    <x v="223"/>
    <d v="2011-03-08T00:00:00"/>
    <s v="Standard Class"/>
    <s v="JS-15595"/>
    <s v="Jill Stevenson"/>
    <x v="1"/>
    <s v="United States"/>
    <s v="Columbus"/>
    <x v="24"/>
    <n v="43229"/>
    <x v="3"/>
    <x v="700"/>
    <x v="1"/>
    <x v="4"/>
    <x v="693"/>
    <x v="4870"/>
    <n v="8"/>
    <n v="0.2"/>
    <n v="-10.051200000000003"/>
  </r>
  <r>
    <n v="7250"/>
    <x v="3601"/>
    <x v="1"/>
    <x v="593"/>
    <d v="2012-06-09T00:00:00"/>
    <s v="Second Class"/>
    <s v="BP-11155"/>
    <s v="Becky Pak"/>
    <x v="0"/>
    <s v="United States"/>
    <s v="Los Angeles"/>
    <x v="1"/>
    <n v="90008"/>
    <x v="1"/>
    <x v="1580"/>
    <x v="2"/>
    <x v="11"/>
    <x v="1562"/>
    <x v="1006"/>
    <n v="2"/>
    <n v="0"/>
    <n v="35.994"/>
  </r>
  <r>
    <n v="7251"/>
    <x v="3601"/>
    <x v="1"/>
    <x v="593"/>
    <d v="2012-06-09T00:00:00"/>
    <s v="Second Class"/>
    <s v="BP-11155"/>
    <s v="Becky Pak"/>
    <x v="0"/>
    <s v="United States"/>
    <s v="Los Angeles"/>
    <x v="1"/>
    <n v="90008"/>
    <x v="1"/>
    <x v="1738"/>
    <x v="2"/>
    <x v="11"/>
    <x v="1718"/>
    <x v="4871"/>
    <n v="3"/>
    <n v="0"/>
    <n v="395.98800000000006"/>
  </r>
  <r>
    <n v="7252"/>
    <x v="3602"/>
    <x v="0"/>
    <x v="278"/>
    <d v="2013-09-03T00:00:00"/>
    <s v="Standard Class"/>
    <s v="EM-13825"/>
    <s v="Elizabeth Moffitt"/>
    <x v="1"/>
    <s v="United States"/>
    <s v="Hollywood"/>
    <x v="2"/>
    <n v="33021"/>
    <x v="0"/>
    <x v="1816"/>
    <x v="1"/>
    <x v="2"/>
    <x v="1797"/>
    <x v="2145"/>
    <n v="4"/>
    <n v="0.2"/>
    <n v="3.3408000000000002"/>
  </r>
  <r>
    <n v="7253"/>
    <x v="3603"/>
    <x v="0"/>
    <x v="126"/>
    <d v="2013-09-19T00:00:00"/>
    <s v="Standard Class"/>
    <s v="SC-20695"/>
    <s v="Steve Chapman"/>
    <x v="1"/>
    <s v="United States"/>
    <s v="Roseville"/>
    <x v="12"/>
    <n v="48066"/>
    <x v="2"/>
    <x v="1274"/>
    <x v="1"/>
    <x v="10"/>
    <x v="1250"/>
    <x v="4243"/>
    <n v="3"/>
    <n v="0"/>
    <n v="31.519199999999998"/>
  </r>
  <r>
    <n v="7254"/>
    <x v="3604"/>
    <x v="0"/>
    <x v="198"/>
    <d v="2013-06-05T00:00:00"/>
    <s v="Standard Class"/>
    <s v="EM-14140"/>
    <s v="Eugene Moren"/>
    <x v="2"/>
    <s v="United States"/>
    <s v="Superior"/>
    <x v="6"/>
    <n v="54880"/>
    <x v="2"/>
    <x v="166"/>
    <x v="1"/>
    <x v="9"/>
    <x v="165"/>
    <x v="4872"/>
    <n v="3"/>
    <n v="0"/>
    <n v="109.42199999999997"/>
  </r>
  <r>
    <n v="7255"/>
    <x v="3604"/>
    <x v="0"/>
    <x v="198"/>
    <d v="2013-06-05T00:00:00"/>
    <s v="Standard Class"/>
    <s v="EM-14140"/>
    <s v="Eugene Moren"/>
    <x v="2"/>
    <s v="United States"/>
    <s v="Superior"/>
    <x v="6"/>
    <n v="54880"/>
    <x v="2"/>
    <x v="1183"/>
    <x v="0"/>
    <x v="5"/>
    <x v="1160"/>
    <x v="4625"/>
    <n v="5"/>
    <n v="0"/>
    <n v="21.33"/>
  </r>
  <r>
    <n v="7256"/>
    <x v="3604"/>
    <x v="0"/>
    <x v="198"/>
    <d v="2013-06-05T00:00:00"/>
    <s v="Standard Class"/>
    <s v="EM-14140"/>
    <s v="Eugene Moren"/>
    <x v="2"/>
    <s v="United States"/>
    <s v="Superior"/>
    <x v="6"/>
    <n v="54880"/>
    <x v="2"/>
    <x v="253"/>
    <x v="1"/>
    <x v="4"/>
    <x v="251"/>
    <x v="4873"/>
    <n v="4"/>
    <n v="0"/>
    <n v="13.9328"/>
  </r>
  <r>
    <n v="7257"/>
    <x v="3604"/>
    <x v="0"/>
    <x v="198"/>
    <d v="2013-06-05T00:00:00"/>
    <s v="Standard Class"/>
    <s v="EM-14140"/>
    <s v="Eugene Moren"/>
    <x v="2"/>
    <s v="United States"/>
    <s v="Superior"/>
    <x v="6"/>
    <n v="54880"/>
    <x v="2"/>
    <x v="324"/>
    <x v="1"/>
    <x v="6"/>
    <x v="321"/>
    <x v="348"/>
    <n v="2"/>
    <n v="0"/>
    <n v="1.4455999999999998"/>
  </r>
  <r>
    <n v="7258"/>
    <x v="3604"/>
    <x v="0"/>
    <x v="198"/>
    <d v="2013-06-05T00:00:00"/>
    <s v="Standard Class"/>
    <s v="EM-14140"/>
    <s v="Eugene Moren"/>
    <x v="2"/>
    <s v="United States"/>
    <s v="Superior"/>
    <x v="6"/>
    <n v="54880"/>
    <x v="2"/>
    <x v="921"/>
    <x v="1"/>
    <x v="10"/>
    <x v="904"/>
    <x v="2713"/>
    <n v="6"/>
    <n v="0"/>
    <n v="301.96799999999996"/>
  </r>
  <r>
    <n v="7259"/>
    <x v="3604"/>
    <x v="0"/>
    <x v="198"/>
    <d v="2013-06-05T00:00:00"/>
    <s v="Standard Class"/>
    <s v="EM-14140"/>
    <s v="Eugene Moren"/>
    <x v="2"/>
    <s v="United States"/>
    <s v="Superior"/>
    <x v="6"/>
    <n v="54880"/>
    <x v="2"/>
    <x v="134"/>
    <x v="1"/>
    <x v="6"/>
    <x v="134"/>
    <x v="456"/>
    <n v="5"/>
    <n v="0"/>
    <n v="3.9690000000000003"/>
  </r>
  <r>
    <n v="7260"/>
    <x v="3604"/>
    <x v="0"/>
    <x v="198"/>
    <d v="2013-06-05T00:00:00"/>
    <s v="Standard Class"/>
    <s v="EM-14140"/>
    <s v="Eugene Moren"/>
    <x v="2"/>
    <s v="United States"/>
    <s v="Superior"/>
    <x v="6"/>
    <n v="54880"/>
    <x v="2"/>
    <x v="974"/>
    <x v="1"/>
    <x v="10"/>
    <x v="959"/>
    <x v="1568"/>
    <n v="7"/>
    <n v="0"/>
    <n v="21.772800000000004"/>
  </r>
  <r>
    <n v="7261"/>
    <x v="3604"/>
    <x v="0"/>
    <x v="198"/>
    <d v="2013-06-05T00:00:00"/>
    <s v="Standard Class"/>
    <s v="EM-14140"/>
    <s v="Eugene Moren"/>
    <x v="2"/>
    <s v="United States"/>
    <s v="Superior"/>
    <x v="6"/>
    <n v="54880"/>
    <x v="2"/>
    <x v="1066"/>
    <x v="2"/>
    <x v="7"/>
    <x v="1046"/>
    <x v="4874"/>
    <n v="1"/>
    <n v="0"/>
    <n v="35.277200000000008"/>
  </r>
  <r>
    <n v="7262"/>
    <x v="3605"/>
    <x v="3"/>
    <x v="193"/>
    <d v="2014-06-14T00:00:00"/>
    <s v="Second Class"/>
    <s v="GZ-14545"/>
    <s v="George Zrebassa"/>
    <x v="1"/>
    <s v="United States"/>
    <s v="Thousand Oaks"/>
    <x v="1"/>
    <n v="91360"/>
    <x v="1"/>
    <x v="1706"/>
    <x v="1"/>
    <x v="6"/>
    <x v="1686"/>
    <x v="4875"/>
    <n v="7"/>
    <n v="0"/>
    <n v="4.1160000000000005"/>
  </r>
  <r>
    <n v="7263"/>
    <x v="3606"/>
    <x v="3"/>
    <x v="760"/>
    <d v="2014-10-29T00:00:00"/>
    <s v="Standard Class"/>
    <s v="ML-17395"/>
    <s v="Marina Lichtenstein"/>
    <x v="1"/>
    <s v="United States"/>
    <s v="Philadelphia"/>
    <x v="9"/>
    <n v="19134"/>
    <x v="3"/>
    <x v="47"/>
    <x v="2"/>
    <x v="7"/>
    <x v="47"/>
    <x v="404"/>
    <n v="5"/>
    <n v="0.4"/>
    <n v="-6.5399999999999991"/>
  </r>
  <r>
    <n v="7264"/>
    <x v="3606"/>
    <x v="3"/>
    <x v="760"/>
    <d v="2014-10-29T00:00:00"/>
    <s v="Standard Class"/>
    <s v="ML-17395"/>
    <s v="Marina Lichtenstein"/>
    <x v="1"/>
    <s v="United States"/>
    <s v="Philadelphia"/>
    <x v="9"/>
    <n v="19134"/>
    <x v="3"/>
    <x v="1652"/>
    <x v="1"/>
    <x v="12"/>
    <x v="1632"/>
    <x v="2511"/>
    <n v="4"/>
    <n v="0.2"/>
    <n v="11.087999999999997"/>
  </r>
  <r>
    <n v="7265"/>
    <x v="3607"/>
    <x v="3"/>
    <x v="487"/>
    <d v="2014-06-18T00:00:00"/>
    <s v="Standard Class"/>
    <s v="PG-18895"/>
    <s v="Paul Gonzalez"/>
    <x v="0"/>
    <s v="United States"/>
    <s v="Springfield"/>
    <x v="17"/>
    <n v="22153"/>
    <x v="0"/>
    <x v="1502"/>
    <x v="1"/>
    <x v="6"/>
    <x v="1481"/>
    <x v="2570"/>
    <n v="7"/>
    <n v="0"/>
    <n v="50.9208"/>
  </r>
  <r>
    <n v="7266"/>
    <x v="3608"/>
    <x v="2"/>
    <x v="533"/>
    <d v="2011-11-26T00:00:00"/>
    <s v="Second Class"/>
    <s v="DK-12835"/>
    <s v="Damala Kotsonis"/>
    <x v="1"/>
    <s v="United States"/>
    <s v="Houston"/>
    <x v="5"/>
    <n v="77095"/>
    <x v="2"/>
    <x v="913"/>
    <x v="0"/>
    <x v="1"/>
    <x v="896"/>
    <x v="1177"/>
    <n v="2"/>
    <n v="0.3"/>
    <n v="-35.513599999999997"/>
  </r>
  <r>
    <n v="7267"/>
    <x v="3609"/>
    <x v="3"/>
    <x v="1153"/>
    <d v="2014-08-17T00:00:00"/>
    <s v="Same Day"/>
    <s v="SJ-20215"/>
    <s v="Sarah Jordon"/>
    <x v="0"/>
    <s v="United States"/>
    <s v="Columbia"/>
    <x v="18"/>
    <n v="38401"/>
    <x v="0"/>
    <x v="528"/>
    <x v="1"/>
    <x v="8"/>
    <x v="523"/>
    <x v="4876"/>
    <n v="3"/>
    <n v="0.7"/>
    <n v="-11.190000000000001"/>
  </r>
  <r>
    <n v="7268"/>
    <x v="3609"/>
    <x v="3"/>
    <x v="1153"/>
    <d v="2014-08-17T00:00:00"/>
    <s v="Same Day"/>
    <s v="SJ-20215"/>
    <s v="Sarah Jordon"/>
    <x v="0"/>
    <s v="United States"/>
    <s v="Columbia"/>
    <x v="18"/>
    <n v="38401"/>
    <x v="0"/>
    <x v="1018"/>
    <x v="1"/>
    <x v="4"/>
    <x v="1000"/>
    <x v="1743"/>
    <n v="4"/>
    <n v="0.2"/>
    <n v="-0.83920000000000172"/>
  </r>
  <r>
    <n v="7269"/>
    <x v="3610"/>
    <x v="0"/>
    <x v="1154"/>
    <d v="2013-01-20T00:00:00"/>
    <s v="Standard Class"/>
    <s v="AG-10675"/>
    <s v="Anna Gayman"/>
    <x v="0"/>
    <s v="United States"/>
    <s v="Concord"/>
    <x v="3"/>
    <n v="28027"/>
    <x v="0"/>
    <x v="1558"/>
    <x v="1"/>
    <x v="10"/>
    <x v="1538"/>
    <x v="2879"/>
    <n v="2"/>
    <n v="0.2"/>
    <n v="32.468400000000003"/>
  </r>
  <r>
    <n v="7270"/>
    <x v="3610"/>
    <x v="0"/>
    <x v="1154"/>
    <d v="2013-01-20T00:00:00"/>
    <s v="Standard Class"/>
    <s v="AG-10675"/>
    <s v="Anna Gayman"/>
    <x v="0"/>
    <s v="United States"/>
    <s v="Concord"/>
    <x v="3"/>
    <n v="28027"/>
    <x v="0"/>
    <x v="1817"/>
    <x v="0"/>
    <x v="5"/>
    <x v="1798"/>
    <x v="4877"/>
    <n v="8"/>
    <n v="0.2"/>
    <n v="31.577600000000018"/>
  </r>
  <r>
    <n v="7271"/>
    <x v="3611"/>
    <x v="0"/>
    <x v="1142"/>
    <d v="2013-09-23T00:00:00"/>
    <s v="Standard Class"/>
    <s v="KD-16495"/>
    <s v="Keith Dawkins"/>
    <x v="1"/>
    <s v="United States"/>
    <s v="San Jose"/>
    <x v="1"/>
    <n v="95123"/>
    <x v="1"/>
    <x v="1162"/>
    <x v="0"/>
    <x v="0"/>
    <x v="1140"/>
    <x v="4878"/>
    <n v="2"/>
    <n v="0.15"/>
    <n v="-12.878400000000013"/>
  </r>
  <r>
    <n v="7272"/>
    <x v="3611"/>
    <x v="0"/>
    <x v="1142"/>
    <d v="2013-09-23T00:00:00"/>
    <s v="Standard Class"/>
    <s v="KD-16495"/>
    <s v="Keith Dawkins"/>
    <x v="1"/>
    <s v="United States"/>
    <s v="San Jose"/>
    <x v="1"/>
    <n v="95123"/>
    <x v="1"/>
    <x v="1298"/>
    <x v="1"/>
    <x v="9"/>
    <x v="1274"/>
    <x v="2053"/>
    <n v="4"/>
    <n v="0"/>
    <n v="4.5448000000000004"/>
  </r>
  <r>
    <n v="7273"/>
    <x v="3612"/>
    <x v="0"/>
    <x v="1155"/>
    <d v="2013-10-15T00:00:00"/>
    <s v="Standard Class"/>
    <s v="EB-13975"/>
    <s v="Erica Bern"/>
    <x v="1"/>
    <s v="United States"/>
    <s v="Greensboro"/>
    <x v="3"/>
    <n v="27405"/>
    <x v="0"/>
    <x v="505"/>
    <x v="1"/>
    <x v="14"/>
    <x v="500"/>
    <x v="4879"/>
    <n v="2"/>
    <n v="0.2"/>
    <n v="-4.3792000000000009"/>
  </r>
  <r>
    <n v="7274"/>
    <x v="3612"/>
    <x v="0"/>
    <x v="1155"/>
    <d v="2013-10-15T00:00:00"/>
    <s v="Standard Class"/>
    <s v="EB-13975"/>
    <s v="Erica Bern"/>
    <x v="1"/>
    <s v="United States"/>
    <s v="Greensboro"/>
    <x v="3"/>
    <n v="27405"/>
    <x v="0"/>
    <x v="248"/>
    <x v="1"/>
    <x v="8"/>
    <x v="246"/>
    <x v="4880"/>
    <n v="3"/>
    <n v="0.7"/>
    <n v="-2.7300000000000004"/>
  </r>
  <r>
    <n v="7275"/>
    <x v="3613"/>
    <x v="1"/>
    <x v="50"/>
    <d v="2012-11-17T00:00:00"/>
    <s v="Standard Class"/>
    <s v="AW-10930"/>
    <s v="Arthur Wiediger"/>
    <x v="2"/>
    <s v="United States"/>
    <s v="Helena"/>
    <x v="37"/>
    <n v="59601"/>
    <x v="1"/>
    <x v="1495"/>
    <x v="2"/>
    <x v="7"/>
    <x v="1474"/>
    <x v="107"/>
    <n v="5"/>
    <n v="0.2"/>
    <n v="42.494999999999948"/>
  </r>
  <r>
    <n v="7276"/>
    <x v="3613"/>
    <x v="1"/>
    <x v="50"/>
    <d v="2012-11-17T00:00:00"/>
    <s v="Standard Class"/>
    <s v="AW-10930"/>
    <s v="Arthur Wiediger"/>
    <x v="2"/>
    <s v="United States"/>
    <s v="Helena"/>
    <x v="37"/>
    <n v="59601"/>
    <x v="1"/>
    <x v="645"/>
    <x v="0"/>
    <x v="5"/>
    <x v="639"/>
    <x v="4881"/>
    <n v="7"/>
    <n v="0"/>
    <n v="21.7532"/>
  </r>
  <r>
    <n v="7277"/>
    <x v="3614"/>
    <x v="2"/>
    <x v="981"/>
    <d v="2011-11-06T00:00:00"/>
    <s v="Standard Class"/>
    <s v="JK-16120"/>
    <s v="Julie Kriz"/>
    <x v="2"/>
    <s v="United States"/>
    <s v="Fort Lauderdale"/>
    <x v="2"/>
    <n v="33311"/>
    <x v="0"/>
    <x v="1336"/>
    <x v="2"/>
    <x v="11"/>
    <x v="1312"/>
    <x v="4882"/>
    <n v="10"/>
    <n v="0.2"/>
    <n v="239.976"/>
  </r>
  <r>
    <n v="7278"/>
    <x v="3615"/>
    <x v="0"/>
    <x v="1080"/>
    <d v="2013-07-22T00:00:00"/>
    <s v="First Class"/>
    <s v="TC-21535"/>
    <s v="Tracy Collins"/>
    <x v="2"/>
    <s v="United States"/>
    <s v="San Francisco"/>
    <x v="1"/>
    <n v="94110"/>
    <x v="1"/>
    <x v="1804"/>
    <x v="2"/>
    <x v="7"/>
    <x v="1785"/>
    <x v="4883"/>
    <n v="2"/>
    <n v="0.2"/>
    <n v="4.4979999999999958"/>
  </r>
  <r>
    <n v="7279"/>
    <x v="3615"/>
    <x v="0"/>
    <x v="1080"/>
    <d v="2013-07-22T00:00:00"/>
    <s v="First Class"/>
    <s v="TC-21535"/>
    <s v="Tracy Collins"/>
    <x v="2"/>
    <s v="United States"/>
    <s v="San Francisco"/>
    <x v="1"/>
    <n v="94110"/>
    <x v="1"/>
    <x v="1301"/>
    <x v="2"/>
    <x v="11"/>
    <x v="1277"/>
    <x v="1948"/>
    <n v="3"/>
    <n v="0"/>
    <n v="132.58980000000003"/>
  </r>
  <r>
    <n v="7280"/>
    <x v="3616"/>
    <x v="0"/>
    <x v="675"/>
    <d v="2013-05-15T00:00:00"/>
    <s v="Same Day"/>
    <s v="TH-21235"/>
    <s v="Tiffany House"/>
    <x v="1"/>
    <s v="United States"/>
    <s v="Yuma"/>
    <x v="16"/>
    <n v="85364"/>
    <x v="1"/>
    <x v="217"/>
    <x v="2"/>
    <x v="11"/>
    <x v="458"/>
    <x v="4884"/>
    <n v="7"/>
    <n v="0.2"/>
    <n v="48.701099999999997"/>
  </r>
  <r>
    <n v="7281"/>
    <x v="3617"/>
    <x v="1"/>
    <x v="780"/>
    <d v="2012-02-27T00:00:00"/>
    <s v="Standard Class"/>
    <s v="PW-19240"/>
    <s v="Pierre Wener"/>
    <x v="0"/>
    <s v="United States"/>
    <s v="Columbia"/>
    <x v="39"/>
    <n v="21044"/>
    <x v="3"/>
    <x v="450"/>
    <x v="1"/>
    <x v="8"/>
    <x v="446"/>
    <x v="4885"/>
    <n v="2"/>
    <n v="0"/>
    <n v="1270.99"/>
  </r>
  <r>
    <n v="7282"/>
    <x v="3618"/>
    <x v="3"/>
    <x v="524"/>
    <d v="2014-10-22T00:00:00"/>
    <s v="Standard Class"/>
    <s v="GH-14410"/>
    <s v="Gary Hansen"/>
    <x v="2"/>
    <s v="United States"/>
    <s v="Yuma"/>
    <x v="16"/>
    <n v="85364"/>
    <x v="1"/>
    <x v="206"/>
    <x v="2"/>
    <x v="15"/>
    <x v="205"/>
    <x v="4886"/>
    <n v="5"/>
    <n v="0.7"/>
    <n v="-479.98799999999994"/>
  </r>
  <r>
    <n v="7283"/>
    <x v="3619"/>
    <x v="3"/>
    <x v="738"/>
    <d v="2014-06-30T00:00:00"/>
    <s v="Standard Class"/>
    <s v="JK-15730"/>
    <s v="Joe Kamberova"/>
    <x v="0"/>
    <s v="United States"/>
    <s v="Chicago"/>
    <x v="10"/>
    <n v="60653"/>
    <x v="2"/>
    <x v="881"/>
    <x v="1"/>
    <x v="8"/>
    <x v="866"/>
    <x v="4887"/>
    <n v="3"/>
    <n v="0.8"/>
    <n v="-5.0094000000000012"/>
  </r>
  <r>
    <n v="7284"/>
    <x v="3620"/>
    <x v="3"/>
    <x v="428"/>
    <d v="2014-09-14T00:00:00"/>
    <s v="Standard Class"/>
    <s v="LC-17140"/>
    <s v="Logan Currie"/>
    <x v="0"/>
    <s v="United States"/>
    <s v="Cleveland"/>
    <x v="24"/>
    <n v="44105"/>
    <x v="3"/>
    <x v="313"/>
    <x v="1"/>
    <x v="6"/>
    <x v="310"/>
    <x v="233"/>
    <n v="5"/>
    <n v="0.2"/>
    <n v="3.8879999999999972"/>
  </r>
  <r>
    <n v="7285"/>
    <x v="3620"/>
    <x v="3"/>
    <x v="428"/>
    <d v="2014-09-14T00:00:00"/>
    <s v="Standard Class"/>
    <s v="LC-17140"/>
    <s v="Logan Currie"/>
    <x v="0"/>
    <s v="United States"/>
    <s v="Cleveland"/>
    <x v="24"/>
    <n v="44105"/>
    <x v="3"/>
    <x v="479"/>
    <x v="0"/>
    <x v="5"/>
    <x v="475"/>
    <x v="520"/>
    <n v="2"/>
    <n v="0.2"/>
    <n v="-9.0903999999999989"/>
  </r>
  <r>
    <n v="7286"/>
    <x v="3621"/>
    <x v="3"/>
    <x v="336"/>
    <d v="2014-10-20T00:00:00"/>
    <s v="Standard Class"/>
    <s v="BK-11260"/>
    <s v="Berenike Kampe"/>
    <x v="0"/>
    <s v="United States"/>
    <s v="San Francisco"/>
    <x v="1"/>
    <n v="94110"/>
    <x v="1"/>
    <x v="567"/>
    <x v="2"/>
    <x v="11"/>
    <x v="562"/>
    <x v="4888"/>
    <n v="4"/>
    <n v="0"/>
    <n v="15.298799999999996"/>
  </r>
  <r>
    <n v="7287"/>
    <x v="3622"/>
    <x v="0"/>
    <x v="23"/>
    <d v="2013-06-26T00:00:00"/>
    <s v="Standard Class"/>
    <s v="BS-11365"/>
    <s v="Bill Shonely"/>
    <x v="1"/>
    <s v="United States"/>
    <s v="Oklahoma City"/>
    <x v="26"/>
    <n v="73120"/>
    <x v="2"/>
    <x v="1691"/>
    <x v="2"/>
    <x v="11"/>
    <x v="1670"/>
    <x v="4889"/>
    <n v="1"/>
    <n v="0"/>
    <n v="0.5519999999999996"/>
  </r>
  <r>
    <n v="7288"/>
    <x v="3622"/>
    <x v="0"/>
    <x v="23"/>
    <d v="2013-06-26T00:00:00"/>
    <s v="Standard Class"/>
    <s v="BS-11365"/>
    <s v="Bill Shonely"/>
    <x v="1"/>
    <s v="United States"/>
    <s v="Oklahoma City"/>
    <x v="26"/>
    <n v="73120"/>
    <x v="2"/>
    <x v="1006"/>
    <x v="0"/>
    <x v="5"/>
    <x v="1372"/>
    <x v="2206"/>
    <n v="3"/>
    <n v="0"/>
    <n v="23.652900000000002"/>
  </r>
  <r>
    <n v="7289"/>
    <x v="3623"/>
    <x v="2"/>
    <x v="814"/>
    <d v="2011-09-07T00:00:00"/>
    <s v="Standard Class"/>
    <s v="AG-10525"/>
    <s v="Andy Gerbode"/>
    <x v="1"/>
    <s v="United States"/>
    <s v="Houston"/>
    <x v="5"/>
    <n v="77095"/>
    <x v="2"/>
    <x v="1389"/>
    <x v="2"/>
    <x v="15"/>
    <x v="1366"/>
    <x v="4890"/>
    <n v="3"/>
    <n v="0.4"/>
    <n v="-121.27049999999997"/>
  </r>
  <r>
    <n v="7290"/>
    <x v="3624"/>
    <x v="0"/>
    <x v="806"/>
    <d v="2013-01-31T00:00:00"/>
    <s v="First Class"/>
    <s v="SC-20725"/>
    <s v="Steven Cartwright"/>
    <x v="0"/>
    <s v="United States"/>
    <s v="San Francisco"/>
    <x v="1"/>
    <n v="94122"/>
    <x v="1"/>
    <x v="298"/>
    <x v="1"/>
    <x v="4"/>
    <x v="295"/>
    <x v="2412"/>
    <n v="9"/>
    <n v="0"/>
    <n v="76.252499999999998"/>
  </r>
  <r>
    <n v="7291"/>
    <x v="3624"/>
    <x v="0"/>
    <x v="806"/>
    <d v="2013-01-31T00:00:00"/>
    <s v="First Class"/>
    <s v="SC-20725"/>
    <s v="Steven Cartwright"/>
    <x v="0"/>
    <s v="United States"/>
    <s v="San Francisco"/>
    <x v="1"/>
    <n v="94122"/>
    <x v="1"/>
    <x v="132"/>
    <x v="1"/>
    <x v="8"/>
    <x v="132"/>
    <x v="4891"/>
    <n v="2"/>
    <n v="0.2"/>
    <n v="17.7744"/>
  </r>
  <r>
    <n v="7292"/>
    <x v="3624"/>
    <x v="0"/>
    <x v="806"/>
    <d v="2013-01-31T00:00:00"/>
    <s v="First Class"/>
    <s v="SC-20725"/>
    <s v="Steven Cartwright"/>
    <x v="0"/>
    <s v="United States"/>
    <s v="San Francisco"/>
    <x v="1"/>
    <n v="94122"/>
    <x v="1"/>
    <x v="264"/>
    <x v="1"/>
    <x v="2"/>
    <x v="261"/>
    <x v="4892"/>
    <n v="9"/>
    <n v="0"/>
    <n v="12.2247"/>
  </r>
  <r>
    <n v="7293"/>
    <x v="3625"/>
    <x v="3"/>
    <x v="769"/>
    <d v="2014-12-10T00:00:00"/>
    <s v="Standard Class"/>
    <s v="LR-16915"/>
    <s v="Lena Radford"/>
    <x v="0"/>
    <s v="United States"/>
    <s v="Nashville"/>
    <x v="18"/>
    <n v="37211"/>
    <x v="0"/>
    <x v="1818"/>
    <x v="2"/>
    <x v="15"/>
    <x v="1778"/>
    <x v="4893"/>
    <n v="2"/>
    <n v="0.5"/>
    <n v="-272.58000000000015"/>
  </r>
  <r>
    <n v="7294"/>
    <x v="3626"/>
    <x v="0"/>
    <x v="1156"/>
    <d v="2013-01-29T00:00:00"/>
    <s v="Standard Class"/>
    <s v="CB-12415"/>
    <s v="Christy Brittain"/>
    <x v="0"/>
    <s v="United States"/>
    <s v="Los Angeles"/>
    <x v="1"/>
    <n v="90036"/>
    <x v="1"/>
    <x v="1685"/>
    <x v="0"/>
    <x v="5"/>
    <x v="1664"/>
    <x v="4894"/>
    <n v="7"/>
    <n v="0"/>
    <n v="21.596400000000003"/>
  </r>
  <r>
    <n v="7295"/>
    <x v="3627"/>
    <x v="1"/>
    <x v="989"/>
    <d v="2012-05-31T00:00:00"/>
    <s v="Standard Class"/>
    <s v="RD-19900"/>
    <s v="Ruben Dartt"/>
    <x v="0"/>
    <s v="United States"/>
    <s v="Bellevue"/>
    <x v="4"/>
    <n v="98006"/>
    <x v="1"/>
    <x v="526"/>
    <x v="0"/>
    <x v="5"/>
    <x v="521"/>
    <x v="4895"/>
    <n v="1"/>
    <n v="0"/>
    <n v="7.8935999999999993"/>
  </r>
  <r>
    <n v="7296"/>
    <x v="3628"/>
    <x v="2"/>
    <x v="417"/>
    <d v="2011-05-05T00:00:00"/>
    <s v="First Class"/>
    <s v="NC-18340"/>
    <s v="Nat Carroll"/>
    <x v="0"/>
    <s v="United States"/>
    <s v="Houston"/>
    <x v="5"/>
    <n v="77036"/>
    <x v="2"/>
    <x v="1559"/>
    <x v="1"/>
    <x v="6"/>
    <x v="1540"/>
    <x v="4896"/>
    <n v="2"/>
    <n v="0.2"/>
    <n v="2.8380000000000027"/>
  </r>
  <r>
    <n v="7297"/>
    <x v="3628"/>
    <x v="2"/>
    <x v="417"/>
    <d v="2011-05-05T00:00:00"/>
    <s v="First Class"/>
    <s v="NC-18340"/>
    <s v="Nat Carroll"/>
    <x v="0"/>
    <s v="United States"/>
    <s v="Houston"/>
    <x v="5"/>
    <n v="77036"/>
    <x v="2"/>
    <x v="1705"/>
    <x v="1"/>
    <x v="13"/>
    <x v="1685"/>
    <x v="3064"/>
    <n v="6"/>
    <n v="0.2"/>
    <n v="1.8467999999999996"/>
  </r>
  <r>
    <n v="7298"/>
    <x v="3629"/>
    <x v="1"/>
    <x v="1157"/>
    <d v="2012-02-14T00:00:00"/>
    <s v="Second Class"/>
    <s v="NB-18655"/>
    <s v="Nona Balk"/>
    <x v="1"/>
    <s v="United States"/>
    <s v="Philadelphia"/>
    <x v="9"/>
    <n v="19143"/>
    <x v="3"/>
    <x v="1220"/>
    <x v="1"/>
    <x v="4"/>
    <x v="1195"/>
    <x v="4897"/>
    <n v="5"/>
    <n v="0.2"/>
    <n v="7.7240000000000002"/>
  </r>
  <r>
    <n v="7299"/>
    <x v="3630"/>
    <x v="2"/>
    <x v="728"/>
    <d v="2011-11-21T00:00:00"/>
    <s v="First Class"/>
    <s v="JK-15730"/>
    <s v="Joe Kamberova"/>
    <x v="0"/>
    <s v="United States"/>
    <s v="Des Plaines"/>
    <x v="10"/>
    <n v="60016"/>
    <x v="2"/>
    <x v="277"/>
    <x v="0"/>
    <x v="3"/>
    <x v="274"/>
    <x v="4898"/>
    <n v="4"/>
    <n v="0.5"/>
    <n v="-175.26000000000005"/>
  </r>
  <r>
    <n v="7300"/>
    <x v="3630"/>
    <x v="2"/>
    <x v="728"/>
    <d v="2011-11-21T00:00:00"/>
    <s v="First Class"/>
    <s v="JK-15730"/>
    <s v="Joe Kamberova"/>
    <x v="0"/>
    <s v="United States"/>
    <s v="Des Plaines"/>
    <x v="10"/>
    <n v="60016"/>
    <x v="2"/>
    <x v="1445"/>
    <x v="0"/>
    <x v="5"/>
    <x v="1423"/>
    <x v="1086"/>
    <n v="2"/>
    <n v="0.6"/>
    <n v="-7.4759999999999991"/>
  </r>
  <r>
    <n v="7301"/>
    <x v="3630"/>
    <x v="2"/>
    <x v="728"/>
    <d v="2011-11-21T00:00:00"/>
    <s v="First Class"/>
    <s v="JK-15730"/>
    <s v="Joe Kamberova"/>
    <x v="0"/>
    <s v="United States"/>
    <s v="Des Plaines"/>
    <x v="10"/>
    <n v="60016"/>
    <x v="2"/>
    <x v="1659"/>
    <x v="0"/>
    <x v="0"/>
    <x v="1638"/>
    <x v="4899"/>
    <n v="6"/>
    <n v="0.3"/>
    <n v="-30.293999999999983"/>
  </r>
  <r>
    <n v="7302"/>
    <x v="3630"/>
    <x v="2"/>
    <x v="728"/>
    <d v="2011-11-21T00:00:00"/>
    <s v="First Class"/>
    <s v="JK-15730"/>
    <s v="Joe Kamberova"/>
    <x v="0"/>
    <s v="United States"/>
    <s v="Des Plaines"/>
    <x v="10"/>
    <n v="60016"/>
    <x v="2"/>
    <x v="544"/>
    <x v="1"/>
    <x v="8"/>
    <x v="539"/>
    <x v="4900"/>
    <n v="3"/>
    <n v="0.8"/>
    <n v="-4.9164000000000012"/>
  </r>
  <r>
    <n v="7303"/>
    <x v="3630"/>
    <x v="2"/>
    <x v="728"/>
    <d v="2011-11-21T00:00:00"/>
    <s v="First Class"/>
    <s v="JK-15730"/>
    <s v="Joe Kamberova"/>
    <x v="0"/>
    <s v="United States"/>
    <s v="Des Plaines"/>
    <x v="10"/>
    <n v="60016"/>
    <x v="2"/>
    <x v="621"/>
    <x v="1"/>
    <x v="4"/>
    <x v="615"/>
    <x v="4901"/>
    <n v="5"/>
    <n v="0.2"/>
    <n v="-66.801000000000045"/>
  </r>
  <r>
    <n v="7304"/>
    <x v="3631"/>
    <x v="3"/>
    <x v="507"/>
    <d v="2014-09-09T00:00:00"/>
    <s v="Standard Class"/>
    <s v="DO-13645"/>
    <s v="Doug O'Connell"/>
    <x v="0"/>
    <s v="United States"/>
    <s v="Boynton Beach"/>
    <x v="2"/>
    <n v="33437"/>
    <x v="0"/>
    <x v="163"/>
    <x v="0"/>
    <x v="1"/>
    <x v="162"/>
    <x v="2425"/>
    <n v="2"/>
    <n v="0.2"/>
    <n v="6.0740000000000016"/>
  </r>
  <r>
    <n v="7305"/>
    <x v="3631"/>
    <x v="3"/>
    <x v="507"/>
    <d v="2014-09-09T00:00:00"/>
    <s v="Standard Class"/>
    <s v="DO-13645"/>
    <s v="Doug O'Connell"/>
    <x v="0"/>
    <s v="United States"/>
    <s v="Boynton Beach"/>
    <x v="2"/>
    <n v="33437"/>
    <x v="0"/>
    <x v="730"/>
    <x v="1"/>
    <x v="10"/>
    <x v="722"/>
    <x v="563"/>
    <n v="2"/>
    <n v="0.2"/>
    <n v="3.6288"/>
  </r>
  <r>
    <n v="7306"/>
    <x v="3632"/>
    <x v="2"/>
    <x v="1158"/>
    <d v="2011-04-02T00:00:00"/>
    <s v="Standard Class"/>
    <s v="MG-18145"/>
    <s v="Mike Gockenbach"/>
    <x v="0"/>
    <s v="United States"/>
    <s v="Plano"/>
    <x v="5"/>
    <n v="75023"/>
    <x v="2"/>
    <x v="411"/>
    <x v="0"/>
    <x v="3"/>
    <x v="406"/>
    <x v="4902"/>
    <n v="3"/>
    <n v="0.3"/>
    <n v="-152.71559999999999"/>
  </r>
  <r>
    <n v="7307"/>
    <x v="3633"/>
    <x v="0"/>
    <x v="732"/>
    <d v="2013-11-08T00:00:00"/>
    <s v="Second Class"/>
    <s v="LH-17155"/>
    <s v="Logan Haushalter"/>
    <x v="0"/>
    <s v="United States"/>
    <s v="San Jose"/>
    <x v="1"/>
    <n v="95123"/>
    <x v="1"/>
    <x v="1542"/>
    <x v="2"/>
    <x v="11"/>
    <x v="1521"/>
    <x v="2775"/>
    <n v="4"/>
    <n v="0"/>
    <n v="12.959999999999994"/>
  </r>
  <r>
    <n v="7308"/>
    <x v="3633"/>
    <x v="0"/>
    <x v="732"/>
    <d v="2013-11-08T00:00:00"/>
    <s v="Second Class"/>
    <s v="LH-17155"/>
    <s v="Logan Haushalter"/>
    <x v="0"/>
    <s v="United States"/>
    <s v="San Jose"/>
    <x v="1"/>
    <n v="95123"/>
    <x v="1"/>
    <x v="1459"/>
    <x v="0"/>
    <x v="1"/>
    <x v="1436"/>
    <x v="2417"/>
    <n v="2"/>
    <n v="0.2"/>
    <n v="9.9651999999999994"/>
  </r>
  <r>
    <n v="7309"/>
    <x v="3633"/>
    <x v="0"/>
    <x v="732"/>
    <d v="2013-11-08T00:00:00"/>
    <s v="Second Class"/>
    <s v="LH-17155"/>
    <s v="Logan Haushalter"/>
    <x v="0"/>
    <s v="United States"/>
    <s v="San Jose"/>
    <x v="1"/>
    <n v="95123"/>
    <x v="1"/>
    <x v="439"/>
    <x v="1"/>
    <x v="12"/>
    <x v="434"/>
    <x v="3820"/>
    <n v="3"/>
    <n v="0"/>
    <n v="77.483699999999999"/>
  </r>
  <r>
    <n v="7310"/>
    <x v="3634"/>
    <x v="3"/>
    <x v="193"/>
    <d v="2014-06-15T00:00:00"/>
    <s v="Second Class"/>
    <s v="MM-18280"/>
    <s v="Muhammed MacIntyre"/>
    <x v="1"/>
    <s v="United States"/>
    <s v="New York City"/>
    <x v="15"/>
    <n v="10024"/>
    <x v="3"/>
    <x v="1217"/>
    <x v="1"/>
    <x v="13"/>
    <x v="1192"/>
    <x v="4903"/>
    <n v="3"/>
    <n v="0"/>
    <n v="0.70650000000000013"/>
  </r>
  <r>
    <n v="7311"/>
    <x v="3635"/>
    <x v="1"/>
    <x v="544"/>
    <d v="2012-08-14T00:00:00"/>
    <s v="Standard Class"/>
    <s v="BD-11320"/>
    <s v="Bill Donatelli"/>
    <x v="0"/>
    <s v="United States"/>
    <s v="Detroit"/>
    <x v="12"/>
    <n v="48227"/>
    <x v="2"/>
    <x v="569"/>
    <x v="1"/>
    <x v="8"/>
    <x v="910"/>
    <x v="4904"/>
    <n v="5"/>
    <n v="0"/>
    <n v="29.137499999999996"/>
  </r>
  <r>
    <n v="7312"/>
    <x v="3636"/>
    <x v="1"/>
    <x v="330"/>
    <d v="2012-10-13T00:00:00"/>
    <s v="Standard Class"/>
    <s v="SC-20575"/>
    <s v="Sonia Cooley"/>
    <x v="0"/>
    <s v="United States"/>
    <s v="Miami"/>
    <x v="2"/>
    <n v="33178"/>
    <x v="0"/>
    <x v="744"/>
    <x v="1"/>
    <x v="8"/>
    <x v="735"/>
    <x v="1077"/>
    <n v="2"/>
    <n v="0.7"/>
    <n v="-1.3103999999999996"/>
  </r>
  <r>
    <n v="7313"/>
    <x v="3636"/>
    <x v="1"/>
    <x v="330"/>
    <d v="2012-10-13T00:00:00"/>
    <s v="Standard Class"/>
    <s v="SC-20575"/>
    <s v="Sonia Cooley"/>
    <x v="0"/>
    <s v="United States"/>
    <s v="Miami"/>
    <x v="2"/>
    <n v="33178"/>
    <x v="0"/>
    <x v="440"/>
    <x v="1"/>
    <x v="8"/>
    <x v="435"/>
    <x v="4905"/>
    <n v="2"/>
    <n v="0.7"/>
    <n v="-8.5974000000000004"/>
  </r>
  <r>
    <n v="7314"/>
    <x v="3636"/>
    <x v="1"/>
    <x v="330"/>
    <d v="2012-10-13T00:00:00"/>
    <s v="Standard Class"/>
    <s v="SC-20575"/>
    <s v="Sonia Cooley"/>
    <x v="0"/>
    <s v="United States"/>
    <s v="Miami"/>
    <x v="2"/>
    <n v="33178"/>
    <x v="0"/>
    <x v="1663"/>
    <x v="1"/>
    <x v="6"/>
    <x v="1642"/>
    <x v="1886"/>
    <n v="8"/>
    <n v="0.2"/>
    <n v="7.4751999999999992"/>
  </r>
  <r>
    <n v="7315"/>
    <x v="3637"/>
    <x v="0"/>
    <x v="316"/>
    <d v="2013-06-03T00:00:00"/>
    <s v="Standard Class"/>
    <s v="TN-21040"/>
    <s v="Tanja Norvell"/>
    <x v="2"/>
    <s v="United States"/>
    <s v="Park Ridge"/>
    <x v="10"/>
    <n v="60068"/>
    <x v="2"/>
    <x v="1118"/>
    <x v="2"/>
    <x v="7"/>
    <x v="1097"/>
    <x v="4906"/>
    <n v="1"/>
    <n v="0.2"/>
    <n v="25.060000000000016"/>
  </r>
  <r>
    <n v="7316"/>
    <x v="3638"/>
    <x v="3"/>
    <x v="943"/>
    <d v="2014-05-17T00:00:00"/>
    <s v="Second Class"/>
    <s v="ZC-21910"/>
    <s v="Zuschuss Carroll"/>
    <x v="0"/>
    <s v="United States"/>
    <s v="New York City"/>
    <x v="15"/>
    <n v="10024"/>
    <x v="3"/>
    <x v="1064"/>
    <x v="1"/>
    <x v="6"/>
    <x v="1044"/>
    <x v="2911"/>
    <n v="3"/>
    <n v="0"/>
    <n v="12.736799999999999"/>
  </r>
  <r>
    <n v="7317"/>
    <x v="3639"/>
    <x v="0"/>
    <x v="1159"/>
    <d v="2013-10-21T00:00:00"/>
    <s v="Standard Class"/>
    <s v="NB-18655"/>
    <s v="Nona Balk"/>
    <x v="1"/>
    <s v="United States"/>
    <s v="New York City"/>
    <x v="15"/>
    <n v="10011"/>
    <x v="3"/>
    <x v="10"/>
    <x v="0"/>
    <x v="3"/>
    <x v="10"/>
    <x v="4907"/>
    <n v="1"/>
    <n v="0.4"/>
    <n v="-37.915200000000027"/>
  </r>
  <r>
    <n v="7318"/>
    <x v="3640"/>
    <x v="3"/>
    <x v="701"/>
    <d v="2014-11-22T00:00:00"/>
    <s v="Standard Class"/>
    <s v="KH-16330"/>
    <s v="Katharine Harms"/>
    <x v="1"/>
    <s v="United States"/>
    <s v="Hillsboro"/>
    <x v="21"/>
    <n v="97123"/>
    <x v="1"/>
    <x v="1795"/>
    <x v="1"/>
    <x v="10"/>
    <x v="1776"/>
    <x v="4908"/>
    <n v="3"/>
    <n v="0.2"/>
    <n v="6.6177000000000001"/>
  </r>
  <r>
    <n v="7319"/>
    <x v="3640"/>
    <x v="3"/>
    <x v="701"/>
    <d v="2014-11-22T00:00:00"/>
    <s v="Standard Class"/>
    <s v="KH-16330"/>
    <s v="Katharine Harms"/>
    <x v="1"/>
    <s v="United States"/>
    <s v="Hillsboro"/>
    <x v="21"/>
    <n v="97123"/>
    <x v="1"/>
    <x v="922"/>
    <x v="1"/>
    <x v="8"/>
    <x v="905"/>
    <x v="4909"/>
    <n v="7"/>
    <n v="0.7"/>
    <n v="-3.4649999999999999"/>
  </r>
  <r>
    <n v="7320"/>
    <x v="3641"/>
    <x v="3"/>
    <x v="200"/>
    <d v="2014-11-30T00:00:00"/>
    <s v="Second Class"/>
    <s v="MN-17935"/>
    <s v="Michael Nguyen"/>
    <x v="0"/>
    <s v="United States"/>
    <s v="New York City"/>
    <x v="15"/>
    <n v="10009"/>
    <x v="3"/>
    <x v="966"/>
    <x v="2"/>
    <x v="7"/>
    <x v="1359"/>
    <x v="508"/>
    <n v="5"/>
    <n v="0"/>
    <n v="264.58650000000006"/>
  </r>
  <r>
    <n v="7321"/>
    <x v="3641"/>
    <x v="3"/>
    <x v="200"/>
    <d v="2014-11-30T00:00:00"/>
    <s v="Second Class"/>
    <s v="MN-17935"/>
    <s v="Michael Nguyen"/>
    <x v="0"/>
    <s v="United States"/>
    <s v="New York City"/>
    <x v="15"/>
    <n v="10009"/>
    <x v="3"/>
    <x v="1251"/>
    <x v="0"/>
    <x v="5"/>
    <x v="1226"/>
    <x v="4817"/>
    <n v="5"/>
    <n v="0"/>
    <n v="37.883999999999993"/>
  </r>
  <r>
    <n v="7322"/>
    <x v="3642"/>
    <x v="3"/>
    <x v="213"/>
    <d v="2014-09-08T00:00:00"/>
    <s v="Standard Class"/>
    <s v="MY-18295"/>
    <s v="Muhammed Yedwab"/>
    <x v="1"/>
    <s v="United States"/>
    <s v="Chicago"/>
    <x v="10"/>
    <n v="60623"/>
    <x v="2"/>
    <x v="1101"/>
    <x v="1"/>
    <x v="10"/>
    <x v="1081"/>
    <x v="2965"/>
    <n v="3"/>
    <n v="0.2"/>
    <n v="3.3389999999999995"/>
  </r>
  <r>
    <n v="7323"/>
    <x v="3642"/>
    <x v="3"/>
    <x v="213"/>
    <d v="2014-09-08T00:00:00"/>
    <s v="Standard Class"/>
    <s v="MY-18295"/>
    <s v="Muhammed Yedwab"/>
    <x v="1"/>
    <s v="United States"/>
    <s v="Chicago"/>
    <x v="10"/>
    <n v="60623"/>
    <x v="2"/>
    <x v="725"/>
    <x v="2"/>
    <x v="11"/>
    <x v="717"/>
    <x v="4649"/>
    <n v="2"/>
    <n v="0.2"/>
    <n v="21.42"/>
  </r>
  <r>
    <n v="7324"/>
    <x v="3643"/>
    <x v="3"/>
    <x v="256"/>
    <d v="2014-12-09T00:00:00"/>
    <s v="First Class"/>
    <s v="CS-11950"/>
    <s v="Carlos Soltero"/>
    <x v="0"/>
    <s v="United States"/>
    <s v="New York City"/>
    <x v="15"/>
    <n v="10024"/>
    <x v="3"/>
    <x v="107"/>
    <x v="0"/>
    <x v="5"/>
    <x v="107"/>
    <x v="108"/>
    <n v="2"/>
    <n v="0"/>
    <n v="10.909600000000001"/>
  </r>
  <r>
    <n v="7325"/>
    <x v="3643"/>
    <x v="3"/>
    <x v="256"/>
    <d v="2014-12-09T00:00:00"/>
    <s v="First Class"/>
    <s v="CS-11950"/>
    <s v="Carlos Soltero"/>
    <x v="0"/>
    <s v="United States"/>
    <s v="New York City"/>
    <x v="15"/>
    <n v="10024"/>
    <x v="3"/>
    <x v="365"/>
    <x v="1"/>
    <x v="2"/>
    <x v="360"/>
    <x v="1242"/>
    <n v="3"/>
    <n v="0"/>
    <n v="4.5359999999999996"/>
  </r>
  <r>
    <n v="7326"/>
    <x v="3644"/>
    <x v="3"/>
    <x v="468"/>
    <d v="2014-11-18T00:00:00"/>
    <s v="Standard Class"/>
    <s v="MC-17845"/>
    <s v="Michael Chen"/>
    <x v="0"/>
    <s v="United States"/>
    <s v="Pasco"/>
    <x v="4"/>
    <n v="99301"/>
    <x v="1"/>
    <x v="1317"/>
    <x v="1"/>
    <x v="9"/>
    <x v="1294"/>
    <x v="4910"/>
    <n v="5"/>
    <n v="0"/>
    <n v="112.224"/>
  </r>
  <r>
    <n v="7327"/>
    <x v="3644"/>
    <x v="3"/>
    <x v="468"/>
    <d v="2014-11-18T00:00:00"/>
    <s v="Standard Class"/>
    <s v="MC-17845"/>
    <s v="Michael Chen"/>
    <x v="0"/>
    <s v="United States"/>
    <s v="Pasco"/>
    <x v="4"/>
    <n v="99301"/>
    <x v="1"/>
    <x v="379"/>
    <x v="1"/>
    <x v="8"/>
    <x v="375"/>
    <x v="4911"/>
    <n v="1"/>
    <n v="0.2"/>
    <n v="10.077200000000001"/>
  </r>
  <r>
    <n v="7328"/>
    <x v="3645"/>
    <x v="2"/>
    <x v="772"/>
    <d v="2011-03-24T00:00:00"/>
    <s v="Standard Class"/>
    <s v="SC-20050"/>
    <s v="Sample Company A"/>
    <x v="2"/>
    <s v="United States"/>
    <s v="Burbank"/>
    <x v="1"/>
    <n v="91505"/>
    <x v="1"/>
    <x v="1281"/>
    <x v="0"/>
    <x v="5"/>
    <x v="1257"/>
    <x v="4912"/>
    <n v="2"/>
    <n v="0"/>
    <n v="14.430000000000007"/>
  </r>
  <r>
    <n v="7329"/>
    <x v="3645"/>
    <x v="2"/>
    <x v="772"/>
    <d v="2011-03-24T00:00:00"/>
    <s v="Standard Class"/>
    <s v="SC-20050"/>
    <s v="Sample Company A"/>
    <x v="2"/>
    <s v="United States"/>
    <s v="Burbank"/>
    <x v="1"/>
    <n v="91505"/>
    <x v="1"/>
    <x v="206"/>
    <x v="2"/>
    <x v="15"/>
    <x v="205"/>
    <x v="4913"/>
    <n v="4"/>
    <n v="0.2"/>
    <n v="415.98959999999994"/>
  </r>
  <r>
    <n v="7330"/>
    <x v="3645"/>
    <x v="2"/>
    <x v="772"/>
    <d v="2011-03-24T00:00:00"/>
    <s v="Standard Class"/>
    <s v="SC-20050"/>
    <s v="Sample Company A"/>
    <x v="2"/>
    <s v="United States"/>
    <s v="Burbank"/>
    <x v="1"/>
    <n v="91505"/>
    <x v="1"/>
    <x v="1244"/>
    <x v="1"/>
    <x v="4"/>
    <x v="1218"/>
    <x v="4914"/>
    <n v="7"/>
    <n v="0"/>
    <n v="334.11419999999987"/>
  </r>
  <r>
    <n v="7331"/>
    <x v="3646"/>
    <x v="0"/>
    <x v="396"/>
    <d v="2013-11-14T00:00:00"/>
    <s v="First Class"/>
    <s v="SP-20650"/>
    <s v="Stephanie Phelps"/>
    <x v="1"/>
    <s v="United States"/>
    <s v="Chicago"/>
    <x v="10"/>
    <n v="60623"/>
    <x v="2"/>
    <x v="1183"/>
    <x v="0"/>
    <x v="5"/>
    <x v="1160"/>
    <x v="4915"/>
    <n v="6"/>
    <n v="0.6"/>
    <n v="-8.532"/>
  </r>
  <r>
    <n v="7332"/>
    <x v="3647"/>
    <x v="3"/>
    <x v="40"/>
    <d v="2014-10-31T00:00:00"/>
    <s v="Standard Class"/>
    <s v="SC-20440"/>
    <s v="Shaun Chance"/>
    <x v="1"/>
    <s v="United States"/>
    <s v="Lancaster"/>
    <x v="9"/>
    <n v="17602"/>
    <x v="3"/>
    <x v="239"/>
    <x v="2"/>
    <x v="7"/>
    <x v="237"/>
    <x v="4916"/>
    <n v="1"/>
    <n v="0.4"/>
    <n v="-13.334099999999999"/>
  </r>
  <r>
    <n v="7333"/>
    <x v="3647"/>
    <x v="3"/>
    <x v="40"/>
    <d v="2014-10-31T00:00:00"/>
    <s v="Standard Class"/>
    <s v="SC-20440"/>
    <s v="Shaun Chance"/>
    <x v="1"/>
    <s v="United States"/>
    <s v="Lancaster"/>
    <x v="9"/>
    <n v="17602"/>
    <x v="3"/>
    <x v="1561"/>
    <x v="1"/>
    <x v="8"/>
    <x v="1542"/>
    <x v="4917"/>
    <n v="7"/>
    <n v="0.7"/>
    <n v="-65.150399999999991"/>
  </r>
  <r>
    <n v="7334"/>
    <x v="3648"/>
    <x v="1"/>
    <x v="347"/>
    <d v="2012-04-17T00:00:00"/>
    <s v="Standard Class"/>
    <s v="PR-18880"/>
    <s v="Patrick Ryan"/>
    <x v="0"/>
    <s v="United States"/>
    <s v="Tampa"/>
    <x v="2"/>
    <n v="33614"/>
    <x v="0"/>
    <x v="451"/>
    <x v="0"/>
    <x v="5"/>
    <x v="447"/>
    <x v="4918"/>
    <n v="2"/>
    <n v="0.2"/>
    <n v="10.103999999999996"/>
  </r>
  <r>
    <n v="7335"/>
    <x v="3648"/>
    <x v="1"/>
    <x v="347"/>
    <d v="2012-04-17T00:00:00"/>
    <s v="Standard Class"/>
    <s v="PR-18880"/>
    <s v="Patrick Ryan"/>
    <x v="0"/>
    <s v="United States"/>
    <s v="Tampa"/>
    <x v="2"/>
    <n v="33614"/>
    <x v="0"/>
    <x v="205"/>
    <x v="0"/>
    <x v="5"/>
    <x v="204"/>
    <x v="4919"/>
    <n v="3"/>
    <n v="0.2"/>
    <n v="14.313600000000005"/>
  </r>
  <r>
    <n v="7336"/>
    <x v="3649"/>
    <x v="1"/>
    <x v="707"/>
    <d v="2012-12-30T00:00:00"/>
    <s v="Standard Class"/>
    <s v="JK-15625"/>
    <s v="Jim Karlsson"/>
    <x v="0"/>
    <s v="United States"/>
    <s v="New York City"/>
    <x v="15"/>
    <n v="10024"/>
    <x v="3"/>
    <x v="695"/>
    <x v="2"/>
    <x v="11"/>
    <x v="1053"/>
    <x v="4036"/>
    <n v="2"/>
    <n v="0"/>
    <n v="371.31600000000003"/>
  </r>
  <r>
    <n v="7337"/>
    <x v="3649"/>
    <x v="1"/>
    <x v="707"/>
    <d v="2012-12-30T00:00:00"/>
    <s v="Standard Class"/>
    <s v="JK-15625"/>
    <s v="Jim Karlsson"/>
    <x v="0"/>
    <s v="United States"/>
    <s v="New York City"/>
    <x v="15"/>
    <n v="10024"/>
    <x v="3"/>
    <x v="178"/>
    <x v="0"/>
    <x v="0"/>
    <x v="177"/>
    <x v="4920"/>
    <n v="2"/>
    <n v="0.2"/>
    <n v="56.195999999999955"/>
  </r>
  <r>
    <n v="7338"/>
    <x v="3650"/>
    <x v="3"/>
    <x v="296"/>
    <d v="2014-09-24T00:00:00"/>
    <s v="First Class"/>
    <s v="BM-11575"/>
    <s v="Brendan Murry"/>
    <x v="1"/>
    <s v="United States"/>
    <s v="Los Angeles"/>
    <x v="1"/>
    <n v="90045"/>
    <x v="1"/>
    <x v="1018"/>
    <x v="1"/>
    <x v="4"/>
    <x v="1510"/>
    <x v="4729"/>
    <n v="1"/>
    <n v="0"/>
    <n v="3.8774999999999995"/>
  </r>
  <r>
    <n v="7339"/>
    <x v="3651"/>
    <x v="2"/>
    <x v="414"/>
    <d v="2011-12-23T00:00:00"/>
    <s v="Second Class"/>
    <s v="SM-20950"/>
    <s v="Suzanne McNair"/>
    <x v="1"/>
    <s v="United States"/>
    <s v="New York City"/>
    <x v="15"/>
    <n v="10035"/>
    <x v="3"/>
    <x v="1459"/>
    <x v="0"/>
    <x v="1"/>
    <x v="1436"/>
    <x v="4921"/>
    <n v="3"/>
    <n v="0.1"/>
    <n v="36.3018"/>
  </r>
  <r>
    <n v="7340"/>
    <x v="3652"/>
    <x v="1"/>
    <x v="1074"/>
    <d v="2012-07-21T00:00:00"/>
    <s v="First Class"/>
    <s v="KC-16255"/>
    <s v="Karen Carlisle"/>
    <x v="1"/>
    <s v="United States"/>
    <s v="New York City"/>
    <x v="15"/>
    <n v="10009"/>
    <x v="3"/>
    <x v="649"/>
    <x v="1"/>
    <x v="6"/>
    <x v="643"/>
    <x v="1784"/>
    <n v="2"/>
    <n v="0"/>
    <n v="1.6128"/>
  </r>
  <r>
    <n v="7341"/>
    <x v="3653"/>
    <x v="2"/>
    <x v="711"/>
    <d v="2011-08-01T00:00:00"/>
    <s v="Standard Class"/>
    <s v="SG-20470"/>
    <s v="Sheri Gordon"/>
    <x v="0"/>
    <s v="United States"/>
    <s v="Atlanta"/>
    <x v="32"/>
    <n v="30318"/>
    <x v="0"/>
    <x v="1272"/>
    <x v="0"/>
    <x v="1"/>
    <x v="1248"/>
    <x v="4922"/>
    <n v="2"/>
    <n v="0"/>
    <n v="18.327599999999997"/>
  </r>
  <r>
    <n v="7342"/>
    <x v="3653"/>
    <x v="2"/>
    <x v="711"/>
    <d v="2011-08-01T00:00:00"/>
    <s v="Standard Class"/>
    <s v="SG-20470"/>
    <s v="Sheri Gordon"/>
    <x v="0"/>
    <s v="United States"/>
    <s v="Atlanta"/>
    <x v="32"/>
    <n v="30318"/>
    <x v="0"/>
    <x v="49"/>
    <x v="1"/>
    <x v="2"/>
    <x v="49"/>
    <x v="4923"/>
    <n v="13"/>
    <n v="0"/>
    <n v="76.558299999999988"/>
  </r>
  <r>
    <n v="7343"/>
    <x v="3653"/>
    <x v="2"/>
    <x v="711"/>
    <d v="2011-08-01T00:00:00"/>
    <s v="Standard Class"/>
    <s v="SG-20470"/>
    <s v="Sheri Gordon"/>
    <x v="0"/>
    <s v="United States"/>
    <s v="Atlanta"/>
    <x v="32"/>
    <n v="30318"/>
    <x v="0"/>
    <x v="1685"/>
    <x v="0"/>
    <x v="5"/>
    <x v="1664"/>
    <x v="3567"/>
    <n v="3"/>
    <n v="0"/>
    <n v="9.2556000000000012"/>
  </r>
  <r>
    <n v="7344"/>
    <x v="3654"/>
    <x v="2"/>
    <x v="58"/>
    <d v="2012-01-01T00:00:00"/>
    <s v="Standard Class"/>
    <s v="TB-21520"/>
    <s v="Tracy Blumstein"/>
    <x v="0"/>
    <s v="United States"/>
    <s v="New York City"/>
    <x v="15"/>
    <n v="10009"/>
    <x v="3"/>
    <x v="911"/>
    <x v="1"/>
    <x v="4"/>
    <x v="894"/>
    <x v="1643"/>
    <n v="6"/>
    <n v="0"/>
    <n v="19.188000000000002"/>
  </r>
  <r>
    <n v="7345"/>
    <x v="3655"/>
    <x v="3"/>
    <x v="157"/>
    <d v="2014-12-18T00:00:00"/>
    <s v="Standard Class"/>
    <s v="DV-13045"/>
    <s v="Darrin Van Huff"/>
    <x v="1"/>
    <s v="United States"/>
    <s v="Jacksonville"/>
    <x v="2"/>
    <n v="32216"/>
    <x v="0"/>
    <x v="188"/>
    <x v="0"/>
    <x v="3"/>
    <x v="187"/>
    <x v="4924"/>
    <n v="6"/>
    <n v="0.45"/>
    <n v="-420"/>
  </r>
  <r>
    <n v="7346"/>
    <x v="3655"/>
    <x v="3"/>
    <x v="157"/>
    <d v="2014-12-18T00:00:00"/>
    <s v="Standard Class"/>
    <s v="DV-13045"/>
    <s v="Darrin Van Huff"/>
    <x v="1"/>
    <s v="United States"/>
    <s v="Jacksonville"/>
    <x v="2"/>
    <n v="32216"/>
    <x v="0"/>
    <x v="461"/>
    <x v="2"/>
    <x v="7"/>
    <x v="457"/>
    <x v="4925"/>
    <n v="4"/>
    <n v="0.2"/>
    <n v="-16.552799999999994"/>
  </r>
  <r>
    <n v="7347"/>
    <x v="3655"/>
    <x v="3"/>
    <x v="157"/>
    <d v="2014-12-18T00:00:00"/>
    <s v="Standard Class"/>
    <s v="DV-13045"/>
    <s v="Darrin Van Huff"/>
    <x v="1"/>
    <s v="United States"/>
    <s v="Jacksonville"/>
    <x v="2"/>
    <n v="32216"/>
    <x v="0"/>
    <x v="207"/>
    <x v="1"/>
    <x v="6"/>
    <x v="206"/>
    <x v="4926"/>
    <n v="1"/>
    <n v="0.2"/>
    <n v="1.3584000000000001"/>
  </r>
  <r>
    <n v="7348"/>
    <x v="3655"/>
    <x v="3"/>
    <x v="157"/>
    <d v="2014-12-18T00:00:00"/>
    <s v="Standard Class"/>
    <s v="DV-13045"/>
    <s v="Darrin Van Huff"/>
    <x v="1"/>
    <s v="United States"/>
    <s v="Jacksonville"/>
    <x v="2"/>
    <n v="32216"/>
    <x v="0"/>
    <x v="405"/>
    <x v="0"/>
    <x v="1"/>
    <x v="401"/>
    <x v="1466"/>
    <n v="1"/>
    <n v="0.2"/>
    <n v="-12.147000000000009"/>
  </r>
  <r>
    <n v="7349"/>
    <x v="3656"/>
    <x v="2"/>
    <x v="223"/>
    <d v="2011-03-07T00:00:00"/>
    <s v="Standard Class"/>
    <s v="SC-20020"/>
    <s v="Sam Craven"/>
    <x v="0"/>
    <s v="United States"/>
    <s v="Houston"/>
    <x v="5"/>
    <n v="77095"/>
    <x v="2"/>
    <x v="1218"/>
    <x v="1"/>
    <x v="9"/>
    <x v="1193"/>
    <x v="4927"/>
    <n v="3"/>
    <n v="0.8"/>
    <n v="-459.60720000000003"/>
  </r>
  <r>
    <n v="7350"/>
    <x v="3657"/>
    <x v="3"/>
    <x v="208"/>
    <d v="2014-10-28T00:00:00"/>
    <s v="Standard Class"/>
    <s v="JB-15400"/>
    <s v="Jennifer Braxton"/>
    <x v="1"/>
    <s v="United States"/>
    <s v="Milwaukee"/>
    <x v="6"/>
    <n v="53209"/>
    <x v="2"/>
    <x v="625"/>
    <x v="1"/>
    <x v="8"/>
    <x v="619"/>
    <x v="1120"/>
    <n v="6"/>
    <n v="0"/>
    <n v="19.41"/>
  </r>
  <r>
    <n v="7351"/>
    <x v="3657"/>
    <x v="3"/>
    <x v="208"/>
    <d v="2014-10-28T00:00:00"/>
    <s v="Standard Class"/>
    <s v="JB-15400"/>
    <s v="Jennifer Braxton"/>
    <x v="1"/>
    <s v="United States"/>
    <s v="Milwaukee"/>
    <x v="6"/>
    <n v="53209"/>
    <x v="2"/>
    <x v="236"/>
    <x v="1"/>
    <x v="8"/>
    <x v="234"/>
    <x v="4928"/>
    <n v="5"/>
    <n v="0"/>
    <n v="10.511999999999999"/>
  </r>
  <r>
    <n v="7352"/>
    <x v="3658"/>
    <x v="3"/>
    <x v="468"/>
    <d v="2014-11-17T00:00:00"/>
    <s v="Standard Class"/>
    <s v="GH-14425"/>
    <s v="Gary Hwang"/>
    <x v="0"/>
    <s v="United States"/>
    <s v="Modesto"/>
    <x v="1"/>
    <n v="95351"/>
    <x v="1"/>
    <x v="404"/>
    <x v="2"/>
    <x v="11"/>
    <x v="400"/>
    <x v="1829"/>
    <n v="7"/>
    <n v="0"/>
    <n v="43.598100000000002"/>
  </r>
  <r>
    <n v="7353"/>
    <x v="3659"/>
    <x v="3"/>
    <x v="633"/>
    <d v="2014-03-19T00:00:00"/>
    <s v="Second Class"/>
    <s v="MG-17650"/>
    <s v="Matthew Grinstein"/>
    <x v="2"/>
    <s v="United States"/>
    <s v="Lakewood"/>
    <x v="24"/>
    <n v="44107"/>
    <x v="3"/>
    <x v="918"/>
    <x v="2"/>
    <x v="7"/>
    <x v="901"/>
    <x v="4929"/>
    <n v="8"/>
    <n v="0.4"/>
    <n v="-81.664000000000044"/>
  </r>
  <r>
    <n v="7354"/>
    <x v="3660"/>
    <x v="0"/>
    <x v="897"/>
    <d v="2013-09-30T00:00:00"/>
    <s v="Standard Class"/>
    <s v="RD-19660"/>
    <s v="Robert Dilbeck"/>
    <x v="2"/>
    <s v="United States"/>
    <s v="Philadelphia"/>
    <x v="9"/>
    <n v="19134"/>
    <x v="3"/>
    <x v="617"/>
    <x v="1"/>
    <x v="2"/>
    <x v="612"/>
    <x v="1053"/>
    <n v="5"/>
    <n v="0.2"/>
    <n v="5.368999999999998"/>
  </r>
  <r>
    <n v="7355"/>
    <x v="3661"/>
    <x v="3"/>
    <x v="695"/>
    <d v="2014-02-14T00:00:00"/>
    <s v="Standard Class"/>
    <s v="SN-20560"/>
    <s v="Skye Norling"/>
    <x v="2"/>
    <s v="United States"/>
    <s v="San Francisco"/>
    <x v="1"/>
    <n v="94109"/>
    <x v="1"/>
    <x v="1774"/>
    <x v="1"/>
    <x v="10"/>
    <x v="1755"/>
    <x v="2744"/>
    <n v="5"/>
    <n v="0"/>
    <n v="13.454999999999998"/>
  </r>
  <r>
    <n v="7356"/>
    <x v="3662"/>
    <x v="1"/>
    <x v="620"/>
    <d v="2013-01-02T00:00:00"/>
    <s v="Second Class"/>
    <s v="AH-10690"/>
    <s v="Anna Häberlin"/>
    <x v="1"/>
    <s v="United States"/>
    <s v="Detroit"/>
    <x v="12"/>
    <n v="48205"/>
    <x v="2"/>
    <x v="939"/>
    <x v="1"/>
    <x v="8"/>
    <x v="923"/>
    <x v="4930"/>
    <n v="8"/>
    <n v="0"/>
    <n v="52.379999999999995"/>
  </r>
  <r>
    <n v="7357"/>
    <x v="3663"/>
    <x v="0"/>
    <x v="790"/>
    <d v="2013-10-15T00:00:00"/>
    <s v="Standard Class"/>
    <s v="MZ-17335"/>
    <s v="Maria Zettner"/>
    <x v="2"/>
    <s v="United States"/>
    <s v="Phoenix"/>
    <x v="16"/>
    <n v="85023"/>
    <x v="1"/>
    <x v="1039"/>
    <x v="1"/>
    <x v="6"/>
    <x v="1020"/>
    <x v="4931"/>
    <n v="1"/>
    <n v="0.2"/>
    <n v="0.15839999999999993"/>
  </r>
  <r>
    <n v="7358"/>
    <x v="3663"/>
    <x v="0"/>
    <x v="790"/>
    <d v="2013-10-15T00:00:00"/>
    <s v="Standard Class"/>
    <s v="MZ-17335"/>
    <s v="Maria Zettner"/>
    <x v="2"/>
    <s v="United States"/>
    <s v="Phoenix"/>
    <x v="16"/>
    <n v="85023"/>
    <x v="1"/>
    <x v="1060"/>
    <x v="0"/>
    <x v="5"/>
    <x v="1040"/>
    <x v="4932"/>
    <n v="2"/>
    <n v="0.2"/>
    <n v="0"/>
  </r>
  <r>
    <n v="7359"/>
    <x v="3664"/>
    <x v="2"/>
    <x v="125"/>
    <d v="2012-01-03T00:00:00"/>
    <s v="Second Class"/>
    <s v="AR-10345"/>
    <s v="Alex Russell"/>
    <x v="1"/>
    <s v="United States"/>
    <s v="Philadelphia"/>
    <x v="9"/>
    <n v="19143"/>
    <x v="3"/>
    <x v="599"/>
    <x v="2"/>
    <x v="7"/>
    <x v="594"/>
    <x v="4933"/>
    <n v="6"/>
    <n v="0.4"/>
    <n v="-50.392799999999994"/>
  </r>
  <r>
    <n v="7360"/>
    <x v="3664"/>
    <x v="2"/>
    <x v="125"/>
    <d v="2012-01-03T00:00:00"/>
    <s v="Second Class"/>
    <s v="AR-10345"/>
    <s v="Alex Russell"/>
    <x v="1"/>
    <s v="United States"/>
    <s v="Philadelphia"/>
    <x v="9"/>
    <n v="19143"/>
    <x v="3"/>
    <x v="309"/>
    <x v="0"/>
    <x v="3"/>
    <x v="306"/>
    <x v="2979"/>
    <n v="3"/>
    <n v="0.4"/>
    <n v="-192.04680000000008"/>
  </r>
  <r>
    <n v="7361"/>
    <x v="3665"/>
    <x v="0"/>
    <x v="408"/>
    <d v="2013-04-15T00:00:00"/>
    <s v="First Class"/>
    <s v="JF-15295"/>
    <s v="Jason Fortune-"/>
    <x v="0"/>
    <s v="United States"/>
    <s v="Los Angeles"/>
    <x v="1"/>
    <n v="90036"/>
    <x v="1"/>
    <x v="1145"/>
    <x v="1"/>
    <x v="10"/>
    <x v="1124"/>
    <x v="541"/>
    <n v="3"/>
    <n v="0"/>
    <n v="9.3312000000000008"/>
  </r>
  <r>
    <n v="7362"/>
    <x v="3665"/>
    <x v="0"/>
    <x v="408"/>
    <d v="2013-04-15T00:00:00"/>
    <s v="First Class"/>
    <s v="JF-15295"/>
    <s v="Jason Fortune-"/>
    <x v="0"/>
    <s v="United States"/>
    <s v="Los Angeles"/>
    <x v="1"/>
    <n v="90036"/>
    <x v="1"/>
    <x v="405"/>
    <x v="0"/>
    <x v="1"/>
    <x v="401"/>
    <x v="4934"/>
    <n v="3"/>
    <n v="0.2"/>
    <n v="-36.441000000000031"/>
  </r>
  <r>
    <n v="7363"/>
    <x v="3665"/>
    <x v="0"/>
    <x v="408"/>
    <d v="2013-04-15T00:00:00"/>
    <s v="First Class"/>
    <s v="JF-15295"/>
    <s v="Jason Fortune-"/>
    <x v="0"/>
    <s v="United States"/>
    <s v="Los Angeles"/>
    <x v="1"/>
    <n v="90036"/>
    <x v="1"/>
    <x v="785"/>
    <x v="1"/>
    <x v="8"/>
    <x v="776"/>
    <x v="941"/>
    <n v="3"/>
    <n v="0.2"/>
    <n v="13.734"/>
  </r>
  <r>
    <n v="7364"/>
    <x v="3666"/>
    <x v="0"/>
    <x v="85"/>
    <d v="2013-12-05T00:00:00"/>
    <s v="Standard Class"/>
    <s v="DS-13180"/>
    <s v="David Smith"/>
    <x v="1"/>
    <s v="United States"/>
    <s v="Philadelphia"/>
    <x v="9"/>
    <n v="19140"/>
    <x v="3"/>
    <x v="867"/>
    <x v="2"/>
    <x v="7"/>
    <x v="852"/>
    <x v="4935"/>
    <n v="3"/>
    <n v="0.4"/>
    <n v="-73.706100000000021"/>
  </r>
  <r>
    <n v="7365"/>
    <x v="3666"/>
    <x v="0"/>
    <x v="85"/>
    <d v="2013-12-05T00:00:00"/>
    <s v="Standard Class"/>
    <s v="DS-13180"/>
    <s v="David Smith"/>
    <x v="1"/>
    <s v="United States"/>
    <s v="Philadelphia"/>
    <x v="9"/>
    <n v="19140"/>
    <x v="3"/>
    <x v="1239"/>
    <x v="1"/>
    <x v="13"/>
    <x v="1213"/>
    <x v="2538"/>
    <n v="8"/>
    <n v="0.2"/>
    <n v="2.6927999999999992"/>
  </r>
  <r>
    <n v="7366"/>
    <x v="3666"/>
    <x v="0"/>
    <x v="85"/>
    <d v="2013-12-05T00:00:00"/>
    <s v="Standard Class"/>
    <s v="DS-13180"/>
    <s v="David Smith"/>
    <x v="1"/>
    <s v="United States"/>
    <s v="Philadelphia"/>
    <x v="9"/>
    <n v="19140"/>
    <x v="3"/>
    <x v="1426"/>
    <x v="1"/>
    <x v="8"/>
    <x v="1405"/>
    <x v="4936"/>
    <n v="2"/>
    <n v="0.7"/>
    <n v="-5.0511999999999997"/>
  </r>
  <r>
    <n v="7367"/>
    <x v="3666"/>
    <x v="0"/>
    <x v="85"/>
    <d v="2013-12-05T00:00:00"/>
    <s v="Standard Class"/>
    <s v="DS-13180"/>
    <s v="David Smith"/>
    <x v="1"/>
    <s v="United States"/>
    <s v="Philadelphia"/>
    <x v="9"/>
    <n v="19140"/>
    <x v="3"/>
    <x v="1512"/>
    <x v="1"/>
    <x v="4"/>
    <x v="1490"/>
    <x v="2604"/>
    <n v="2"/>
    <n v="0.2"/>
    <n v="-7.7292000000000041"/>
  </r>
  <r>
    <n v="7368"/>
    <x v="3666"/>
    <x v="0"/>
    <x v="85"/>
    <d v="2013-12-05T00:00:00"/>
    <s v="Standard Class"/>
    <s v="DS-13180"/>
    <s v="David Smith"/>
    <x v="1"/>
    <s v="United States"/>
    <s v="Philadelphia"/>
    <x v="9"/>
    <n v="19140"/>
    <x v="3"/>
    <x v="474"/>
    <x v="0"/>
    <x v="1"/>
    <x v="470"/>
    <x v="2548"/>
    <n v="7"/>
    <n v="0.3"/>
    <n v="-24.842999999999961"/>
  </r>
  <r>
    <n v="7369"/>
    <x v="3667"/>
    <x v="3"/>
    <x v="4"/>
    <d v="2014-04-18T00:00:00"/>
    <s v="First Class"/>
    <s v="BP-11095"/>
    <s v="Bart Pistole"/>
    <x v="1"/>
    <s v="United States"/>
    <s v="Miami"/>
    <x v="2"/>
    <n v="33180"/>
    <x v="0"/>
    <x v="68"/>
    <x v="1"/>
    <x v="8"/>
    <x v="1444"/>
    <x v="4937"/>
    <n v="3"/>
    <n v="0.7"/>
    <n v="-11.936999999999998"/>
  </r>
  <r>
    <n v="7370"/>
    <x v="3668"/>
    <x v="1"/>
    <x v="1000"/>
    <d v="2012-03-11T00:00:00"/>
    <s v="Second Class"/>
    <s v="TG-21310"/>
    <s v="Toby Gnade"/>
    <x v="0"/>
    <s v="United States"/>
    <s v="Raleigh"/>
    <x v="3"/>
    <n v="27604"/>
    <x v="0"/>
    <x v="782"/>
    <x v="1"/>
    <x v="2"/>
    <x v="773"/>
    <x v="877"/>
    <n v="2"/>
    <n v="0.2"/>
    <n v="1.6704000000000001"/>
  </r>
  <r>
    <n v="7371"/>
    <x v="3669"/>
    <x v="2"/>
    <x v="919"/>
    <d v="2011-11-01T00:00:00"/>
    <s v="Standard Class"/>
    <s v="BT-11395"/>
    <s v="Bill Tyler"/>
    <x v="1"/>
    <s v="United States"/>
    <s v="Garden City"/>
    <x v="41"/>
    <n v="67846"/>
    <x v="2"/>
    <x v="957"/>
    <x v="2"/>
    <x v="7"/>
    <x v="941"/>
    <x v="2052"/>
    <n v="2"/>
    <n v="0"/>
    <n v="74.8142"/>
  </r>
  <r>
    <n v="7372"/>
    <x v="3670"/>
    <x v="3"/>
    <x v="363"/>
    <d v="2014-01-10T00:00:00"/>
    <s v="Second Class"/>
    <s v="JF-15190"/>
    <s v="Jamie Frazer"/>
    <x v="0"/>
    <s v="United States"/>
    <s v="Long Beach"/>
    <x v="1"/>
    <n v="90805"/>
    <x v="1"/>
    <x v="4"/>
    <x v="1"/>
    <x v="4"/>
    <x v="4"/>
    <x v="4938"/>
    <n v="11"/>
    <n v="0"/>
    <n v="44.596199999999996"/>
  </r>
  <r>
    <n v="7373"/>
    <x v="3670"/>
    <x v="3"/>
    <x v="363"/>
    <d v="2014-01-10T00:00:00"/>
    <s v="Second Class"/>
    <s v="JF-15190"/>
    <s v="Jamie Frazer"/>
    <x v="0"/>
    <s v="United States"/>
    <s v="Long Beach"/>
    <x v="1"/>
    <n v="90805"/>
    <x v="1"/>
    <x v="1512"/>
    <x v="1"/>
    <x v="4"/>
    <x v="1490"/>
    <x v="4939"/>
    <n v="3"/>
    <n v="0"/>
    <n v="0.61019999999999541"/>
  </r>
  <r>
    <n v="7374"/>
    <x v="3670"/>
    <x v="3"/>
    <x v="363"/>
    <d v="2014-01-10T00:00:00"/>
    <s v="Second Class"/>
    <s v="JF-15190"/>
    <s v="Jamie Frazer"/>
    <x v="0"/>
    <s v="United States"/>
    <s v="Long Beach"/>
    <x v="1"/>
    <n v="90805"/>
    <x v="1"/>
    <x v="1799"/>
    <x v="1"/>
    <x v="14"/>
    <x v="1780"/>
    <x v="4940"/>
    <n v="7"/>
    <n v="0"/>
    <n v="31.931899999999988"/>
  </r>
  <r>
    <n v="7375"/>
    <x v="3670"/>
    <x v="3"/>
    <x v="363"/>
    <d v="2014-01-10T00:00:00"/>
    <s v="Second Class"/>
    <s v="JF-15190"/>
    <s v="Jamie Frazer"/>
    <x v="0"/>
    <s v="United States"/>
    <s v="Long Beach"/>
    <x v="1"/>
    <n v="90805"/>
    <x v="1"/>
    <x v="550"/>
    <x v="1"/>
    <x v="13"/>
    <x v="33"/>
    <x v="2837"/>
    <n v="1"/>
    <n v="0"/>
    <n v="3.5504999999999995"/>
  </r>
  <r>
    <n v="7376"/>
    <x v="3671"/>
    <x v="3"/>
    <x v="802"/>
    <d v="2014-08-21T00:00:00"/>
    <s v="Standard Class"/>
    <s v="MK-17905"/>
    <s v="Michael Kennedy"/>
    <x v="1"/>
    <s v="United States"/>
    <s v="San Diego"/>
    <x v="1"/>
    <n v="92037"/>
    <x v="1"/>
    <x v="491"/>
    <x v="1"/>
    <x v="8"/>
    <x v="486"/>
    <x v="4941"/>
    <n v="3"/>
    <n v="0.2"/>
    <n v="11.707799999999995"/>
  </r>
  <r>
    <n v="7377"/>
    <x v="3672"/>
    <x v="3"/>
    <x v="808"/>
    <d v="2014-11-06T00:00:00"/>
    <s v="First Class"/>
    <s v="GG-14650"/>
    <s v="Greg Guthrie"/>
    <x v="1"/>
    <s v="United States"/>
    <s v="Bloomington"/>
    <x v="10"/>
    <n v="61701"/>
    <x v="2"/>
    <x v="207"/>
    <x v="1"/>
    <x v="6"/>
    <x v="206"/>
    <x v="4942"/>
    <n v="4"/>
    <n v="0.2"/>
    <n v="5.4336000000000002"/>
  </r>
  <r>
    <n v="7378"/>
    <x v="3673"/>
    <x v="2"/>
    <x v="111"/>
    <d v="2011-09-23T00:00:00"/>
    <s v="Standard Class"/>
    <s v="MC-18130"/>
    <s v="Mike Caudle"/>
    <x v="1"/>
    <s v="United States"/>
    <s v="Seattle"/>
    <x v="4"/>
    <n v="98115"/>
    <x v="1"/>
    <x v="421"/>
    <x v="1"/>
    <x v="4"/>
    <x v="416"/>
    <x v="451"/>
    <n v="6"/>
    <n v="0"/>
    <n v="24.980400000000007"/>
  </r>
  <r>
    <n v="7379"/>
    <x v="3674"/>
    <x v="1"/>
    <x v="70"/>
    <d v="2012-05-31T00:00:00"/>
    <s v="Same Day"/>
    <s v="ML-18265"/>
    <s v="Muhammed Lee"/>
    <x v="0"/>
    <s v="United States"/>
    <s v="Fayetteville"/>
    <x v="3"/>
    <n v="28314"/>
    <x v="0"/>
    <x v="1046"/>
    <x v="1"/>
    <x v="6"/>
    <x v="1026"/>
    <x v="1518"/>
    <n v="3"/>
    <n v="0.2"/>
    <n v="1.1555999999999984"/>
  </r>
  <r>
    <n v="7380"/>
    <x v="3675"/>
    <x v="0"/>
    <x v="1160"/>
    <d v="2013-09-19T00:00:00"/>
    <s v="Standard Class"/>
    <s v="AG-10270"/>
    <s v="Alejandro Grove"/>
    <x v="0"/>
    <s v="United States"/>
    <s v="Omaha"/>
    <x v="8"/>
    <n v="68104"/>
    <x v="2"/>
    <x v="1033"/>
    <x v="1"/>
    <x v="4"/>
    <x v="1015"/>
    <x v="1360"/>
    <n v="3"/>
    <n v="0"/>
    <n v="0.4073999999999991"/>
  </r>
  <r>
    <n v="7381"/>
    <x v="3675"/>
    <x v="0"/>
    <x v="1160"/>
    <d v="2013-09-19T00:00:00"/>
    <s v="Standard Class"/>
    <s v="AG-10270"/>
    <s v="Alejandro Grove"/>
    <x v="0"/>
    <s v="United States"/>
    <s v="Omaha"/>
    <x v="8"/>
    <n v="68104"/>
    <x v="2"/>
    <x v="1363"/>
    <x v="1"/>
    <x v="2"/>
    <x v="1340"/>
    <x v="936"/>
    <n v="5"/>
    <n v="0"/>
    <n v="7.056"/>
  </r>
  <r>
    <n v="7382"/>
    <x v="3675"/>
    <x v="0"/>
    <x v="1160"/>
    <d v="2013-09-19T00:00:00"/>
    <s v="Standard Class"/>
    <s v="AG-10270"/>
    <s v="Alejandro Grove"/>
    <x v="0"/>
    <s v="United States"/>
    <s v="Omaha"/>
    <x v="8"/>
    <n v="68104"/>
    <x v="2"/>
    <x v="1507"/>
    <x v="2"/>
    <x v="7"/>
    <x v="1485"/>
    <x v="179"/>
    <n v="5"/>
    <n v="0"/>
    <n v="41.986000000000004"/>
  </r>
  <r>
    <n v="7383"/>
    <x v="3675"/>
    <x v="0"/>
    <x v="1160"/>
    <d v="2013-09-19T00:00:00"/>
    <s v="Standard Class"/>
    <s v="AG-10270"/>
    <s v="Alejandro Grove"/>
    <x v="0"/>
    <s v="United States"/>
    <s v="Omaha"/>
    <x v="8"/>
    <n v="68104"/>
    <x v="2"/>
    <x v="1566"/>
    <x v="1"/>
    <x v="14"/>
    <x v="1548"/>
    <x v="2952"/>
    <n v="2"/>
    <n v="0"/>
    <n v="5.0699999999999985"/>
  </r>
  <r>
    <n v="7384"/>
    <x v="3675"/>
    <x v="0"/>
    <x v="1160"/>
    <d v="2013-09-19T00:00:00"/>
    <s v="Standard Class"/>
    <s v="AG-10270"/>
    <s v="Alejandro Grove"/>
    <x v="0"/>
    <s v="United States"/>
    <s v="Omaha"/>
    <x v="8"/>
    <n v="68104"/>
    <x v="2"/>
    <x v="707"/>
    <x v="1"/>
    <x v="10"/>
    <x v="699"/>
    <x v="1215"/>
    <n v="3"/>
    <n v="0"/>
    <n v="8.4527999999999999"/>
  </r>
  <r>
    <n v="7385"/>
    <x v="3675"/>
    <x v="0"/>
    <x v="1160"/>
    <d v="2013-09-19T00:00:00"/>
    <s v="Standard Class"/>
    <s v="AG-10270"/>
    <s v="Alejandro Grove"/>
    <x v="0"/>
    <s v="United States"/>
    <s v="Omaha"/>
    <x v="8"/>
    <n v="68104"/>
    <x v="2"/>
    <x v="1141"/>
    <x v="1"/>
    <x v="9"/>
    <x v="1120"/>
    <x v="4943"/>
    <n v="2"/>
    <n v="0"/>
    <n v="136.07999999999998"/>
  </r>
  <r>
    <n v="7386"/>
    <x v="3675"/>
    <x v="0"/>
    <x v="1160"/>
    <d v="2013-09-19T00:00:00"/>
    <s v="Standard Class"/>
    <s v="AG-10270"/>
    <s v="Alejandro Grove"/>
    <x v="0"/>
    <s v="United States"/>
    <s v="Omaha"/>
    <x v="8"/>
    <n v="68104"/>
    <x v="2"/>
    <x v="1017"/>
    <x v="1"/>
    <x v="10"/>
    <x v="999"/>
    <x v="4634"/>
    <n v="3"/>
    <n v="0"/>
    <n v="8.6435999999999993"/>
  </r>
  <r>
    <n v="7387"/>
    <x v="3675"/>
    <x v="0"/>
    <x v="1160"/>
    <d v="2013-09-19T00:00:00"/>
    <s v="Standard Class"/>
    <s v="AG-10270"/>
    <s v="Alejandro Grove"/>
    <x v="0"/>
    <s v="United States"/>
    <s v="Omaha"/>
    <x v="8"/>
    <n v="68104"/>
    <x v="2"/>
    <x v="821"/>
    <x v="1"/>
    <x v="4"/>
    <x v="809"/>
    <x v="3106"/>
    <n v="6"/>
    <n v="0"/>
    <n v="100.73160000000001"/>
  </r>
  <r>
    <n v="7388"/>
    <x v="3675"/>
    <x v="0"/>
    <x v="1160"/>
    <d v="2013-09-19T00:00:00"/>
    <s v="Standard Class"/>
    <s v="AG-10270"/>
    <s v="Alejandro Grove"/>
    <x v="0"/>
    <s v="United States"/>
    <s v="Omaha"/>
    <x v="8"/>
    <n v="68104"/>
    <x v="2"/>
    <x v="35"/>
    <x v="0"/>
    <x v="5"/>
    <x v="35"/>
    <x v="4944"/>
    <n v="14"/>
    <n v="0"/>
    <n v="387.56759999999986"/>
  </r>
  <r>
    <n v="7389"/>
    <x v="3675"/>
    <x v="0"/>
    <x v="1160"/>
    <d v="2013-09-19T00:00:00"/>
    <s v="Standard Class"/>
    <s v="AG-10270"/>
    <s v="Alejandro Grove"/>
    <x v="0"/>
    <s v="United States"/>
    <s v="Omaha"/>
    <x v="8"/>
    <n v="68104"/>
    <x v="2"/>
    <x v="1136"/>
    <x v="2"/>
    <x v="7"/>
    <x v="1115"/>
    <x v="2065"/>
    <n v="3"/>
    <n v="0"/>
    <n v="0.29969999999999963"/>
  </r>
  <r>
    <n v="7390"/>
    <x v="3676"/>
    <x v="3"/>
    <x v="1161"/>
    <d v="2014-12-04T00:00:00"/>
    <s v="Standard Class"/>
    <s v="TT-21070"/>
    <s v="Ted Trevino"/>
    <x v="0"/>
    <s v="United States"/>
    <s v="Chattanooga"/>
    <x v="18"/>
    <n v="37421"/>
    <x v="0"/>
    <x v="1"/>
    <x v="0"/>
    <x v="1"/>
    <x v="1"/>
    <x v="4945"/>
    <n v="2"/>
    <n v="0.2"/>
    <n v="48.795999999999978"/>
  </r>
  <r>
    <n v="7391"/>
    <x v="3676"/>
    <x v="3"/>
    <x v="1161"/>
    <d v="2014-12-04T00:00:00"/>
    <s v="Standard Class"/>
    <s v="TT-21070"/>
    <s v="Ted Trevino"/>
    <x v="0"/>
    <s v="United States"/>
    <s v="Chattanooga"/>
    <x v="18"/>
    <n v="37421"/>
    <x v="0"/>
    <x v="216"/>
    <x v="0"/>
    <x v="5"/>
    <x v="1570"/>
    <x v="4946"/>
    <n v="5"/>
    <n v="0.2"/>
    <n v="19.034999999999989"/>
  </r>
  <r>
    <n v="7392"/>
    <x v="3677"/>
    <x v="3"/>
    <x v="769"/>
    <d v="2014-12-08T00:00:00"/>
    <s v="Second Class"/>
    <s v="LT-16765"/>
    <s v="Larry Tron"/>
    <x v="0"/>
    <s v="United States"/>
    <s v="Fairfield"/>
    <x v="24"/>
    <n v="45014"/>
    <x v="3"/>
    <x v="1174"/>
    <x v="1"/>
    <x v="10"/>
    <x v="1151"/>
    <x v="1355"/>
    <n v="3"/>
    <n v="0.2"/>
    <n v="23.234999999999992"/>
  </r>
  <r>
    <n v="7393"/>
    <x v="3678"/>
    <x v="3"/>
    <x v="743"/>
    <d v="2014-05-07T00:00:00"/>
    <s v="Standard Class"/>
    <s v="DD-13570"/>
    <s v="Dorothy Dickinson"/>
    <x v="0"/>
    <s v="United States"/>
    <s v="Los Angeles"/>
    <x v="1"/>
    <n v="90049"/>
    <x v="1"/>
    <x v="1407"/>
    <x v="1"/>
    <x v="10"/>
    <x v="1385"/>
    <x v="2236"/>
    <n v="5"/>
    <n v="0"/>
    <n v="7.0649999999999995"/>
  </r>
  <r>
    <n v="7394"/>
    <x v="3678"/>
    <x v="3"/>
    <x v="743"/>
    <d v="2014-05-07T00:00:00"/>
    <s v="Standard Class"/>
    <s v="DD-13570"/>
    <s v="Dorothy Dickinson"/>
    <x v="0"/>
    <s v="United States"/>
    <s v="Los Angeles"/>
    <x v="1"/>
    <n v="90049"/>
    <x v="1"/>
    <x v="1500"/>
    <x v="1"/>
    <x v="6"/>
    <x v="1479"/>
    <x v="426"/>
    <n v="3"/>
    <n v="0"/>
    <n v="15.475200000000001"/>
  </r>
  <r>
    <n v="7395"/>
    <x v="3678"/>
    <x v="3"/>
    <x v="743"/>
    <d v="2014-05-07T00:00:00"/>
    <s v="Standard Class"/>
    <s v="DD-13570"/>
    <s v="Dorothy Dickinson"/>
    <x v="0"/>
    <s v="United States"/>
    <s v="Los Angeles"/>
    <x v="1"/>
    <n v="90049"/>
    <x v="1"/>
    <x v="320"/>
    <x v="1"/>
    <x v="10"/>
    <x v="317"/>
    <x v="343"/>
    <n v="5"/>
    <n v="0"/>
    <n v="15.823999999999998"/>
  </r>
  <r>
    <n v="7396"/>
    <x v="3679"/>
    <x v="0"/>
    <x v="591"/>
    <d v="2013-12-31T00:00:00"/>
    <s v="Standard Class"/>
    <s v="DB-12970"/>
    <s v="Darren Budd"/>
    <x v="1"/>
    <s v="United States"/>
    <s v="New York City"/>
    <x v="15"/>
    <n v="10024"/>
    <x v="3"/>
    <x v="971"/>
    <x v="0"/>
    <x v="3"/>
    <x v="956"/>
    <x v="4203"/>
    <n v="2"/>
    <n v="0.4"/>
    <n v="-120.05080000000007"/>
  </r>
  <r>
    <n v="7397"/>
    <x v="3679"/>
    <x v="0"/>
    <x v="591"/>
    <d v="2013-12-31T00:00:00"/>
    <s v="Standard Class"/>
    <s v="DB-12970"/>
    <s v="Darren Budd"/>
    <x v="1"/>
    <s v="United States"/>
    <s v="New York City"/>
    <x v="15"/>
    <n v="10024"/>
    <x v="3"/>
    <x v="623"/>
    <x v="0"/>
    <x v="1"/>
    <x v="617"/>
    <x v="4947"/>
    <n v="3"/>
    <n v="0.1"/>
    <n v="173.32919999999999"/>
  </r>
  <r>
    <n v="7398"/>
    <x v="3680"/>
    <x v="2"/>
    <x v="587"/>
    <d v="2011-09-30T00:00:00"/>
    <s v="Same Day"/>
    <s v="DM-12955"/>
    <s v="Dario Medina"/>
    <x v="1"/>
    <s v="United States"/>
    <s v="Fairfield"/>
    <x v="24"/>
    <n v="45014"/>
    <x v="3"/>
    <x v="190"/>
    <x v="1"/>
    <x v="9"/>
    <x v="189"/>
    <x v="4948"/>
    <n v="6"/>
    <n v="0.2"/>
    <n v="59.655599999999993"/>
  </r>
  <r>
    <n v="7399"/>
    <x v="3681"/>
    <x v="2"/>
    <x v="136"/>
    <d v="2011-07-15T00:00:00"/>
    <s v="Second Class"/>
    <s v="ME-17725"/>
    <s v="Max Engle"/>
    <x v="0"/>
    <s v="United States"/>
    <s v="Chicago"/>
    <x v="10"/>
    <n v="60610"/>
    <x v="2"/>
    <x v="1050"/>
    <x v="1"/>
    <x v="10"/>
    <x v="1030"/>
    <x v="4949"/>
    <n v="9"/>
    <n v="0.2"/>
    <n v="12.997800000000003"/>
  </r>
  <r>
    <n v="7400"/>
    <x v="3681"/>
    <x v="2"/>
    <x v="136"/>
    <d v="2011-07-15T00:00:00"/>
    <s v="Second Class"/>
    <s v="ME-17725"/>
    <s v="Max Engle"/>
    <x v="0"/>
    <s v="United States"/>
    <s v="Chicago"/>
    <x v="10"/>
    <n v="60610"/>
    <x v="2"/>
    <x v="540"/>
    <x v="2"/>
    <x v="11"/>
    <x v="535"/>
    <x v="4950"/>
    <n v="4"/>
    <n v="0.2"/>
    <n v="3.2779999999999987"/>
  </r>
  <r>
    <n v="7401"/>
    <x v="3682"/>
    <x v="0"/>
    <x v="162"/>
    <d v="2013-09-14T00:00:00"/>
    <s v="Standard Class"/>
    <s v="TR-21325"/>
    <s v="Toby Ritter"/>
    <x v="0"/>
    <s v="United States"/>
    <s v="Seattle"/>
    <x v="4"/>
    <n v="98103"/>
    <x v="1"/>
    <x v="484"/>
    <x v="0"/>
    <x v="5"/>
    <x v="479"/>
    <x v="3579"/>
    <n v="1"/>
    <n v="0"/>
    <n v="14.664200000000001"/>
  </r>
  <r>
    <n v="7402"/>
    <x v="3682"/>
    <x v="0"/>
    <x v="162"/>
    <d v="2013-09-14T00:00:00"/>
    <s v="Standard Class"/>
    <s v="TR-21325"/>
    <s v="Toby Ritter"/>
    <x v="0"/>
    <s v="United States"/>
    <s v="Seattle"/>
    <x v="4"/>
    <n v="98103"/>
    <x v="1"/>
    <x v="249"/>
    <x v="1"/>
    <x v="10"/>
    <x v="247"/>
    <x v="4951"/>
    <n v="7"/>
    <n v="0"/>
    <n v="14.200199999999999"/>
  </r>
  <r>
    <n v="7403"/>
    <x v="3683"/>
    <x v="3"/>
    <x v="634"/>
    <d v="2014-08-11T00:00:00"/>
    <s v="Standard Class"/>
    <s v="SH-20395"/>
    <s v="Shahid Hopkins"/>
    <x v="0"/>
    <s v="United States"/>
    <s v="New York City"/>
    <x v="15"/>
    <n v="10011"/>
    <x v="3"/>
    <x v="354"/>
    <x v="1"/>
    <x v="14"/>
    <x v="350"/>
    <x v="378"/>
    <n v="4"/>
    <n v="0"/>
    <n v="21.035999999999994"/>
  </r>
  <r>
    <n v="7404"/>
    <x v="3684"/>
    <x v="1"/>
    <x v="263"/>
    <d v="2012-05-19T00:00:00"/>
    <s v="Standard Class"/>
    <s v="CB-12535"/>
    <s v="Claudia Bergmann"/>
    <x v="1"/>
    <s v="United States"/>
    <s v="Camarillo"/>
    <x v="1"/>
    <n v="93010"/>
    <x v="1"/>
    <x v="574"/>
    <x v="0"/>
    <x v="0"/>
    <x v="569"/>
    <x v="4952"/>
    <n v="5"/>
    <n v="0.15"/>
    <n v="41.996499999999941"/>
  </r>
  <r>
    <n v="7405"/>
    <x v="3684"/>
    <x v="1"/>
    <x v="263"/>
    <d v="2012-05-19T00:00:00"/>
    <s v="Standard Class"/>
    <s v="CB-12535"/>
    <s v="Claudia Bergmann"/>
    <x v="1"/>
    <s v="United States"/>
    <s v="Camarillo"/>
    <x v="1"/>
    <n v="93010"/>
    <x v="1"/>
    <x v="514"/>
    <x v="0"/>
    <x v="5"/>
    <x v="509"/>
    <x v="4953"/>
    <n v="3"/>
    <n v="0"/>
    <n v="34.414800000000007"/>
  </r>
  <r>
    <n v="7406"/>
    <x v="3684"/>
    <x v="1"/>
    <x v="263"/>
    <d v="2012-05-19T00:00:00"/>
    <s v="Standard Class"/>
    <s v="CB-12535"/>
    <s v="Claudia Bergmann"/>
    <x v="1"/>
    <s v="United States"/>
    <s v="Camarillo"/>
    <x v="1"/>
    <n v="93010"/>
    <x v="1"/>
    <x v="1225"/>
    <x v="0"/>
    <x v="1"/>
    <x v="1200"/>
    <x v="1923"/>
    <n v="2"/>
    <n v="0.2"/>
    <n v="-6.0980000000000025"/>
  </r>
  <r>
    <n v="7407"/>
    <x v="3684"/>
    <x v="1"/>
    <x v="263"/>
    <d v="2012-05-19T00:00:00"/>
    <s v="Standard Class"/>
    <s v="CB-12535"/>
    <s v="Claudia Bergmann"/>
    <x v="1"/>
    <s v="United States"/>
    <s v="Camarillo"/>
    <x v="1"/>
    <n v="93010"/>
    <x v="1"/>
    <x v="1496"/>
    <x v="0"/>
    <x v="1"/>
    <x v="1475"/>
    <x v="946"/>
    <n v="3"/>
    <n v="0.2"/>
    <n v="81.264599999999916"/>
  </r>
  <r>
    <n v="7408"/>
    <x v="3685"/>
    <x v="3"/>
    <x v="176"/>
    <d v="2014-01-22T00:00:00"/>
    <s v="First Class"/>
    <s v="ML-17410"/>
    <s v="Maris LaWare"/>
    <x v="0"/>
    <s v="United States"/>
    <s v="Chicago"/>
    <x v="10"/>
    <n v="60653"/>
    <x v="2"/>
    <x v="745"/>
    <x v="1"/>
    <x v="2"/>
    <x v="736"/>
    <x v="132"/>
    <n v="5"/>
    <n v="0.2"/>
    <n v="4.1760000000000002"/>
  </r>
  <r>
    <n v="7409"/>
    <x v="3686"/>
    <x v="0"/>
    <x v="198"/>
    <d v="2013-06-07T00:00:00"/>
    <s v="Standard Class"/>
    <s v="JG-15310"/>
    <s v="Jason Gross"/>
    <x v="1"/>
    <s v="United States"/>
    <s v="Los Angeles"/>
    <x v="1"/>
    <n v="90032"/>
    <x v="1"/>
    <x v="1478"/>
    <x v="0"/>
    <x v="5"/>
    <x v="1456"/>
    <x v="4954"/>
    <n v="8"/>
    <n v="0"/>
    <n v="11.748799999999989"/>
  </r>
  <r>
    <n v="7410"/>
    <x v="3687"/>
    <x v="2"/>
    <x v="918"/>
    <d v="2011-04-12T00:00:00"/>
    <s v="Standard Class"/>
    <s v="JS-15880"/>
    <s v="John Stevenson"/>
    <x v="0"/>
    <s v="United States"/>
    <s v="Toledo"/>
    <x v="24"/>
    <n v="43615"/>
    <x v="3"/>
    <x v="1666"/>
    <x v="0"/>
    <x v="3"/>
    <x v="1645"/>
    <x v="4955"/>
    <n v="1"/>
    <n v="0.4"/>
    <n v="-94.660500000000013"/>
  </r>
  <r>
    <n v="7411"/>
    <x v="3688"/>
    <x v="2"/>
    <x v="149"/>
    <d v="2011-07-24T00:00:00"/>
    <s v="First Class"/>
    <s v="AG-10270"/>
    <s v="Alejandro Grove"/>
    <x v="0"/>
    <s v="United States"/>
    <s v="New York City"/>
    <x v="15"/>
    <n v="10011"/>
    <x v="3"/>
    <x v="959"/>
    <x v="2"/>
    <x v="11"/>
    <x v="943"/>
    <x v="2622"/>
    <n v="2"/>
    <n v="0"/>
    <n v="7.9983999999999895"/>
  </r>
  <r>
    <n v="7412"/>
    <x v="3689"/>
    <x v="3"/>
    <x v="1109"/>
    <d v="2014-06-04T00:00:00"/>
    <s v="Standard Class"/>
    <s v="MG-17890"/>
    <s v="Michael Granlund"/>
    <x v="2"/>
    <s v="United States"/>
    <s v="Tigard"/>
    <x v="21"/>
    <n v="97224"/>
    <x v="1"/>
    <x v="1602"/>
    <x v="2"/>
    <x v="7"/>
    <x v="1585"/>
    <x v="2403"/>
    <n v="1"/>
    <n v="0.2"/>
    <n v="17.639099999999985"/>
  </r>
  <r>
    <n v="7413"/>
    <x v="3689"/>
    <x v="3"/>
    <x v="1109"/>
    <d v="2014-06-04T00:00:00"/>
    <s v="Standard Class"/>
    <s v="MG-17890"/>
    <s v="Michael Granlund"/>
    <x v="2"/>
    <s v="United States"/>
    <s v="Tigard"/>
    <x v="21"/>
    <n v="97224"/>
    <x v="1"/>
    <x v="176"/>
    <x v="2"/>
    <x v="11"/>
    <x v="175"/>
    <x v="1442"/>
    <n v="2"/>
    <n v="0.2"/>
    <n v="-3.0939999999999994"/>
  </r>
  <r>
    <n v="7414"/>
    <x v="3689"/>
    <x v="3"/>
    <x v="1109"/>
    <d v="2014-06-04T00:00:00"/>
    <s v="Standard Class"/>
    <s v="MG-17890"/>
    <s v="Michael Granlund"/>
    <x v="2"/>
    <s v="United States"/>
    <s v="Tigard"/>
    <x v="21"/>
    <n v="97224"/>
    <x v="1"/>
    <x v="1793"/>
    <x v="0"/>
    <x v="5"/>
    <x v="1774"/>
    <x v="4956"/>
    <n v="1"/>
    <n v="0.2"/>
    <n v="-0.33980000000000032"/>
  </r>
  <r>
    <n v="7415"/>
    <x v="3690"/>
    <x v="0"/>
    <x v="69"/>
    <d v="2013-03-16T00:00:00"/>
    <s v="Second Class"/>
    <s v="SC-20770"/>
    <s v="Stewart Carmichael"/>
    <x v="1"/>
    <s v="United States"/>
    <s v="Philadelphia"/>
    <x v="9"/>
    <n v="19134"/>
    <x v="3"/>
    <x v="157"/>
    <x v="0"/>
    <x v="1"/>
    <x v="156"/>
    <x v="4957"/>
    <n v="2"/>
    <n v="0.3"/>
    <n v="-5.5240000000000293"/>
  </r>
  <r>
    <n v="7416"/>
    <x v="3690"/>
    <x v="0"/>
    <x v="69"/>
    <d v="2013-03-16T00:00:00"/>
    <s v="Second Class"/>
    <s v="SC-20770"/>
    <s v="Stewart Carmichael"/>
    <x v="1"/>
    <s v="United States"/>
    <s v="Philadelphia"/>
    <x v="9"/>
    <n v="19134"/>
    <x v="3"/>
    <x v="1523"/>
    <x v="2"/>
    <x v="11"/>
    <x v="1501"/>
    <x v="4958"/>
    <n v="5"/>
    <n v="0.2"/>
    <n v="47.494999999999919"/>
  </r>
  <r>
    <n v="7417"/>
    <x v="3690"/>
    <x v="0"/>
    <x v="69"/>
    <d v="2013-03-16T00:00:00"/>
    <s v="Second Class"/>
    <s v="SC-20770"/>
    <s v="Stewart Carmichael"/>
    <x v="1"/>
    <s v="United States"/>
    <s v="Philadelphia"/>
    <x v="9"/>
    <n v="19134"/>
    <x v="3"/>
    <x v="716"/>
    <x v="2"/>
    <x v="7"/>
    <x v="708"/>
    <x v="4959"/>
    <n v="3"/>
    <n v="0.4"/>
    <n v="-116.98049999999998"/>
  </r>
  <r>
    <n v="7418"/>
    <x v="3690"/>
    <x v="0"/>
    <x v="69"/>
    <d v="2013-03-16T00:00:00"/>
    <s v="Second Class"/>
    <s v="SC-20770"/>
    <s v="Stewart Carmichael"/>
    <x v="1"/>
    <s v="United States"/>
    <s v="Philadelphia"/>
    <x v="9"/>
    <n v="19134"/>
    <x v="3"/>
    <x v="1540"/>
    <x v="1"/>
    <x v="10"/>
    <x v="1519"/>
    <x v="4960"/>
    <n v="5"/>
    <n v="0.2"/>
    <n v="13.918499999999998"/>
  </r>
  <r>
    <n v="7419"/>
    <x v="3690"/>
    <x v="0"/>
    <x v="69"/>
    <d v="2013-03-16T00:00:00"/>
    <s v="Second Class"/>
    <s v="SC-20770"/>
    <s v="Stewart Carmichael"/>
    <x v="1"/>
    <s v="United States"/>
    <s v="Philadelphia"/>
    <x v="9"/>
    <n v="19134"/>
    <x v="3"/>
    <x v="1591"/>
    <x v="1"/>
    <x v="8"/>
    <x v="1574"/>
    <x v="4961"/>
    <n v="1"/>
    <n v="0.7"/>
    <n v="-41.517600000000002"/>
  </r>
  <r>
    <n v="7420"/>
    <x v="3690"/>
    <x v="0"/>
    <x v="69"/>
    <d v="2013-03-16T00:00:00"/>
    <s v="Second Class"/>
    <s v="SC-20770"/>
    <s v="Stewart Carmichael"/>
    <x v="1"/>
    <s v="United States"/>
    <s v="Philadelphia"/>
    <x v="9"/>
    <n v="19134"/>
    <x v="3"/>
    <x v="942"/>
    <x v="1"/>
    <x v="4"/>
    <x v="926"/>
    <x v="1197"/>
    <n v="5"/>
    <n v="0.2"/>
    <n v="-138.13999999999999"/>
  </r>
  <r>
    <n v="7421"/>
    <x v="3690"/>
    <x v="0"/>
    <x v="69"/>
    <d v="2013-03-16T00:00:00"/>
    <s v="Second Class"/>
    <s v="SC-20770"/>
    <s v="Stewart Carmichael"/>
    <x v="1"/>
    <s v="United States"/>
    <s v="Philadelphia"/>
    <x v="9"/>
    <n v="19134"/>
    <x v="3"/>
    <x v="1087"/>
    <x v="1"/>
    <x v="8"/>
    <x v="1068"/>
    <x v="4962"/>
    <n v="5"/>
    <n v="0.7"/>
    <n v="-15.439999999999998"/>
  </r>
  <r>
    <n v="7422"/>
    <x v="3690"/>
    <x v="0"/>
    <x v="69"/>
    <d v="2013-03-16T00:00:00"/>
    <s v="Second Class"/>
    <s v="SC-20770"/>
    <s v="Stewart Carmichael"/>
    <x v="1"/>
    <s v="United States"/>
    <s v="Philadelphia"/>
    <x v="9"/>
    <n v="19134"/>
    <x v="3"/>
    <x v="1819"/>
    <x v="1"/>
    <x v="4"/>
    <x v="1799"/>
    <x v="4963"/>
    <n v="2"/>
    <n v="0.2"/>
    <n v="-28.367999999999984"/>
  </r>
  <r>
    <n v="7423"/>
    <x v="3690"/>
    <x v="0"/>
    <x v="69"/>
    <d v="2013-03-16T00:00:00"/>
    <s v="Second Class"/>
    <s v="SC-20770"/>
    <s v="Stewart Carmichael"/>
    <x v="1"/>
    <s v="United States"/>
    <s v="Philadelphia"/>
    <x v="9"/>
    <n v="19134"/>
    <x v="3"/>
    <x v="206"/>
    <x v="2"/>
    <x v="15"/>
    <x v="1533"/>
    <x v="4964"/>
    <n v="3"/>
    <n v="0.7"/>
    <n v="-643.70999999999981"/>
  </r>
  <r>
    <n v="7424"/>
    <x v="3691"/>
    <x v="3"/>
    <x v="318"/>
    <d v="2014-04-15T00:00:00"/>
    <s v="Standard Class"/>
    <s v="BS-11755"/>
    <s v="Bruce Stewart"/>
    <x v="0"/>
    <s v="United States"/>
    <s v="Philadelphia"/>
    <x v="9"/>
    <n v="19143"/>
    <x v="3"/>
    <x v="1306"/>
    <x v="1"/>
    <x v="9"/>
    <x v="1282"/>
    <x v="4965"/>
    <n v="4"/>
    <n v="0.2"/>
    <n v="21.949199999999969"/>
  </r>
  <r>
    <n v="7425"/>
    <x v="3691"/>
    <x v="3"/>
    <x v="318"/>
    <d v="2014-04-15T00:00:00"/>
    <s v="Standard Class"/>
    <s v="BS-11755"/>
    <s v="Bruce Stewart"/>
    <x v="0"/>
    <s v="United States"/>
    <s v="Philadelphia"/>
    <x v="9"/>
    <n v="19143"/>
    <x v="3"/>
    <x v="677"/>
    <x v="0"/>
    <x v="5"/>
    <x v="671"/>
    <x v="4966"/>
    <n v="3"/>
    <n v="0.2"/>
    <n v="6.4176000000000002"/>
  </r>
  <r>
    <n v="7426"/>
    <x v="3692"/>
    <x v="0"/>
    <x v="674"/>
    <d v="2013-06-28T00:00:00"/>
    <s v="Second Class"/>
    <s v="LC-17140"/>
    <s v="Logan Currie"/>
    <x v="0"/>
    <s v="United States"/>
    <s v="Houston"/>
    <x v="5"/>
    <n v="77070"/>
    <x v="2"/>
    <x v="64"/>
    <x v="0"/>
    <x v="1"/>
    <x v="64"/>
    <x v="4967"/>
    <n v="2"/>
    <n v="0.3"/>
    <n v="-6.0890000000000057"/>
  </r>
  <r>
    <n v="7427"/>
    <x v="3692"/>
    <x v="0"/>
    <x v="674"/>
    <d v="2013-06-28T00:00:00"/>
    <s v="Second Class"/>
    <s v="LC-17140"/>
    <s v="Logan Currie"/>
    <x v="0"/>
    <s v="United States"/>
    <s v="Houston"/>
    <x v="5"/>
    <n v="77070"/>
    <x v="2"/>
    <x v="1535"/>
    <x v="0"/>
    <x v="5"/>
    <x v="1514"/>
    <x v="4968"/>
    <n v="2"/>
    <n v="0.6"/>
    <n v="-26.169599999999996"/>
  </r>
  <r>
    <n v="7428"/>
    <x v="3693"/>
    <x v="2"/>
    <x v="461"/>
    <d v="2011-03-21T00:00:00"/>
    <s v="Standard Class"/>
    <s v="MH-17440"/>
    <s v="Mark Haberlin"/>
    <x v="1"/>
    <s v="United States"/>
    <s v="Jackson"/>
    <x v="35"/>
    <n v="39212"/>
    <x v="0"/>
    <x v="536"/>
    <x v="1"/>
    <x v="8"/>
    <x v="531"/>
    <x v="4969"/>
    <n v="3"/>
    <n v="0"/>
    <n v="5.3720999999999997"/>
  </r>
  <r>
    <n v="7429"/>
    <x v="3693"/>
    <x v="2"/>
    <x v="461"/>
    <d v="2011-03-21T00:00:00"/>
    <s v="Standard Class"/>
    <s v="MH-17440"/>
    <s v="Mark Haberlin"/>
    <x v="1"/>
    <s v="United States"/>
    <s v="Jackson"/>
    <x v="35"/>
    <n v="39212"/>
    <x v="0"/>
    <x v="338"/>
    <x v="1"/>
    <x v="8"/>
    <x v="334"/>
    <x v="2690"/>
    <n v="2"/>
    <n v="0"/>
    <n v="14.9156"/>
  </r>
  <r>
    <n v="7430"/>
    <x v="3693"/>
    <x v="2"/>
    <x v="461"/>
    <d v="2011-03-21T00:00:00"/>
    <s v="Standard Class"/>
    <s v="MH-17440"/>
    <s v="Mark Haberlin"/>
    <x v="1"/>
    <s v="United States"/>
    <s v="Jackson"/>
    <x v="35"/>
    <n v="39212"/>
    <x v="0"/>
    <x v="219"/>
    <x v="1"/>
    <x v="10"/>
    <x v="218"/>
    <x v="91"/>
    <n v="2"/>
    <n v="0"/>
    <n v="6.3504000000000005"/>
  </r>
  <r>
    <n v="7431"/>
    <x v="3693"/>
    <x v="2"/>
    <x v="461"/>
    <d v="2011-03-21T00:00:00"/>
    <s v="Standard Class"/>
    <s v="MH-17440"/>
    <s v="Mark Haberlin"/>
    <x v="1"/>
    <s v="United States"/>
    <s v="Jackson"/>
    <x v="35"/>
    <n v="39212"/>
    <x v="0"/>
    <x v="1732"/>
    <x v="1"/>
    <x v="10"/>
    <x v="1711"/>
    <x v="4698"/>
    <n v="4"/>
    <n v="0"/>
    <n v="7.68"/>
  </r>
  <r>
    <n v="7432"/>
    <x v="3693"/>
    <x v="2"/>
    <x v="461"/>
    <d v="2011-03-21T00:00:00"/>
    <s v="Standard Class"/>
    <s v="MH-17440"/>
    <s v="Mark Haberlin"/>
    <x v="1"/>
    <s v="United States"/>
    <s v="Jackson"/>
    <x v="35"/>
    <n v="39212"/>
    <x v="0"/>
    <x v="930"/>
    <x v="1"/>
    <x v="9"/>
    <x v="914"/>
    <x v="4779"/>
    <n v="3"/>
    <n v="0"/>
    <n v="8.4942000000000011"/>
  </r>
  <r>
    <n v="7433"/>
    <x v="3694"/>
    <x v="2"/>
    <x v="128"/>
    <d v="2011-08-13T00:00:00"/>
    <s v="Standard Class"/>
    <s v="RD-19720"/>
    <s v="Roger Demir"/>
    <x v="0"/>
    <s v="United States"/>
    <s v="Phoenix"/>
    <x v="16"/>
    <n v="85023"/>
    <x v="1"/>
    <x v="802"/>
    <x v="1"/>
    <x v="13"/>
    <x v="792"/>
    <x v="3870"/>
    <n v="3"/>
    <n v="0.2"/>
    <n v="-0.94859999999999989"/>
  </r>
  <r>
    <n v="7434"/>
    <x v="3694"/>
    <x v="2"/>
    <x v="128"/>
    <d v="2011-08-13T00:00:00"/>
    <s v="Standard Class"/>
    <s v="RD-19720"/>
    <s v="Roger Demir"/>
    <x v="0"/>
    <s v="United States"/>
    <s v="Phoenix"/>
    <x v="16"/>
    <n v="85023"/>
    <x v="1"/>
    <x v="799"/>
    <x v="1"/>
    <x v="8"/>
    <x v="789"/>
    <x v="4970"/>
    <n v="5"/>
    <n v="0.7"/>
    <n v="-6.5414999999999992"/>
  </r>
  <r>
    <n v="7435"/>
    <x v="3695"/>
    <x v="1"/>
    <x v="353"/>
    <d v="2012-07-31T00:00:00"/>
    <s v="Standard Class"/>
    <s v="BP-11095"/>
    <s v="Bart Pistole"/>
    <x v="1"/>
    <s v="United States"/>
    <s v="Oxnard"/>
    <x v="1"/>
    <n v="93030"/>
    <x v="1"/>
    <x v="536"/>
    <x v="1"/>
    <x v="8"/>
    <x v="531"/>
    <x v="1083"/>
    <n v="3"/>
    <n v="0.2"/>
    <n v="3.0860999999999996"/>
  </r>
  <r>
    <n v="7436"/>
    <x v="3695"/>
    <x v="1"/>
    <x v="353"/>
    <d v="2012-07-31T00:00:00"/>
    <s v="Standard Class"/>
    <s v="BP-11095"/>
    <s v="Bart Pistole"/>
    <x v="1"/>
    <s v="United States"/>
    <s v="Oxnard"/>
    <x v="1"/>
    <n v="93030"/>
    <x v="1"/>
    <x v="308"/>
    <x v="1"/>
    <x v="8"/>
    <x v="305"/>
    <x v="4971"/>
    <n v="6"/>
    <n v="0.2"/>
    <n v="8.3867999999999991"/>
  </r>
  <r>
    <n v="7437"/>
    <x v="3695"/>
    <x v="1"/>
    <x v="353"/>
    <d v="2012-07-31T00:00:00"/>
    <s v="Standard Class"/>
    <s v="BP-11095"/>
    <s v="Bart Pistole"/>
    <x v="1"/>
    <s v="United States"/>
    <s v="Oxnard"/>
    <x v="1"/>
    <n v="93030"/>
    <x v="1"/>
    <x v="1167"/>
    <x v="1"/>
    <x v="6"/>
    <x v="1145"/>
    <x v="1618"/>
    <n v="5"/>
    <n v="0"/>
    <n v="25.792000000000002"/>
  </r>
  <r>
    <n v="7438"/>
    <x v="3696"/>
    <x v="2"/>
    <x v="1162"/>
    <d v="2011-02-20T00:00:00"/>
    <s v="Standard Class"/>
    <s v="BF-11020"/>
    <s v="Barry Französisch"/>
    <x v="1"/>
    <s v="United States"/>
    <s v="Seattle"/>
    <x v="4"/>
    <n v="98105"/>
    <x v="1"/>
    <x v="880"/>
    <x v="1"/>
    <x v="8"/>
    <x v="865"/>
    <x v="794"/>
    <n v="5"/>
    <n v="0.2"/>
    <n v="7.2089999999999996"/>
  </r>
  <r>
    <n v="7439"/>
    <x v="3697"/>
    <x v="1"/>
    <x v="539"/>
    <d v="2012-03-27T00:00:00"/>
    <s v="Second Class"/>
    <s v="CP-12085"/>
    <s v="Cathy Prescott"/>
    <x v="1"/>
    <s v="United States"/>
    <s v="Covington"/>
    <x v="4"/>
    <n v="98042"/>
    <x v="1"/>
    <x v="1441"/>
    <x v="0"/>
    <x v="5"/>
    <x v="1420"/>
    <x v="4972"/>
    <n v="5"/>
    <n v="0"/>
    <n v="13.132000000000001"/>
  </r>
  <r>
    <n v="7440"/>
    <x v="3698"/>
    <x v="3"/>
    <x v="264"/>
    <d v="2014-09-07T00:00:00"/>
    <s v="Standard Class"/>
    <s v="JL-15235"/>
    <s v="Janet Lee"/>
    <x v="0"/>
    <s v="United States"/>
    <s v="Los Angeles"/>
    <x v="1"/>
    <n v="90049"/>
    <x v="1"/>
    <x v="605"/>
    <x v="1"/>
    <x v="8"/>
    <x v="600"/>
    <x v="694"/>
    <n v="5"/>
    <n v="0.2"/>
    <n v="6.5519999999999996"/>
  </r>
  <r>
    <n v="7441"/>
    <x v="3698"/>
    <x v="3"/>
    <x v="264"/>
    <d v="2014-09-07T00:00:00"/>
    <s v="Standard Class"/>
    <s v="JL-15235"/>
    <s v="Janet Lee"/>
    <x v="0"/>
    <s v="United States"/>
    <s v="Los Angeles"/>
    <x v="1"/>
    <n v="90049"/>
    <x v="1"/>
    <x v="1116"/>
    <x v="0"/>
    <x v="3"/>
    <x v="1095"/>
    <x v="4973"/>
    <n v="2"/>
    <n v="0.2"/>
    <n v="-2.9566000000000088"/>
  </r>
  <r>
    <n v="7442"/>
    <x v="3699"/>
    <x v="1"/>
    <x v="547"/>
    <d v="2012-11-18T00:00:00"/>
    <s v="First Class"/>
    <s v="JG-15805"/>
    <s v="John Grady"/>
    <x v="1"/>
    <s v="United States"/>
    <s v="San Diego"/>
    <x v="1"/>
    <n v="92105"/>
    <x v="1"/>
    <x v="165"/>
    <x v="1"/>
    <x v="2"/>
    <x v="164"/>
    <x v="1381"/>
    <n v="3"/>
    <n v="0"/>
    <n v="8.6939999999999991"/>
  </r>
  <r>
    <n v="7443"/>
    <x v="3700"/>
    <x v="2"/>
    <x v="337"/>
    <d v="2011-12-11T00:00:00"/>
    <s v="First Class"/>
    <s v="VP-21760"/>
    <s v="Victoria Pisteka"/>
    <x v="1"/>
    <s v="United States"/>
    <s v="Brownsville"/>
    <x v="5"/>
    <n v="78521"/>
    <x v="2"/>
    <x v="128"/>
    <x v="1"/>
    <x v="10"/>
    <x v="128"/>
    <x v="1432"/>
    <n v="2"/>
    <n v="0.2"/>
    <n v="3.7407999999999997"/>
  </r>
  <r>
    <n v="7444"/>
    <x v="3700"/>
    <x v="2"/>
    <x v="337"/>
    <d v="2011-12-11T00:00:00"/>
    <s v="First Class"/>
    <s v="VP-21760"/>
    <s v="Victoria Pisteka"/>
    <x v="1"/>
    <s v="United States"/>
    <s v="Brownsville"/>
    <x v="5"/>
    <n v="78521"/>
    <x v="2"/>
    <x v="595"/>
    <x v="1"/>
    <x v="4"/>
    <x v="590"/>
    <x v="4974"/>
    <n v="3"/>
    <n v="0.2"/>
    <n v="20.745899999999985"/>
  </r>
  <r>
    <n v="7445"/>
    <x v="3701"/>
    <x v="3"/>
    <x v="447"/>
    <d v="2014-02-08T00:00:00"/>
    <s v="Second Class"/>
    <s v="RD-19810"/>
    <s v="Ross DeVincentis"/>
    <x v="2"/>
    <s v="United States"/>
    <s v="Chicago"/>
    <x v="10"/>
    <n v="60610"/>
    <x v="2"/>
    <x v="778"/>
    <x v="1"/>
    <x v="10"/>
    <x v="769"/>
    <x v="1182"/>
    <n v="1"/>
    <n v="0.2"/>
    <n v="1.8144"/>
  </r>
  <r>
    <n v="7446"/>
    <x v="3701"/>
    <x v="3"/>
    <x v="447"/>
    <d v="2014-02-08T00:00:00"/>
    <s v="Second Class"/>
    <s v="RD-19810"/>
    <s v="Ross DeVincentis"/>
    <x v="2"/>
    <s v="United States"/>
    <s v="Chicago"/>
    <x v="10"/>
    <n v="60610"/>
    <x v="2"/>
    <x v="1522"/>
    <x v="1"/>
    <x v="10"/>
    <x v="1500"/>
    <x v="4975"/>
    <n v="2"/>
    <n v="0.2"/>
    <n v="23.7742"/>
  </r>
  <r>
    <n v="7447"/>
    <x v="3701"/>
    <x v="3"/>
    <x v="447"/>
    <d v="2014-02-08T00:00:00"/>
    <s v="Second Class"/>
    <s v="RD-19810"/>
    <s v="Ross DeVincentis"/>
    <x v="2"/>
    <s v="United States"/>
    <s v="Chicago"/>
    <x v="10"/>
    <n v="60610"/>
    <x v="2"/>
    <x v="1281"/>
    <x v="0"/>
    <x v="5"/>
    <x v="1257"/>
    <x v="500"/>
    <n v="1"/>
    <n v="0.6"/>
    <n v="-26.084999999999994"/>
  </r>
  <r>
    <n v="7448"/>
    <x v="3701"/>
    <x v="3"/>
    <x v="447"/>
    <d v="2014-02-08T00:00:00"/>
    <s v="Second Class"/>
    <s v="RD-19810"/>
    <s v="Ross DeVincentis"/>
    <x v="2"/>
    <s v="United States"/>
    <s v="Chicago"/>
    <x v="10"/>
    <n v="60610"/>
    <x v="2"/>
    <x v="976"/>
    <x v="1"/>
    <x v="10"/>
    <x v="961"/>
    <x v="1257"/>
    <n v="5"/>
    <n v="0.2"/>
    <n v="146.79"/>
  </r>
  <r>
    <n v="7449"/>
    <x v="3702"/>
    <x v="3"/>
    <x v="343"/>
    <d v="2014-11-15T00:00:00"/>
    <s v="First Class"/>
    <s v="MH-18025"/>
    <s v="Michelle Huthwaite"/>
    <x v="0"/>
    <s v="United States"/>
    <s v="Knoxville"/>
    <x v="18"/>
    <n v="37918"/>
    <x v="0"/>
    <x v="642"/>
    <x v="0"/>
    <x v="5"/>
    <x v="636"/>
    <x v="4976"/>
    <n v="5"/>
    <n v="0.2"/>
    <n v="14.449499999999986"/>
  </r>
  <r>
    <n v="7450"/>
    <x v="3703"/>
    <x v="3"/>
    <x v="697"/>
    <d v="2014-09-23T00:00:00"/>
    <s v="Second Class"/>
    <s v="SJ-20125"/>
    <s v="Sanjit Jacobs"/>
    <x v="2"/>
    <s v="United States"/>
    <s v="Houston"/>
    <x v="5"/>
    <n v="77036"/>
    <x v="2"/>
    <x v="105"/>
    <x v="1"/>
    <x v="6"/>
    <x v="105"/>
    <x v="4541"/>
    <n v="3"/>
    <n v="0.2"/>
    <n v="3.2213999999999996"/>
  </r>
  <r>
    <n v="7451"/>
    <x v="3703"/>
    <x v="3"/>
    <x v="697"/>
    <d v="2014-09-23T00:00:00"/>
    <s v="Second Class"/>
    <s v="SJ-20125"/>
    <s v="Sanjit Jacobs"/>
    <x v="2"/>
    <s v="United States"/>
    <s v="Houston"/>
    <x v="5"/>
    <n v="77036"/>
    <x v="2"/>
    <x v="1209"/>
    <x v="0"/>
    <x v="1"/>
    <x v="1185"/>
    <x v="2608"/>
    <n v="5"/>
    <n v="0.3"/>
    <n v="-77.333000000000013"/>
  </r>
  <r>
    <n v="7452"/>
    <x v="3703"/>
    <x v="3"/>
    <x v="697"/>
    <d v="2014-09-23T00:00:00"/>
    <s v="Second Class"/>
    <s v="SJ-20125"/>
    <s v="Sanjit Jacobs"/>
    <x v="2"/>
    <s v="United States"/>
    <s v="Houston"/>
    <x v="5"/>
    <n v="77036"/>
    <x v="2"/>
    <x v="326"/>
    <x v="1"/>
    <x v="8"/>
    <x v="323"/>
    <x v="4977"/>
    <n v="5"/>
    <n v="0.8"/>
    <n v="-10.15"/>
  </r>
  <r>
    <n v="7453"/>
    <x v="3703"/>
    <x v="3"/>
    <x v="697"/>
    <d v="2014-09-23T00:00:00"/>
    <s v="Second Class"/>
    <s v="SJ-20125"/>
    <s v="Sanjit Jacobs"/>
    <x v="2"/>
    <s v="United States"/>
    <s v="Houston"/>
    <x v="5"/>
    <n v="77036"/>
    <x v="2"/>
    <x v="1538"/>
    <x v="2"/>
    <x v="7"/>
    <x v="1517"/>
    <x v="4978"/>
    <n v="6"/>
    <n v="0.2"/>
    <n v="88.48500000000007"/>
  </r>
  <r>
    <n v="7454"/>
    <x v="3704"/>
    <x v="3"/>
    <x v="643"/>
    <d v="2014-07-02T00:00:00"/>
    <s v="Standard Class"/>
    <s v="FM-14380"/>
    <s v="Fred McMath"/>
    <x v="0"/>
    <s v="United States"/>
    <s v="Bolingbrook"/>
    <x v="10"/>
    <n v="60440"/>
    <x v="2"/>
    <x v="918"/>
    <x v="2"/>
    <x v="7"/>
    <x v="901"/>
    <x v="1490"/>
    <n v="2"/>
    <n v="0.2"/>
    <n v="16.703999999999986"/>
  </r>
  <r>
    <n v="7455"/>
    <x v="3705"/>
    <x v="0"/>
    <x v="679"/>
    <d v="2013-08-05T00:00:00"/>
    <s v="Standard Class"/>
    <s v="KH-16360"/>
    <s v="Katherine Hughes"/>
    <x v="0"/>
    <s v="United States"/>
    <s v="Chicago"/>
    <x v="10"/>
    <n v="60623"/>
    <x v="2"/>
    <x v="1387"/>
    <x v="1"/>
    <x v="2"/>
    <x v="1364"/>
    <x v="4766"/>
    <n v="4"/>
    <n v="0.2"/>
    <n v="3.1212"/>
  </r>
  <r>
    <n v="7456"/>
    <x v="3705"/>
    <x v="0"/>
    <x v="679"/>
    <d v="2013-08-05T00:00:00"/>
    <s v="Standard Class"/>
    <s v="KH-16360"/>
    <s v="Katherine Hughes"/>
    <x v="0"/>
    <s v="United States"/>
    <s v="Chicago"/>
    <x v="10"/>
    <n v="60623"/>
    <x v="2"/>
    <x v="486"/>
    <x v="1"/>
    <x v="4"/>
    <x v="481"/>
    <x v="2532"/>
    <n v="2"/>
    <n v="0.2"/>
    <n v="51.831200000000024"/>
  </r>
  <r>
    <n v="7457"/>
    <x v="3706"/>
    <x v="1"/>
    <x v="392"/>
    <d v="2012-04-18T00:00:00"/>
    <s v="First Class"/>
    <s v="LL-16840"/>
    <s v="Lauren Leatherbury"/>
    <x v="0"/>
    <s v="United States"/>
    <s v="Waynesboro"/>
    <x v="17"/>
    <n v="22980"/>
    <x v="0"/>
    <x v="11"/>
    <x v="2"/>
    <x v="7"/>
    <x v="11"/>
    <x v="4979"/>
    <n v="2"/>
    <n v="0"/>
    <n v="148.10640000000001"/>
  </r>
  <r>
    <n v="7458"/>
    <x v="3706"/>
    <x v="1"/>
    <x v="392"/>
    <d v="2012-04-18T00:00:00"/>
    <s v="First Class"/>
    <s v="LL-16840"/>
    <s v="Lauren Leatherbury"/>
    <x v="0"/>
    <s v="United States"/>
    <s v="Waynesboro"/>
    <x v="17"/>
    <n v="22980"/>
    <x v="0"/>
    <x v="624"/>
    <x v="1"/>
    <x v="8"/>
    <x v="618"/>
    <x v="4980"/>
    <n v="1"/>
    <n v="0"/>
    <n v="4.57"/>
  </r>
  <r>
    <n v="7459"/>
    <x v="3706"/>
    <x v="1"/>
    <x v="392"/>
    <d v="2012-04-18T00:00:00"/>
    <s v="First Class"/>
    <s v="LL-16840"/>
    <s v="Lauren Leatherbury"/>
    <x v="0"/>
    <s v="United States"/>
    <s v="Waynesboro"/>
    <x v="17"/>
    <n v="22980"/>
    <x v="0"/>
    <x v="1304"/>
    <x v="0"/>
    <x v="5"/>
    <x v="1280"/>
    <x v="4981"/>
    <n v="7"/>
    <n v="0"/>
    <n v="119.68599999999989"/>
  </r>
  <r>
    <n v="7460"/>
    <x v="3706"/>
    <x v="1"/>
    <x v="392"/>
    <d v="2012-04-18T00:00:00"/>
    <s v="First Class"/>
    <s v="LL-16840"/>
    <s v="Lauren Leatherbury"/>
    <x v="0"/>
    <s v="United States"/>
    <s v="Waynesboro"/>
    <x v="17"/>
    <n v="22980"/>
    <x v="0"/>
    <x v="672"/>
    <x v="0"/>
    <x v="0"/>
    <x v="666"/>
    <x v="4982"/>
    <n v="9"/>
    <n v="0"/>
    <n v="125.58240000000001"/>
  </r>
  <r>
    <n v="7461"/>
    <x v="3707"/>
    <x v="1"/>
    <x v="347"/>
    <d v="2012-04-14T00:00:00"/>
    <s v="Second Class"/>
    <s v="AR-10540"/>
    <s v="Andy Reiter"/>
    <x v="0"/>
    <s v="United States"/>
    <s v="Los Angeles"/>
    <x v="1"/>
    <n v="90004"/>
    <x v="1"/>
    <x v="1687"/>
    <x v="2"/>
    <x v="16"/>
    <x v="1666"/>
    <x v="4983"/>
    <n v="4"/>
    <n v="0.2"/>
    <n v="215.98919999999998"/>
  </r>
  <r>
    <n v="7462"/>
    <x v="3707"/>
    <x v="1"/>
    <x v="347"/>
    <d v="2012-04-14T00:00:00"/>
    <s v="Second Class"/>
    <s v="AR-10540"/>
    <s v="Andy Reiter"/>
    <x v="0"/>
    <s v="United States"/>
    <s v="Los Angeles"/>
    <x v="1"/>
    <n v="90004"/>
    <x v="1"/>
    <x v="813"/>
    <x v="1"/>
    <x v="10"/>
    <x v="33"/>
    <x v="4984"/>
    <n v="2"/>
    <n v="0"/>
    <n v="24.269599999999997"/>
  </r>
  <r>
    <n v="7463"/>
    <x v="3708"/>
    <x v="1"/>
    <x v="914"/>
    <d v="2012-03-01T00:00:00"/>
    <s v="Second Class"/>
    <s v="NP-18670"/>
    <s v="Nora Paige"/>
    <x v="0"/>
    <s v="United States"/>
    <s v="Seattle"/>
    <x v="4"/>
    <n v="98105"/>
    <x v="1"/>
    <x v="333"/>
    <x v="2"/>
    <x v="11"/>
    <x v="329"/>
    <x v="4985"/>
    <n v="9"/>
    <n v="0"/>
    <n v="80.837999999999994"/>
  </r>
  <r>
    <n v="7464"/>
    <x v="3709"/>
    <x v="0"/>
    <x v="162"/>
    <d v="2013-09-16T00:00:00"/>
    <s v="Standard Class"/>
    <s v="LP-17095"/>
    <s v="Liz Preis"/>
    <x v="0"/>
    <s v="United States"/>
    <s v="Visalia"/>
    <x v="1"/>
    <n v="93277"/>
    <x v="1"/>
    <x v="1453"/>
    <x v="1"/>
    <x v="6"/>
    <x v="1430"/>
    <x v="3659"/>
    <n v="2"/>
    <n v="0"/>
    <n v="3.7200000000000006"/>
  </r>
  <r>
    <n v="7465"/>
    <x v="3709"/>
    <x v="0"/>
    <x v="162"/>
    <d v="2013-09-16T00:00:00"/>
    <s v="Standard Class"/>
    <s v="LP-17095"/>
    <s v="Liz Preis"/>
    <x v="0"/>
    <s v="United States"/>
    <s v="Visalia"/>
    <x v="1"/>
    <n v="93277"/>
    <x v="1"/>
    <x v="1532"/>
    <x v="1"/>
    <x v="10"/>
    <x v="1511"/>
    <x v="1369"/>
    <n v="8"/>
    <n v="0"/>
    <n v="15.407999999999998"/>
  </r>
  <r>
    <n v="7466"/>
    <x v="3709"/>
    <x v="0"/>
    <x v="162"/>
    <d v="2013-09-16T00:00:00"/>
    <s v="Standard Class"/>
    <s v="LP-17095"/>
    <s v="Liz Preis"/>
    <x v="0"/>
    <s v="United States"/>
    <s v="Visalia"/>
    <x v="1"/>
    <n v="93277"/>
    <x v="1"/>
    <x v="533"/>
    <x v="1"/>
    <x v="4"/>
    <x v="528"/>
    <x v="2213"/>
    <n v="2"/>
    <n v="0"/>
    <n v="65.435000000000002"/>
  </r>
  <r>
    <n v="7467"/>
    <x v="3710"/>
    <x v="0"/>
    <x v="288"/>
    <d v="2013-05-24T00:00:00"/>
    <s v="Standard Class"/>
    <s v="AH-10690"/>
    <s v="Anna Häberlin"/>
    <x v="1"/>
    <s v="United States"/>
    <s v="Los Angeles"/>
    <x v="1"/>
    <n v="90008"/>
    <x v="1"/>
    <x v="1644"/>
    <x v="1"/>
    <x v="9"/>
    <x v="33"/>
    <x v="4986"/>
    <n v="8"/>
    <n v="0"/>
    <n v="23.716800000000006"/>
  </r>
  <r>
    <n v="7468"/>
    <x v="3711"/>
    <x v="3"/>
    <x v="343"/>
    <d v="2014-11-16T00:00:00"/>
    <s v="Second Class"/>
    <s v="TB-21190"/>
    <s v="Thomas Brumley"/>
    <x v="2"/>
    <s v="United States"/>
    <s v="Los Angeles"/>
    <x v="1"/>
    <n v="90045"/>
    <x v="1"/>
    <x v="698"/>
    <x v="0"/>
    <x v="5"/>
    <x v="691"/>
    <x v="4987"/>
    <n v="4"/>
    <n v="0"/>
    <n v="11.872799999999998"/>
  </r>
  <r>
    <n v="7469"/>
    <x v="3712"/>
    <x v="2"/>
    <x v="1114"/>
    <d v="2011-09-20T00:00:00"/>
    <s v="Standard Class"/>
    <s v="AA-10315"/>
    <s v="Alex Avila"/>
    <x v="0"/>
    <s v="United States"/>
    <s v="New York City"/>
    <x v="15"/>
    <n v="10011"/>
    <x v="3"/>
    <x v="811"/>
    <x v="1"/>
    <x v="10"/>
    <x v="33"/>
    <x v="1830"/>
    <n v="3"/>
    <n v="0"/>
    <n v="7.0218000000000007"/>
  </r>
  <r>
    <n v="7470"/>
    <x v="3712"/>
    <x v="2"/>
    <x v="1114"/>
    <d v="2011-09-20T00:00:00"/>
    <s v="Standard Class"/>
    <s v="AA-10315"/>
    <s v="Alex Avila"/>
    <x v="0"/>
    <s v="United States"/>
    <s v="New York City"/>
    <x v="15"/>
    <n v="10011"/>
    <x v="3"/>
    <x v="1027"/>
    <x v="0"/>
    <x v="5"/>
    <x v="1009"/>
    <x v="58"/>
    <n v="2"/>
    <n v="0"/>
    <n v="6.2608000000000015"/>
  </r>
  <r>
    <n v="7471"/>
    <x v="3713"/>
    <x v="1"/>
    <x v="426"/>
    <d v="2012-09-20T00:00:00"/>
    <s v="Standard Class"/>
    <s v="AC-10615"/>
    <s v="Ann Chong"/>
    <x v="1"/>
    <s v="United States"/>
    <s v="Philadelphia"/>
    <x v="9"/>
    <n v="19143"/>
    <x v="3"/>
    <x v="98"/>
    <x v="1"/>
    <x v="8"/>
    <x v="98"/>
    <x v="4988"/>
    <n v="4"/>
    <n v="0.7"/>
    <n v="-2.8608000000000002"/>
  </r>
  <r>
    <n v="7472"/>
    <x v="3713"/>
    <x v="1"/>
    <x v="426"/>
    <d v="2012-09-20T00:00:00"/>
    <s v="Standard Class"/>
    <s v="AC-10615"/>
    <s v="Ann Chong"/>
    <x v="1"/>
    <s v="United States"/>
    <s v="Philadelphia"/>
    <x v="9"/>
    <n v="19143"/>
    <x v="3"/>
    <x v="196"/>
    <x v="1"/>
    <x v="4"/>
    <x v="195"/>
    <x v="2772"/>
    <n v="2"/>
    <n v="0.2"/>
    <n v="-29.436800000000012"/>
  </r>
  <r>
    <n v="7473"/>
    <x v="3714"/>
    <x v="0"/>
    <x v="949"/>
    <d v="2013-07-04T00:00:00"/>
    <s v="First Class"/>
    <s v="EM-14140"/>
    <s v="Eugene Moren"/>
    <x v="2"/>
    <s v="United States"/>
    <s v="Lehi"/>
    <x v="7"/>
    <n v="84043"/>
    <x v="1"/>
    <x v="1327"/>
    <x v="2"/>
    <x v="16"/>
    <x v="1304"/>
    <x v="4989"/>
    <n v="5"/>
    <n v="0"/>
    <n v="449.9849999999999"/>
  </r>
  <r>
    <n v="7474"/>
    <x v="3715"/>
    <x v="0"/>
    <x v="342"/>
    <d v="2013-04-16T00:00:00"/>
    <s v="Standard Class"/>
    <s v="QJ-19255"/>
    <s v="Quincy Jones"/>
    <x v="1"/>
    <s v="United States"/>
    <s v="Chicago"/>
    <x v="10"/>
    <n v="60653"/>
    <x v="2"/>
    <x v="753"/>
    <x v="1"/>
    <x v="6"/>
    <x v="744"/>
    <x v="4990"/>
    <n v="4"/>
    <n v="0.2"/>
    <n v="3.2223999999999995"/>
  </r>
  <r>
    <n v="7475"/>
    <x v="3716"/>
    <x v="2"/>
    <x v="1037"/>
    <d v="2011-01-11T00:00:00"/>
    <s v="Standard Class"/>
    <s v="ME-17320"/>
    <s v="Maria Etezadi"/>
    <x v="2"/>
    <s v="United States"/>
    <s v="Henderson"/>
    <x v="0"/>
    <n v="42420"/>
    <x v="0"/>
    <x v="120"/>
    <x v="0"/>
    <x v="1"/>
    <x v="120"/>
    <x v="4991"/>
    <n v="9"/>
    <n v="0"/>
    <n v="746.40779999999972"/>
  </r>
  <r>
    <n v="7476"/>
    <x v="3716"/>
    <x v="2"/>
    <x v="1037"/>
    <d v="2011-01-11T00:00:00"/>
    <s v="Standard Class"/>
    <s v="ME-17320"/>
    <s v="Maria Etezadi"/>
    <x v="2"/>
    <s v="United States"/>
    <s v="Henderson"/>
    <x v="0"/>
    <n v="42420"/>
    <x v="0"/>
    <x v="569"/>
    <x v="1"/>
    <x v="8"/>
    <x v="564"/>
    <x v="4992"/>
    <n v="2"/>
    <n v="0"/>
    <n v="274.49099999999999"/>
  </r>
  <r>
    <n v="7477"/>
    <x v="3716"/>
    <x v="2"/>
    <x v="1037"/>
    <d v="2011-01-11T00:00:00"/>
    <s v="Standard Class"/>
    <s v="ME-17320"/>
    <s v="Maria Etezadi"/>
    <x v="2"/>
    <s v="United States"/>
    <s v="Henderson"/>
    <x v="0"/>
    <n v="42420"/>
    <x v="0"/>
    <x v="448"/>
    <x v="1"/>
    <x v="6"/>
    <x v="443"/>
    <x v="4993"/>
    <n v="2"/>
    <n v="0"/>
    <n v="1.4796000000000005"/>
  </r>
  <r>
    <n v="7478"/>
    <x v="3716"/>
    <x v="2"/>
    <x v="1037"/>
    <d v="2011-01-11T00:00:00"/>
    <s v="Standard Class"/>
    <s v="ME-17320"/>
    <s v="Maria Etezadi"/>
    <x v="2"/>
    <s v="United States"/>
    <s v="Henderson"/>
    <x v="0"/>
    <n v="42420"/>
    <x v="0"/>
    <x v="34"/>
    <x v="2"/>
    <x v="7"/>
    <x v="34"/>
    <x v="3743"/>
    <n v="2"/>
    <n v="0"/>
    <n v="113.67419999999998"/>
  </r>
  <r>
    <n v="7479"/>
    <x v="3716"/>
    <x v="2"/>
    <x v="1037"/>
    <d v="2011-01-11T00:00:00"/>
    <s v="Standard Class"/>
    <s v="ME-17320"/>
    <s v="Maria Etezadi"/>
    <x v="2"/>
    <s v="United States"/>
    <s v="Henderson"/>
    <x v="0"/>
    <n v="42420"/>
    <x v="0"/>
    <x v="867"/>
    <x v="2"/>
    <x v="7"/>
    <x v="852"/>
    <x v="4994"/>
    <n v="4"/>
    <n v="0"/>
    <n v="204.10919999999999"/>
  </r>
  <r>
    <n v="7480"/>
    <x v="3716"/>
    <x v="2"/>
    <x v="1037"/>
    <d v="2011-01-11T00:00:00"/>
    <s v="Standard Class"/>
    <s v="ME-17320"/>
    <s v="Maria Etezadi"/>
    <x v="2"/>
    <s v="United States"/>
    <s v="Henderson"/>
    <x v="0"/>
    <n v="42420"/>
    <x v="0"/>
    <x v="1506"/>
    <x v="1"/>
    <x v="13"/>
    <x v="1484"/>
    <x v="4995"/>
    <n v="4"/>
    <n v="0"/>
    <n v="0.31119999999999948"/>
  </r>
  <r>
    <n v="7481"/>
    <x v="3716"/>
    <x v="2"/>
    <x v="1037"/>
    <d v="2011-01-11T00:00:00"/>
    <s v="Standard Class"/>
    <s v="ME-17320"/>
    <s v="Maria Etezadi"/>
    <x v="2"/>
    <s v="United States"/>
    <s v="Henderson"/>
    <x v="0"/>
    <n v="42420"/>
    <x v="0"/>
    <x v="783"/>
    <x v="1"/>
    <x v="10"/>
    <x v="774"/>
    <x v="4996"/>
    <n v="1"/>
    <n v="0"/>
    <n v="3.0084"/>
  </r>
  <r>
    <n v="7482"/>
    <x v="3717"/>
    <x v="0"/>
    <x v="142"/>
    <d v="2013-09-04T00:00:00"/>
    <s v="Second Class"/>
    <s v="LB-16795"/>
    <s v="Laurel Beltran"/>
    <x v="2"/>
    <s v="United States"/>
    <s v="Huntington Beach"/>
    <x v="1"/>
    <n v="92646"/>
    <x v="1"/>
    <x v="118"/>
    <x v="1"/>
    <x v="12"/>
    <x v="118"/>
    <x v="4835"/>
    <n v="1"/>
    <n v="0"/>
    <n v="5.7509999999999994"/>
  </r>
  <r>
    <n v="7483"/>
    <x v="3718"/>
    <x v="2"/>
    <x v="865"/>
    <d v="2011-09-30T00:00:00"/>
    <s v="Standard Class"/>
    <s v="JP-16135"/>
    <s v="Julie Prescott"/>
    <x v="2"/>
    <s v="United States"/>
    <s v="New York City"/>
    <x v="15"/>
    <n v="10011"/>
    <x v="3"/>
    <x v="68"/>
    <x v="1"/>
    <x v="8"/>
    <x v="68"/>
    <x v="4997"/>
    <n v="4"/>
    <n v="0.2"/>
    <n v="6.9239999999999995"/>
  </r>
  <r>
    <n v="7484"/>
    <x v="3719"/>
    <x v="2"/>
    <x v="534"/>
    <d v="2011-12-17T00:00:00"/>
    <s v="Second Class"/>
    <s v="EB-13705"/>
    <s v="Ed Braxton"/>
    <x v="1"/>
    <s v="United States"/>
    <s v="Philadelphia"/>
    <x v="9"/>
    <n v="19140"/>
    <x v="3"/>
    <x v="1209"/>
    <x v="0"/>
    <x v="1"/>
    <x v="1185"/>
    <x v="4998"/>
    <n v="7"/>
    <n v="0.3"/>
    <n v="-108.26620000000001"/>
  </r>
  <r>
    <n v="7485"/>
    <x v="3720"/>
    <x v="3"/>
    <x v="116"/>
    <d v="2015-01-03T00:00:00"/>
    <s v="Standard Class"/>
    <s v="CS-12400"/>
    <s v="Christopher Schild"/>
    <x v="2"/>
    <s v="United States"/>
    <s v="Fargo"/>
    <x v="46"/>
    <n v="58103"/>
    <x v="2"/>
    <x v="1820"/>
    <x v="1"/>
    <x v="6"/>
    <x v="33"/>
    <x v="4724"/>
    <n v="1"/>
    <n v="0"/>
    <n v="0.86799999999999988"/>
  </r>
  <r>
    <n v="7486"/>
    <x v="3720"/>
    <x v="3"/>
    <x v="116"/>
    <d v="2015-01-03T00:00:00"/>
    <s v="Standard Class"/>
    <s v="CS-12400"/>
    <s v="Christopher Schild"/>
    <x v="2"/>
    <s v="United States"/>
    <s v="Fargo"/>
    <x v="46"/>
    <n v="58103"/>
    <x v="2"/>
    <x v="1499"/>
    <x v="1"/>
    <x v="8"/>
    <x v="1478"/>
    <x v="4213"/>
    <n v="5"/>
    <n v="0"/>
    <n v="12.690999999999999"/>
  </r>
  <r>
    <n v="7487"/>
    <x v="3721"/>
    <x v="1"/>
    <x v="546"/>
    <d v="2012-12-24T00:00:00"/>
    <s v="Second Class"/>
    <s v="PM-19135"/>
    <s v="Peter McVee"/>
    <x v="2"/>
    <s v="United States"/>
    <s v="Dover"/>
    <x v="38"/>
    <n v="3820"/>
    <x v="3"/>
    <x v="1331"/>
    <x v="1"/>
    <x v="10"/>
    <x v="1307"/>
    <x v="2744"/>
    <n v="5"/>
    <n v="0"/>
    <n v="14.651"/>
  </r>
  <r>
    <n v="7488"/>
    <x v="3721"/>
    <x v="1"/>
    <x v="546"/>
    <d v="2012-12-24T00:00:00"/>
    <s v="Second Class"/>
    <s v="PM-19135"/>
    <s v="Peter McVee"/>
    <x v="2"/>
    <s v="United States"/>
    <s v="Dover"/>
    <x v="38"/>
    <n v="3820"/>
    <x v="3"/>
    <x v="1287"/>
    <x v="2"/>
    <x v="11"/>
    <x v="1264"/>
    <x v="3633"/>
    <n v="9"/>
    <n v="0"/>
    <n v="517.47930000000008"/>
  </r>
  <r>
    <n v="7489"/>
    <x v="3721"/>
    <x v="1"/>
    <x v="546"/>
    <d v="2012-12-24T00:00:00"/>
    <s v="Second Class"/>
    <s v="PM-19135"/>
    <s v="Peter McVee"/>
    <x v="2"/>
    <s v="United States"/>
    <s v="Dover"/>
    <x v="38"/>
    <n v="3820"/>
    <x v="3"/>
    <x v="215"/>
    <x v="0"/>
    <x v="3"/>
    <x v="214"/>
    <x v="4999"/>
    <n v="4"/>
    <n v="0.3"/>
    <n v="-105.31639999999993"/>
  </r>
  <r>
    <n v="7490"/>
    <x v="3722"/>
    <x v="3"/>
    <x v="60"/>
    <d v="2014-11-10T00:00:00"/>
    <s v="Standard Class"/>
    <s v="AA-10645"/>
    <s v="Anna Andreadi"/>
    <x v="0"/>
    <s v="United States"/>
    <s v="San Diego"/>
    <x v="1"/>
    <n v="92105"/>
    <x v="1"/>
    <x v="860"/>
    <x v="1"/>
    <x v="10"/>
    <x v="846"/>
    <x v="91"/>
    <n v="2"/>
    <n v="0"/>
    <n v="6.2208000000000006"/>
  </r>
  <r>
    <n v="7491"/>
    <x v="3723"/>
    <x v="1"/>
    <x v="229"/>
    <d v="2012-09-16T00:00:00"/>
    <s v="Standard Class"/>
    <s v="FA-14230"/>
    <s v="Frank Atkinson"/>
    <x v="1"/>
    <s v="United States"/>
    <s v="Los Angeles"/>
    <x v="1"/>
    <n v="90032"/>
    <x v="1"/>
    <x v="90"/>
    <x v="0"/>
    <x v="5"/>
    <x v="90"/>
    <x v="5000"/>
    <n v="6"/>
    <n v="0"/>
    <n v="33.070799999999991"/>
  </r>
  <r>
    <n v="7492"/>
    <x v="3724"/>
    <x v="3"/>
    <x v="673"/>
    <d v="2014-11-17T00:00:00"/>
    <s v="Same Day"/>
    <s v="CM-12190"/>
    <s v="Charlotte Melton"/>
    <x v="0"/>
    <s v="United States"/>
    <s v="Utica"/>
    <x v="15"/>
    <n v="13501"/>
    <x v="3"/>
    <x v="1730"/>
    <x v="2"/>
    <x v="7"/>
    <x v="1708"/>
    <x v="5001"/>
    <n v="6"/>
    <n v="0"/>
    <n v="5.9969999999999857"/>
  </r>
  <r>
    <n v="7493"/>
    <x v="3725"/>
    <x v="3"/>
    <x v="220"/>
    <d v="2014-09-17T00:00:00"/>
    <s v="Standard Class"/>
    <s v="CC-12475"/>
    <s v="Cindy Chapman"/>
    <x v="0"/>
    <s v="United States"/>
    <s v="Houston"/>
    <x v="5"/>
    <n v="77070"/>
    <x v="2"/>
    <x v="1433"/>
    <x v="1"/>
    <x v="10"/>
    <x v="1412"/>
    <x v="1518"/>
    <n v="3"/>
    <n v="0.2"/>
    <n v="3.2099999999999982"/>
  </r>
  <r>
    <n v="7494"/>
    <x v="3725"/>
    <x v="3"/>
    <x v="220"/>
    <d v="2014-09-17T00:00:00"/>
    <s v="Standard Class"/>
    <s v="CC-12475"/>
    <s v="Cindy Chapman"/>
    <x v="0"/>
    <s v="United States"/>
    <s v="Houston"/>
    <x v="5"/>
    <n v="77070"/>
    <x v="2"/>
    <x v="1213"/>
    <x v="0"/>
    <x v="3"/>
    <x v="1189"/>
    <x v="5002"/>
    <n v="5"/>
    <n v="0.3"/>
    <n v="-65.853000000000009"/>
  </r>
  <r>
    <n v="7495"/>
    <x v="3725"/>
    <x v="3"/>
    <x v="220"/>
    <d v="2014-09-17T00:00:00"/>
    <s v="Standard Class"/>
    <s v="CC-12475"/>
    <s v="Cindy Chapman"/>
    <x v="0"/>
    <s v="United States"/>
    <s v="Houston"/>
    <x v="5"/>
    <n v="77070"/>
    <x v="2"/>
    <x v="1034"/>
    <x v="1"/>
    <x v="9"/>
    <x v="1016"/>
    <x v="5003"/>
    <n v="2"/>
    <n v="0.8"/>
    <n v="-4.2012"/>
  </r>
  <r>
    <n v="7496"/>
    <x v="3726"/>
    <x v="3"/>
    <x v="1163"/>
    <d v="2014-07-19T00:00:00"/>
    <s v="Standard Class"/>
    <s v="TC-21295"/>
    <s v="Toby Carlisle"/>
    <x v="0"/>
    <s v="United States"/>
    <s v="Westminster"/>
    <x v="1"/>
    <n v="92683"/>
    <x v="1"/>
    <x v="757"/>
    <x v="1"/>
    <x v="8"/>
    <x v="748"/>
    <x v="3079"/>
    <n v="2"/>
    <n v="0.2"/>
    <n v="1.4455999999999996"/>
  </r>
  <r>
    <n v="7497"/>
    <x v="3726"/>
    <x v="3"/>
    <x v="1163"/>
    <d v="2014-07-19T00:00:00"/>
    <s v="Standard Class"/>
    <s v="TC-21295"/>
    <s v="Toby Carlisle"/>
    <x v="0"/>
    <s v="United States"/>
    <s v="Westminster"/>
    <x v="1"/>
    <n v="92683"/>
    <x v="1"/>
    <x v="737"/>
    <x v="0"/>
    <x v="5"/>
    <x v="729"/>
    <x v="3139"/>
    <n v="3"/>
    <n v="0"/>
    <n v="49.804199999999994"/>
  </r>
  <r>
    <n v="7498"/>
    <x v="3726"/>
    <x v="3"/>
    <x v="1163"/>
    <d v="2014-07-19T00:00:00"/>
    <s v="Standard Class"/>
    <s v="TC-21295"/>
    <s v="Toby Carlisle"/>
    <x v="0"/>
    <s v="United States"/>
    <s v="Westminster"/>
    <x v="1"/>
    <n v="92683"/>
    <x v="1"/>
    <x v="310"/>
    <x v="1"/>
    <x v="13"/>
    <x v="307"/>
    <x v="328"/>
    <n v="4"/>
    <n v="0"/>
    <n v="2.3311999999999999"/>
  </r>
  <r>
    <n v="7499"/>
    <x v="3726"/>
    <x v="3"/>
    <x v="1163"/>
    <d v="2014-07-19T00:00:00"/>
    <s v="Standard Class"/>
    <s v="TC-21295"/>
    <s v="Toby Carlisle"/>
    <x v="0"/>
    <s v="United States"/>
    <s v="Westminster"/>
    <x v="1"/>
    <n v="92683"/>
    <x v="1"/>
    <x v="30"/>
    <x v="1"/>
    <x v="6"/>
    <x v="30"/>
    <x v="5004"/>
    <n v="4"/>
    <n v="0"/>
    <n v="20.856799999999993"/>
  </r>
  <r>
    <n v="7500"/>
    <x v="3726"/>
    <x v="3"/>
    <x v="1163"/>
    <d v="2014-07-19T00:00:00"/>
    <s v="Standard Class"/>
    <s v="TC-21295"/>
    <s v="Toby Carlisle"/>
    <x v="0"/>
    <s v="United States"/>
    <s v="Westminster"/>
    <x v="1"/>
    <n v="92683"/>
    <x v="1"/>
    <x v="191"/>
    <x v="0"/>
    <x v="5"/>
    <x v="190"/>
    <x v="609"/>
    <n v="3"/>
    <n v="0"/>
    <n v="7.9128000000000007"/>
  </r>
  <r>
    <n v="7501"/>
    <x v="3726"/>
    <x v="3"/>
    <x v="1163"/>
    <d v="2014-07-19T00:00:00"/>
    <s v="Standard Class"/>
    <s v="TC-21295"/>
    <s v="Toby Carlisle"/>
    <x v="0"/>
    <s v="United States"/>
    <s v="Westminster"/>
    <x v="1"/>
    <n v="92683"/>
    <x v="1"/>
    <x v="437"/>
    <x v="2"/>
    <x v="11"/>
    <x v="432"/>
    <x v="5005"/>
    <n v="3"/>
    <n v="0"/>
    <n v="19.735800000000005"/>
  </r>
  <r>
    <n v="7502"/>
    <x v="3726"/>
    <x v="3"/>
    <x v="1163"/>
    <d v="2014-07-19T00:00:00"/>
    <s v="Standard Class"/>
    <s v="TC-21295"/>
    <s v="Toby Carlisle"/>
    <x v="0"/>
    <s v="United States"/>
    <s v="Westminster"/>
    <x v="1"/>
    <n v="92683"/>
    <x v="1"/>
    <x v="34"/>
    <x v="2"/>
    <x v="7"/>
    <x v="34"/>
    <x v="553"/>
    <n v="3"/>
    <n v="0.2"/>
    <n v="52.917299999999955"/>
  </r>
  <r>
    <n v="7503"/>
    <x v="3727"/>
    <x v="3"/>
    <x v="983"/>
    <d v="2014-03-31T00:00:00"/>
    <s v="Same Day"/>
    <s v="TB-21400"/>
    <s v="Tom Boeckenhauer"/>
    <x v="0"/>
    <s v="United States"/>
    <s v="Los Angeles"/>
    <x v="1"/>
    <n v="90036"/>
    <x v="1"/>
    <x v="1279"/>
    <x v="1"/>
    <x v="6"/>
    <x v="1255"/>
    <x v="2398"/>
    <n v="2"/>
    <n v="0"/>
    <n v="2.0671999999999997"/>
  </r>
  <r>
    <n v="7504"/>
    <x v="3727"/>
    <x v="3"/>
    <x v="983"/>
    <d v="2014-03-31T00:00:00"/>
    <s v="Same Day"/>
    <s v="TB-21400"/>
    <s v="Tom Boeckenhauer"/>
    <x v="0"/>
    <s v="United States"/>
    <s v="Los Angeles"/>
    <x v="1"/>
    <n v="90036"/>
    <x v="1"/>
    <x v="53"/>
    <x v="2"/>
    <x v="7"/>
    <x v="53"/>
    <x v="5006"/>
    <n v="1"/>
    <n v="0.2"/>
    <n v="18.539099999999991"/>
  </r>
  <r>
    <n v="7505"/>
    <x v="3728"/>
    <x v="0"/>
    <x v="1011"/>
    <d v="2013-02-04T00:00:00"/>
    <s v="Second Class"/>
    <s v="JK-15325"/>
    <s v="Jason Klamczynski"/>
    <x v="1"/>
    <s v="United States"/>
    <s v="Atlantic City"/>
    <x v="30"/>
    <n v="8401"/>
    <x v="3"/>
    <x v="1040"/>
    <x v="1"/>
    <x v="12"/>
    <x v="33"/>
    <x v="371"/>
    <n v="2"/>
    <n v="0"/>
    <n v="11.68"/>
  </r>
  <r>
    <n v="7506"/>
    <x v="3729"/>
    <x v="3"/>
    <x v="110"/>
    <d v="2014-06-14T00:00:00"/>
    <s v="Standard Class"/>
    <s v="BW-11200"/>
    <s v="Ben Wallace"/>
    <x v="0"/>
    <s v="United States"/>
    <s v="Skokie"/>
    <x v="10"/>
    <n v="60076"/>
    <x v="2"/>
    <x v="338"/>
    <x v="1"/>
    <x v="8"/>
    <x v="334"/>
    <x v="362"/>
    <n v="4"/>
    <n v="0.8"/>
    <n v="-18.872800000000009"/>
  </r>
  <r>
    <n v="7507"/>
    <x v="3730"/>
    <x v="2"/>
    <x v="981"/>
    <d v="2011-11-06T00:00:00"/>
    <s v="Standard Class"/>
    <s v="SH-20395"/>
    <s v="Shahid Hopkins"/>
    <x v="0"/>
    <s v="United States"/>
    <s v="San Francisco"/>
    <x v="1"/>
    <n v="94122"/>
    <x v="1"/>
    <x v="1129"/>
    <x v="2"/>
    <x v="7"/>
    <x v="1108"/>
    <x v="1956"/>
    <n v="2"/>
    <n v="0.2"/>
    <n v="5.2181999999999924"/>
  </r>
  <r>
    <n v="7508"/>
    <x v="3730"/>
    <x v="2"/>
    <x v="981"/>
    <d v="2011-11-06T00:00:00"/>
    <s v="Standard Class"/>
    <s v="SH-20395"/>
    <s v="Shahid Hopkins"/>
    <x v="0"/>
    <s v="United States"/>
    <s v="San Francisco"/>
    <x v="1"/>
    <n v="94122"/>
    <x v="1"/>
    <x v="245"/>
    <x v="1"/>
    <x v="4"/>
    <x v="243"/>
    <x v="979"/>
    <n v="2"/>
    <n v="0"/>
    <n v="105.24679999999995"/>
  </r>
  <r>
    <n v="7509"/>
    <x v="3731"/>
    <x v="3"/>
    <x v="1163"/>
    <d v="2014-07-19T00:00:00"/>
    <s v="Standard Class"/>
    <s v="JL-15835"/>
    <s v="John Lee"/>
    <x v="0"/>
    <s v="United States"/>
    <s v="Columbus"/>
    <x v="24"/>
    <n v="43229"/>
    <x v="3"/>
    <x v="820"/>
    <x v="1"/>
    <x v="10"/>
    <x v="808"/>
    <x v="4766"/>
    <n v="2"/>
    <n v="0.2"/>
    <n v="3.3524000000000003"/>
  </r>
  <r>
    <n v="7510"/>
    <x v="3731"/>
    <x v="3"/>
    <x v="1163"/>
    <d v="2014-07-19T00:00:00"/>
    <s v="Standard Class"/>
    <s v="JL-15835"/>
    <s v="John Lee"/>
    <x v="0"/>
    <s v="United States"/>
    <s v="Columbus"/>
    <x v="24"/>
    <n v="43229"/>
    <x v="3"/>
    <x v="754"/>
    <x v="2"/>
    <x v="7"/>
    <x v="745"/>
    <x v="5007"/>
    <n v="9"/>
    <n v="0.4"/>
    <n v="-377.98919999999998"/>
  </r>
  <r>
    <n v="7511"/>
    <x v="3731"/>
    <x v="3"/>
    <x v="1163"/>
    <d v="2014-07-19T00:00:00"/>
    <s v="Standard Class"/>
    <s v="JL-15835"/>
    <s v="John Lee"/>
    <x v="0"/>
    <s v="United States"/>
    <s v="Columbus"/>
    <x v="24"/>
    <n v="43229"/>
    <x v="3"/>
    <x v="170"/>
    <x v="1"/>
    <x v="4"/>
    <x v="169"/>
    <x v="5008"/>
    <n v="5"/>
    <n v="0.2"/>
    <n v="4.6530000000000022"/>
  </r>
  <r>
    <n v="7512"/>
    <x v="3731"/>
    <x v="3"/>
    <x v="1163"/>
    <d v="2014-07-19T00:00:00"/>
    <s v="Standard Class"/>
    <s v="JL-15835"/>
    <s v="John Lee"/>
    <x v="0"/>
    <s v="United States"/>
    <s v="Columbus"/>
    <x v="24"/>
    <n v="43229"/>
    <x v="3"/>
    <x v="1071"/>
    <x v="0"/>
    <x v="5"/>
    <x v="1051"/>
    <x v="5009"/>
    <n v="5"/>
    <n v="0.2"/>
    <n v="148.845"/>
  </r>
  <r>
    <n v="7513"/>
    <x v="3731"/>
    <x v="3"/>
    <x v="1163"/>
    <d v="2014-07-19T00:00:00"/>
    <s v="Standard Class"/>
    <s v="JL-15835"/>
    <s v="John Lee"/>
    <x v="0"/>
    <s v="United States"/>
    <s v="Columbus"/>
    <x v="24"/>
    <n v="43229"/>
    <x v="3"/>
    <x v="1354"/>
    <x v="1"/>
    <x v="4"/>
    <x v="1331"/>
    <x v="5010"/>
    <n v="7"/>
    <n v="0.2"/>
    <n v="17.959200000000003"/>
  </r>
  <r>
    <n v="7514"/>
    <x v="3731"/>
    <x v="3"/>
    <x v="1163"/>
    <d v="2014-07-19T00:00:00"/>
    <s v="Standard Class"/>
    <s v="JL-15835"/>
    <s v="John Lee"/>
    <x v="0"/>
    <s v="United States"/>
    <s v="Columbus"/>
    <x v="24"/>
    <n v="43229"/>
    <x v="3"/>
    <x v="346"/>
    <x v="1"/>
    <x v="6"/>
    <x v="342"/>
    <x v="1332"/>
    <n v="5"/>
    <n v="0.2"/>
    <n v="2.1319999999999988"/>
  </r>
  <r>
    <n v="7515"/>
    <x v="3732"/>
    <x v="3"/>
    <x v="34"/>
    <d v="2014-12-13T00:00:00"/>
    <s v="Second Class"/>
    <s v="JL-15835"/>
    <s v="John Lee"/>
    <x v="0"/>
    <s v="United States"/>
    <s v="Richmond"/>
    <x v="0"/>
    <n v="40475"/>
    <x v="0"/>
    <x v="908"/>
    <x v="1"/>
    <x v="8"/>
    <x v="891"/>
    <x v="5011"/>
    <n v="2"/>
    <n v="0"/>
    <n v="13.505599999999999"/>
  </r>
  <r>
    <n v="7516"/>
    <x v="3732"/>
    <x v="3"/>
    <x v="34"/>
    <d v="2014-12-13T00:00:00"/>
    <s v="Second Class"/>
    <s v="JL-15835"/>
    <s v="John Lee"/>
    <x v="0"/>
    <s v="United States"/>
    <s v="Richmond"/>
    <x v="0"/>
    <n v="40475"/>
    <x v="0"/>
    <x v="1428"/>
    <x v="1"/>
    <x v="9"/>
    <x v="1407"/>
    <x v="5012"/>
    <n v="5"/>
    <n v="0"/>
    <n v="62.32099999999997"/>
  </r>
  <r>
    <n v="7517"/>
    <x v="3732"/>
    <x v="3"/>
    <x v="34"/>
    <d v="2014-12-13T00:00:00"/>
    <s v="Second Class"/>
    <s v="JL-15835"/>
    <s v="John Lee"/>
    <x v="0"/>
    <s v="United States"/>
    <s v="Richmond"/>
    <x v="0"/>
    <n v="40475"/>
    <x v="0"/>
    <x v="122"/>
    <x v="1"/>
    <x v="8"/>
    <x v="122"/>
    <x v="204"/>
    <n v="4"/>
    <n v="0"/>
    <n v="7.4824000000000002"/>
  </r>
  <r>
    <n v="7518"/>
    <x v="3732"/>
    <x v="3"/>
    <x v="34"/>
    <d v="2014-12-13T00:00:00"/>
    <s v="Second Class"/>
    <s v="JL-15835"/>
    <s v="John Lee"/>
    <x v="0"/>
    <s v="United States"/>
    <s v="Richmond"/>
    <x v="0"/>
    <n v="40475"/>
    <x v="0"/>
    <x v="825"/>
    <x v="2"/>
    <x v="11"/>
    <x v="813"/>
    <x v="5013"/>
    <n v="5"/>
    <n v="0"/>
    <n v="48.328499999999991"/>
  </r>
  <r>
    <n v="7519"/>
    <x v="3732"/>
    <x v="3"/>
    <x v="34"/>
    <d v="2014-12-13T00:00:00"/>
    <s v="Second Class"/>
    <s v="JL-15835"/>
    <s v="John Lee"/>
    <x v="0"/>
    <s v="United States"/>
    <s v="Richmond"/>
    <x v="0"/>
    <n v="40475"/>
    <x v="0"/>
    <x v="464"/>
    <x v="1"/>
    <x v="4"/>
    <x v="460"/>
    <x v="5014"/>
    <n v="1"/>
    <n v="0"/>
    <n v="0.60559999999999903"/>
  </r>
  <r>
    <n v="7520"/>
    <x v="3732"/>
    <x v="3"/>
    <x v="34"/>
    <d v="2014-12-13T00:00:00"/>
    <s v="Second Class"/>
    <s v="JL-15835"/>
    <s v="John Lee"/>
    <x v="0"/>
    <s v="United States"/>
    <s v="Richmond"/>
    <x v="0"/>
    <n v="40475"/>
    <x v="0"/>
    <x v="1568"/>
    <x v="1"/>
    <x v="2"/>
    <x v="1550"/>
    <x v="1784"/>
    <n v="2"/>
    <n v="0"/>
    <n v="2.6495999999999995"/>
  </r>
  <r>
    <n v="7521"/>
    <x v="3732"/>
    <x v="3"/>
    <x v="34"/>
    <d v="2014-12-13T00:00:00"/>
    <s v="Second Class"/>
    <s v="JL-15835"/>
    <s v="John Lee"/>
    <x v="0"/>
    <s v="United States"/>
    <s v="Richmond"/>
    <x v="0"/>
    <n v="40475"/>
    <x v="0"/>
    <x v="890"/>
    <x v="2"/>
    <x v="16"/>
    <x v="874"/>
    <x v="5015"/>
    <n v="2"/>
    <n v="0"/>
    <n v="629.99099999999999"/>
  </r>
  <r>
    <n v="7522"/>
    <x v="3733"/>
    <x v="0"/>
    <x v="64"/>
    <d v="2013-09-12T00:00:00"/>
    <s v="Standard Class"/>
    <s v="MD-17350"/>
    <s v="Maribeth Dona"/>
    <x v="0"/>
    <s v="United States"/>
    <s v="Lancaster"/>
    <x v="24"/>
    <n v="43130"/>
    <x v="3"/>
    <x v="528"/>
    <x v="1"/>
    <x v="8"/>
    <x v="523"/>
    <x v="5016"/>
    <n v="2"/>
    <n v="0.7"/>
    <n v="-7.4600000000000009"/>
  </r>
  <r>
    <n v="7523"/>
    <x v="3733"/>
    <x v="0"/>
    <x v="64"/>
    <d v="2013-09-12T00:00:00"/>
    <s v="Standard Class"/>
    <s v="MD-17350"/>
    <s v="Maribeth Dona"/>
    <x v="0"/>
    <s v="United States"/>
    <s v="Lancaster"/>
    <x v="24"/>
    <n v="43130"/>
    <x v="3"/>
    <x v="1181"/>
    <x v="1"/>
    <x v="8"/>
    <x v="1158"/>
    <x v="5017"/>
    <n v="6"/>
    <n v="0.7"/>
    <n v="-6.4944000000000024"/>
  </r>
  <r>
    <n v="7524"/>
    <x v="3733"/>
    <x v="0"/>
    <x v="64"/>
    <d v="2013-09-12T00:00:00"/>
    <s v="Standard Class"/>
    <s v="MD-17350"/>
    <s v="Maribeth Dona"/>
    <x v="0"/>
    <s v="United States"/>
    <s v="Lancaster"/>
    <x v="24"/>
    <n v="43130"/>
    <x v="3"/>
    <x v="212"/>
    <x v="0"/>
    <x v="1"/>
    <x v="211"/>
    <x v="4967"/>
    <n v="2"/>
    <n v="0.3"/>
    <n v="-1.217800000000004"/>
  </r>
  <r>
    <n v="7525"/>
    <x v="3734"/>
    <x v="2"/>
    <x v="1076"/>
    <d v="2011-09-16T00:00:00"/>
    <s v="Standard Class"/>
    <s v="CL-12565"/>
    <s v="Clay Ludtke"/>
    <x v="0"/>
    <s v="United States"/>
    <s v="Gresham"/>
    <x v="21"/>
    <n v="97030"/>
    <x v="1"/>
    <x v="776"/>
    <x v="1"/>
    <x v="12"/>
    <x v="767"/>
    <x v="5018"/>
    <n v="7"/>
    <n v="0.2"/>
    <n v="7.6047999999999991"/>
  </r>
  <r>
    <n v="7526"/>
    <x v="3734"/>
    <x v="2"/>
    <x v="1076"/>
    <d v="2011-09-16T00:00:00"/>
    <s v="Standard Class"/>
    <s v="CL-12565"/>
    <s v="Clay Ludtke"/>
    <x v="0"/>
    <s v="United States"/>
    <s v="Gresham"/>
    <x v="21"/>
    <n v="97030"/>
    <x v="1"/>
    <x v="873"/>
    <x v="0"/>
    <x v="1"/>
    <x v="858"/>
    <x v="3336"/>
    <n v="5"/>
    <n v="0.2"/>
    <n v="148.70400000000006"/>
  </r>
  <r>
    <n v="7527"/>
    <x v="3735"/>
    <x v="3"/>
    <x v="986"/>
    <d v="2014-09-27T00:00:00"/>
    <s v="Same Day"/>
    <s v="RA-19885"/>
    <s v="Ruben Ausman"/>
    <x v="1"/>
    <s v="United States"/>
    <s v="San Francisco"/>
    <x v="1"/>
    <n v="94109"/>
    <x v="1"/>
    <x v="1606"/>
    <x v="1"/>
    <x v="12"/>
    <x v="33"/>
    <x v="3337"/>
    <n v="6"/>
    <n v="0"/>
    <n v="33.064799999999998"/>
  </r>
  <r>
    <n v="7528"/>
    <x v="3735"/>
    <x v="3"/>
    <x v="986"/>
    <d v="2014-09-27T00:00:00"/>
    <s v="Same Day"/>
    <s v="RA-19885"/>
    <s v="Ruben Ausman"/>
    <x v="1"/>
    <s v="United States"/>
    <s v="San Francisco"/>
    <x v="1"/>
    <n v="94109"/>
    <x v="1"/>
    <x v="1392"/>
    <x v="0"/>
    <x v="5"/>
    <x v="1369"/>
    <x v="357"/>
    <n v="3"/>
    <n v="0"/>
    <n v="2.9567999999999994"/>
  </r>
  <r>
    <n v="7529"/>
    <x v="3735"/>
    <x v="3"/>
    <x v="986"/>
    <d v="2014-09-27T00:00:00"/>
    <s v="Same Day"/>
    <s v="RA-19885"/>
    <s v="Ruben Ausman"/>
    <x v="1"/>
    <s v="United States"/>
    <s v="San Francisco"/>
    <x v="1"/>
    <n v="94109"/>
    <x v="1"/>
    <x v="1357"/>
    <x v="1"/>
    <x v="10"/>
    <x v="1334"/>
    <x v="1211"/>
    <n v="6"/>
    <n v="0"/>
    <n v="16.146000000000001"/>
  </r>
  <r>
    <n v="7530"/>
    <x v="3735"/>
    <x v="3"/>
    <x v="986"/>
    <d v="2014-09-27T00:00:00"/>
    <s v="Same Day"/>
    <s v="RA-19885"/>
    <s v="Ruben Ausman"/>
    <x v="1"/>
    <s v="United States"/>
    <s v="San Francisco"/>
    <x v="1"/>
    <n v="94109"/>
    <x v="1"/>
    <x v="20"/>
    <x v="1"/>
    <x v="8"/>
    <x v="20"/>
    <x v="342"/>
    <n v="3"/>
    <n v="0.2"/>
    <n v="5.5379999999999985"/>
  </r>
  <r>
    <n v="7531"/>
    <x v="3735"/>
    <x v="3"/>
    <x v="986"/>
    <d v="2014-09-27T00:00:00"/>
    <s v="Same Day"/>
    <s v="RA-19885"/>
    <s v="Ruben Ausman"/>
    <x v="1"/>
    <s v="United States"/>
    <s v="San Francisco"/>
    <x v="1"/>
    <n v="94109"/>
    <x v="1"/>
    <x v="760"/>
    <x v="1"/>
    <x v="8"/>
    <x v="751"/>
    <x v="2594"/>
    <n v="3"/>
    <n v="0.2"/>
    <n v="314.27190000000002"/>
  </r>
  <r>
    <n v="7532"/>
    <x v="3736"/>
    <x v="0"/>
    <x v="26"/>
    <d v="2013-06-20T00:00:00"/>
    <s v="First Class"/>
    <s v="LC-16885"/>
    <s v="Lena Creighton"/>
    <x v="0"/>
    <s v="United States"/>
    <s v="Longmont"/>
    <x v="22"/>
    <n v="80501"/>
    <x v="1"/>
    <x v="1319"/>
    <x v="0"/>
    <x v="5"/>
    <x v="1296"/>
    <x v="4602"/>
    <n v="3"/>
    <n v="0.2"/>
    <n v="-13.317600000000013"/>
  </r>
  <r>
    <n v="7533"/>
    <x v="3736"/>
    <x v="0"/>
    <x v="26"/>
    <d v="2013-06-20T00:00:00"/>
    <s v="First Class"/>
    <s v="LC-16885"/>
    <s v="Lena Creighton"/>
    <x v="0"/>
    <s v="United States"/>
    <s v="Longmont"/>
    <x v="22"/>
    <n v="80501"/>
    <x v="1"/>
    <x v="531"/>
    <x v="0"/>
    <x v="1"/>
    <x v="526"/>
    <x v="5019"/>
    <n v="4"/>
    <n v="0.2"/>
    <n v="54.352799999999945"/>
  </r>
  <r>
    <n v="7534"/>
    <x v="3737"/>
    <x v="3"/>
    <x v="906"/>
    <d v="2014-03-02T00:00:00"/>
    <s v="Standard Class"/>
    <s v="SW-20245"/>
    <s v="Scot Wooten"/>
    <x v="0"/>
    <s v="United States"/>
    <s v="Greenville"/>
    <x v="3"/>
    <n v="27834"/>
    <x v="0"/>
    <x v="812"/>
    <x v="0"/>
    <x v="1"/>
    <x v="801"/>
    <x v="3263"/>
    <n v="2"/>
    <n v="0.2"/>
    <n v="-22.138200000000012"/>
  </r>
  <r>
    <n v="7535"/>
    <x v="3737"/>
    <x v="3"/>
    <x v="906"/>
    <d v="2014-03-02T00:00:00"/>
    <s v="Standard Class"/>
    <s v="SW-20245"/>
    <s v="Scot Wooten"/>
    <x v="0"/>
    <s v="United States"/>
    <s v="Greenville"/>
    <x v="3"/>
    <n v="27834"/>
    <x v="0"/>
    <x v="266"/>
    <x v="0"/>
    <x v="0"/>
    <x v="263"/>
    <x v="3107"/>
    <n v="5"/>
    <n v="0.2"/>
    <n v="5.7980000000000018"/>
  </r>
  <r>
    <n v="7536"/>
    <x v="3738"/>
    <x v="3"/>
    <x v="185"/>
    <d v="2014-04-08T00:00:00"/>
    <s v="Standard Class"/>
    <s v="HG-14965"/>
    <s v="Henry Goldwyn"/>
    <x v="1"/>
    <s v="United States"/>
    <s v="Los Angeles"/>
    <x v="1"/>
    <n v="90004"/>
    <x v="1"/>
    <x v="558"/>
    <x v="1"/>
    <x v="14"/>
    <x v="552"/>
    <x v="1286"/>
    <n v="3"/>
    <n v="0"/>
    <n v="8.0190000000000001"/>
  </r>
  <r>
    <n v="7537"/>
    <x v="3739"/>
    <x v="3"/>
    <x v="734"/>
    <d v="2014-12-09T00:00:00"/>
    <s v="Standard Class"/>
    <s v="MV-17485"/>
    <s v="Mark Van Huff"/>
    <x v="0"/>
    <s v="United States"/>
    <s v="Houston"/>
    <x v="5"/>
    <n v="77041"/>
    <x v="2"/>
    <x v="1793"/>
    <x v="0"/>
    <x v="5"/>
    <x v="1774"/>
    <x v="4956"/>
    <n v="2"/>
    <n v="0.6"/>
    <n v="-14.271599999999999"/>
  </r>
  <r>
    <n v="7538"/>
    <x v="3740"/>
    <x v="0"/>
    <x v="317"/>
    <d v="2013-02-22T00:00:00"/>
    <s v="Second Class"/>
    <s v="GT-14710"/>
    <s v="Greg Tran"/>
    <x v="0"/>
    <s v="United States"/>
    <s v="San Francisco"/>
    <x v="1"/>
    <n v="94109"/>
    <x v="1"/>
    <x v="129"/>
    <x v="1"/>
    <x v="10"/>
    <x v="129"/>
    <x v="2745"/>
    <n v="2"/>
    <n v="0"/>
    <n v="33.313599999999994"/>
  </r>
  <r>
    <n v="7539"/>
    <x v="3741"/>
    <x v="3"/>
    <x v="574"/>
    <d v="2014-12-07T00:00:00"/>
    <s v="Standard Class"/>
    <s v="BS-11380"/>
    <s v="Bill Stewart"/>
    <x v="1"/>
    <s v="United States"/>
    <s v="Denver"/>
    <x v="22"/>
    <n v="80219"/>
    <x v="1"/>
    <x v="384"/>
    <x v="1"/>
    <x v="4"/>
    <x v="380"/>
    <x v="5020"/>
    <n v="1"/>
    <n v="0.2"/>
    <n v="12.857399999999984"/>
  </r>
  <r>
    <n v="7540"/>
    <x v="3741"/>
    <x v="3"/>
    <x v="574"/>
    <d v="2014-12-07T00:00:00"/>
    <s v="Standard Class"/>
    <s v="BS-11380"/>
    <s v="Bill Stewart"/>
    <x v="1"/>
    <s v="United States"/>
    <s v="Denver"/>
    <x v="22"/>
    <n v="80219"/>
    <x v="1"/>
    <x v="785"/>
    <x v="1"/>
    <x v="8"/>
    <x v="776"/>
    <x v="941"/>
    <n v="8"/>
    <n v="0.7"/>
    <n v="-24.41599999999999"/>
  </r>
  <r>
    <n v="7541"/>
    <x v="3741"/>
    <x v="3"/>
    <x v="574"/>
    <d v="2014-12-07T00:00:00"/>
    <s v="Standard Class"/>
    <s v="BS-11380"/>
    <s v="Bill Stewart"/>
    <x v="1"/>
    <s v="United States"/>
    <s v="Denver"/>
    <x v="22"/>
    <n v="80219"/>
    <x v="1"/>
    <x v="1659"/>
    <x v="0"/>
    <x v="0"/>
    <x v="1638"/>
    <x v="2516"/>
    <n v="8"/>
    <n v="0.7"/>
    <n v="-363.52799999999991"/>
  </r>
  <r>
    <n v="7542"/>
    <x v="3741"/>
    <x v="3"/>
    <x v="574"/>
    <d v="2014-12-07T00:00:00"/>
    <s v="Standard Class"/>
    <s v="BS-11380"/>
    <s v="Bill Stewart"/>
    <x v="1"/>
    <s v="United States"/>
    <s v="Denver"/>
    <x v="22"/>
    <n v="80219"/>
    <x v="1"/>
    <x v="1670"/>
    <x v="2"/>
    <x v="7"/>
    <x v="1649"/>
    <x v="5021"/>
    <n v="2"/>
    <n v="0.2"/>
    <n v="4.9615999999999989"/>
  </r>
  <r>
    <n v="7543"/>
    <x v="3741"/>
    <x v="3"/>
    <x v="574"/>
    <d v="2014-12-07T00:00:00"/>
    <s v="Standard Class"/>
    <s v="BS-11380"/>
    <s v="Bill Stewart"/>
    <x v="1"/>
    <s v="United States"/>
    <s v="Denver"/>
    <x v="22"/>
    <n v="80219"/>
    <x v="1"/>
    <x v="1060"/>
    <x v="0"/>
    <x v="5"/>
    <x v="1040"/>
    <x v="5022"/>
    <n v="6"/>
    <n v="0.2"/>
    <n v="0"/>
  </r>
  <r>
    <n v="7544"/>
    <x v="3741"/>
    <x v="3"/>
    <x v="574"/>
    <d v="2014-12-07T00:00:00"/>
    <s v="Standard Class"/>
    <s v="BS-11380"/>
    <s v="Bill Stewart"/>
    <x v="1"/>
    <s v="United States"/>
    <s v="Denver"/>
    <x v="22"/>
    <n v="80219"/>
    <x v="1"/>
    <x v="1378"/>
    <x v="2"/>
    <x v="7"/>
    <x v="1354"/>
    <x v="5023"/>
    <n v="6"/>
    <n v="0.2"/>
    <n v="-14.34"/>
  </r>
  <r>
    <n v="7545"/>
    <x v="3741"/>
    <x v="3"/>
    <x v="574"/>
    <d v="2014-12-07T00:00:00"/>
    <s v="Standard Class"/>
    <s v="BS-11380"/>
    <s v="Bill Stewart"/>
    <x v="1"/>
    <s v="United States"/>
    <s v="Denver"/>
    <x v="22"/>
    <n v="80219"/>
    <x v="1"/>
    <x v="629"/>
    <x v="0"/>
    <x v="1"/>
    <x v="623"/>
    <x v="5024"/>
    <n v="5"/>
    <n v="0.2"/>
    <n v="68.001000000000033"/>
  </r>
  <r>
    <n v="7546"/>
    <x v="3742"/>
    <x v="2"/>
    <x v="982"/>
    <d v="2011-10-15T00:00:00"/>
    <s v="Standard Class"/>
    <s v="CM-12715"/>
    <s v="Craig Molinari"/>
    <x v="1"/>
    <s v="United States"/>
    <s v="Huntsville"/>
    <x v="5"/>
    <n v="77340"/>
    <x v="2"/>
    <x v="1521"/>
    <x v="2"/>
    <x v="7"/>
    <x v="1499"/>
    <x v="5025"/>
    <n v="6"/>
    <n v="0.2"/>
    <n v="71.995200000000011"/>
  </r>
  <r>
    <n v="7547"/>
    <x v="3742"/>
    <x v="2"/>
    <x v="982"/>
    <d v="2011-10-15T00:00:00"/>
    <s v="Standard Class"/>
    <s v="CM-12715"/>
    <s v="Craig Molinari"/>
    <x v="1"/>
    <s v="United States"/>
    <s v="Huntsville"/>
    <x v="5"/>
    <n v="77340"/>
    <x v="2"/>
    <x v="524"/>
    <x v="2"/>
    <x v="7"/>
    <x v="519"/>
    <x v="5026"/>
    <n v="7"/>
    <n v="0.2"/>
    <n v="66.145099999999957"/>
  </r>
  <r>
    <n v="7548"/>
    <x v="3742"/>
    <x v="2"/>
    <x v="982"/>
    <d v="2011-10-15T00:00:00"/>
    <s v="Standard Class"/>
    <s v="CM-12715"/>
    <s v="Craig Molinari"/>
    <x v="1"/>
    <s v="United States"/>
    <s v="Huntsville"/>
    <x v="5"/>
    <n v="77340"/>
    <x v="2"/>
    <x v="1224"/>
    <x v="1"/>
    <x v="8"/>
    <x v="1199"/>
    <x v="5027"/>
    <n v="5"/>
    <n v="0.8"/>
    <n v="-19.16800000000001"/>
  </r>
  <r>
    <n v="7549"/>
    <x v="3742"/>
    <x v="2"/>
    <x v="982"/>
    <d v="2011-10-15T00:00:00"/>
    <s v="Standard Class"/>
    <s v="CM-12715"/>
    <s v="Craig Molinari"/>
    <x v="1"/>
    <s v="United States"/>
    <s v="Huntsville"/>
    <x v="5"/>
    <n v="77340"/>
    <x v="2"/>
    <x v="307"/>
    <x v="1"/>
    <x v="8"/>
    <x v="304"/>
    <x v="5028"/>
    <n v="1"/>
    <n v="0.8"/>
    <n v="-1.5715000000000008"/>
  </r>
  <r>
    <n v="7550"/>
    <x v="3743"/>
    <x v="0"/>
    <x v="64"/>
    <d v="2013-09-08T00:00:00"/>
    <s v="First Class"/>
    <s v="EM-13825"/>
    <s v="Elizabeth Moffitt"/>
    <x v="1"/>
    <s v="United States"/>
    <s v="Houston"/>
    <x v="5"/>
    <n v="77036"/>
    <x v="2"/>
    <x v="1381"/>
    <x v="0"/>
    <x v="5"/>
    <x v="1357"/>
    <x v="5029"/>
    <n v="3"/>
    <n v="0.6"/>
    <n v="-11.662199999999999"/>
  </r>
  <r>
    <n v="7551"/>
    <x v="3744"/>
    <x v="2"/>
    <x v="1164"/>
    <d v="2011-11-25T00:00:00"/>
    <s v="Standard Class"/>
    <s v="KH-16330"/>
    <s v="Katharine Harms"/>
    <x v="1"/>
    <s v="United States"/>
    <s v="New York City"/>
    <x v="15"/>
    <n v="10024"/>
    <x v="3"/>
    <x v="1758"/>
    <x v="1"/>
    <x v="12"/>
    <x v="1702"/>
    <x v="5030"/>
    <n v="3"/>
    <n v="0"/>
    <n v="17.37"/>
  </r>
  <r>
    <n v="7552"/>
    <x v="3744"/>
    <x v="2"/>
    <x v="1164"/>
    <d v="2011-11-25T00:00:00"/>
    <s v="Standard Class"/>
    <s v="KH-16330"/>
    <s v="Katharine Harms"/>
    <x v="1"/>
    <s v="United States"/>
    <s v="New York City"/>
    <x v="15"/>
    <n v="10024"/>
    <x v="3"/>
    <x v="872"/>
    <x v="2"/>
    <x v="7"/>
    <x v="857"/>
    <x v="5031"/>
    <n v="6"/>
    <n v="0"/>
    <n v="216.8244"/>
  </r>
  <r>
    <n v="7553"/>
    <x v="3744"/>
    <x v="2"/>
    <x v="1164"/>
    <d v="2011-11-25T00:00:00"/>
    <s v="Standard Class"/>
    <s v="KH-16330"/>
    <s v="Katharine Harms"/>
    <x v="1"/>
    <s v="United States"/>
    <s v="New York City"/>
    <x v="15"/>
    <n v="10024"/>
    <x v="3"/>
    <x v="806"/>
    <x v="1"/>
    <x v="8"/>
    <x v="796"/>
    <x v="91"/>
    <n v="3"/>
    <n v="0.2"/>
    <n v="4.5359999999999996"/>
  </r>
  <r>
    <n v="7554"/>
    <x v="3744"/>
    <x v="2"/>
    <x v="1164"/>
    <d v="2011-11-25T00:00:00"/>
    <s v="Standard Class"/>
    <s v="KH-16330"/>
    <s v="Katharine Harms"/>
    <x v="1"/>
    <s v="United States"/>
    <s v="New York City"/>
    <x v="15"/>
    <n v="10024"/>
    <x v="3"/>
    <x v="1396"/>
    <x v="1"/>
    <x v="10"/>
    <x v="1374"/>
    <x v="243"/>
    <n v="4"/>
    <n v="0"/>
    <n v="12.441600000000001"/>
  </r>
  <r>
    <n v="7555"/>
    <x v="3745"/>
    <x v="2"/>
    <x v="1025"/>
    <d v="2011-05-14T00:00:00"/>
    <s v="Second Class"/>
    <s v="AF-10885"/>
    <s v="Art Foster"/>
    <x v="0"/>
    <s v="United States"/>
    <s v="Philadelphia"/>
    <x v="9"/>
    <n v="19134"/>
    <x v="3"/>
    <x v="899"/>
    <x v="0"/>
    <x v="0"/>
    <x v="883"/>
    <x v="5032"/>
    <n v="7"/>
    <n v="0.5"/>
    <n v="-216.97830000000002"/>
  </r>
  <r>
    <n v="7556"/>
    <x v="3745"/>
    <x v="2"/>
    <x v="1025"/>
    <d v="2011-05-14T00:00:00"/>
    <s v="Second Class"/>
    <s v="AF-10885"/>
    <s v="Art Foster"/>
    <x v="0"/>
    <s v="United States"/>
    <s v="Philadelphia"/>
    <x v="9"/>
    <n v="19134"/>
    <x v="3"/>
    <x v="796"/>
    <x v="1"/>
    <x v="6"/>
    <x v="786"/>
    <x v="4732"/>
    <n v="5"/>
    <n v="0.2"/>
    <n v="5.3010000000000002"/>
  </r>
  <r>
    <n v="7557"/>
    <x v="3746"/>
    <x v="3"/>
    <x v="344"/>
    <d v="2014-12-03T00:00:00"/>
    <s v="Standard Class"/>
    <s v="JR-16210"/>
    <s v="Justin Ritter"/>
    <x v="1"/>
    <s v="United States"/>
    <s v="Columbus"/>
    <x v="14"/>
    <n v="47201"/>
    <x v="2"/>
    <x v="954"/>
    <x v="1"/>
    <x v="10"/>
    <x v="938"/>
    <x v="5033"/>
    <n v="6"/>
    <n v="0"/>
    <n v="72.808799999999991"/>
  </r>
  <r>
    <n v="7558"/>
    <x v="3746"/>
    <x v="3"/>
    <x v="344"/>
    <d v="2014-12-03T00:00:00"/>
    <s v="Standard Class"/>
    <s v="JR-16210"/>
    <s v="Justin Ritter"/>
    <x v="1"/>
    <s v="United States"/>
    <s v="Columbus"/>
    <x v="14"/>
    <n v="47201"/>
    <x v="2"/>
    <x v="896"/>
    <x v="1"/>
    <x v="8"/>
    <x v="880"/>
    <x v="5034"/>
    <n v="3"/>
    <n v="0"/>
    <n v="224.07299999999998"/>
  </r>
  <r>
    <n v="7559"/>
    <x v="3747"/>
    <x v="2"/>
    <x v="301"/>
    <d v="2011-11-05T00:00:00"/>
    <s v="Standard Class"/>
    <s v="DL-12925"/>
    <s v="Daniel Lacy"/>
    <x v="0"/>
    <s v="United States"/>
    <s v="Long Beach"/>
    <x v="15"/>
    <n v="11561"/>
    <x v="3"/>
    <x v="159"/>
    <x v="1"/>
    <x v="9"/>
    <x v="158"/>
    <x v="5035"/>
    <n v="3"/>
    <n v="0"/>
    <n v="154.84259999999995"/>
  </r>
  <r>
    <n v="7560"/>
    <x v="3747"/>
    <x v="2"/>
    <x v="301"/>
    <d v="2011-11-05T00:00:00"/>
    <s v="Standard Class"/>
    <s v="DL-12925"/>
    <s v="Daniel Lacy"/>
    <x v="0"/>
    <s v="United States"/>
    <s v="Long Beach"/>
    <x v="15"/>
    <n v="11561"/>
    <x v="3"/>
    <x v="964"/>
    <x v="1"/>
    <x v="10"/>
    <x v="948"/>
    <x v="3856"/>
    <n v="3"/>
    <n v="0"/>
    <n v="82.290599999999998"/>
  </r>
  <r>
    <n v="7561"/>
    <x v="3747"/>
    <x v="2"/>
    <x v="301"/>
    <d v="2011-11-05T00:00:00"/>
    <s v="Standard Class"/>
    <s v="DL-12925"/>
    <s v="Daniel Lacy"/>
    <x v="0"/>
    <s v="United States"/>
    <s v="Long Beach"/>
    <x v="15"/>
    <n v="11561"/>
    <x v="3"/>
    <x v="1226"/>
    <x v="0"/>
    <x v="5"/>
    <x v="1201"/>
    <x v="3381"/>
    <n v="6"/>
    <n v="0"/>
    <n v="9.8207999999999984"/>
  </r>
  <r>
    <n v="7562"/>
    <x v="3748"/>
    <x v="0"/>
    <x v="945"/>
    <d v="2014-01-02T00:00:00"/>
    <s v="First Class"/>
    <s v="BD-11605"/>
    <s v="Brian Dahlen"/>
    <x v="0"/>
    <s v="United States"/>
    <s v="Lancaster"/>
    <x v="9"/>
    <n v="17602"/>
    <x v="3"/>
    <x v="1"/>
    <x v="0"/>
    <x v="1"/>
    <x v="1"/>
    <x v="5036"/>
    <n v="1"/>
    <n v="0.3"/>
    <n v="0"/>
  </r>
  <r>
    <n v="7563"/>
    <x v="3749"/>
    <x v="0"/>
    <x v="323"/>
    <d v="2013-09-08T00:00:00"/>
    <s v="Standard Class"/>
    <s v="RB-19570"/>
    <s v="Rob Beeghly"/>
    <x v="0"/>
    <s v="United States"/>
    <s v="Chicago"/>
    <x v="10"/>
    <n v="60610"/>
    <x v="2"/>
    <x v="1638"/>
    <x v="0"/>
    <x v="0"/>
    <x v="1619"/>
    <x v="4765"/>
    <n v="4"/>
    <n v="0.3"/>
    <n v="0"/>
  </r>
  <r>
    <n v="7564"/>
    <x v="3750"/>
    <x v="3"/>
    <x v="361"/>
    <d v="2014-10-08T00:00:00"/>
    <s v="First Class"/>
    <s v="RB-19795"/>
    <s v="Ross Baird"/>
    <x v="2"/>
    <s v="United States"/>
    <s v="Denver"/>
    <x v="22"/>
    <n v="80219"/>
    <x v="1"/>
    <x v="685"/>
    <x v="2"/>
    <x v="11"/>
    <x v="678"/>
    <x v="4384"/>
    <n v="2"/>
    <n v="0.2"/>
    <n v="13.562599999999998"/>
  </r>
  <r>
    <n v="7565"/>
    <x v="3751"/>
    <x v="0"/>
    <x v="806"/>
    <d v="2013-02-01T00:00:00"/>
    <s v="Second Class"/>
    <s v="TB-21250"/>
    <s v="Tim Brockman"/>
    <x v="0"/>
    <s v="United States"/>
    <s v="Seattle"/>
    <x v="4"/>
    <n v="98103"/>
    <x v="1"/>
    <x v="1349"/>
    <x v="0"/>
    <x v="1"/>
    <x v="1326"/>
    <x v="5037"/>
    <n v="4"/>
    <n v="0.2"/>
    <n v="-59.835600000000042"/>
  </r>
  <r>
    <n v="7566"/>
    <x v="3751"/>
    <x v="0"/>
    <x v="806"/>
    <d v="2013-02-01T00:00:00"/>
    <s v="Second Class"/>
    <s v="TB-21250"/>
    <s v="Tim Brockman"/>
    <x v="0"/>
    <s v="United States"/>
    <s v="Seattle"/>
    <x v="4"/>
    <n v="98103"/>
    <x v="1"/>
    <x v="1195"/>
    <x v="0"/>
    <x v="0"/>
    <x v="1171"/>
    <x v="5038"/>
    <n v="1"/>
    <n v="0"/>
    <n v="7.7728000000000037"/>
  </r>
  <r>
    <n v="7567"/>
    <x v="3752"/>
    <x v="3"/>
    <x v="81"/>
    <d v="2014-04-24T00:00:00"/>
    <s v="First Class"/>
    <s v="KN-16390"/>
    <s v="Katherine Nockton"/>
    <x v="1"/>
    <s v="United States"/>
    <s v="Houston"/>
    <x v="5"/>
    <n v="77070"/>
    <x v="2"/>
    <x v="84"/>
    <x v="2"/>
    <x v="11"/>
    <x v="84"/>
    <x v="334"/>
    <n v="3"/>
    <n v="0.2"/>
    <n v="8.3957999999999942"/>
  </r>
  <r>
    <n v="7568"/>
    <x v="3752"/>
    <x v="3"/>
    <x v="81"/>
    <d v="2014-04-24T00:00:00"/>
    <s v="First Class"/>
    <s v="KN-16390"/>
    <s v="Katherine Nockton"/>
    <x v="1"/>
    <s v="United States"/>
    <s v="Houston"/>
    <x v="5"/>
    <n v="77070"/>
    <x v="2"/>
    <x v="1483"/>
    <x v="1"/>
    <x v="10"/>
    <x v="1461"/>
    <x v="561"/>
    <n v="4"/>
    <n v="0.2"/>
    <n v="7.2576000000000001"/>
  </r>
  <r>
    <n v="7569"/>
    <x v="3753"/>
    <x v="2"/>
    <x v="29"/>
    <d v="2011-12-10T00:00:00"/>
    <s v="Standard Class"/>
    <s v="RL-19615"/>
    <s v="Rob Lucas"/>
    <x v="0"/>
    <s v="United States"/>
    <s v="Los Angeles"/>
    <x v="1"/>
    <n v="90045"/>
    <x v="1"/>
    <x v="425"/>
    <x v="1"/>
    <x v="6"/>
    <x v="420"/>
    <x v="5039"/>
    <n v="9"/>
    <n v="0"/>
    <n v="11.907"/>
  </r>
  <r>
    <n v="7570"/>
    <x v="3753"/>
    <x v="2"/>
    <x v="29"/>
    <d v="2011-12-10T00:00:00"/>
    <s v="Standard Class"/>
    <s v="RL-19615"/>
    <s v="Rob Lucas"/>
    <x v="0"/>
    <s v="United States"/>
    <s v="Los Angeles"/>
    <x v="1"/>
    <n v="90045"/>
    <x v="1"/>
    <x v="1635"/>
    <x v="1"/>
    <x v="10"/>
    <x v="1616"/>
    <x v="338"/>
    <n v="4"/>
    <n v="0"/>
    <n v="23.086399999999998"/>
  </r>
  <r>
    <n v="7571"/>
    <x v="3753"/>
    <x v="2"/>
    <x v="29"/>
    <d v="2011-12-10T00:00:00"/>
    <s v="Standard Class"/>
    <s v="RL-19615"/>
    <s v="Rob Lucas"/>
    <x v="0"/>
    <s v="United States"/>
    <s v="Los Angeles"/>
    <x v="1"/>
    <n v="90045"/>
    <x v="1"/>
    <x v="659"/>
    <x v="1"/>
    <x v="13"/>
    <x v="653"/>
    <x v="1720"/>
    <n v="3"/>
    <n v="0"/>
    <n v="7.1999999999999993"/>
  </r>
  <r>
    <n v="7572"/>
    <x v="3754"/>
    <x v="2"/>
    <x v="618"/>
    <d v="2011-10-26T00:00:00"/>
    <s v="Standard Class"/>
    <s v="FH-14275"/>
    <s v="Frank Hawley"/>
    <x v="1"/>
    <s v="United States"/>
    <s v="Newport News"/>
    <x v="17"/>
    <n v="23602"/>
    <x v="0"/>
    <x v="41"/>
    <x v="1"/>
    <x v="4"/>
    <x v="41"/>
    <x v="5040"/>
    <n v="5"/>
    <n v="0"/>
    <n v="9.7349999999999781"/>
  </r>
  <r>
    <n v="7573"/>
    <x v="3754"/>
    <x v="2"/>
    <x v="618"/>
    <d v="2011-10-26T00:00:00"/>
    <s v="Standard Class"/>
    <s v="FH-14275"/>
    <s v="Frank Hawley"/>
    <x v="1"/>
    <s v="United States"/>
    <s v="Newport News"/>
    <x v="17"/>
    <n v="23602"/>
    <x v="0"/>
    <x v="1116"/>
    <x v="0"/>
    <x v="3"/>
    <x v="1095"/>
    <x v="5041"/>
    <n v="4"/>
    <n v="0"/>
    <n v="112.35079999999999"/>
  </r>
  <r>
    <n v="7574"/>
    <x v="3754"/>
    <x v="2"/>
    <x v="618"/>
    <d v="2011-10-26T00:00:00"/>
    <s v="Standard Class"/>
    <s v="FH-14275"/>
    <s v="Frank Hawley"/>
    <x v="1"/>
    <s v="United States"/>
    <s v="Newport News"/>
    <x v="17"/>
    <n v="23602"/>
    <x v="0"/>
    <x v="888"/>
    <x v="1"/>
    <x v="6"/>
    <x v="872"/>
    <x v="5042"/>
    <n v="1"/>
    <n v="0"/>
    <n v="0.88039999999999985"/>
  </r>
  <r>
    <n v="7575"/>
    <x v="3755"/>
    <x v="1"/>
    <x v="575"/>
    <d v="2012-12-12T00:00:00"/>
    <s v="Standard Class"/>
    <s v="YS-21880"/>
    <s v="Yana Sorensen"/>
    <x v="1"/>
    <s v="United States"/>
    <s v="Los Angeles"/>
    <x v="1"/>
    <n v="90036"/>
    <x v="1"/>
    <x v="16"/>
    <x v="1"/>
    <x v="4"/>
    <x v="16"/>
    <x v="5043"/>
    <n v="2"/>
    <n v="0"/>
    <n v="4.4391999999999996"/>
  </r>
  <r>
    <n v="7576"/>
    <x v="3755"/>
    <x v="1"/>
    <x v="575"/>
    <d v="2012-12-12T00:00:00"/>
    <s v="Standard Class"/>
    <s v="YS-21880"/>
    <s v="Yana Sorensen"/>
    <x v="1"/>
    <s v="United States"/>
    <s v="Los Angeles"/>
    <x v="1"/>
    <n v="90036"/>
    <x v="1"/>
    <x v="1013"/>
    <x v="2"/>
    <x v="11"/>
    <x v="996"/>
    <x v="5044"/>
    <n v="4"/>
    <n v="0"/>
    <n v="40.119999999999976"/>
  </r>
  <r>
    <n v="7577"/>
    <x v="3756"/>
    <x v="2"/>
    <x v="981"/>
    <d v="2011-11-07T00:00:00"/>
    <s v="Second Class"/>
    <s v="SW-20755"/>
    <s v="Steven Ward"/>
    <x v="1"/>
    <s v="United States"/>
    <s v="Seattle"/>
    <x v="4"/>
    <n v="98115"/>
    <x v="1"/>
    <x v="917"/>
    <x v="2"/>
    <x v="11"/>
    <x v="900"/>
    <x v="5045"/>
    <n v="2"/>
    <n v="0"/>
    <n v="15.098399999999998"/>
  </r>
  <r>
    <n v="7578"/>
    <x v="3756"/>
    <x v="2"/>
    <x v="981"/>
    <d v="2011-11-07T00:00:00"/>
    <s v="Second Class"/>
    <s v="SW-20755"/>
    <s v="Steven Ward"/>
    <x v="1"/>
    <s v="United States"/>
    <s v="Seattle"/>
    <x v="4"/>
    <n v="98115"/>
    <x v="1"/>
    <x v="984"/>
    <x v="2"/>
    <x v="7"/>
    <x v="968"/>
    <x v="5046"/>
    <n v="1"/>
    <n v="0.2"/>
    <n v="4.6193000000000026"/>
  </r>
  <r>
    <n v="7579"/>
    <x v="3757"/>
    <x v="0"/>
    <x v="122"/>
    <d v="2013-12-22T00:00:00"/>
    <s v="First Class"/>
    <s v="PN-18775"/>
    <s v="Parhena Norris"/>
    <x v="2"/>
    <s v="United States"/>
    <s v="Omaha"/>
    <x v="8"/>
    <n v="68104"/>
    <x v="2"/>
    <x v="499"/>
    <x v="0"/>
    <x v="1"/>
    <x v="494"/>
    <x v="3801"/>
    <n v="3"/>
    <n v="0"/>
    <n v="112.78800000000001"/>
  </r>
  <r>
    <n v="7580"/>
    <x v="3758"/>
    <x v="1"/>
    <x v="521"/>
    <d v="2012-11-27T00:00:00"/>
    <s v="Second Class"/>
    <s v="AT-10735"/>
    <s v="Annie Thurman"/>
    <x v="0"/>
    <s v="United States"/>
    <s v="Morristown"/>
    <x v="30"/>
    <n v="7960"/>
    <x v="3"/>
    <x v="1739"/>
    <x v="1"/>
    <x v="9"/>
    <x v="1719"/>
    <x v="5047"/>
    <n v="8"/>
    <n v="0"/>
    <n v="735.03359999999998"/>
  </r>
  <r>
    <n v="7581"/>
    <x v="3758"/>
    <x v="1"/>
    <x v="521"/>
    <d v="2012-11-27T00:00:00"/>
    <s v="Second Class"/>
    <s v="AT-10735"/>
    <s v="Annie Thurman"/>
    <x v="0"/>
    <s v="United States"/>
    <s v="Morristown"/>
    <x v="30"/>
    <n v="7960"/>
    <x v="3"/>
    <x v="879"/>
    <x v="1"/>
    <x v="6"/>
    <x v="864"/>
    <x v="1465"/>
    <n v="3"/>
    <n v="0"/>
    <n v="4.4850000000000003"/>
  </r>
  <r>
    <n v="7582"/>
    <x v="3759"/>
    <x v="1"/>
    <x v="863"/>
    <d v="2012-08-16T00:00:00"/>
    <s v="First Class"/>
    <s v="EJ-13720"/>
    <s v="Ed Jacobs"/>
    <x v="0"/>
    <s v="United States"/>
    <s v="Philadelphia"/>
    <x v="9"/>
    <n v="19143"/>
    <x v="3"/>
    <x v="718"/>
    <x v="1"/>
    <x v="4"/>
    <x v="710"/>
    <x v="5048"/>
    <n v="3"/>
    <n v="0.2"/>
    <n v="15.857099999999974"/>
  </r>
  <r>
    <n v="7583"/>
    <x v="3760"/>
    <x v="1"/>
    <x v="392"/>
    <d v="2012-04-21T00:00:00"/>
    <s v="Standard Class"/>
    <s v="DM-13345"/>
    <s v="Denise Monton"/>
    <x v="1"/>
    <s v="United States"/>
    <s v="New York City"/>
    <x v="15"/>
    <n v="10024"/>
    <x v="3"/>
    <x v="56"/>
    <x v="0"/>
    <x v="1"/>
    <x v="56"/>
    <x v="4093"/>
    <n v="2"/>
    <n v="0.1"/>
    <n v="2.8392000000000017"/>
  </r>
  <r>
    <n v="7584"/>
    <x v="3761"/>
    <x v="2"/>
    <x v="90"/>
    <d v="2011-03-25T00:00:00"/>
    <s v="Standard Class"/>
    <s v="KH-16690"/>
    <s v="Kristen Hastings"/>
    <x v="1"/>
    <s v="United States"/>
    <s v="Springfield"/>
    <x v="17"/>
    <n v="22153"/>
    <x v="0"/>
    <x v="1577"/>
    <x v="2"/>
    <x v="7"/>
    <x v="1559"/>
    <x v="5049"/>
    <n v="7"/>
    <n v="0"/>
    <n v="909.98180000000025"/>
  </r>
  <r>
    <n v="7585"/>
    <x v="3761"/>
    <x v="2"/>
    <x v="90"/>
    <d v="2011-03-25T00:00:00"/>
    <s v="Standard Class"/>
    <s v="KH-16690"/>
    <s v="Kristen Hastings"/>
    <x v="1"/>
    <s v="United States"/>
    <s v="Springfield"/>
    <x v="17"/>
    <n v="22153"/>
    <x v="0"/>
    <x v="1568"/>
    <x v="1"/>
    <x v="2"/>
    <x v="1550"/>
    <x v="936"/>
    <n v="5"/>
    <n v="0"/>
    <n v="6.6239999999999988"/>
  </r>
  <r>
    <n v="7586"/>
    <x v="3761"/>
    <x v="2"/>
    <x v="90"/>
    <d v="2011-03-25T00:00:00"/>
    <s v="Standard Class"/>
    <s v="KH-16690"/>
    <s v="Kristen Hastings"/>
    <x v="1"/>
    <s v="United States"/>
    <s v="Springfield"/>
    <x v="17"/>
    <n v="22153"/>
    <x v="0"/>
    <x v="1127"/>
    <x v="1"/>
    <x v="10"/>
    <x v="1106"/>
    <x v="1247"/>
    <n v="3"/>
    <n v="0"/>
    <n v="60.255300000000005"/>
  </r>
  <r>
    <n v="7587"/>
    <x v="3761"/>
    <x v="2"/>
    <x v="90"/>
    <d v="2011-03-25T00:00:00"/>
    <s v="Standard Class"/>
    <s v="KH-16690"/>
    <s v="Kristen Hastings"/>
    <x v="1"/>
    <s v="United States"/>
    <s v="Springfield"/>
    <x v="17"/>
    <n v="22153"/>
    <x v="0"/>
    <x v="372"/>
    <x v="1"/>
    <x v="6"/>
    <x v="368"/>
    <x v="400"/>
    <n v="4"/>
    <n v="0"/>
    <n v="2.702799999999999"/>
  </r>
  <r>
    <n v="7588"/>
    <x v="3761"/>
    <x v="2"/>
    <x v="90"/>
    <d v="2011-03-25T00:00:00"/>
    <s v="Standard Class"/>
    <s v="KH-16690"/>
    <s v="Kristen Hastings"/>
    <x v="1"/>
    <s v="United States"/>
    <s v="Springfield"/>
    <x v="17"/>
    <n v="22153"/>
    <x v="0"/>
    <x v="800"/>
    <x v="1"/>
    <x v="8"/>
    <x v="790"/>
    <x v="1546"/>
    <n v="3"/>
    <n v="0"/>
    <n v="59.011199999999988"/>
  </r>
  <r>
    <n v="7589"/>
    <x v="3762"/>
    <x v="3"/>
    <x v="673"/>
    <d v="2014-11-23T00:00:00"/>
    <s v="Standard Class"/>
    <s v="MB-18085"/>
    <s v="Mick Brown"/>
    <x v="0"/>
    <s v="United States"/>
    <s v="Roseville"/>
    <x v="1"/>
    <n v="95661"/>
    <x v="1"/>
    <x v="1137"/>
    <x v="0"/>
    <x v="5"/>
    <x v="1116"/>
    <x v="1761"/>
    <n v="3"/>
    <n v="0"/>
    <n v="5.1929999999999996"/>
  </r>
  <r>
    <n v="7590"/>
    <x v="3763"/>
    <x v="1"/>
    <x v="12"/>
    <d v="2012-09-29T00:00:00"/>
    <s v="Standard Class"/>
    <s v="DK-12895"/>
    <s v="Dana Kaydos"/>
    <x v="0"/>
    <s v="United States"/>
    <s v="Rockford"/>
    <x v="10"/>
    <n v="61107"/>
    <x v="2"/>
    <x v="1243"/>
    <x v="1"/>
    <x v="6"/>
    <x v="1217"/>
    <x v="2019"/>
    <n v="7"/>
    <n v="0.2"/>
    <n v="12.874400000000001"/>
  </r>
  <r>
    <n v="7591"/>
    <x v="3764"/>
    <x v="0"/>
    <x v="64"/>
    <d v="2013-09-10T00:00:00"/>
    <s v="Standard Class"/>
    <s v="DB-13210"/>
    <s v="Dean Braden"/>
    <x v="0"/>
    <s v="United States"/>
    <s v="Philadelphia"/>
    <x v="9"/>
    <n v="19134"/>
    <x v="3"/>
    <x v="74"/>
    <x v="0"/>
    <x v="5"/>
    <x v="74"/>
    <x v="5050"/>
    <n v="9"/>
    <n v="0.2"/>
    <n v="11.649599999999996"/>
  </r>
  <r>
    <n v="7592"/>
    <x v="3764"/>
    <x v="0"/>
    <x v="64"/>
    <d v="2013-09-10T00:00:00"/>
    <s v="Standard Class"/>
    <s v="DB-13210"/>
    <s v="Dean Braden"/>
    <x v="0"/>
    <s v="United States"/>
    <s v="Philadelphia"/>
    <x v="9"/>
    <n v="19134"/>
    <x v="3"/>
    <x v="64"/>
    <x v="0"/>
    <x v="1"/>
    <x v="124"/>
    <x v="5051"/>
    <n v="2"/>
    <n v="0.3"/>
    <n v="-19.338199999999993"/>
  </r>
  <r>
    <n v="7593"/>
    <x v="3764"/>
    <x v="0"/>
    <x v="64"/>
    <d v="2013-09-10T00:00:00"/>
    <s v="Standard Class"/>
    <s v="DB-13210"/>
    <s v="Dean Braden"/>
    <x v="0"/>
    <s v="United States"/>
    <s v="Philadelphia"/>
    <x v="9"/>
    <n v="19134"/>
    <x v="3"/>
    <x v="965"/>
    <x v="1"/>
    <x v="6"/>
    <x v="949"/>
    <x v="964"/>
    <n v="3"/>
    <n v="0.2"/>
    <n v="0.59039999999999937"/>
  </r>
  <r>
    <n v="7594"/>
    <x v="3764"/>
    <x v="0"/>
    <x v="64"/>
    <d v="2013-09-10T00:00:00"/>
    <s v="Standard Class"/>
    <s v="DB-13210"/>
    <s v="Dean Braden"/>
    <x v="0"/>
    <s v="United States"/>
    <s v="Philadelphia"/>
    <x v="9"/>
    <n v="19134"/>
    <x v="3"/>
    <x v="774"/>
    <x v="0"/>
    <x v="1"/>
    <x v="765"/>
    <x v="5052"/>
    <n v="3"/>
    <n v="0.3"/>
    <n v="-63.376499999999965"/>
  </r>
  <r>
    <n v="7595"/>
    <x v="3765"/>
    <x v="3"/>
    <x v="693"/>
    <d v="2014-04-25T00:00:00"/>
    <s v="Standard Class"/>
    <s v="CV-12295"/>
    <s v="Christina VanderZanden"/>
    <x v="0"/>
    <s v="United States"/>
    <s v="Detroit"/>
    <x v="12"/>
    <n v="48234"/>
    <x v="2"/>
    <x v="542"/>
    <x v="1"/>
    <x v="8"/>
    <x v="537"/>
    <x v="5053"/>
    <n v="7"/>
    <n v="0"/>
    <n v="70.492799999999988"/>
  </r>
  <r>
    <n v="7596"/>
    <x v="3765"/>
    <x v="3"/>
    <x v="693"/>
    <d v="2014-04-25T00:00:00"/>
    <s v="Standard Class"/>
    <s v="CV-12295"/>
    <s v="Christina VanderZanden"/>
    <x v="0"/>
    <s v="United States"/>
    <s v="Detroit"/>
    <x v="12"/>
    <n v="48234"/>
    <x v="2"/>
    <x v="624"/>
    <x v="1"/>
    <x v="8"/>
    <x v="618"/>
    <x v="3830"/>
    <n v="4"/>
    <n v="0"/>
    <n v="18.28"/>
  </r>
  <r>
    <n v="7597"/>
    <x v="3766"/>
    <x v="1"/>
    <x v="925"/>
    <d v="2012-06-19T00:00:00"/>
    <s v="Standard Class"/>
    <s v="GK-14620"/>
    <s v="Grace Kelly"/>
    <x v="1"/>
    <s v="United States"/>
    <s v="Los Angeles"/>
    <x v="1"/>
    <n v="90004"/>
    <x v="1"/>
    <x v="539"/>
    <x v="2"/>
    <x v="7"/>
    <x v="534"/>
    <x v="5054"/>
    <n v="3"/>
    <n v="0.2"/>
    <n v="22.557600000000008"/>
  </r>
  <r>
    <n v="7598"/>
    <x v="3767"/>
    <x v="2"/>
    <x v="328"/>
    <d v="2011-09-22T00:00:00"/>
    <s v="Standard Class"/>
    <s v="JA-15970"/>
    <s v="Joseph Airdo"/>
    <x v="0"/>
    <s v="United States"/>
    <s v="Springfield"/>
    <x v="21"/>
    <n v="97477"/>
    <x v="1"/>
    <x v="1355"/>
    <x v="1"/>
    <x v="6"/>
    <x v="1332"/>
    <x v="797"/>
    <n v="2"/>
    <n v="0.2"/>
    <n v="0.45920000000000027"/>
  </r>
  <r>
    <n v="7599"/>
    <x v="3767"/>
    <x v="2"/>
    <x v="328"/>
    <d v="2011-09-22T00:00:00"/>
    <s v="Standard Class"/>
    <s v="JA-15970"/>
    <s v="Joseph Airdo"/>
    <x v="0"/>
    <s v="United States"/>
    <s v="Springfield"/>
    <x v="21"/>
    <n v="97477"/>
    <x v="1"/>
    <x v="947"/>
    <x v="1"/>
    <x v="6"/>
    <x v="931"/>
    <x v="5055"/>
    <n v="3"/>
    <n v="0.2"/>
    <n v="4.7819999999999947"/>
  </r>
  <r>
    <n v="7600"/>
    <x v="3767"/>
    <x v="2"/>
    <x v="328"/>
    <d v="2011-09-22T00:00:00"/>
    <s v="Standard Class"/>
    <s v="JA-15970"/>
    <s v="Joseph Airdo"/>
    <x v="0"/>
    <s v="United States"/>
    <s v="Springfield"/>
    <x v="21"/>
    <n v="97477"/>
    <x v="1"/>
    <x v="1603"/>
    <x v="1"/>
    <x v="10"/>
    <x v="1586"/>
    <x v="5056"/>
    <n v="5"/>
    <n v="0.2"/>
    <n v="13.078000000000001"/>
  </r>
  <r>
    <n v="7601"/>
    <x v="3767"/>
    <x v="2"/>
    <x v="328"/>
    <d v="2011-09-22T00:00:00"/>
    <s v="Standard Class"/>
    <s v="JA-15970"/>
    <s v="Joseph Airdo"/>
    <x v="0"/>
    <s v="United States"/>
    <s v="Springfield"/>
    <x v="21"/>
    <n v="97477"/>
    <x v="1"/>
    <x v="1821"/>
    <x v="2"/>
    <x v="15"/>
    <x v="1800"/>
    <x v="5057"/>
    <n v="5"/>
    <n v="0.7"/>
    <n v="-21.944999999999993"/>
  </r>
  <r>
    <n v="7602"/>
    <x v="3767"/>
    <x v="2"/>
    <x v="328"/>
    <d v="2011-09-22T00:00:00"/>
    <s v="Standard Class"/>
    <s v="JA-15970"/>
    <s v="Joseph Airdo"/>
    <x v="0"/>
    <s v="United States"/>
    <s v="Springfield"/>
    <x v="21"/>
    <n v="97477"/>
    <x v="1"/>
    <x v="334"/>
    <x v="1"/>
    <x v="10"/>
    <x v="330"/>
    <x v="5058"/>
    <n v="6"/>
    <n v="0.2"/>
    <n v="46.469999999999985"/>
  </r>
  <r>
    <n v="7603"/>
    <x v="3767"/>
    <x v="2"/>
    <x v="328"/>
    <d v="2011-09-22T00:00:00"/>
    <s v="Standard Class"/>
    <s v="JA-15970"/>
    <s v="Joseph Airdo"/>
    <x v="0"/>
    <s v="United States"/>
    <s v="Springfield"/>
    <x v="21"/>
    <n v="97477"/>
    <x v="1"/>
    <x v="60"/>
    <x v="2"/>
    <x v="11"/>
    <x v="60"/>
    <x v="2336"/>
    <n v="10"/>
    <n v="0.2"/>
    <n v="16.776000000000007"/>
  </r>
  <r>
    <n v="7604"/>
    <x v="3768"/>
    <x v="0"/>
    <x v="630"/>
    <d v="2013-07-13T00:00:00"/>
    <s v="Standard Class"/>
    <s v="TH-21115"/>
    <s v="Thea Hudgings"/>
    <x v="1"/>
    <s v="United States"/>
    <s v="Providence"/>
    <x v="34"/>
    <n v="2908"/>
    <x v="3"/>
    <x v="730"/>
    <x v="1"/>
    <x v="10"/>
    <x v="722"/>
    <x v="91"/>
    <n v="2"/>
    <n v="0"/>
    <n v="6.2208000000000006"/>
  </r>
  <r>
    <n v="7605"/>
    <x v="3769"/>
    <x v="0"/>
    <x v="1022"/>
    <d v="2013-06-01T00:00:00"/>
    <s v="Standard Class"/>
    <s v="BS-11665"/>
    <s v="Brian Stugart"/>
    <x v="0"/>
    <s v="United States"/>
    <s v="Chicago"/>
    <x v="10"/>
    <n v="60623"/>
    <x v="2"/>
    <x v="1478"/>
    <x v="0"/>
    <x v="5"/>
    <x v="1456"/>
    <x v="5059"/>
    <n v="3"/>
    <n v="0.6"/>
    <n v="-33.358199999999997"/>
  </r>
  <r>
    <n v="7606"/>
    <x v="3769"/>
    <x v="0"/>
    <x v="1022"/>
    <d v="2013-06-01T00:00:00"/>
    <s v="Standard Class"/>
    <s v="BS-11665"/>
    <s v="Brian Stugart"/>
    <x v="0"/>
    <s v="United States"/>
    <s v="Chicago"/>
    <x v="10"/>
    <n v="60623"/>
    <x v="2"/>
    <x v="770"/>
    <x v="0"/>
    <x v="5"/>
    <x v="762"/>
    <x v="215"/>
    <n v="2"/>
    <n v="0.6"/>
    <n v="-1.6751999999999994"/>
  </r>
  <r>
    <n v="7607"/>
    <x v="3769"/>
    <x v="0"/>
    <x v="1022"/>
    <d v="2013-06-01T00:00:00"/>
    <s v="Standard Class"/>
    <s v="BS-11665"/>
    <s v="Brian Stugart"/>
    <x v="0"/>
    <s v="United States"/>
    <s v="Chicago"/>
    <x v="10"/>
    <n v="60623"/>
    <x v="2"/>
    <x v="734"/>
    <x v="1"/>
    <x v="4"/>
    <x v="726"/>
    <x v="5060"/>
    <n v="9"/>
    <n v="0.2"/>
    <n v="97.302599999999984"/>
  </r>
  <r>
    <n v="7608"/>
    <x v="3770"/>
    <x v="3"/>
    <x v="165"/>
    <d v="2014-12-28T00:00:00"/>
    <s v="First Class"/>
    <s v="NS-18505"/>
    <s v="Neola Schneider"/>
    <x v="0"/>
    <s v="United States"/>
    <s v="Dallas"/>
    <x v="5"/>
    <n v="75220"/>
    <x v="2"/>
    <x v="546"/>
    <x v="1"/>
    <x v="4"/>
    <x v="541"/>
    <x v="2108"/>
    <n v="2"/>
    <n v="0.2"/>
    <n v="19.823999999999998"/>
  </r>
  <r>
    <n v="7609"/>
    <x v="3771"/>
    <x v="3"/>
    <x v="898"/>
    <d v="2014-05-08T00:00:00"/>
    <s v="Standard Class"/>
    <s v="MK-18160"/>
    <s v="Mike Kennedy"/>
    <x v="0"/>
    <s v="United States"/>
    <s v="San Francisco"/>
    <x v="1"/>
    <n v="94122"/>
    <x v="1"/>
    <x v="778"/>
    <x v="1"/>
    <x v="10"/>
    <x v="769"/>
    <x v="243"/>
    <n v="4"/>
    <n v="0"/>
    <n v="12.441600000000001"/>
  </r>
  <r>
    <n v="7610"/>
    <x v="3771"/>
    <x v="3"/>
    <x v="898"/>
    <d v="2014-05-08T00:00:00"/>
    <s v="Standard Class"/>
    <s v="MK-18160"/>
    <s v="Mike Kennedy"/>
    <x v="0"/>
    <s v="United States"/>
    <s v="San Francisco"/>
    <x v="1"/>
    <n v="94122"/>
    <x v="1"/>
    <x v="279"/>
    <x v="1"/>
    <x v="6"/>
    <x v="276"/>
    <x v="1011"/>
    <n v="7"/>
    <n v="0"/>
    <n v="6.6583999999999968"/>
  </r>
  <r>
    <n v="7611"/>
    <x v="3772"/>
    <x v="2"/>
    <x v="1165"/>
    <d v="2011-02-25T00:00:00"/>
    <s v="First Class"/>
    <s v="SA-20830"/>
    <s v="Sue Ann Reed"/>
    <x v="0"/>
    <s v="United States"/>
    <s v="Moreno Valley"/>
    <x v="1"/>
    <n v="92553"/>
    <x v="1"/>
    <x v="585"/>
    <x v="1"/>
    <x v="10"/>
    <x v="580"/>
    <x v="541"/>
    <n v="3"/>
    <n v="0"/>
    <n v="9.3312000000000008"/>
  </r>
  <r>
    <n v="7612"/>
    <x v="3773"/>
    <x v="1"/>
    <x v="285"/>
    <d v="2012-02-11T00:00:00"/>
    <s v="First Class"/>
    <s v="BH-11710"/>
    <s v="Brosina Hoffman"/>
    <x v="0"/>
    <s v="United States"/>
    <s v="Garden City"/>
    <x v="41"/>
    <n v="67846"/>
    <x v="2"/>
    <x v="1446"/>
    <x v="1"/>
    <x v="10"/>
    <x v="1424"/>
    <x v="5061"/>
    <n v="2"/>
    <n v="0"/>
    <n v="4.2929999999999993"/>
  </r>
  <r>
    <n v="7613"/>
    <x v="3773"/>
    <x v="1"/>
    <x v="285"/>
    <d v="2012-02-11T00:00:00"/>
    <s v="First Class"/>
    <s v="BH-11710"/>
    <s v="Brosina Hoffman"/>
    <x v="0"/>
    <s v="United States"/>
    <s v="Garden City"/>
    <x v="41"/>
    <n v="67846"/>
    <x v="2"/>
    <x v="195"/>
    <x v="1"/>
    <x v="13"/>
    <x v="194"/>
    <x v="5062"/>
    <n v="1"/>
    <n v="0"/>
    <n v="1.8010999999999999"/>
  </r>
  <r>
    <n v="7614"/>
    <x v="3773"/>
    <x v="1"/>
    <x v="285"/>
    <d v="2012-02-11T00:00:00"/>
    <s v="First Class"/>
    <s v="BH-11710"/>
    <s v="Brosina Hoffman"/>
    <x v="0"/>
    <s v="United States"/>
    <s v="Garden City"/>
    <x v="41"/>
    <n v="67846"/>
    <x v="2"/>
    <x v="130"/>
    <x v="1"/>
    <x v="6"/>
    <x v="130"/>
    <x v="1784"/>
    <n v="2"/>
    <n v="0"/>
    <n v="1.7279999999999998"/>
  </r>
  <r>
    <n v="7615"/>
    <x v="3774"/>
    <x v="1"/>
    <x v="252"/>
    <d v="2012-08-28T00:00:00"/>
    <s v="Second Class"/>
    <s v="SC-20380"/>
    <s v="Shahid Collister"/>
    <x v="0"/>
    <s v="United States"/>
    <s v="New York City"/>
    <x v="15"/>
    <n v="10035"/>
    <x v="3"/>
    <x v="527"/>
    <x v="0"/>
    <x v="5"/>
    <x v="522"/>
    <x v="4126"/>
    <n v="3"/>
    <n v="0"/>
    <n v="4.6220999999999997"/>
  </r>
  <r>
    <n v="7616"/>
    <x v="3775"/>
    <x v="2"/>
    <x v="953"/>
    <d v="2011-12-04T00:00:00"/>
    <s v="Standard Class"/>
    <s v="RF-19345"/>
    <s v="Randy Ferguson"/>
    <x v="1"/>
    <s v="United States"/>
    <s v="Orlando"/>
    <x v="2"/>
    <n v="32839"/>
    <x v="0"/>
    <x v="1699"/>
    <x v="1"/>
    <x v="8"/>
    <x v="1678"/>
    <x v="5063"/>
    <n v="9"/>
    <n v="0.7"/>
    <n v="-4.427999999999999"/>
  </r>
  <r>
    <n v="7617"/>
    <x v="3776"/>
    <x v="0"/>
    <x v="107"/>
    <d v="2013-12-17T00:00:00"/>
    <s v="Standard Class"/>
    <s v="CM-12235"/>
    <s v="Chris McAfee"/>
    <x v="0"/>
    <s v="United States"/>
    <s v="Watertown"/>
    <x v="15"/>
    <n v="13601"/>
    <x v="3"/>
    <x v="1286"/>
    <x v="1"/>
    <x v="10"/>
    <x v="1263"/>
    <x v="1909"/>
    <n v="2"/>
    <n v="0"/>
    <n v="8.7137999999999991"/>
  </r>
  <r>
    <n v="7618"/>
    <x v="3776"/>
    <x v="0"/>
    <x v="107"/>
    <d v="2013-12-17T00:00:00"/>
    <s v="Standard Class"/>
    <s v="CM-12235"/>
    <s v="Chris McAfee"/>
    <x v="0"/>
    <s v="United States"/>
    <s v="Watertown"/>
    <x v="15"/>
    <n v="13601"/>
    <x v="3"/>
    <x v="13"/>
    <x v="1"/>
    <x v="8"/>
    <x v="13"/>
    <x v="5064"/>
    <n v="5"/>
    <n v="0.2"/>
    <n v="220.98699999999997"/>
  </r>
  <r>
    <n v="7619"/>
    <x v="3777"/>
    <x v="3"/>
    <x v="855"/>
    <d v="2014-10-30T00:00:00"/>
    <s v="First Class"/>
    <s v="JM-15655"/>
    <s v="Jim Mitchum"/>
    <x v="1"/>
    <s v="United States"/>
    <s v="Los Angeles"/>
    <x v="1"/>
    <n v="90032"/>
    <x v="1"/>
    <x v="10"/>
    <x v="0"/>
    <x v="3"/>
    <x v="10"/>
    <x v="5065"/>
    <n v="1"/>
    <n v="0.2"/>
    <n v="9.4787999999999784"/>
  </r>
  <r>
    <n v="7620"/>
    <x v="3777"/>
    <x v="3"/>
    <x v="855"/>
    <d v="2014-10-30T00:00:00"/>
    <s v="First Class"/>
    <s v="JM-15655"/>
    <s v="Jim Mitchum"/>
    <x v="1"/>
    <s v="United States"/>
    <s v="Los Angeles"/>
    <x v="1"/>
    <n v="90032"/>
    <x v="1"/>
    <x v="1763"/>
    <x v="2"/>
    <x v="7"/>
    <x v="1743"/>
    <x v="1002"/>
    <n v="5"/>
    <n v="0.2"/>
    <n v="7.1960000000000015"/>
  </r>
  <r>
    <n v="7621"/>
    <x v="3778"/>
    <x v="2"/>
    <x v="641"/>
    <d v="2011-11-29T00:00:00"/>
    <s v="Standard Class"/>
    <s v="RB-19435"/>
    <s v="Richard Bierner"/>
    <x v="0"/>
    <s v="United States"/>
    <s v="Los Angeles"/>
    <x v="1"/>
    <n v="90004"/>
    <x v="1"/>
    <x v="233"/>
    <x v="2"/>
    <x v="7"/>
    <x v="231"/>
    <x v="5066"/>
    <n v="5"/>
    <n v="0.2"/>
    <n v="47.242999999999967"/>
  </r>
  <r>
    <n v="7622"/>
    <x v="3778"/>
    <x v="2"/>
    <x v="641"/>
    <d v="2011-11-29T00:00:00"/>
    <s v="Standard Class"/>
    <s v="RB-19435"/>
    <s v="Richard Bierner"/>
    <x v="0"/>
    <s v="United States"/>
    <s v="Los Angeles"/>
    <x v="1"/>
    <n v="90004"/>
    <x v="1"/>
    <x v="629"/>
    <x v="0"/>
    <x v="1"/>
    <x v="623"/>
    <x v="5067"/>
    <n v="4"/>
    <n v="0.2"/>
    <n v="54.400800000000004"/>
  </r>
  <r>
    <n v="7623"/>
    <x v="3778"/>
    <x v="2"/>
    <x v="641"/>
    <d v="2011-11-29T00:00:00"/>
    <s v="Standard Class"/>
    <s v="RB-19435"/>
    <s v="Richard Bierner"/>
    <x v="0"/>
    <s v="United States"/>
    <s v="Los Angeles"/>
    <x v="1"/>
    <n v="90004"/>
    <x v="1"/>
    <x v="1820"/>
    <x v="1"/>
    <x v="6"/>
    <x v="33"/>
    <x v="5068"/>
    <n v="3"/>
    <n v="0"/>
    <n v="2.6039999999999996"/>
  </r>
  <r>
    <n v="7624"/>
    <x v="3779"/>
    <x v="2"/>
    <x v="686"/>
    <d v="2011-07-20T00:00:00"/>
    <s v="Standard Class"/>
    <s v="SS-20515"/>
    <s v="Shirley Schmidt"/>
    <x v="2"/>
    <s v="United States"/>
    <s v="Newark"/>
    <x v="13"/>
    <n v="19711"/>
    <x v="3"/>
    <x v="643"/>
    <x v="1"/>
    <x v="9"/>
    <x v="637"/>
    <x v="5069"/>
    <n v="1"/>
    <n v="0"/>
    <n v="11.054400000000001"/>
  </r>
  <r>
    <n v="7625"/>
    <x v="3780"/>
    <x v="1"/>
    <x v="293"/>
    <d v="2012-05-27T00:00:00"/>
    <s v="Second Class"/>
    <s v="NM-18445"/>
    <s v="Nathan Mautz"/>
    <x v="2"/>
    <s v="United States"/>
    <s v="Detroit"/>
    <x v="12"/>
    <n v="48234"/>
    <x v="2"/>
    <x v="1141"/>
    <x v="1"/>
    <x v="9"/>
    <x v="1120"/>
    <x v="5070"/>
    <n v="5"/>
    <n v="0.1"/>
    <n v="245.69999999999993"/>
  </r>
  <r>
    <n v="7626"/>
    <x v="3780"/>
    <x v="1"/>
    <x v="293"/>
    <d v="2012-05-27T00:00:00"/>
    <s v="Second Class"/>
    <s v="NM-18445"/>
    <s v="Nathan Mautz"/>
    <x v="2"/>
    <s v="United States"/>
    <s v="Detroit"/>
    <x v="12"/>
    <n v="48234"/>
    <x v="2"/>
    <x v="904"/>
    <x v="0"/>
    <x v="5"/>
    <x v="887"/>
    <x v="5071"/>
    <n v="9"/>
    <n v="0"/>
    <n v="19.585799999999999"/>
  </r>
  <r>
    <n v="7627"/>
    <x v="3781"/>
    <x v="1"/>
    <x v="82"/>
    <d v="2012-11-23T00:00:00"/>
    <s v="Second Class"/>
    <s v="EM-14095"/>
    <s v="Eudokia Martin"/>
    <x v="1"/>
    <s v="United States"/>
    <s v="Phoenix"/>
    <x v="16"/>
    <n v="85023"/>
    <x v="1"/>
    <x v="1527"/>
    <x v="1"/>
    <x v="9"/>
    <x v="1505"/>
    <x v="5072"/>
    <n v="6"/>
    <n v="0.2"/>
    <n v="28.492799999999988"/>
  </r>
  <r>
    <n v="7628"/>
    <x v="3781"/>
    <x v="1"/>
    <x v="82"/>
    <d v="2012-11-23T00:00:00"/>
    <s v="Second Class"/>
    <s v="EM-14095"/>
    <s v="Eudokia Martin"/>
    <x v="1"/>
    <s v="United States"/>
    <s v="Phoenix"/>
    <x v="16"/>
    <n v="85023"/>
    <x v="1"/>
    <x v="1207"/>
    <x v="2"/>
    <x v="11"/>
    <x v="1183"/>
    <x v="5073"/>
    <n v="2"/>
    <n v="0.2"/>
    <n v="-1.4590000000000014"/>
  </r>
  <r>
    <n v="7629"/>
    <x v="3781"/>
    <x v="1"/>
    <x v="82"/>
    <d v="2012-11-23T00:00:00"/>
    <s v="Second Class"/>
    <s v="EM-14095"/>
    <s v="Eudokia Martin"/>
    <x v="1"/>
    <s v="United States"/>
    <s v="Phoenix"/>
    <x v="16"/>
    <n v="85023"/>
    <x v="1"/>
    <x v="1008"/>
    <x v="1"/>
    <x v="2"/>
    <x v="991"/>
    <x v="1053"/>
    <n v="5"/>
    <n v="0.2"/>
    <n v="5.368999999999998"/>
  </r>
  <r>
    <n v="7630"/>
    <x v="3782"/>
    <x v="2"/>
    <x v="809"/>
    <d v="2011-04-01T00:00:00"/>
    <s v="First Class"/>
    <s v="MP-17470"/>
    <s v="Mark Packer"/>
    <x v="2"/>
    <s v="United States"/>
    <s v="Brownsville"/>
    <x v="5"/>
    <n v="78521"/>
    <x v="2"/>
    <x v="556"/>
    <x v="1"/>
    <x v="12"/>
    <x v="550"/>
    <x v="5074"/>
    <n v="5"/>
    <n v="0.2"/>
    <n v="113.30549999999999"/>
  </r>
  <r>
    <n v="7631"/>
    <x v="3782"/>
    <x v="2"/>
    <x v="809"/>
    <d v="2011-04-01T00:00:00"/>
    <s v="First Class"/>
    <s v="MP-17470"/>
    <s v="Mark Packer"/>
    <x v="2"/>
    <s v="United States"/>
    <s v="Brownsville"/>
    <x v="5"/>
    <n v="78521"/>
    <x v="2"/>
    <x v="817"/>
    <x v="2"/>
    <x v="7"/>
    <x v="805"/>
    <x v="5075"/>
    <n v="7"/>
    <n v="0.2"/>
    <n v="88.180399999999977"/>
  </r>
  <r>
    <n v="7632"/>
    <x v="3782"/>
    <x v="2"/>
    <x v="809"/>
    <d v="2011-04-01T00:00:00"/>
    <s v="First Class"/>
    <s v="MP-17470"/>
    <s v="Mark Packer"/>
    <x v="2"/>
    <s v="United States"/>
    <s v="Brownsville"/>
    <x v="5"/>
    <n v="78521"/>
    <x v="2"/>
    <x v="792"/>
    <x v="0"/>
    <x v="1"/>
    <x v="782"/>
    <x v="5076"/>
    <n v="7"/>
    <n v="0.3"/>
    <n v="-9.0929999999999964"/>
  </r>
  <r>
    <n v="7633"/>
    <x v="3783"/>
    <x v="3"/>
    <x v="614"/>
    <d v="2015-01-02T00:00:00"/>
    <s v="Second Class"/>
    <s v="KH-16360"/>
    <s v="Katherine Hughes"/>
    <x v="0"/>
    <s v="United States"/>
    <s v="Louisville"/>
    <x v="0"/>
    <n v="40214"/>
    <x v="0"/>
    <x v="291"/>
    <x v="0"/>
    <x v="1"/>
    <x v="288"/>
    <x v="5077"/>
    <n v="8"/>
    <n v="0"/>
    <n v="314.03840000000002"/>
  </r>
  <r>
    <n v="7634"/>
    <x v="3783"/>
    <x v="3"/>
    <x v="614"/>
    <d v="2015-01-02T00:00:00"/>
    <s v="Second Class"/>
    <s v="KH-16360"/>
    <s v="Katherine Hughes"/>
    <x v="0"/>
    <s v="United States"/>
    <s v="Louisville"/>
    <x v="0"/>
    <n v="40214"/>
    <x v="0"/>
    <x v="1095"/>
    <x v="1"/>
    <x v="8"/>
    <x v="1076"/>
    <x v="5078"/>
    <n v="1"/>
    <n v="0"/>
    <n v="5.8890999999999991"/>
  </r>
  <r>
    <n v="7635"/>
    <x v="3783"/>
    <x v="3"/>
    <x v="614"/>
    <d v="2015-01-02T00:00:00"/>
    <s v="Second Class"/>
    <s v="KH-16360"/>
    <s v="Katherine Hughes"/>
    <x v="0"/>
    <s v="United States"/>
    <s v="Louisville"/>
    <x v="0"/>
    <n v="40214"/>
    <x v="0"/>
    <x v="1261"/>
    <x v="1"/>
    <x v="6"/>
    <x v="1236"/>
    <x v="1835"/>
    <n v="1"/>
    <n v="0"/>
    <n v="10.028199999999998"/>
  </r>
  <r>
    <n v="7636"/>
    <x v="3783"/>
    <x v="3"/>
    <x v="614"/>
    <d v="2015-01-02T00:00:00"/>
    <s v="Second Class"/>
    <s v="KH-16360"/>
    <s v="Katherine Hughes"/>
    <x v="0"/>
    <s v="United States"/>
    <s v="Louisville"/>
    <x v="0"/>
    <n v="40214"/>
    <x v="0"/>
    <x v="1496"/>
    <x v="0"/>
    <x v="1"/>
    <x v="1475"/>
    <x v="5079"/>
    <n v="1"/>
    <n v="0"/>
    <n v="87.28419999999997"/>
  </r>
  <r>
    <n v="7637"/>
    <x v="3783"/>
    <x v="3"/>
    <x v="614"/>
    <d v="2015-01-02T00:00:00"/>
    <s v="Second Class"/>
    <s v="KH-16360"/>
    <s v="Katherine Hughes"/>
    <x v="0"/>
    <s v="United States"/>
    <s v="Louisville"/>
    <x v="0"/>
    <n v="40214"/>
    <x v="0"/>
    <x v="866"/>
    <x v="0"/>
    <x v="1"/>
    <x v="851"/>
    <x v="5080"/>
    <n v="3"/>
    <n v="0"/>
    <n v="77.624999999999972"/>
  </r>
  <r>
    <n v="7638"/>
    <x v="3784"/>
    <x v="3"/>
    <x v="580"/>
    <d v="2014-03-09T00:00:00"/>
    <s v="Standard Class"/>
    <s v="DB-13555"/>
    <s v="Dorothy Badders"/>
    <x v="1"/>
    <s v="United States"/>
    <s v="Newark"/>
    <x v="13"/>
    <n v="19711"/>
    <x v="3"/>
    <x v="1500"/>
    <x v="1"/>
    <x v="6"/>
    <x v="1479"/>
    <x v="426"/>
    <n v="3"/>
    <n v="0"/>
    <n v="15.475200000000001"/>
  </r>
  <r>
    <n v="7639"/>
    <x v="3784"/>
    <x v="3"/>
    <x v="580"/>
    <d v="2014-03-09T00:00:00"/>
    <s v="Standard Class"/>
    <s v="DB-13555"/>
    <s v="Dorothy Badders"/>
    <x v="1"/>
    <s v="United States"/>
    <s v="Newark"/>
    <x v="13"/>
    <n v="19711"/>
    <x v="3"/>
    <x v="1451"/>
    <x v="1"/>
    <x v="12"/>
    <x v="33"/>
    <x v="4097"/>
    <n v="7"/>
    <n v="0"/>
    <n v="27.241199999999996"/>
  </r>
  <r>
    <n v="7640"/>
    <x v="3784"/>
    <x v="3"/>
    <x v="580"/>
    <d v="2014-03-09T00:00:00"/>
    <s v="Standard Class"/>
    <s v="DB-13555"/>
    <s v="Dorothy Badders"/>
    <x v="1"/>
    <s v="United States"/>
    <s v="Newark"/>
    <x v="13"/>
    <n v="19711"/>
    <x v="3"/>
    <x v="1487"/>
    <x v="0"/>
    <x v="0"/>
    <x v="1465"/>
    <x v="5081"/>
    <n v="2"/>
    <n v="0"/>
    <n v="101.6508"/>
  </r>
  <r>
    <n v="7641"/>
    <x v="3784"/>
    <x v="3"/>
    <x v="580"/>
    <d v="2014-03-09T00:00:00"/>
    <s v="Standard Class"/>
    <s v="DB-13555"/>
    <s v="Dorothy Badders"/>
    <x v="1"/>
    <s v="United States"/>
    <s v="Newark"/>
    <x v="13"/>
    <n v="19711"/>
    <x v="3"/>
    <x v="1713"/>
    <x v="1"/>
    <x v="10"/>
    <x v="33"/>
    <x v="5082"/>
    <n v="6"/>
    <n v="0"/>
    <n v="33.339599999999997"/>
  </r>
  <r>
    <n v="7642"/>
    <x v="3785"/>
    <x v="0"/>
    <x v="1099"/>
    <d v="2013-10-08T00:00:00"/>
    <s v="First Class"/>
    <s v="LB-16795"/>
    <s v="Laurel Beltran"/>
    <x v="2"/>
    <s v="United States"/>
    <s v="Pueblo"/>
    <x v="22"/>
    <n v="81001"/>
    <x v="1"/>
    <x v="1822"/>
    <x v="2"/>
    <x v="15"/>
    <x v="1801"/>
    <x v="5083"/>
    <n v="6"/>
    <n v="0.7"/>
    <n v="-938.28"/>
  </r>
  <r>
    <n v="7643"/>
    <x v="3785"/>
    <x v="0"/>
    <x v="1099"/>
    <d v="2013-10-08T00:00:00"/>
    <s v="First Class"/>
    <s v="LB-16795"/>
    <s v="Laurel Beltran"/>
    <x v="2"/>
    <s v="United States"/>
    <s v="Pueblo"/>
    <x v="22"/>
    <n v="81001"/>
    <x v="1"/>
    <x v="528"/>
    <x v="1"/>
    <x v="8"/>
    <x v="523"/>
    <x v="5084"/>
    <n v="4"/>
    <n v="0.7"/>
    <n v="-14.920000000000002"/>
  </r>
  <r>
    <n v="7644"/>
    <x v="3785"/>
    <x v="0"/>
    <x v="1099"/>
    <d v="2013-10-08T00:00:00"/>
    <s v="First Class"/>
    <s v="LB-16795"/>
    <s v="Laurel Beltran"/>
    <x v="2"/>
    <s v="United States"/>
    <s v="Pueblo"/>
    <x v="22"/>
    <n v="81001"/>
    <x v="1"/>
    <x v="1230"/>
    <x v="1"/>
    <x v="8"/>
    <x v="1204"/>
    <x v="5085"/>
    <n v="4"/>
    <n v="0.7"/>
    <n v="-9.1815999999999995"/>
  </r>
  <r>
    <n v="7645"/>
    <x v="3785"/>
    <x v="0"/>
    <x v="1099"/>
    <d v="2013-10-08T00:00:00"/>
    <s v="First Class"/>
    <s v="LB-16795"/>
    <s v="Laurel Beltran"/>
    <x v="2"/>
    <s v="United States"/>
    <s v="Pueblo"/>
    <x v="22"/>
    <n v="81001"/>
    <x v="1"/>
    <x v="1617"/>
    <x v="2"/>
    <x v="11"/>
    <x v="1599"/>
    <x v="4584"/>
    <n v="5"/>
    <n v="0.2"/>
    <n v="0.84950000000000259"/>
  </r>
  <r>
    <n v="7646"/>
    <x v="3786"/>
    <x v="1"/>
    <x v="57"/>
    <d v="2012-04-11T00:00:00"/>
    <s v="Standard Class"/>
    <s v="CA-11965"/>
    <s v="Carol Adams"/>
    <x v="1"/>
    <s v="United States"/>
    <s v="Los Angeles"/>
    <x v="1"/>
    <n v="90036"/>
    <x v="1"/>
    <x v="873"/>
    <x v="0"/>
    <x v="1"/>
    <x v="858"/>
    <x v="1069"/>
    <n v="3"/>
    <n v="0.2"/>
    <n v="89.222400000000022"/>
  </r>
  <r>
    <n v="7647"/>
    <x v="3787"/>
    <x v="2"/>
    <x v="340"/>
    <d v="2011-09-13T00:00:00"/>
    <s v="Standard Class"/>
    <s v="DL-12925"/>
    <s v="Daniel Lacy"/>
    <x v="0"/>
    <s v="United States"/>
    <s v="Greenville"/>
    <x v="3"/>
    <n v="27834"/>
    <x v="0"/>
    <x v="1782"/>
    <x v="2"/>
    <x v="15"/>
    <x v="1763"/>
    <x v="5086"/>
    <n v="2"/>
    <n v="0.5"/>
    <n v="-571.99559999999997"/>
  </r>
  <r>
    <n v="7648"/>
    <x v="3788"/>
    <x v="0"/>
    <x v="543"/>
    <d v="2013-03-17T00:00:00"/>
    <s v="First Class"/>
    <s v="FC-14335"/>
    <s v="Fred Chung"/>
    <x v="1"/>
    <s v="United States"/>
    <s v="San Francisco"/>
    <x v="1"/>
    <n v="94110"/>
    <x v="1"/>
    <x v="798"/>
    <x v="1"/>
    <x v="8"/>
    <x v="788"/>
    <x v="5087"/>
    <n v="2"/>
    <n v="0.2"/>
    <n v="1.6472"/>
  </r>
  <r>
    <n v="7649"/>
    <x v="3788"/>
    <x v="0"/>
    <x v="543"/>
    <d v="2013-03-17T00:00:00"/>
    <s v="First Class"/>
    <s v="FC-14335"/>
    <s v="Fred Chung"/>
    <x v="1"/>
    <s v="United States"/>
    <s v="San Francisco"/>
    <x v="1"/>
    <n v="94110"/>
    <x v="1"/>
    <x v="774"/>
    <x v="0"/>
    <x v="1"/>
    <x v="765"/>
    <x v="5088"/>
    <n v="4"/>
    <n v="0.2"/>
    <n v="84.501999999999953"/>
  </r>
  <r>
    <n v="7650"/>
    <x v="3789"/>
    <x v="1"/>
    <x v="17"/>
    <d v="2012-12-31T00:00:00"/>
    <s v="Standard Class"/>
    <s v="DB-13120"/>
    <s v="David Bremer"/>
    <x v="1"/>
    <s v="United States"/>
    <s v="Marion"/>
    <x v="24"/>
    <n v="43302"/>
    <x v="3"/>
    <x v="738"/>
    <x v="0"/>
    <x v="3"/>
    <x v="730"/>
    <x v="5089"/>
    <n v="9"/>
    <n v="0.4"/>
    <n v="-464.69700000000012"/>
  </r>
  <r>
    <n v="7651"/>
    <x v="3789"/>
    <x v="1"/>
    <x v="17"/>
    <d v="2012-12-31T00:00:00"/>
    <s v="Standard Class"/>
    <s v="DB-13120"/>
    <s v="David Bremer"/>
    <x v="1"/>
    <s v="United States"/>
    <s v="Marion"/>
    <x v="24"/>
    <n v="43302"/>
    <x v="3"/>
    <x v="1451"/>
    <x v="1"/>
    <x v="12"/>
    <x v="33"/>
    <x v="5090"/>
    <n v="3"/>
    <n v="0.2"/>
    <n v="6.7067999999999977"/>
  </r>
  <r>
    <n v="7652"/>
    <x v="3790"/>
    <x v="3"/>
    <x v="783"/>
    <d v="2014-08-09T00:00:00"/>
    <s v="First Class"/>
    <s v="CK-12205"/>
    <s v="Chloris Kastensmidt"/>
    <x v="0"/>
    <s v="United States"/>
    <s v="Dallas"/>
    <x v="5"/>
    <n v="75081"/>
    <x v="2"/>
    <x v="100"/>
    <x v="2"/>
    <x v="11"/>
    <x v="100"/>
    <x v="5091"/>
    <n v="3"/>
    <n v="0.2"/>
    <n v="-13.437900000000006"/>
  </r>
  <r>
    <n v="7653"/>
    <x v="3790"/>
    <x v="3"/>
    <x v="783"/>
    <d v="2014-08-09T00:00:00"/>
    <s v="First Class"/>
    <s v="CK-12205"/>
    <s v="Chloris Kastensmidt"/>
    <x v="0"/>
    <s v="United States"/>
    <s v="Dallas"/>
    <x v="5"/>
    <n v="75081"/>
    <x v="2"/>
    <x v="235"/>
    <x v="1"/>
    <x v="4"/>
    <x v="233"/>
    <x v="5092"/>
    <n v="2"/>
    <n v="0.2"/>
    <n v="-25.108999999999988"/>
  </r>
  <r>
    <n v="7654"/>
    <x v="3791"/>
    <x v="1"/>
    <x v="204"/>
    <d v="2012-03-27T00:00:00"/>
    <s v="Standard Class"/>
    <s v="FW-14395"/>
    <s v="Fred Wasserman"/>
    <x v="1"/>
    <s v="United States"/>
    <s v="Huntsville"/>
    <x v="19"/>
    <n v="35810"/>
    <x v="0"/>
    <x v="1661"/>
    <x v="1"/>
    <x v="6"/>
    <x v="1640"/>
    <x v="638"/>
    <n v="4"/>
    <n v="0"/>
    <n v="5.4768000000000008"/>
  </r>
  <r>
    <n v="7655"/>
    <x v="3792"/>
    <x v="1"/>
    <x v="672"/>
    <d v="2012-12-02T00:00:00"/>
    <s v="Second Class"/>
    <s v="JM-15865"/>
    <s v="John Murray"/>
    <x v="0"/>
    <s v="United States"/>
    <s v="Las Vegas"/>
    <x v="33"/>
    <n v="89115"/>
    <x v="1"/>
    <x v="1702"/>
    <x v="0"/>
    <x v="5"/>
    <x v="1682"/>
    <x v="4165"/>
    <n v="4"/>
    <n v="0"/>
    <n v="29.145599999999995"/>
  </r>
  <r>
    <n v="7656"/>
    <x v="3792"/>
    <x v="1"/>
    <x v="672"/>
    <d v="2012-12-02T00:00:00"/>
    <s v="Second Class"/>
    <s v="JM-15865"/>
    <s v="John Murray"/>
    <x v="0"/>
    <s v="United States"/>
    <s v="Las Vegas"/>
    <x v="33"/>
    <n v="89115"/>
    <x v="1"/>
    <x v="1465"/>
    <x v="1"/>
    <x v="10"/>
    <x v="1442"/>
    <x v="243"/>
    <n v="4"/>
    <n v="0"/>
    <n v="12.441600000000001"/>
  </r>
  <r>
    <n v="7657"/>
    <x v="3793"/>
    <x v="2"/>
    <x v="1166"/>
    <d v="2011-04-15T00:00:00"/>
    <s v="Same Day"/>
    <s v="PS-18970"/>
    <s v="Paul Stevenson"/>
    <x v="2"/>
    <s v="United States"/>
    <s v="Los Angeles"/>
    <x v="1"/>
    <n v="90049"/>
    <x v="1"/>
    <x v="650"/>
    <x v="1"/>
    <x v="9"/>
    <x v="644"/>
    <x v="1483"/>
    <n v="2"/>
    <n v="0"/>
    <n v="31.018399999999986"/>
  </r>
  <r>
    <n v="7658"/>
    <x v="3793"/>
    <x v="2"/>
    <x v="1166"/>
    <d v="2011-04-15T00:00:00"/>
    <s v="Same Day"/>
    <s v="PS-18970"/>
    <s v="Paul Stevenson"/>
    <x v="2"/>
    <s v="United States"/>
    <s v="Los Angeles"/>
    <x v="1"/>
    <n v="90049"/>
    <x v="1"/>
    <x v="267"/>
    <x v="0"/>
    <x v="5"/>
    <x v="264"/>
    <x v="5093"/>
    <n v="4"/>
    <n v="0"/>
    <n v="76.9816"/>
  </r>
  <r>
    <n v="7659"/>
    <x v="3794"/>
    <x v="3"/>
    <x v="245"/>
    <d v="2014-08-03T00:00:00"/>
    <s v="First Class"/>
    <s v="TC-21475"/>
    <s v="Tony Chapman"/>
    <x v="2"/>
    <s v="United States"/>
    <s v="Lakewood"/>
    <x v="24"/>
    <n v="44107"/>
    <x v="3"/>
    <x v="669"/>
    <x v="1"/>
    <x v="8"/>
    <x v="663"/>
    <x v="1996"/>
    <n v="4"/>
    <n v="0.7"/>
    <n v="-53.743199999999973"/>
  </r>
  <r>
    <n v="7660"/>
    <x v="3795"/>
    <x v="3"/>
    <x v="702"/>
    <d v="2014-06-06T00:00:00"/>
    <s v="Standard Class"/>
    <s v="CV-12805"/>
    <s v="Cynthia Voltz"/>
    <x v="1"/>
    <s v="United States"/>
    <s v="Fremont"/>
    <x v="8"/>
    <n v="68025"/>
    <x v="2"/>
    <x v="828"/>
    <x v="1"/>
    <x v="8"/>
    <x v="816"/>
    <x v="5094"/>
    <n v="5"/>
    <n v="0"/>
    <n v="25.871999999999996"/>
  </r>
  <r>
    <n v="7661"/>
    <x v="3796"/>
    <x v="2"/>
    <x v="1167"/>
    <d v="2011-01-13T00:00:00"/>
    <s v="Standard Class"/>
    <s v="VS-21820"/>
    <s v="Vivek Sundaresam"/>
    <x v="0"/>
    <s v="United States"/>
    <s v="Huntsville"/>
    <x v="5"/>
    <n v="77340"/>
    <x v="2"/>
    <x v="441"/>
    <x v="0"/>
    <x v="5"/>
    <x v="436"/>
    <x v="5095"/>
    <n v="3"/>
    <n v="0.6"/>
    <n v="-53.709599999999988"/>
  </r>
  <r>
    <n v="7662"/>
    <x v="3796"/>
    <x v="2"/>
    <x v="1167"/>
    <d v="2011-01-13T00:00:00"/>
    <s v="Standard Class"/>
    <s v="VS-21820"/>
    <s v="Vivek Sundaresam"/>
    <x v="0"/>
    <s v="United States"/>
    <s v="Huntsville"/>
    <x v="5"/>
    <n v="77340"/>
    <x v="2"/>
    <x v="985"/>
    <x v="1"/>
    <x v="8"/>
    <x v="969"/>
    <x v="5096"/>
    <n v="7"/>
    <n v="0.8"/>
    <n v="-18.252500000000005"/>
  </r>
  <r>
    <n v="7663"/>
    <x v="3797"/>
    <x v="3"/>
    <x v="365"/>
    <d v="2014-10-02T00:00:00"/>
    <s v="First Class"/>
    <s v="SC-20575"/>
    <s v="Sonia Cooley"/>
    <x v="0"/>
    <s v="United States"/>
    <s v="Los Angeles"/>
    <x v="1"/>
    <n v="90036"/>
    <x v="1"/>
    <x v="1167"/>
    <x v="1"/>
    <x v="6"/>
    <x v="1145"/>
    <x v="1618"/>
    <n v="5"/>
    <n v="0"/>
    <n v="25.792000000000002"/>
  </r>
  <r>
    <n v="7664"/>
    <x v="3798"/>
    <x v="3"/>
    <x v="1168"/>
    <d v="2014-09-20T00:00:00"/>
    <s v="Standard Class"/>
    <s v="SG-20605"/>
    <s v="Speros Goranitis"/>
    <x v="0"/>
    <s v="United States"/>
    <s v="Asheville"/>
    <x v="3"/>
    <n v="28806"/>
    <x v="0"/>
    <x v="703"/>
    <x v="1"/>
    <x v="6"/>
    <x v="696"/>
    <x v="482"/>
    <n v="5"/>
    <n v="0.2"/>
    <n v="2.7859999999999978"/>
  </r>
  <r>
    <n v="7665"/>
    <x v="3799"/>
    <x v="2"/>
    <x v="68"/>
    <d v="2011-10-26T00:00:00"/>
    <s v="Standard Class"/>
    <s v="NB-18580"/>
    <s v="Nicole Brennan"/>
    <x v="1"/>
    <s v="United States"/>
    <s v="Bossier City"/>
    <x v="28"/>
    <n v="71111"/>
    <x v="0"/>
    <x v="1525"/>
    <x v="0"/>
    <x v="5"/>
    <x v="1503"/>
    <x v="681"/>
    <n v="4"/>
    <n v="0"/>
    <n v="10.393599999999992"/>
  </r>
  <r>
    <n v="7666"/>
    <x v="3800"/>
    <x v="0"/>
    <x v="964"/>
    <d v="2013-10-09T00:00:00"/>
    <s v="Standard Class"/>
    <s v="DR-12940"/>
    <s v="Daniel Raglin"/>
    <x v="2"/>
    <s v="United States"/>
    <s v="Providence"/>
    <x v="34"/>
    <n v="2908"/>
    <x v="3"/>
    <x v="999"/>
    <x v="1"/>
    <x v="8"/>
    <x v="982"/>
    <x v="3361"/>
    <n v="1"/>
    <n v="0"/>
    <n v="13.983999999999998"/>
  </r>
  <r>
    <n v="7667"/>
    <x v="3800"/>
    <x v="0"/>
    <x v="964"/>
    <d v="2013-10-09T00:00:00"/>
    <s v="Standard Class"/>
    <s v="DR-12940"/>
    <s v="Daniel Raglin"/>
    <x v="2"/>
    <s v="United States"/>
    <s v="Providence"/>
    <x v="34"/>
    <n v="2908"/>
    <x v="3"/>
    <x v="306"/>
    <x v="2"/>
    <x v="16"/>
    <x v="303"/>
    <x v="5097"/>
    <n v="9"/>
    <n v="0"/>
    <n v="2591.9567999999999"/>
  </r>
  <r>
    <n v="7668"/>
    <x v="3800"/>
    <x v="0"/>
    <x v="964"/>
    <d v="2013-10-09T00:00:00"/>
    <s v="Standard Class"/>
    <s v="DR-12940"/>
    <s v="Daniel Raglin"/>
    <x v="2"/>
    <s v="United States"/>
    <s v="Providence"/>
    <x v="34"/>
    <n v="2908"/>
    <x v="3"/>
    <x v="1716"/>
    <x v="1"/>
    <x v="4"/>
    <x v="1694"/>
    <x v="5098"/>
    <n v="3"/>
    <n v="0"/>
    <n v="34.538999999999994"/>
  </r>
  <r>
    <n v="7669"/>
    <x v="3801"/>
    <x v="1"/>
    <x v="154"/>
    <d v="2012-11-29T00:00:00"/>
    <s v="Second Class"/>
    <s v="MA-17560"/>
    <s v="Matt Abelman"/>
    <x v="2"/>
    <s v="United States"/>
    <s v="Everett"/>
    <x v="31"/>
    <n v="2149"/>
    <x v="3"/>
    <x v="578"/>
    <x v="1"/>
    <x v="10"/>
    <x v="573"/>
    <x v="1598"/>
    <n v="6"/>
    <n v="0"/>
    <n v="19.238399999999999"/>
  </r>
  <r>
    <n v="7670"/>
    <x v="3801"/>
    <x v="1"/>
    <x v="154"/>
    <d v="2012-11-29T00:00:00"/>
    <s v="Second Class"/>
    <s v="MA-17560"/>
    <s v="Matt Abelman"/>
    <x v="2"/>
    <s v="United States"/>
    <s v="Everett"/>
    <x v="31"/>
    <n v="2149"/>
    <x v="3"/>
    <x v="681"/>
    <x v="1"/>
    <x v="10"/>
    <x v="675"/>
    <x v="731"/>
    <n v="3"/>
    <n v="0"/>
    <n v="28.171799999999998"/>
  </r>
  <r>
    <n v="7671"/>
    <x v="3801"/>
    <x v="1"/>
    <x v="154"/>
    <d v="2012-11-29T00:00:00"/>
    <s v="Second Class"/>
    <s v="MA-17560"/>
    <s v="Matt Abelman"/>
    <x v="2"/>
    <s v="United States"/>
    <s v="Everett"/>
    <x v="31"/>
    <n v="2149"/>
    <x v="3"/>
    <x v="1301"/>
    <x v="2"/>
    <x v="11"/>
    <x v="1277"/>
    <x v="5099"/>
    <n v="2"/>
    <n v="0"/>
    <n v="88.393200000000007"/>
  </r>
  <r>
    <n v="7672"/>
    <x v="3801"/>
    <x v="1"/>
    <x v="154"/>
    <d v="2012-11-29T00:00:00"/>
    <s v="Second Class"/>
    <s v="MA-17560"/>
    <s v="Matt Abelman"/>
    <x v="2"/>
    <s v="United States"/>
    <s v="Everett"/>
    <x v="31"/>
    <n v="2149"/>
    <x v="3"/>
    <x v="1528"/>
    <x v="0"/>
    <x v="0"/>
    <x v="1506"/>
    <x v="5100"/>
    <n v="1"/>
    <n v="0"/>
    <n v="32.486199999999997"/>
  </r>
  <r>
    <n v="7673"/>
    <x v="3801"/>
    <x v="1"/>
    <x v="154"/>
    <d v="2012-11-29T00:00:00"/>
    <s v="Second Class"/>
    <s v="MA-17560"/>
    <s v="Matt Abelman"/>
    <x v="2"/>
    <s v="United States"/>
    <s v="Everett"/>
    <x v="31"/>
    <n v="2149"/>
    <x v="3"/>
    <x v="1823"/>
    <x v="0"/>
    <x v="5"/>
    <x v="1802"/>
    <x v="2799"/>
    <n v="3"/>
    <n v="0"/>
    <n v="4.6763999999999992"/>
  </r>
  <r>
    <n v="7674"/>
    <x v="3801"/>
    <x v="1"/>
    <x v="154"/>
    <d v="2012-11-29T00:00:00"/>
    <s v="Second Class"/>
    <s v="MA-17560"/>
    <s v="Matt Abelman"/>
    <x v="2"/>
    <s v="United States"/>
    <s v="Everett"/>
    <x v="31"/>
    <n v="2149"/>
    <x v="3"/>
    <x v="1019"/>
    <x v="1"/>
    <x v="10"/>
    <x v="1001"/>
    <x v="901"/>
    <n v="5"/>
    <n v="0"/>
    <n v="69.704999999999998"/>
  </r>
  <r>
    <n v="7675"/>
    <x v="3801"/>
    <x v="1"/>
    <x v="154"/>
    <d v="2012-11-29T00:00:00"/>
    <s v="Second Class"/>
    <s v="MA-17560"/>
    <s v="Matt Abelman"/>
    <x v="2"/>
    <s v="United States"/>
    <s v="Everett"/>
    <x v="31"/>
    <n v="2149"/>
    <x v="3"/>
    <x v="898"/>
    <x v="0"/>
    <x v="3"/>
    <x v="882"/>
    <x v="5101"/>
    <n v="4"/>
    <n v="0.3"/>
    <n v="0"/>
  </r>
  <r>
    <n v="7676"/>
    <x v="3802"/>
    <x v="3"/>
    <x v="636"/>
    <d v="2014-05-10T00:00:00"/>
    <s v="Second Class"/>
    <s v="TS-21655"/>
    <s v="Trudy Schmidt"/>
    <x v="0"/>
    <s v="United States"/>
    <s v="Rancho Cucamonga"/>
    <x v="1"/>
    <n v="91730"/>
    <x v="1"/>
    <x v="473"/>
    <x v="1"/>
    <x v="9"/>
    <x v="469"/>
    <x v="513"/>
    <n v="3"/>
    <n v="0"/>
    <n v="41.293800000000005"/>
  </r>
  <r>
    <n v="7677"/>
    <x v="3803"/>
    <x v="2"/>
    <x v="1169"/>
    <d v="2011-10-08T00:00:00"/>
    <s v="Same Day"/>
    <s v="JG-15115"/>
    <s v="Jack Garza"/>
    <x v="0"/>
    <s v="United States"/>
    <s v="Charlotte"/>
    <x v="3"/>
    <n v="28205"/>
    <x v="0"/>
    <x v="1599"/>
    <x v="2"/>
    <x v="11"/>
    <x v="1582"/>
    <x v="3032"/>
    <n v="3"/>
    <n v="0.2"/>
    <n v="4.9877999999999982"/>
  </r>
  <r>
    <n v="7678"/>
    <x v="3804"/>
    <x v="2"/>
    <x v="520"/>
    <d v="2012-01-07T00:00:00"/>
    <s v="Standard Class"/>
    <s v="KM-16375"/>
    <s v="Katherine Murray"/>
    <x v="2"/>
    <s v="United States"/>
    <s v="Providence"/>
    <x v="34"/>
    <n v="2908"/>
    <x v="3"/>
    <x v="1689"/>
    <x v="1"/>
    <x v="10"/>
    <x v="1668"/>
    <x v="3589"/>
    <n v="4"/>
    <n v="0"/>
    <n v="91.950799999999987"/>
  </r>
  <r>
    <n v="7679"/>
    <x v="3804"/>
    <x v="2"/>
    <x v="520"/>
    <d v="2012-01-07T00:00:00"/>
    <s v="Standard Class"/>
    <s v="KM-16375"/>
    <s v="Katherine Murray"/>
    <x v="2"/>
    <s v="United States"/>
    <s v="Providence"/>
    <x v="34"/>
    <n v="2908"/>
    <x v="3"/>
    <x v="1025"/>
    <x v="1"/>
    <x v="10"/>
    <x v="1007"/>
    <x v="1830"/>
    <n v="3"/>
    <n v="0"/>
    <n v="7.0218000000000007"/>
  </r>
  <r>
    <n v="7680"/>
    <x v="3804"/>
    <x v="2"/>
    <x v="520"/>
    <d v="2012-01-07T00:00:00"/>
    <s v="Standard Class"/>
    <s v="KM-16375"/>
    <s v="Katherine Murray"/>
    <x v="2"/>
    <s v="United States"/>
    <s v="Providence"/>
    <x v="34"/>
    <n v="2908"/>
    <x v="3"/>
    <x v="695"/>
    <x v="2"/>
    <x v="11"/>
    <x v="1053"/>
    <x v="2832"/>
    <n v="4"/>
    <n v="0"/>
    <n v="742.63200000000006"/>
  </r>
  <r>
    <n v="7681"/>
    <x v="3804"/>
    <x v="2"/>
    <x v="520"/>
    <d v="2012-01-07T00:00:00"/>
    <s v="Standard Class"/>
    <s v="KM-16375"/>
    <s v="Katherine Murray"/>
    <x v="2"/>
    <s v="United States"/>
    <s v="Providence"/>
    <x v="34"/>
    <n v="2908"/>
    <x v="3"/>
    <x v="1057"/>
    <x v="0"/>
    <x v="0"/>
    <x v="1037"/>
    <x v="2661"/>
    <n v="2"/>
    <n v="0"/>
    <n v="78.650800000000004"/>
  </r>
  <r>
    <n v="7682"/>
    <x v="3804"/>
    <x v="2"/>
    <x v="520"/>
    <d v="2012-01-07T00:00:00"/>
    <s v="Standard Class"/>
    <s v="KM-16375"/>
    <s v="Katherine Murray"/>
    <x v="2"/>
    <s v="United States"/>
    <s v="Providence"/>
    <x v="34"/>
    <n v="2908"/>
    <x v="3"/>
    <x v="38"/>
    <x v="0"/>
    <x v="1"/>
    <x v="38"/>
    <x v="5102"/>
    <n v="6"/>
    <n v="0"/>
    <n v="151.47000000000003"/>
  </r>
  <r>
    <n v="7683"/>
    <x v="3805"/>
    <x v="1"/>
    <x v="152"/>
    <d v="2012-05-01T00:00:00"/>
    <s v="First Class"/>
    <s v="SD-20485"/>
    <s v="Shirley Daniels"/>
    <x v="2"/>
    <s v="United States"/>
    <s v="Midland"/>
    <x v="12"/>
    <n v="48640"/>
    <x v="2"/>
    <x v="1470"/>
    <x v="1"/>
    <x v="9"/>
    <x v="1448"/>
    <x v="5103"/>
    <n v="1"/>
    <n v="0.1"/>
    <n v="41.495999999999967"/>
  </r>
  <r>
    <n v="7684"/>
    <x v="3805"/>
    <x v="1"/>
    <x v="152"/>
    <d v="2012-05-01T00:00:00"/>
    <s v="First Class"/>
    <s v="SD-20485"/>
    <s v="Shirley Daniels"/>
    <x v="2"/>
    <s v="United States"/>
    <s v="Midland"/>
    <x v="12"/>
    <n v="48640"/>
    <x v="2"/>
    <x v="450"/>
    <x v="1"/>
    <x v="8"/>
    <x v="446"/>
    <x v="5104"/>
    <n v="3"/>
    <n v="0"/>
    <n v="1906.4850000000001"/>
  </r>
  <r>
    <n v="7685"/>
    <x v="3806"/>
    <x v="1"/>
    <x v="966"/>
    <d v="2012-02-21T00:00:00"/>
    <s v="Standard Class"/>
    <s v="TT-21070"/>
    <s v="Ted Trevino"/>
    <x v="0"/>
    <s v="United States"/>
    <s v="Rochester"/>
    <x v="15"/>
    <n v="14609"/>
    <x v="3"/>
    <x v="1812"/>
    <x v="1"/>
    <x v="8"/>
    <x v="1793"/>
    <x v="5105"/>
    <n v="9"/>
    <n v="0.2"/>
    <n v="9.5786999999999995"/>
  </r>
  <r>
    <n v="7686"/>
    <x v="3806"/>
    <x v="1"/>
    <x v="966"/>
    <d v="2012-02-21T00:00:00"/>
    <s v="Standard Class"/>
    <s v="TT-21070"/>
    <s v="Ted Trevino"/>
    <x v="0"/>
    <s v="United States"/>
    <s v="Rochester"/>
    <x v="15"/>
    <n v="14609"/>
    <x v="3"/>
    <x v="1718"/>
    <x v="2"/>
    <x v="7"/>
    <x v="1696"/>
    <x v="5106"/>
    <n v="1"/>
    <n v="0"/>
    <n v="187.79699999999997"/>
  </r>
  <r>
    <n v="7687"/>
    <x v="3807"/>
    <x v="0"/>
    <x v="881"/>
    <d v="2013-11-30T00:00:00"/>
    <s v="Standard Class"/>
    <s v="BB-11545"/>
    <s v="Brenda Bowman"/>
    <x v="1"/>
    <s v="United States"/>
    <s v="Jackson"/>
    <x v="12"/>
    <n v="49201"/>
    <x v="2"/>
    <x v="616"/>
    <x v="0"/>
    <x v="3"/>
    <x v="611"/>
    <x v="5107"/>
    <n v="9"/>
    <n v="0"/>
    <n v="329.40809999999999"/>
  </r>
  <r>
    <n v="7688"/>
    <x v="3807"/>
    <x v="0"/>
    <x v="881"/>
    <d v="2013-11-30T00:00:00"/>
    <s v="Standard Class"/>
    <s v="BB-11545"/>
    <s v="Brenda Bowman"/>
    <x v="1"/>
    <s v="United States"/>
    <s v="Jackson"/>
    <x v="12"/>
    <n v="49201"/>
    <x v="2"/>
    <x v="153"/>
    <x v="1"/>
    <x v="8"/>
    <x v="152"/>
    <x v="5108"/>
    <n v="1"/>
    <n v="0"/>
    <n v="8.3040000000000003"/>
  </r>
  <r>
    <n v="7689"/>
    <x v="3807"/>
    <x v="0"/>
    <x v="881"/>
    <d v="2013-11-30T00:00:00"/>
    <s v="Standard Class"/>
    <s v="BB-11545"/>
    <s v="Brenda Bowman"/>
    <x v="1"/>
    <s v="United States"/>
    <s v="Jackson"/>
    <x v="12"/>
    <n v="49201"/>
    <x v="2"/>
    <x v="1824"/>
    <x v="2"/>
    <x v="11"/>
    <x v="1803"/>
    <x v="5109"/>
    <n v="8"/>
    <n v="0"/>
    <n v="62.400000000000006"/>
  </r>
  <r>
    <n v="7690"/>
    <x v="3808"/>
    <x v="3"/>
    <x v="663"/>
    <d v="2014-07-18T00:00:00"/>
    <s v="First Class"/>
    <s v="RS-19420"/>
    <s v="Ricardo Sperren"/>
    <x v="1"/>
    <s v="United States"/>
    <s v="Suffolk"/>
    <x v="17"/>
    <n v="23434"/>
    <x v="0"/>
    <x v="810"/>
    <x v="1"/>
    <x v="9"/>
    <x v="800"/>
    <x v="3998"/>
    <n v="3"/>
    <n v="0"/>
    <n v="50.383200000000009"/>
  </r>
  <r>
    <n v="7691"/>
    <x v="3808"/>
    <x v="3"/>
    <x v="663"/>
    <d v="2014-07-18T00:00:00"/>
    <s v="First Class"/>
    <s v="RS-19420"/>
    <s v="Ricardo Sperren"/>
    <x v="1"/>
    <s v="United States"/>
    <s v="Suffolk"/>
    <x v="17"/>
    <n v="23434"/>
    <x v="0"/>
    <x v="309"/>
    <x v="0"/>
    <x v="3"/>
    <x v="306"/>
    <x v="1310"/>
    <n v="3"/>
    <n v="0"/>
    <n v="157.12919999999997"/>
  </r>
  <r>
    <n v="7692"/>
    <x v="3808"/>
    <x v="3"/>
    <x v="663"/>
    <d v="2014-07-18T00:00:00"/>
    <s v="First Class"/>
    <s v="RS-19420"/>
    <s v="Ricardo Sperren"/>
    <x v="1"/>
    <s v="United States"/>
    <s v="Suffolk"/>
    <x v="17"/>
    <n v="23434"/>
    <x v="0"/>
    <x v="89"/>
    <x v="1"/>
    <x v="10"/>
    <x v="89"/>
    <x v="91"/>
    <n v="2"/>
    <n v="0"/>
    <n v="6.2208000000000006"/>
  </r>
  <r>
    <n v="7693"/>
    <x v="3809"/>
    <x v="2"/>
    <x v="282"/>
    <d v="2012-01-03T00:00:00"/>
    <s v="Standard Class"/>
    <s v="AI-10855"/>
    <s v="Arianne Irving"/>
    <x v="0"/>
    <s v="United States"/>
    <s v="Brentwood"/>
    <x v="1"/>
    <n v="94513"/>
    <x v="1"/>
    <x v="429"/>
    <x v="1"/>
    <x v="2"/>
    <x v="424"/>
    <x v="333"/>
    <n v="6"/>
    <n v="0"/>
    <n v="44.400000000000006"/>
  </r>
  <r>
    <n v="7694"/>
    <x v="3809"/>
    <x v="2"/>
    <x v="282"/>
    <d v="2012-01-03T00:00:00"/>
    <s v="Standard Class"/>
    <s v="AI-10855"/>
    <s v="Arianne Irving"/>
    <x v="0"/>
    <s v="United States"/>
    <s v="Brentwood"/>
    <x v="1"/>
    <n v="94513"/>
    <x v="1"/>
    <x v="1278"/>
    <x v="2"/>
    <x v="7"/>
    <x v="1254"/>
    <x v="1895"/>
    <n v="4"/>
    <n v="0.2"/>
    <n v="35.996399999999952"/>
  </r>
  <r>
    <n v="7695"/>
    <x v="3810"/>
    <x v="0"/>
    <x v="554"/>
    <d v="2013-03-23T00:00:00"/>
    <s v="Same Day"/>
    <s v="MC-17275"/>
    <s v="Marc Crier"/>
    <x v="0"/>
    <s v="United States"/>
    <s v="Seattle"/>
    <x v="4"/>
    <n v="98103"/>
    <x v="1"/>
    <x v="1144"/>
    <x v="0"/>
    <x v="1"/>
    <x v="1123"/>
    <x v="5110"/>
    <n v="7"/>
    <n v="0.2"/>
    <n v="14.690199999999997"/>
  </r>
  <r>
    <n v="7696"/>
    <x v="3811"/>
    <x v="3"/>
    <x v="1170"/>
    <d v="2014-07-06T00:00:00"/>
    <s v="First Class"/>
    <s v="AH-10120"/>
    <s v="Adrian Hane"/>
    <x v="2"/>
    <s v="United States"/>
    <s v="Houston"/>
    <x v="5"/>
    <n v="77036"/>
    <x v="2"/>
    <x v="447"/>
    <x v="1"/>
    <x v="10"/>
    <x v="442"/>
    <x v="2919"/>
    <n v="5"/>
    <n v="0.2"/>
    <n v="59.435499999999998"/>
  </r>
  <r>
    <n v="7697"/>
    <x v="3811"/>
    <x v="3"/>
    <x v="1170"/>
    <d v="2014-07-06T00:00:00"/>
    <s v="First Class"/>
    <s v="AH-10120"/>
    <s v="Adrian Hane"/>
    <x v="2"/>
    <s v="United States"/>
    <s v="Houston"/>
    <x v="5"/>
    <n v="77036"/>
    <x v="2"/>
    <x v="1504"/>
    <x v="1"/>
    <x v="8"/>
    <x v="1482"/>
    <x v="5111"/>
    <n v="4"/>
    <n v="0.8"/>
    <n v="-8.1096000000000004"/>
  </r>
  <r>
    <n v="7698"/>
    <x v="3812"/>
    <x v="3"/>
    <x v="817"/>
    <d v="2014-12-19T00:00:00"/>
    <s v="Standard Class"/>
    <s v="BF-11170"/>
    <s v="Ben Ferrer"/>
    <x v="2"/>
    <s v="United States"/>
    <s v="Lawrence"/>
    <x v="31"/>
    <n v="1841"/>
    <x v="3"/>
    <x v="349"/>
    <x v="2"/>
    <x v="16"/>
    <x v="345"/>
    <x v="5112"/>
    <n v="2"/>
    <n v="0"/>
    <n v="467.99220000000003"/>
  </r>
  <r>
    <n v="7699"/>
    <x v="3812"/>
    <x v="3"/>
    <x v="817"/>
    <d v="2014-12-19T00:00:00"/>
    <s v="Standard Class"/>
    <s v="BF-11170"/>
    <s v="Ben Ferrer"/>
    <x v="2"/>
    <s v="United States"/>
    <s v="Lawrence"/>
    <x v="31"/>
    <n v="1841"/>
    <x v="3"/>
    <x v="235"/>
    <x v="1"/>
    <x v="4"/>
    <x v="233"/>
    <x v="5113"/>
    <n v="1"/>
    <n v="0"/>
    <n v="2.2155000000000058"/>
  </r>
  <r>
    <n v="7700"/>
    <x v="3812"/>
    <x v="3"/>
    <x v="817"/>
    <d v="2014-12-19T00:00:00"/>
    <s v="Standard Class"/>
    <s v="BF-11170"/>
    <s v="Ben Ferrer"/>
    <x v="2"/>
    <s v="United States"/>
    <s v="Lawrence"/>
    <x v="31"/>
    <n v="1841"/>
    <x v="3"/>
    <x v="1257"/>
    <x v="1"/>
    <x v="14"/>
    <x v="1232"/>
    <x v="3567"/>
    <n v="3"/>
    <n v="0"/>
    <n v="6.6846000000000005"/>
  </r>
  <r>
    <n v="7701"/>
    <x v="3812"/>
    <x v="3"/>
    <x v="817"/>
    <d v="2014-12-19T00:00:00"/>
    <s v="Standard Class"/>
    <s v="BF-11170"/>
    <s v="Ben Ferrer"/>
    <x v="2"/>
    <s v="United States"/>
    <s v="Lawrence"/>
    <x v="31"/>
    <n v="1841"/>
    <x v="3"/>
    <x v="1579"/>
    <x v="1"/>
    <x v="13"/>
    <x v="1561"/>
    <x v="1315"/>
    <n v="6"/>
    <n v="0"/>
    <n v="8.121599999999999"/>
  </r>
  <r>
    <n v="7702"/>
    <x v="3812"/>
    <x v="3"/>
    <x v="817"/>
    <d v="2014-12-19T00:00:00"/>
    <s v="Standard Class"/>
    <s v="BF-11170"/>
    <s v="Ben Ferrer"/>
    <x v="2"/>
    <s v="United States"/>
    <s v="Lawrence"/>
    <x v="31"/>
    <n v="1841"/>
    <x v="3"/>
    <x v="215"/>
    <x v="0"/>
    <x v="3"/>
    <x v="214"/>
    <x v="5114"/>
    <n v="2"/>
    <n v="0.3"/>
    <n v="-52.658199999999965"/>
  </r>
  <r>
    <n v="7703"/>
    <x v="3813"/>
    <x v="0"/>
    <x v="370"/>
    <d v="2013-09-03T00:00:00"/>
    <s v="Standard Class"/>
    <s v="AA-10480"/>
    <s v="Andrew Allen"/>
    <x v="0"/>
    <s v="United States"/>
    <s v="Detroit"/>
    <x v="12"/>
    <n v="48234"/>
    <x v="2"/>
    <x v="820"/>
    <x v="1"/>
    <x v="10"/>
    <x v="808"/>
    <x v="1057"/>
    <n v="2"/>
    <n v="0"/>
    <n v="5.6644000000000005"/>
  </r>
  <r>
    <n v="7704"/>
    <x v="3813"/>
    <x v="0"/>
    <x v="370"/>
    <d v="2013-09-03T00:00:00"/>
    <s v="Standard Class"/>
    <s v="AA-10480"/>
    <s v="Andrew Allen"/>
    <x v="0"/>
    <s v="United States"/>
    <s v="Detroit"/>
    <x v="12"/>
    <n v="48234"/>
    <x v="2"/>
    <x v="599"/>
    <x v="2"/>
    <x v="7"/>
    <x v="594"/>
    <x v="2779"/>
    <n v="3"/>
    <n v="0"/>
    <n v="58.791600000000003"/>
  </r>
  <r>
    <n v="7705"/>
    <x v="3813"/>
    <x v="0"/>
    <x v="370"/>
    <d v="2013-09-03T00:00:00"/>
    <s v="Standard Class"/>
    <s v="AA-10480"/>
    <s v="Andrew Allen"/>
    <x v="0"/>
    <s v="United States"/>
    <s v="Detroit"/>
    <x v="12"/>
    <n v="48234"/>
    <x v="2"/>
    <x v="823"/>
    <x v="0"/>
    <x v="3"/>
    <x v="811"/>
    <x v="990"/>
    <n v="4"/>
    <n v="0"/>
    <n v="98.524799999999971"/>
  </r>
  <r>
    <n v="7706"/>
    <x v="3813"/>
    <x v="0"/>
    <x v="370"/>
    <d v="2013-09-03T00:00:00"/>
    <s v="Standard Class"/>
    <s v="AA-10480"/>
    <s v="Andrew Allen"/>
    <x v="0"/>
    <s v="United States"/>
    <s v="Detroit"/>
    <x v="12"/>
    <n v="48234"/>
    <x v="2"/>
    <x v="331"/>
    <x v="2"/>
    <x v="11"/>
    <x v="327"/>
    <x v="651"/>
    <n v="3"/>
    <n v="0"/>
    <n v="163.18979999999999"/>
  </r>
  <r>
    <n v="7707"/>
    <x v="3813"/>
    <x v="0"/>
    <x v="370"/>
    <d v="2013-09-03T00:00:00"/>
    <s v="Standard Class"/>
    <s v="AA-10480"/>
    <s v="Andrew Allen"/>
    <x v="0"/>
    <s v="United States"/>
    <s v="Detroit"/>
    <x v="12"/>
    <n v="48234"/>
    <x v="2"/>
    <x v="671"/>
    <x v="1"/>
    <x v="6"/>
    <x v="665"/>
    <x v="880"/>
    <n v="3"/>
    <n v="0"/>
    <n v="2.5055999999999998"/>
  </r>
  <r>
    <n v="7708"/>
    <x v="3814"/>
    <x v="3"/>
    <x v="453"/>
    <d v="2014-10-20T00:00:00"/>
    <s v="Standard Class"/>
    <s v="SV-20815"/>
    <s v="Stuart Van"/>
    <x v="1"/>
    <s v="United States"/>
    <s v="Orem"/>
    <x v="7"/>
    <n v="84057"/>
    <x v="1"/>
    <x v="1663"/>
    <x v="1"/>
    <x v="6"/>
    <x v="1642"/>
    <x v="2643"/>
    <n v="2"/>
    <n v="0"/>
    <n v="4.2047999999999996"/>
  </r>
  <r>
    <n v="7709"/>
    <x v="3815"/>
    <x v="2"/>
    <x v="1089"/>
    <d v="2011-10-29T00:00:00"/>
    <s v="Standard Class"/>
    <s v="EH-14185"/>
    <s v="Evan Henry"/>
    <x v="0"/>
    <s v="United States"/>
    <s v="Philadelphia"/>
    <x v="9"/>
    <n v="19120"/>
    <x v="3"/>
    <x v="1617"/>
    <x v="2"/>
    <x v="11"/>
    <x v="1599"/>
    <x v="2868"/>
    <n v="3"/>
    <n v="0.2"/>
    <n v="0.50970000000000049"/>
  </r>
  <r>
    <n v="7710"/>
    <x v="3815"/>
    <x v="2"/>
    <x v="1089"/>
    <d v="2011-10-29T00:00:00"/>
    <s v="Standard Class"/>
    <s v="EH-14185"/>
    <s v="Evan Henry"/>
    <x v="0"/>
    <s v="United States"/>
    <s v="Philadelphia"/>
    <x v="9"/>
    <n v="19120"/>
    <x v="3"/>
    <x v="338"/>
    <x v="1"/>
    <x v="8"/>
    <x v="334"/>
    <x v="5115"/>
    <n v="3"/>
    <n v="0.7"/>
    <n v="-9.5885999999999996"/>
  </r>
  <r>
    <n v="7711"/>
    <x v="3816"/>
    <x v="1"/>
    <x v="788"/>
    <d v="2012-04-07T00:00:00"/>
    <s v="Standard Class"/>
    <s v="JL-15850"/>
    <s v="John Lucas"/>
    <x v="0"/>
    <s v="United States"/>
    <s v="Mesa"/>
    <x v="16"/>
    <n v="85204"/>
    <x v="1"/>
    <x v="1513"/>
    <x v="2"/>
    <x v="7"/>
    <x v="1491"/>
    <x v="4412"/>
    <n v="5"/>
    <n v="0.2"/>
    <n v="32.924999999999997"/>
  </r>
  <r>
    <n v="7712"/>
    <x v="3817"/>
    <x v="3"/>
    <x v="960"/>
    <d v="2014-10-31T00:00:00"/>
    <s v="Second Class"/>
    <s v="JM-15250"/>
    <s v="Janet Martin"/>
    <x v="0"/>
    <s v="United States"/>
    <s v="Fayetteville"/>
    <x v="3"/>
    <n v="28314"/>
    <x v="0"/>
    <x v="1416"/>
    <x v="0"/>
    <x v="5"/>
    <x v="1394"/>
    <x v="2540"/>
    <n v="3"/>
    <n v="0.2"/>
    <n v="15.590399999999995"/>
  </r>
  <r>
    <n v="7713"/>
    <x v="3817"/>
    <x v="3"/>
    <x v="960"/>
    <d v="2014-10-31T00:00:00"/>
    <s v="Second Class"/>
    <s v="JM-15250"/>
    <s v="Janet Martin"/>
    <x v="0"/>
    <s v="United States"/>
    <s v="Fayetteville"/>
    <x v="3"/>
    <n v="28314"/>
    <x v="0"/>
    <x v="196"/>
    <x v="1"/>
    <x v="4"/>
    <x v="195"/>
    <x v="2772"/>
    <n v="2"/>
    <n v="0.2"/>
    <n v="-29.436800000000012"/>
  </r>
  <r>
    <n v="7714"/>
    <x v="3817"/>
    <x v="3"/>
    <x v="960"/>
    <d v="2014-10-31T00:00:00"/>
    <s v="Second Class"/>
    <s v="JM-15250"/>
    <s v="Janet Martin"/>
    <x v="0"/>
    <s v="United States"/>
    <s v="Fayetteville"/>
    <x v="3"/>
    <n v="28314"/>
    <x v="0"/>
    <x v="1785"/>
    <x v="1"/>
    <x v="10"/>
    <x v="1766"/>
    <x v="1107"/>
    <n v="3"/>
    <n v="0.2"/>
    <n v="16.183799999999998"/>
  </r>
  <r>
    <n v="7715"/>
    <x v="3818"/>
    <x v="2"/>
    <x v="29"/>
    <d v="2011-12-07T00:00:00"/>
    <s v="First Class"/>
    <s v="JB-15925"/>
    <s v="Joni Blumstein"/>
    <x v="0"/>
    <s v="United States"/>
    <s v="Los Angeles"/>
    <x v="1"/>
    <n v="90032"/>
    <x v="1"/>
    <x v="586"/>
    <x v="1"/>
    <x v="9"/>
    <x v="581"/>
    <x v="5116"/>
    <n v="6"/>
    <n v="0"/>
    <n v="72.575399999999973"/>
  </r>
  <r>
    <n v="7716"/>
    <x v="3819"/>
    <x v="3"/>
    <x v="132"/>
    <d v="2014-11-09T00:00:00"/>
    <s v="Standard Class"/>
    <s v="PB-19105"/>
    <s v="Peter Bühler"/>
    <x v="0"/>
    <s v="United States"/>
    <s v="Philadelphia"/>
    <x v="9"/>
    <n v="19140"/>
    <x v="3"/>
    <x v="1617"/>
    <x v="2"/>
    <x v="11"/>
    <x v="1599"/>
    <x v="2868"/>
    <n v="3"/>
    <n v="0.2"/>
    <n v="0.50970000000000049"/>
  </r>
  <r>
    <n v="7717"/>
    <x v="3820"/>
    <x v="1"/>
    <x v="1171"/>
    <d v="2012-01-12T00:00:00"/>
    <s v="Standard Class"/>
    <s v="SP-20620"/>
    <s v="Stefania Perrino"/>
    <x v="1"/>
    <s v="United States"/>
    <s v="Colorado Springs"/>
    <x v="22"/>
    <n v="80906"/>
    <x v="1"/>
    <x v="956"/>
    <x v="1"/>
    <x v="10"/>
    <x v="940"/>
    <x v="5117"/>
    <n v="5"/>
    <n v="0.2"/>
    <n v="9.2499999999999964"/>
  </r>
  <r>
    <n v="7718"/>
    <x v="3820"/>
    <x v="1"/>
    <x v="1171"/>
    <d v="2012-01-12T00:00:00"/>
    <s v="Standard Class"/>
    <s v="SP-20620"/>
    <s v="Stefania Perrino"/>
    <x v="1"/>
    <s v="United States"/>
    <s v="Colorado Springs"/>
    <x v="22"/>
    <n v="80906"/>
    <x v="1"/>
    <x v="507"/>
    <x v="1"/>
    <x v="8"/>
    <x v="502"/>
    <x v="5118"/>
    <n v="2"/>
    <n v="0.7"/>
    <n v="-1.3565999999999994"/>
  </r>
  <r>
    <n v="7719"/>
    <x v="3821"/>
    <x v="3"/>
    <x v="428"/>
    <d v="2014-09-15T00:00:00"/>
    <s v="Standard Class"/>
    <s v="MC-17605"/>
    <s v="Matt Connell"/>
    <x v="1"/>
    <s v="United States"/>
    <s v="Los Angeles"/>
    <x v="1"/>
    <n v="90032"/>
    <x v="1"/>
    <x v="1227"/>
    <x v="2"/>
    <x v="11"/>
    <x v="1202"/>
    <x v="5119"/>
    <n v="4"/>
    <n v="0"/>
    <n v="51.18719999999999"/>
  </r>
  <r>
    <n v="7720"/>
    <x v="3822"/>
    <x v="1"/>
    <x v="956"/>
    <d v="2012-01-10T00:00:00"/>
    <s v="Standard Class"/>
    <s v="BG-11695"/>
    <s v="Brooke Gillingham"/>
    <x v="1"/>
    <s v="United States"/>
    <s v="New York City"/>
    <x v="15"/>
    <n v="10009"/>
    <x v="3"/>
    <x v="1500"/>
    <x v="1"/>
    <x v="6"/>
    <x v="1479"/>
    <x v="426"/>
    <n v="3"/>
    <n v="0"/>
    <n v="15.475200000000001"/>
  </r>
  <r>
    <n v="7721"/>
    <x v="3822"/>
    <x v="1"/>
    <x v="956"/>
    <d v="2012-01-10T00:00:00"/>
    <s v="Standard Class"/>
    <s v="BG-11695"/>
    <s v="Brooke Gillingham"/>
    <x v="1"/>
    <s v="United States"/>
    <s v="New York City"/>
    <x v="15"/>
    <n v="10009"/>
    <x v="3"/>
    <x v="755"/>
    <x v="1"/>
    <x v="12"/>
    <x v="746"/>
    <x v="2053"/>
    <n v="2"/>
    <n v="0"/>
    <n v="8.2156000000000002"/>
  </r>
  <r>
    <n v="7722"/>
    <x v="3822"/>
    <x v="1"/>
    <x v="956"/>
    <d v="2012-01-10T00:00:00"/>
    <s v="Standard Class"/>
    <s v="BG-11695"/>
    <s v="Brooke Gillingham"/>
    <x v="1"/>
    <s v="United States"/>
    <s v="New York City"/>
    <x v="15"/>
    <n v="10009"/>
    <x v="3"/>
    <x v="1263"/>
    <x v="1"/>
    <x v="8"/>
    <x v="1238"/>
    <x v="5120"/>
    <n v="2"/>
    <n v="0.2"/>
    <n v="4.6088000000000005"/>
  </r>
  <r>
    <n v="7723"/>
    <x v="3823"/>
    <x v="3"/>
    <x v="513"/>
    <d v="2014-04-21T00:00:00"/>
    <s v="Standard Class"/>
    <s v="JO-15550"/>
    <s v="Jesus Ocampo"/>
    <x v="2"/>
    <s v="United States"/>
    <s v="San Francisco"/>
    <x v="1"/>
    <n v="94109"/>
    <x v="1"/>
    <x v="1825"/>
    <x v="1"/>
    <x v="9"/>
    <x v="1804"/>
    <x v="1360"/>
    <n v="3"/>
    <n v="0"/>
    <n v="12.222"/>
  </r>
  <r>
    <n v="7724"/>
    <x v="3824"/>
    <x v="1"/>
    <x v="229"/>
    <d v="2012-09-14T00:00:00"/>
    <s v="Standard Class"/>
    <s v="AR-10345"/>
    <s v="Alex Russell"/>
    <x v="1"/>
    <s v="United States"/>
    <s v="Austin"/>
    <x v="5"/>
    <n v="78745"/>
    <x v="2"/>
    <x v="1189"/>
    <x v="0"/>
    <x v="1"/>
    <x v="1166"/>
    <x v="5121"/>
    <n v="1"/>
    <n v="0.3"/>
    <n v="-2.5698000000000292"/>
  </r>
  <r>
    <n v="7725"/>
    <x v="3825"/>
    <x v="0"/>
    <x v="477"/>
    <d v="2013-09-30T00:00:00"/>
    <s v="Standard Class"/>
    <s v="TS-21505"/>
    <s v="Tony Sayre"/>
    <x v="0"/>
    <s v="United States"/>
    <s v="Cleveland"/>
    <x v="24"/>
    <n v="44105"/>
    <x v="3"/>
    <x v="847"/>
    <x v="1"/>
    <x v="9"/>
    <x v="833"/>
    <x v="5122"/>
    <n v="1"/>
    <n v="0.2"/>
    <n v="17.890999999999977"/>
  </r>
  <r>
    <n v="7726"/>
    <x v="3825"/>
    <x v="0"/>
    <x v="477"/>
    <d v="2013-09-30T00:00:00"/>
    <s v="Standard Class"/>
    <s v="TS-21505"/>
    <s v="Tony Sayre"/>
    <x v="0"/>
    <s v="United States"/>
    <s v="Cleveland"/>
    <x v="24"/>
    <n v="44105"/>
    <x v="3"/>
    <x v="464"/>
    <x v="1"/>
    <x v="4"/>
    <x v="460"/>
    <x v="5123"/>
    <n v="2"/>
    <n v="0.2"/>
    <n v="-4.8448000000000029"/>
  </r>
  <r>
    <n v="7727"/>
    <x v="3825"/>
    <x v="0"/>
    <x v="477"/>
    <d v="2013-09-30T00:00:00"/>
    <s v="Standard Class"/>
    <s v="TS-21505"/>
    <s v="Tony Sayre"/>
    <x v="0"/>
    <s v="United States"/>
    <s v="Cleveland"/>
    <x v="24"/>
    <n v="44105"/>
    <x v="3"/>
    <x v="942"/>
    <x v="1"/>
    <x v="4"/>
    <x v="926"/>
    <x v="4102"/>
    <n v="3"/>
    <n v="0.2"/>
    <n v="-82.884"/>
  </r>
  <r>
    <n v="7728"/>
    <x v="3826"/>
    <x v="1"/>
    <x v="199"/>
    <d v="2012-03-20T00:00:00"/>
    <s v="Second Class"/>
    <s v="JK-15640"/>
    <s v="Jim Kriz"/>
    <x v="2"/>
    <s v="United States"/>
    <s v="New York City"/>
    <x v="15"/>
    <n v="10009"/>
    <x v="3"/>
    <x v="1663"/>
    <x v="1"/>
    <x v="6"/>
    <x v="1642"/>
    <x v="255"/>
    <n v="3"/>
    <n v="0"/>
    <n v="6.3071999999999999"/>
  </r>
  <r>
    <n v="7729"/>
    <x v="3827"/>
    <x v="0"/>
    <x v="491"/>
    <d v="2013-12-03T00:00:00"/>
    <s v="Standard Class"/>
    <s v="GA-14515"/>
    <s v="George Ashbrook"/>
    <x v="0"/>
    <s v="United States"/>
    <s v="El Paso"/>
    <x v="5"/>
    <n v="79907"/>
    <x v="2"/>
    <x v="796"/>
    <x v="1"/>
    <x v="6"/>
    <x v="786"/>
    <x v="329"/>
    <n v="4"/>
    <n v="0.2"/>
    <n v="4.2408000000000001"/>
  </r>
  <r>
    <n v="7730"/>
    <x v="3828"/>
    <x v="0"/>
    <x v="182"/>
    <d v="2013-10-02T00:00:00"/>
    <s v="Standard Class"/>
    <s v="TN-21040"/>
    <s v="Tanja Norvell"/>
    <x v="2"/>
    <s v="United States"/>
    <s v="Tallahassee"/>
    <x v="2"/>
    <n v="32303"/>
    <x v="0"/>
    <x v="1332"/>
    <x v="2"/>
    <x v="11"/>
    <x v="1308"/>
    <x v="2404"/>
    <n v="3"/>
    <n v="0.2"/>
    <n v="-75.59580000000004"/>
  </r>
  <r>
    <n v="7731"/>
    <x v="3829"/>
    <x v="3"/>
    <x v="487"/>
    <d v="2014-06-20T00:00:00"/>
    <s v="Standard Class"/>
    <s v="TW-21025"/>
    <s v="Tamara Willingham"/>
    <x v="2"/>
    <s v="United States"/>
    <s v="Seattle"/>
    <x v="4"/>
    <n v="98103"/>
    <x v="1"/>
    <x v="1209"/>
    <x v="0"/>
    <x v="1"/>
    <x v="1185"/>
    <x v="5124"/>
    <n v="4"/>
    <n v="0.2"/>
    <n v="-25.474400000000017"/>
  </r>
  <r>
    <n v="7732"/>
    <x v="3830"/>
    <x v="3"/>
    <x v="65"/>
    <d v="2014-09-22T00:00:00"/>
    <s v="First Class"/>
    <s v="PA-19060"/>
    <s v="Pete Armstrong"/>
    <x v="2"/>
    <s v="United States"/>
    <s v="Dallas"/>
    <x v="5"/>
    <n v="75220"/>
    <x v="2"/>
    <x v="81"/>
    <x v="1"/>
    <x v="12"/>
    <x v="81"/>
    <x v="5125"/>
    <n v="4"/>
    <n v="0.2"/>
    <n v="35.889999999999986"/>
  </r>
  <r>
    <n v="7733"/>
    <x v="3831"/>
    <x v="3"/>
    <x v="455"/>
    <d v="2014-06-09T00:00:00"/>
    <s v="Standard Class"/>
    <s v="JD-15790"/>
    <s v="John Dryer"/>
    <x v="0"/>
    <s v="United States"/>
    <s v="Houston"/>
    <x v="5"/>
    <n v="77070"/>
    <x v="2"/>
    <x v="578"/>
    <x v="1"/>
    <x v="10"/>
    <x v="573"/>
    <x v="1432"/>
    <n v="2"/>
    <n v="0.2"/>
    <n v="3.7407999999999997"/>
  </r>
  <r>
    <n v="7734"/>
    <x v="3832"/>
    <x v="0"/>
    <x v="666"/>
    <d v="2013-05-20T00:00:00"/>
    <s v="Second Class"/>
    <s v="MN-17935"/>
    <s v="Michael Nguyen"/>
    <x v="0"/>
    <s v="United States"/>
    <s v="Springfield"/>
    <x v="24"/>
    <n v="45503"/>
    <x v="3"/>
    <x v="1393"/>
    <x v="1"/>
    <x v="10"/>
    <x v="1370"/>
    <x v="302"/>
    <n v="4"/>
    <n v="0.2"/>
    <n v="5.5215999999999994"/>
  </r>
  <r>
    <n v="7735"/>
    <x v="3833"/>
    <x v="3"/>
    <x v="175"/>
    <d v="2014-09-21T00:00:00"/>
    <s v="Standard Class"/>
    <s v="GM-14500"/>
    <s v="Gene McClure"/>
    <x v="0"/>
    <s v="United States"/>
    <s v="Seattle"/>
    <x v="4"/>
    <n v="98103"/>
    <x v="1"/>
    <x v="154"/>
    <x v="1"/>
    <x v="6"/>
    <x v="153"/>
    <x v="2162"/>
    <n v="3"/>
    <n v="0"/>
    <n v="5.2164000000000001"/>
  </r>
  <r>
    <n v="7736"/>
    <x v="3834"/>
    <x v="0"/>
    <x v="250"/>
    <d v="2013-08-27T00:00:00"/>
    <s v="Standard Class"/>
    <s v="DG-13300"/>
    <s v="Deirdre Greer"/>
    <x v="1"/>
    <s v="United States"/>
    <s v="Seattle"/>
    <x v="4"/>
    <n v="98105"/>
    <x v="1"/>
    <x v="680"/>
    <x v="1"/>
    <x v="10"/>
    <x v="674"/>
    <x v="541"/>
    <n v="3"/>
    <n v="0"/>
    <n v="9.3312000000000008"/>
  </r>
  <r>
    <n v="7737"/>
    <x v="3835"/>
    <x v="2"/>
    <x v="992"/>
    <d v="2011-06-06T00:00:00"/>
    <s v="Standard Class"/>
    <s v="JG-15160"/>
    <s v="James Galang"/>
    <x v="0"/>
    <s v="United States"/>
    <s v="New York City"/>
    <x v="15"/>
    <n v="10024"/>
    <x v="3"/>
    <x v="715"/>
    <x v="1"/>
    <x v="8"/>
    <x v="707"/>
    <x v="467"/>
    <n v="4"/>
    <n v="0.2"/>
    <n v="26.387999999999998"/>
  </r>
  <r>
    <n v="7738"/>
    <x v="3836"/>
    <x v="3"/>
    <x v="404"/>
    <d v="2014-12-21T00:00:00"/>
    <s v="First Class"/>
    <s v="AG-10330"/>
    <s v="Alex Grayson"/>
    <x v="0"/>
    <s v="United States"/>
    <s v="Charlotte"/>
    <x v="3"/>
    <n v="28205"/>
    <x v="0"/>
    <x v="1039"/>
    <x v="1"/>
    <x v="6"/>
    <x v="1020"/>
    <x v="2538"/>
    <n v="9"/>
    <n v="0.2"/>
    <n v="1.4255999999999993"/>
  </r>
  <r>
    <n v="7739"/>
    <x v="3837"/>
    <x v="3"/>
    <x v="245"/>
    <d v="2014-08-07T00:00:00"/>
    <s v="Standard Class"/>
    <s v="JF-15355"/>
    <s v="Jay Fein"/>
    <x v="0"/>
    <s v="United States"/>
    <s v="Baltimore"/>
    <x v="39"/>
    <n v="21215"/>
    <x v="3"/>
    <x v="831"/>
    <x v="2"/>
    <x v="7"/>
    <x v="818"/>
    <x v="5126"/>
    <n v="5"/>
    <n v="0"/>
    <n v="43.175999999999995"/>
  </r>
  <r>
    <n v="7740"/>
    <x v="3838"/>
    <x v="2"/>
    <x v="871"/>
    <d v="2011-11-26T00:00:00"/>
    <s v="Standard Class"/>
    <s v="SC-20680"/>
    <s v="Steve Carroll"/>
    <x v="2"/>
    <s v="United States"/>
    <s v="San Francisco"/>
    <x v="1"/>
    <n v="94110"/>
    <x v="1"/>
    <x v="1128"/>
    <x v="1"/>
    <x v="10"/>
    <x v="1107"/>
    <x v="1545"/>
    <n v="2"/>
    <n v="0"/>
    <n v="3.0267999999999997"/>
  </r>
  <r>
    <n v="7741"/>
    <x v="3838"/>
    <x v="2"/>
    <x v="871"/>
    <d v="2011-11-26T00:00:00"/>
    <s v="Standard Class"/>
    <s v="SC-20680"/>
    <s v="Steve Carroll"/>
    <x v="2"/>
    <s v="United States"/>
    <s v="San Francisco"/>
    <x v="1"/>
    <n v="94110"/>
    <x v="1"/>
    <x v="1523"/>
    <x v="2"/>
    <x v="11"/>
    <x v="1501"/>
    <x v="5127"/>
    <n v="1"/>
    <n v="0"/>
    <n v="28.496999999999986"/>
  </r>
  <r>
    <n v="7742"/>
    <x v="3839"/>
    <x v="1"/>
    <x v="496"/>
    <d v="2012-09-26T00:00:00"/>
    <s v="Second Class"/>
    <s v="CM-11935"/>
    <s v="Carlos Meador"/>
    <x v="0"/>
    <s v="United States"/>
    <s v="Tucson"/>
    <x v="16"/>
    <n v="85705"/>
    <x v="1"/>
    <x v="1513"/>
    <x v="2"/>
    <x v="7"/>
    <x v="1491"/>
    <x v="430"/>
    <n v="2"/>
    <n v="0.2"/>
    <n v="13.17"/>
  </r>
  <r>
    <n v="7743"/>
    <x v="3840"/>
    <x v="3"/>
    <x v="648"/>
    <d v="2014-08-28T00:00:00"/>
    <s v="Standard Class"/>
    <s v="KT-16480"/>
    <s v="Kean Thornton"/>
    <x v="0"/>
    <s v="United States"/>
    <s v="Los Angeles"/>
    <x v="1"/>
    <n v="90036"/>
    <x v="1"/>
    <x v="988"/>
    <x v="1"/>
    <x v="10"/>
    <x v="972"/>
    <x v="243"/>
    <n v="4"/>
    <n v="0"/>
    <n v="12.441600000000001"/>
  </r>
  <r>
    <n v="7744"/>
    <x v="3841"/>
    <x v="0"/>
    <x v="26"/>
    <d v="2013-06-23T00:00:00"/>
    <s v="Standard Class"/>
    <s v="CP-12340"/>
    <s v="Christine Phan"/>
    <x v="1"/>
    <s v="United States"/>
    <s v="Waterbury"/>
    <x v="29"/>
    <n v="6708"/>
    <x v="3"/>
    <x v="1406"/>
    <x v="1"/>
    <x v="8"/>
    <x v="1384"/>
    <x v="4623"/>
    <n v="2"/>
    <n v="0"/>
    <n v="3.7412000000000001"/>
  </r>
  <r>
    <n v="7745"/>
    <x v="3841"/>
    <x v="0"/>
    <x v="26"/>
    <d v="2013-06-23T00:00:00"/>
    <s v="Standard Class"/>
    <s v="CP-12340"/>
    <s v="Christine Phan"/>
    <x v="1"/>
    <s v="United States"/>
    <s v="Waterbury"/>
    <x v="29"/>
    <n v="6708"/>
    <x v="3"/>
    <x v="867"/>
    <x v="2"/>
    <x v="7"/>
    <x v="852"/>
    <x v="5128"/>
    <n v="3"/>
    <n v="0"/>
    <n v="153.08189999999999"/>
  </r>
  <r>
    <n v="7746"/>
    <x v="3841"/>
    <x v="0"/>
    <x v="26"/>
    <d v="2013-06-23T00:00:00"/>
    <s v="Standard Class"/>
    <s v="CP-12340"/>
    <s v="Christine Phan"/>
    <x v="1"/>
    <s v="United States"/>
    <s v="Waterbury"/>
    <x v="29"/>
    <n v="6708"/>
    <x v="3"/>
    <x v="950"/>
    <x v="1"/>
    <x v="6"/>
    <x v="934"/>
    <x v="296"/>
    <n v="3"/>
    <n v="0"/>
    <n v="2.8535999999999988"/>
  </r>
  <r>
    <n v="7747"/>
    <x v="3842"/>
    <x v="1"/>
    <x v="546"/>
    <d v="2012-12-23T00:00:00"/>
    <s v="Standard Class"/>
    <s v="EK-13795"/>
    <s v="Eileen Kiefer"/>
    <x v="2"/>
    <s v="United States"/>
    <s v="Chicago"/>
    <x v="10"/>
    <n v="60610"/>
    <x v="2"/>
    <x v="788"/>
    <x v="2"/>
    <x v="11"/>
    <x v="778"/>
    <x v="2116"/>
    <n v="2"/>
    <n v="0.2"/>
    <n v="4.7789999999999999"/>
  </r>
  <r>
    <n v="7748"/>
    <x v="3843"/>
    <x v="1"/>
    <x v="70"/>
    <d v="2012-06-02T00:00:00"/>
    <s v="Second Class"/>
    <s v="CW-11905"/>
    <s v="Carl Weiss"/>
    <x v="2"/>
    <s v="United States"/>
    <s v="Long Beach"/>
    <x v="15"/>
    <n v="11561"/>
    <x v="3"/>
    <x v="242"/>
    <x v="1"/>
    <x v="13"/>
    <x v="240"/>
    <x v="262"/>
    <n v="6"/>
    <n v="0"/>
    <n v="0.3024"/>
  </r>
  <r>
    <n v="7749"/>
    <x v="3844"/>
    <x v="1"/>
    <x v="652"/>
    <d v="2012-06-24T00:00:00"/>
    <s v="Standard Class"/>
    <s v="KH-16510"/>
    <s v="Keith Herrera"/>
    <x v="0"/>
    <s v="United States"/>
    <s v="Arlington"/>
    <x v="17"/>
    <n v="22204"/>
    <x v="0"/>
    <x v="1492"/>
    <x v="0"/>
    <x v="5"/>
    <x v="1470"/>
    <x v="4053"/>
    <n v="3"/>
    <n v="0"/>
    <n v="19.468799999999998"/>
  </r>
  <r>
    <n v="7750"/>
    <x v="3844"/>
    <x v="1"/>
    <x v="652"/>
    <d v="2012-06-24T00:00:00"/>
    <s v="Standard Class"/>
    <s v="KH-16510"/>
    <s v="Keith Herrera"/>
    <x v="0"/>
    <s v="United States"/>
    <s v="Arlington"/>
    <x v="17"/>
    <n v="22204"/>
    <x v="0"/>
    <x v="906"/>
    <x v="1"/>
    <x v="4"/>
    <x v="889"/>
    <x v="5129"/>
    <n v="2"/>
    <n v="0"/>
    <n v="58.505200000000002"/>
  </r>
  <r>
    <n v="7751"/>
    <x v="3844"/>
    <x v="1"/>
    <x v="652"/>
    <d v="2012-06-24T00:00:00"/>
    <s v="Standard Class"/>
    <s v="KH-16510"/>
    <s v="Keith Herrera"/>
    <x v="0"/>
    <s v="United States"/>
    <s v="Arlington"/>
    <x v="17"/>
    <n v="22204"/>
    <x v="0"/>
    <x v="153"/>
    <x v="1"/>
    <x v="8"/>
    <x v="152"/>
    <x v="5130"/>
    <n v="2"/>
    <n v="0"/>
    <n v="16.608000000000001"/>
  </r>
  <r>
    <n v="7752"/>
    <x v="3844"/>
    <x v="1"/>
    <x v="652"/>
    <d v="2012-06-24T00:00:00"/>
    <s v="Standard Class"/>
    <s v="KH-16510"/>
    <s v="Keith Herrera"/>
    <x v="0"/>
    <s v="United States"/>
    <s v="Arlington"/>
    <x v="17"/>
    <n v="22204"/>
    <x v="0"/>
    <x v="495"/>
    <x v="2"/>
    <x v="7"/>
    <x v="490"/>
    <x v="5131"/>
    <n v="3"/>
    <n v="0"/>
    <n v="140.39099999999999"/>
  </r>
  <r>
    <n v="7753"/>
    <x v="3844"/>
    <x v="1"/>
    <x v="652"/>
    <d v="2012-06-24T00:00:00"/>
    <s v="Standard Class"/>
    <s v="KH-16510"/>
    <s v="Keith Herrera"/>
    <x v="0"/>
    <s v="United States"/>
    <s v="Arlington"/>
    <x v="17"/>
    <n v="22204"/>
    <x v="0"/>
    <x v="729"/>
    <x v="1"/>
    <x v="8"/>
    <x v="721"/>
    <x v="5132"/>
    <n v="2"/>
    <n v="0"/>
    <n v="15.849600000000002"/>
  </r>
  <r>
    <n v="7754"/>
    <x v="3845"/>
    <x v="1"/>
    <x v="672"/>
    <d v="2012-12-03T00:00:00"/>
    <s v="First Class"/>
    <s v="AB-10600"/>
    <s v="Ann Blume"/>
    <x v="1"/>
    <s v="United States"/>
    <s v="Jacksonville"/>
    <x v="3"/>
    <n v="28540"/>
    <x v="0"/>
    <x v="1445"/>
    <x v="0"/>
    <x v="5"/>
    <x v="1423"/>
    <x v="1232"/>
    <n v="2"/>
    <n v="0.2"/>
    <n v="1.0679999999999996"/>
  </r>
  <r>
    <n v="7755"/>
    <x v="3846"/>
    <x v="1"/>
    <x v="379"/>
    <d v="2012-12-23T00:00:00"/>
    <s v="Second Class"/>
    <s v="AH-10075"/>
    <s v="Adam Hart"/>
    <x v="1"/>
    <s v="United States"/>
    <s v="Columbus"/>
    <x v="24"/>
    <n v="43229"/>
    <x v="3"/>
    <x v="868"/>
    <x v="1"/>
    <x v="6"/>
    <x v="853"/>
    <x v="5133"/>
    <n v="2"/>
    <n v="0.2"/>
    <n v="0.33839999999999981"/>
  </r>
  <r>
    <n v="7756"/>
    <x v="3847"/>
    <x v="3"/>
    <x v="701"/>
    <d v="2014-11-22T00:00:00"/>
    <s v="Standard Class"/>
    <s v="CK-12595"/>
    <s v="Clytie Kelty"/>
    <x v="0"/>
    <s v="United States"/>
    <s v="Charlotte"/>
    <x v="3"/>
    <n v="28205"/>
    <x v="0"/>
    <x v="1826"/>
    <x v="1"/>
    <x v="10"/>
    <x v="1805"/>
    <x v="5134"/>
    <n v="7"/>
    <n v="0.2"/>
    <n v="93.883999999999986"/>
  </r>
  <r>
    <n v="7757"/>
    <x v="3847"/>
    <x v="3"/>
    <x v="701"/>
    <d v="2014-11-22T00:00:00"/>
    <s v="Standard Class"/>
    <s v="CK-12595"/>
    <s v="Clytie Kelty"/>
    <x v="0"/>
    <s v="United States"/>
    <s v="Charlotte"/>
    <x v="3"/>
    <n v="28205"/>
    <x v="0"/>
    <x v="619"/>
    <x v="2"/>
    <x v="11"/>
    <x v="614"/>
    <x v="5135"/>
    <n v="5"/>
    <n v="0.2"/>
    <n v="107.78999999999996"/>
  </r>
  <r>
    <n v="7758"/>
    <x v="3848"/>
    <x v="3"/>
    <x v="38"/>
    <d v="2014-11-17T00:00:00"/>
    <s v="Second Class"/>
    <s v="SP-20620"/>
    <s v="Stefania Perrino"/>
    <x v="1"/>
    <s v="United States"/>
    <s v="Buffalo"/>
    <x v="15"/>
    <n v="14215"/>
    <x v="3"/>
    <x v="47"/>
    <x v="2"/>
    <x v="7"/>
    <x v="47"/>
    <x v="3582"/>
    <n v="4"/>
    <n v="0"/>
    <n v="12.208000000000002"/>
  </r>
  <r>
    <n v="7759"/>
    <x v="3848"/>
    <x v="3"/>
    <x v="38"/>
    <d v="2014-11-17T00:00:00"/>
    <s v="Second Class"/>
    <s v="SP-20620"/>
    <s v="Stefania Perrino"/>
    <x v="1"/>
    <s v="United States"/>
    <s v="Buffalo"/>
    <x v="15"/>
    <n v="14215"/>
    <x v="3"/>
    <x v="1704"/>
    <x v="0"/>
    <x v="5"/>
    <x v="1684"/>
    <x v="5136"/>
    <n v="3"/>
    <n v="0"/>
    <n v="30.989999999999995"/>
  </r>
  <r>
    <n v="7760"/>
    <x v="3849"/>
    <x v="0"/>
    <x v="1057"/>
    <d v="2013-10-29T00:00:00"/>
    <s v="Standard Class"/>
    <s v="JP-15460"/>
    <s v="Jennifer Patt"/>
    <x v="1"/>
    <s v="United States"/>
    <s v="Houston"/>
    <x v="5"/>
    <n v="77041"/>
    <x v="2"/>
    <x v="934"/>
    <x v="1"/>
    <x v="10"/>
    <x v="918"/>
    <x v="12"/>
    <n v="3"/>
    <n v="0.2"/>
    <n v="5.4432"/>
  </r>
  <r>
    <n v="7761"/>
    <x v="3850"/>
    <x v="2"/>
    <x v="776"/>
    <d v="2011-12-11T00:00:00"/>
    <s v="Standard Class"/>
    <s v="BG-11035"/>
    <s v="Barry Gonzalez"/>
    <x v="0"/>
    <s v="United States"/>
    <s v="Memphis"/>
    <x v="18"/>
    <n v="38109"/>
    <x v="0"/>
    <x v="954"/>
    <x v="1"/>
    <x v="10"/>
    <x v="938"/>
    <x v="5137"/>
    <n v="2"/>
    <n v="0.2"/>
    <n v="13.717599999999997"/>
  </r>
  <r>
    <n v="7762"/>
    <x v="3851"/>
    <x v="3"/>
    <x v="734"/>
    <d v="2014-12-07T00:00:00"/>
    <s v="First Class"/>
    <s v="CC-12550"/>
    <s v="Clay Cheatham"/>
    <x v="0"/>
    <s v="United States"/>
    <s v="Plano"/>
    <x v="5"/>
    <n v="75023"/>
    <x v="2"/>
    <x v="1151"/>
    <x v="1"/>
    <x v="10"/>
    <x v="1130"/>
    <x v="563"/>
    <n v="2"/>
    <n v="0.2"/>
    <n v="3.6288"/>
  </r>
  <r>
    <n v="7763"/>
    <x v="3852"/>
    <x v="3"/>
    <x v="986"/>
    <d v="2014-09-29T00:00:00"/>
    <s v="First Class"/>
    <s v="SL-20155"/>
    <s v="Sara Luxemburg"/>
    <x v="2"/>
    <s v="United States"/>
    <s v="Salem"/>
    <x v="21"/>
    <n v="97301"/>
    <x v="1"/>
    <x v="1061"/>
    <x v="1"/>
    <x v="6"/>
    <x v="1041"/>
    <x v="5138"/>
    <n v="1"/>
    <n v="0.2"/>
    <n v="0.55599999999999994"/>
  </r>
  <r>
    <n v="7764"/>
    <x v="3853"/>
    <x v="1"/>
    <x v="302"/>
    <d v="2012-02-07T00:00:00"/>
    <s v="Standard Class"/>
    <s v="FO-14305"/>
    <s v="Frank Olsen"/>
    <x v="0"/>
    <s v="United States"/>
    <s v="Columbus"/>
    <x v="32"/>
    <n v="31907"/>
    <x v="0"/>
    <x v="1451"/>
    <x v="1"/>
    <x v="12"/>
    <x v="33"/>
    <x v="5139"/>
    <n v="9"/>
    <n v="0"/>
    <n v="35.024399999999993"/>
  </r>
  <r>
    <n v="7765"/>
    <x v="3854"/>
    <x v="3"/>
    <x v="801"/>
    <d v="2014-08-13T00:00:00"/>
    <s v="Same Day"/>
    <s v="BB-11545"/>
    <s v="Brenda Bowman"/>
    <x v="1"/>
    <s v="United States"/>
    <s v="Columbia"/>
    <x v="39"/>
    <n v="21044"/>
    <x v="3"/>
    <x v="512"/>
    <x v="1"/>
    <x v="6"/>
    <x v="507"/>
    <x v="255"/>
    <n v="3"/>
    <n v="0"/>
    <n v="5.2559999999999993"/>
  </r>
  <r>
    <n v="7766"/>
    <x v="3854"/>
    <x v="3"/>
    <x v="801"/>
    <d v="2014-08-13T00:00:00"/>
    <s v="Same Day"/>
    <s v="BB-11545"/>
    <s v="Brenda Bowman"/>
    <x v="1"/>
    <s v="United States"/>
    <s v="Columbia"/>
    <x v="39"/>
    <n v="21044"/>
    <x v="3"/>
    <x v="406"/>
    <x v="0"/>
    <x v="1"/>
    <x v="402"/>
    <x v="5140"/>
    <n v="5"/>
    <n v="0"/>
    <n v="373.77899999999983"/>
  </r>
  <r>
    <n v="7767"/>
    <x v="3854"/>
    <x v="3"/>
    <x v="801"/>
    <d v="2014-08-13T00:00:00"/>
    <s v="Same Day"/>
    <s v="BB-11545"/>
    <s v="Brenda Bowman"/>
    <x v="1"/>
    <s v="United States"/>
    <s v="Columbia"/>
    <x v="39"/>
    <n v="21044"/>
    <x v="3"/>
    <x v="399"/>
    <x v="1"/>
    <x v="6"/>
    <x v="395"/>
    <x v="5141"/>
    <n v="5"/>
    <n v="0"/>
    <n v="59.373000000000005"/>
  </r>
  <r>
    <n v="7768"/>
    <x v="3855"/>
    <x v="1"/>
    <x v="252"/>
    <d v="2012-08-26T00:00:00"/>
    <s v="First Class"/>
    <s v="DO-13435"/>
    <s v="Denny Ordway"/>
    <x v="0"/>
    <s v="United States"/>
    <s v="Portland"/>
    <x v="21"/>
    <n v="97206"/>
    <x v="1"/>
    <x v="79"/>
    <x v="1"/>
    <x v="6"/>
    <x v="79"/>
    <x v="489"/>
    <n v="3"/>
    <n v="0.2"/>
    <n v="0.71520000000000028"/>
  </r>
  <r>
    <n v="7769"/>
    <x v="3856"/>
    <x v="3"/>
    <x v="105"/>
    <d v="2014-11-18T00:00:00"/>
    <s v="Standard Class"/>
    <s v="LB-16735"/>
    <s v="Larry Blacks"/>
    <x v="0"/>
    <s v="United States"/>
    <s v="Tallahassee"/>
    <x v="2"/>
    <n v="32303"/>
    <x v="0"/>
    <x v="652"/>
    <x v="1"/>
    <x v="10"/>
    <x v="646"/>
    <x v="3059"/>
    <n v="5"/>
    <n v="0.2"/>
    <n v="9.3520000000000003"/>
  </r>
  <r>
    <n v="7770"/>
    <x v="3857"/>
    <x v="0"/>
    <x v="1147"/>
    <d v="2013-08-02T00:00:00"/>
    <s v="Same Day"/>
    <s v="TS-21205"/>
    <s v="Thomas Seio"/>
    <x v="1"/>
    <s v="United States"/>
    <s v="Riverside"/>
    <x v="1"/>
    <n v="92503"/>
    <x v="1"/>
    <x v="1148"/>
    <x v="2"/>
    <x v="7"/>
    <x v="1127"/>
    <x v="5142"/>
    <n v="2"/>
    <n v="0.2"/>
    <n v="90.976200000000063"/>
  </r>
  <r>
    <n v="7771"/>
    <x v="3857"/>
    <x v="0"/>
    <x v="1147"/>
    <d v="2013-08-02T00:00:00"/>
    <s v="Same Day"/>
    <s v="TS-21205"/>
    <s v="Thomas Seio"/>
    <x v="1"/>
    <s v="United States"/>
    <s v="Riverside"/>
    <x v="1"/>
    <n v="92503"/>
    <x v="1"/>
    <x v="9"/>
    <x v="1"/>
    <x v="9"/>
    <x v="9"/>
    <x v="5143"/>
    <n v="2"/>
    <n v="0"/>
    <n v="13.787999999999997"/>
  </r>
  <r>
    <n v="7772"/>
    <x v="3858"/>
    <x v="0"/>
    <x v="881"/>
    <d v="2013-12-03T00:00:00"/>
    <s v="Standard Class"/>
    <s v="CS-12505"/>
    <s v="Cindy Stewart"/>
    <x v="0"/>
    <s v="United States"/>
    <s v="Lancaster"/>
    <x v="24"/>
    <n v="43130"/>
    <x v="3"/>
    <x v="692"/>
    <x v="1"/>
    <x v="8"/>
    <x v="685"/>
    <x v="5144"/>
    <n v="2"/>
    <n v="0.7"/>
    <n v="-304.39200000000005"/>
  </r>
  <r>
    <n v="7773"/>
    <x v="3858"/>
    <x v="0"/>
    <x v="881"/>
    <d v="2013-12-03T00:00:00"/>
    <s v="Standard Class"/>
    <s v="CS-12505"/>
    <s v="Cindy Stewart"/>
    <x v="0"/>
    <s v="United States"/>
    <s v="Lancaster"/>
    <x v="24"/>
    <n v="43130"/>
    <x v="3"/>
    <x v="1497"/>
    <x v="2"/>
    <x v="15"/>
    <x v="1476"/>
    <x v="5145"/>
    <n v="5"/>
    <n v="0.7"/>
    <n v="-6599.978000000001"/>
  </r>
  <r>
    <n v="7774"/>
    <x v="3858"/>
    <x v="0"/>
    <x v="881"/>
    <d v="2013-12-03T00:00:00"/>
    <s v="Standard Class"/>
    <s v="CS-12505"/>
    <s v="Cindy Stewart"/>
    <x v="0"/>
    <s v="United States"/>
    <s v="Lancaster"/>
    <x v="24"/>
    <n v="43130"/>
    <x v="3"/>
    <x v="1827"/>
    <x v="2"/>
    <x v="11"/>
    <x v="1806"/>
    <x v="5146"/>
    <n v="3"/>
    <n v="0.2"/>
    <n v="11.995199999999997"/>
  </r>
  <r>
    <n v="7775"/>
    <x v="3859"/>
    <x v="0"/>
    <x v="1172"/>
    <d v="2013-04-16T00:00:00"/>
    <s v="First Class"/>
    <s v="SP-20920"/>
    <s v="Susan Pistek"/>
    <x v="0"/>
    <s v="United States"/>
    <s v="San Francisco"/>
    <x v="1"/>
    <n v="94109"/>
    <x v="1"/>
    <x v="29"/>
    <x v="1"/>
    <x v="12"/>
    <x v="29"/>
    <x v="5147"/>
    <n v="3"/>
    <n v="0"/>
    <n v="2.8763999999999994"/>
  </r>
  <r>
    <n v="7776"/>
    <x v="3860"/>
    <x v="2"/>
    <x v="422"/>
    <d v="2011-12-31T00:00:00"/>
    <s v="Standard Class"/>
    <s v="CD-12790"/>
    <s v="Cynthia Delaney"/>
    <x v="2"/>
    <s v="United States"/>
    <s v="Moreno Valley"/>
    <x v="1"/>
    <n v="92553"/>
    <x v="1"/>
    <x v="1644"/>
    <x v="1"/>
    <x v="9"/>
    <x v="33"/>
    <x v="5148"/>
    <n v="1"/>
    <n v="0"/>
    <n v="2.9646000000000008"/>
  </r>
  <r>
    <n v="7777"/>
    <x v="3860"/>
    <x v="2"/>
    <x v="422"/>
    <d v="2011-12-31T00:00:00"/>
    <s v="Standard Class"/>
    <s v="CD-12790"/>
    <s v="Cynthia Delaney"/>
    <x v="2"/>
    <s v="United States"/>
    <s v="Moreno Valley"/>
    <x v="1"/>
    <n v="92553"/>
    <x v="1"/>
    <x v="1711"/>
    <x v="1"/>
    <x v="13"/>
    <x v="33"/>
    <x v="2007"/>
    <n v="3"/>
    <n v="0"/>
    <n v="3.6156000000000001"/>
  </r>
  <r>
    <n v="7778"/>
    <x v="3860"/>
    <x v="2"/>
    <x v="422"/>
    <d v="2011-12-31T00:00:00"/>
    <s v="Standard Class"/>
    <s v="CD-12790"/>
    <s v="Cynthia Delaney"/>
    <x v="2"/>
    <s v="United States"/>
    <s v="Moreno Valley"/>
    <x v="1"/>
    <n v="92553"/>
    <x v="1"/>
    <x v="456"/>
    <x v="1"/>
    <x v="4"/>
    <x v="452"/>
    <x v="492"/>
    <n v="3"/>
    <n v="0"/>
    <n v="13.891499999999999"/>
  </r>
  <r>
    <n v="7779"/>
    <x v="3860"/>
    <x v="2"/>
    <x v="422"/>
    <d v="2011-12-31T00:00:00"/>
    <s v="Standard Class"/>
    <s v="CD-12790"/>
    <s v="Cynthia Delaney"/>
    <x v="2"/>
    <s v="United States"/>
    <s v="Moreno Valley"/>
    <x v="1"/>
    <n v="92553"/>
    <x v="1"/>
    <x v="1087"/>
    <x v="1"/>
    <x v="8"/>
    <x v="1068"/>
    <x v="5149"/>
    <n v="3"/>
    <n v="0.2"/>
    <n v="13.896000000000001"/>
  </r>
  <r>
    <n v="7780"/>
    <x v="3861"/>
    <x v="0"/>
    <x v="724"/>
    <d v="2013-04-23T00:00:00"/>
    <s v="Standard Class"/>
    <s v="RF-19840"/>
    <s v="Roy Französisch"/>
    <x v="0"/>
    <s v="United States"/>
    <s v="Chesapeake"/>
    <x v="17"/>
    <n v="23320"/>
    <x v="0"/>
    <x v="473"/>
    <x v="1"/>
    <x v="9"/>
    <x v="469"/>
    <x v="2631"/>
    <n v="4"/>
    <n v="0"/>
    <n v="55.058400000000006"/>
  </r>
  <r>
    <n v="7781"/>
    <x v="3861"/>
    <x v="0"/>
    <x v="724"/>
    <d v="2013-04-23T00:00:00"/>
    <s v="Standard Class"/>
    <s v="RF-19840"/>
    <s v="Roy Französisch"/>
    <x v="0"/>
    <s v="United States"/>
    <s v="Chesapeake"/>
    <x v="17"/>
    <n v="23320"/>
    <x v="0"/>
    <x v="1179"/>
    <x v="2"/>
    <x v="7"/>
    <x v="1156"/>
    <x v="5150"/>
    <n v="4"/>
    <n v="0"/>
    <n v="7.9812000000000012"/>
  </r>
  <r>
    <n v="7782"/>
    <x v="3862"/>
    <x v="1"/>
    <x v="936"/>
    <d v="2012-03-12T00:00:00"/>
    <s v="Standard Class"/>
    <s v="FO-14305"/>
    <s v="Frank Olsen"/>
    <x v="0"/>
    <s v="United States"/>
    <s v="Chicago"/>
    <x v="10"/>
    <n v="60623"/>
    <x v="2"/>
    <x v="276"/>
    <x v="1"/>
    <x v="8"/>
    <x v="273"/>
    <x v="841"/>
    <n v="3"/>
    <n v="0.8"/>
    <n v="-14.5656"/>
  </r>
  <r>
    <n v="7783"/>
    <x v="3863"/>
    <x v="0"/>
    <x v="254"/>
    <d v="2013-11-07T00:00:00"/>
    <s v="Second Class"/>
    <s v="ER-13855"/>
    <s v="Elpida Rittenbach"/>
    <x v="1"/>
    <s v="United States"/>
    <s v="Charlotte"/>
    <x v="3"/>
    <n v="28205"/>
    <x v="0"/>
    <x v="86"/>
    <x v="1"/>
    <x v="4"/>
    <x v="86"/>
    <x v="3496"/>
    <n v="2"/>
    <n v="0.2"/>
    <n v="3.9591999999999992"/>
  </r>
  <r>
    <n v="7784"/>
    <x v="3863"/>
    <x v="0"/>
    <x v="254"/>
    <d v="2013-11-07T00:00:00"/>
    <s v="Second Class"/>
    <s v="ER-13855"/>
    <s v="Elpida Rittenbach"/>
    <x v="1"/>
    <s v="United States"/>
    <s v="Charlotte"/>
    <x v="3"/>
    <n v="28205"/>
    <x v="0"/>
    <x v="277"/>
    <x v="0"/>
    <x v="3"/>
    <x v="274"/>
    <x v="5151"/>
    <n v="10"/>
    <n v="0.4"/>
    <n v="-292.10000000000014"/>
  </r>
  <r>
    <n v="7785"/>
    <x v="3863"/>
    <x v="0"/>
    <x v="254"/>
    <d v="2013-11-07T00:00:00"/>
    <s v="Second Class"/>
    <s v="ER-13855"/>
    <s v="Elpida Rittenbach"/>
    <x v="1"/>
    <s v="United States"/>
    <s v="Charlotte"/>
    <x v="3"/>
    <n v="28205"/>
    <x v="0"/>
    <x v="413"/>
    <x v="1"/>
    <x v="14"/>
    <x v="408"/>
    <x v="442"/>
    <n v="2"/>
    <n v="0.2"/>
    <n v="-34.758000000000017"/>
  </r>
  <r>
    <n v="7786"/>
    <x v="3864"/>
    <x v="2"/>
    <x v="503"/>
    <d v="2011-12-06T00:00:00"/>
    <s v="Standard Class"/>
    <s v="PB-19150"/>
    <s v="Philip Brown"/>
    <x v="0"/>
    <s v="United States"/>
    <s v="New York City"/>
    <x v="15"/>
    <n v="10009"/>
    <x v="3"/>
    <x v="49"/>
    <x v="1"/>
    <x v="2"/>
    <x v="49"/>
    <x v="2989"/>
    <n v="2"/>
    <n v="0"/>
    <n v="11.778199999999998"/>
  </r>
  <r>
    <n v="7787"/>
    <x v="3865"/>
    <x v="0"/>
    <x v="624"/>
    <d v="2013-05-21T00:00:00"/>
    <s v="First Class"/>
    <s v="LW-17215"/>
    <s v="Luke Weiss"/>
    <x v="0"/>
    <s v="United States"/>
    <s v="Chicago"/>
    <x v="10"/>
    <n v="60653"/>
    <x v="2"/>
    <x v="1784"/>
    <x v="1"/>
    <x v="8"/>
    <x v="1765"/>
    <x v="5152"/>
    <n v="1"/>
    <n v="0.8"/>
    <n v="-4.7685000000000013"/>
  </r>
  <r>
    <n v="7788"/>
    <x v="3865"/>
    <x v="0"/>
    <x v="624"/>
    <d v="2013-05-21T00:00:00"/>
    <s v="First Class"/>
    <s v="LW-17215"/>
    <s v="Luke Weiss"/>
    <x v="0"/>
    <s v="United States"/>
    <s v="Chicago"/>
    <x v="10"/>
    <n v="60653"/>
    <x v="2"/>
    <x v="1321"/>
    <x v="1"/>
    <x v="13"/>
    <x v="1298"/>
    <x v="5153"/>
    <n v="3"/>
    <n v="0.2"/>
    <n v="2.4674999999999994"/>
  </r>
  <r>
    <n v="7789"/>
    <x v="3865"/>
    <x v="0"/>
    <x v="624"/>
    <d v="2013-05-21T00:00:00"/>
    <s v="First Class"/>
    <s v="LW-17215"/>
    <s v="Luke Weiss"/>
    <x v="0"/>
    <s v="United States"/>
    <s v="Chicago"/>
    <x v="10"/>
    <n v="60653"/>
    <x v="2"/>
    <x v="1155"/>
    <x v="0"/>
    <x v="5"/>
    <x v="1134"/>
    <x v="1832"/>
    <n v="3"/>
    <n v="0.6"/>
    <n v="-10.173599999999997"/>
  </r>
  <r>
    <n v="7790"/>
    <x v="3865"/>
    <x v="0"/>
    <x v="624"/>
    <d v="2013-05-21T00:00:00"/>
    <s v="First Class"/>
    <s v="LW-17215"/>
    <s v="Luke Weiss"/>
    <x v="0"/>
    <s v="United States"/>
    <s v="Chicago"/>
    <x v="10"/>
    <n v="60653"/>
    <x v="2"/>
    <x v="1446"/>
    <x v="1"/>
    <x v="10"/>
    <x v="1424"/>
    <x v="5154"/>
    <n v="8"/>
    <n v="0.2"/>
    <n v="9.5399999999999974"/>
  </r>
  <r>
    <n v="7791"/>
    <x v="3866"/>
    <x v="3"/>
    <x v="20"/>
    <d v="2014-09-20T00:00:00"/>
    <s v="Same Day"/>
    <s v="FG-14260"/>
    <s v="Frank Gastineau"/>
    <x v="2"/>
    <s v="United States"/>
    <s v="Philadelphia"/>
    <x v="9"/>
    <n v="19120"/>
    <x v="3"/>
    <x v="636"/>
    <x v="1"/>
    <x v="8"/>
    <x v="630"/>
    <x v="5155"/>
    <n v="3"/>
    <n v="0.7"/>
    <n v="-3.3893999999999984"/>
  </r>
  <r>
    <n v="7792"/>
    <x v="3867"/>
    <x v="0"/>
    <x v="1054"/>
    <d v="2013-12-25T00:00:00"/>
    <s v="Standard Class"/>
    <s v="BP-11050"/>
    <s v="Barry Pond"/>
    <x v="1"/>
    <s v="United States"/>
    <s v="Chicago"/>
    <x v="10"/>
    <n v="60623"/>
    <x v="2"/>
    <x v="751"/>
    <x v="1"/>
    <x v="8"/>
    <x v="742"/>
    <x v="5156"/>
    <n v="5"/>
    <n v="0.8"/>
    <n v="-2.8800000000000008"/>
  </r>
  <r>
    <n v="7793"/>
    <x v="3868"/>
    <x v="3"/>
    <x v="386"/>
    <d v="2014-10-16T00:00:00"/>
    <s v="First Class"/>
    <s v="SP-20860"/>
    <s v="Sung Pak"/>
    <x v="1"/>
    <s v="United States"/>
    <s v="Dallas"/>
    <x v="5"/>
    <n v="75217"/>
    <x v="2"/>
    <x v="606"/>
    <x v="2"/>
    <x v="11"/>
    <x v="601"/>
    <x v="3936"/>
    <n v="2"/>
    <n v="0.2"/>
    <n v="-1.4994000000000067"/>
  </r>
  <r>
    <n v="7794"/>
    <x v="3869"/>
    <x v="1"/>
    <x v="295"/>
    <d v="2012-12-15T00:00:00"/>
    <s v="Second Class"/>
    <s v="JD-15895"/>
    <s v="Jonathan Doherty"/>
    <x v="1"/>
    <s v="United States"/>
    <s v="Las Vegas"/>
    <x v="33"/>
    <n v="89115"/>
    <x v="1"/>
    <x v="329"/>
    <x v="1"/>
    <x v="10"/>
    <x v="325"/>
    <x v="56"/>
    <n v="5"/>
    <n v="0"/>
    <n v="15.876000000000001"/>
  </r>
  <r>
    <n v="7795"/>
    <x v="3869"/>
    <x v="1"/>
    <x v="295"/>
    <d v="2012-12-15T00:00:00"/>
    <s v="Second Class"/>
    <s v="JD-15895"/>
    <s v="Jonathan Doherty"/>
    <x v="1"/>
    <s v="United States"/>
    <s v="Las Vegas"/>
    <x v="33"/>
    <n v="89115"/>
    <x v="1"/>
    <x v="126"/>
    <x v="1"/>
    <x v="10"/>
    <x v="127"/>
    <x v="3118"/>
    <n v="2"/>
    <n v="0"/>
    <n v="48.94"/>
  </r>
  <r>
    <n v="7796"/>
    <x v="3870"/>
    <x v="1"/>
    <x v="984"/>
    <d v="2012-07-18T00:00:00"/>
    <s v="Standard Class"/>
    <s v="FM-14380"/>
    <s v="Fred McMath"/>
    <x v="0"/>
    <s v="United States"/>
    <s v="Amarillo"/>
    <x v="5"/>
    <n v="79109"/>
    <x v="2"/>
    <x v="1485"/>
    <x v="2"/>
    <x v="7"/>
    <x v="1463"/>
    <x v="5157"/>
    <n v="4"/>
    <n v="0.2"/>
    <n v="30.716800000000006"/>
  </r>
  <r>
    <n v="7797"/>
    <x v="3871"/>
    <x v="1"/>
    <x v="653"/>
    <d v="2012-10-06T00:00:00"/>
    <s v="Standard Class"/>
    <s v="MP-17965"/>
    <s v="Michael Paige"/>
    <x v="1"/>
    <s v="United States"/>
    <s v="Middletown"/>
    <x v="29"/>
    <n v="6457"/>
    <x v="3"/>
    <x v="61"/>
    <x v="1"/>
    <x v="8"/>
    <x v="61"/>
    <x v="5158"/>
    <n v="5"/>
    <n v="0"/>
    <n v="13.181000000000001"/>
  </r>
  <r>
    <n v="7798"/>
    <x v="3872"/>
    <x v="3"/>
    <x v="668"/>
    <d v="2014-03-28T00:00:00"/>
    <s v="First Class"/>
    <s v="HR-14830"/>
    <s v="Harold Ryan"/>
    <x v="1"/>
    <s v="United States"/>
    <s v="New York City"/>
    <x v="15"/>
    <n v="10035"/>
    <x v="3"/>
    <x v="1358"/>
    <x v="1"/>
    <x v="12"/>
    <x v="1335"/>
    <x v="5159"/>
    <n v="3"/>
    <n v="0"/>
    <n v="22.094699999999996"/>
  </r>
  <r>
    <n v="7799"/>
    <x v="3872"/>
    <x v="3"/>
    <x v="668"/>
    <d v="2014-03-28T00:00:00"/>
    <s v="First Class"/>
    <s v="HR-14830"/>
    <s v="Harold Ryan"/>
    <x v="1"/>
    <s v="United States"/>
    <s v="New York City"/>
    <x v="15"/>
    <n v="10035"/>
    <x v="3"/>
    <x v="1147"/>
    <x v="2"/>
    <x v="7"/>
    <x v="1126"/>
    <x v="5160"/>
    <n v="1"/>
    <n v="0"/>
    <n v="136.29709999999994"/>
  </r>
  <r>
    <n v="7800"/>
    <x v="3872"/>
    <x v="3"/>
    <x v="668"/>
    <d v="2014-03-28T00:00:00"/>
    <s v="First Class"/>
    <s v="HR-14830"/>
    <s v="Harold Ryan"/>
    <x v="1"/>
    <s v="United States"/>
    <s v="New York City"/>
    <x v="15"/>
    <n v="10035"/>
    <x v="3"/>
    <x v="389"/>
    <x v="0"/>
    <x v="1"/>
    <x v="385"/>
    <x v="418"/>
    <n v="3"/>
    <n v="0.1"/>
    <n v="2.3093999999999895"/>
  </r>
  <r>
    <n v="7801"/>
    <x v="3873"/>
    <x v="3"/>
    <x v="702"/>
    <d v="2014-06-07T00:00:00"/>
    <s v="Standard Class"/>
    <s v="BW-11065"/>
    <s v="Barry Weirich"/>
    <x v="0"/>
    <s v="United States"/>
    <s v="Philadelphia"/>
    <x v="9"/>
    <n v="19120"/>
    <x v="3"/>
    <x v="273"/>
    <x v="1"/>
    <x v="4"/>
    <x v="270"/>
    <x v="5161"/>
    <n v="3"/>
    <n v="0.2"/>
    <n v="-77.126699999999971"/>
  </r>
  <r>
    <n v="7802"/>
    <x v="3874"/>
    <x v="2"/>
    <x v="977"/>
    <d v="2011-03-29T00:00:00"/>
    <s v="Second Class"/>
    <s v="MS-17710"/>
    <s v="Maurice Satty"/>
    <x v="0"/>
    <s v="United States"/>
    <s v="Fresno"/>
    <x v="1"/>
    <n v="93727"/>
    <x v="1"/>
    <x v="1702"/>
    <x v="0"/>
    <x v="5"/>
    <x v="1682"/>
    <x v="586"/>
    <n v="2"/>
    <n v="0"/>
    <n v="14.572799999999997"/>
  </r>
  <r>
    <n v="7803"/>
    <x v="3875"/>
    <x v="1"/>
    <x v="357"/>
    <d v="2012-09-26T00:00:00"/>
    <s v="Standard Class"/>
    <s v="SJ-20125"/>
    <s v="Sanjit Jacobs"/>
    <x v="2"/>
    <s v="United States"/>
    <s v="Franklin"/>
    <x v="18"/>
    <n v="37064"/>
    <x v="0"/>
    <x v="1171"/>
    <x v="1"/>
    <x v="2"/>
    <x v="1148"/>
    <x v="5162"/>
    <n v="4"/>
    <n v="0.2"/>
    <n v="4.1999999999999993"/>
  </r>
  <r>
    <n v="7804"/>
    <x v="3875"/>
    <x v="1"/>
    <x v="357"/>
    <d v="2012-09-26T00:00:00"/>
    <s v="Standard Class"/>
    <s v="SJ-20125"/>
    <s v="Sanjit Jacobs"/>
    <x v="2"/>
    <s v="United States"/>
    <s v="Franklin"/>
    <x v="18"/>
    <n v="37064"/>
    <x v="0"/>
    <x v="906"/>
    <x v="1"/>
    <x v="4"/>
    <x v="889"/>
    <x v="2966"/>
    <n v="4"/>
    <n v="0.2"/>
    <n v="-63.005600000000015"/>
  </r>
  <r>
    <n v="7805"/>
    <x v="3875"/>
    <x v="1"/>
    <x v="357"/>
    <d v="2012-09-26T00:00:00"/>
    <s v="Standard Class"/>
    <s v="SJ-20125"/>
    <s v="Sanjit Jacobs"/>
    <x v="2"/>
    <s v="United States"/>
    <s v="Franklin"/>
    <x v="18"/>
    <n v="37064"/>
    <x v="0"/>
    <x v="967"/>
    <x v="1"/>
    <x v="4"/>
    <x v="951"/>
    <x v="5163"/>
    <n v="1"/>
    <n v="0.2"/>
    <n v="-4.7670000000000021"/>
  </r>
  <r>
    <n v="7806"/>
    <x v="3875"/>
    <x v="1"/>
    <x v="357"/>
    <d v="2012-09-26T00:00:00"/>
    <s v="Standard Class"/>
    <s v="SJ-20125"/>
    <s v="Sanjit Jacobs"/>
    <x v="2"/>
    <s v="United States"/>
    <s v="Franklin"/>
    <x v="18"/>
    <n v="37064"/>
    <x v="0"/>
    <x v="1039"/>
    <x v="1"/>
    <x v="6"/>
    <x v="1020"/>
    <x v="1881"/>
    <n v="2"/>
    <n v="0.2"/>
    <n v="0.31679999999999986"/>
  </r>
  <r>
    <n v="7807"/>
    <x v="3875"/>
    <x v="1"/>
    <x v="357"/>
    <d v="2012-09-26T00:00:00"/>
    <s v="Standard Class"/>
    <s v="SJ-20125"/>
    <s v="Sanjit Jacobs"/>
    <x v="2"/>
    <s v="United States"/>
    <s v="Franklin"/>
    <x v="18"/>
    <n v="37064"/>
    <x v="0"/>
    <x v="961"/>
    <x v="1"/>
    <x v="8"/>
    <x v="945"/>
    <x v="2234"/>
    <n v="2"/>
    <n v="0.7"/>
    <n v="-2.5631999999999993"/>
  </r>
  <r>
    <n v="7808"/>
    <x v="3876"/>
    <x v="0"/>
    <x v="1134"/>
    <d v="2013-01-13T00:00:00"/>
    <s v="Standard Class"/>
    <s v="VS-21820"/>
    <s v="Vivek Sundaresam"/>
    <x v="0"/>
    <s v="United States"/>
    <s v="Raleigh"/>
    <x v="3"/>
    <n v="27604"/>
    <x v="0"/>
    <x v="908"/>
    <x v="1"/>
    <x v="8"/>
    <x v="891"/>
    <x v="5164"/>
    <n v="7"/>
    <n v="0.7"/>
    <n v="-24.662400000000005"/>
  </r>
  <r>
    <n v="7809"/>
    <x v="3876"/>
    <x v="0"/>
    <x v="1134"/>
    <d v="2013-01-13T00:00:00"/>
    <s v="Standard Class"/>
    <s v="VS-21820"/>
    <s v="Vivek Sundaresam"/>
    <x v="0"/>
    <s v="United States"/>
    <s v="Raleigh"/>
    <x v="3"/>
    <n v="27604"/>
    <x v="0"/>
    <x v="1041"/>
    <x v="1"/>
    <x v="6"/>
    <x v="1021"/>
    <x v="1662"/>
    <n v="3"/>
    <n v="0.2"/>
    <n v="5.9519999999999946"/>
  </r>
  <r>
    <n v="7810"/>
    <x v="3876"/>
    <x v="0"/>
    <x v="1134"/>
    <d v="2013-01-13T00:00:00"/>
    <s v="Standard Class"/>
    <s v="VS-21820"/>
    <s v="Vivek Sundaresam"/>
    <x v="0"/>
    <s v="United States"/>
    <s v="Raleigh"/>
    <x v="3"/>
    <n v="27604"/>
    <x v="0"/>
    <x v="1787"/>
    <x v="2"/>
    <x v="7"/>
    <x v="1768"/>
    <x v="3034"/>
    <n v="2"/>
    <n v="0.2"/>
    <n v="10.878399999999999"/>
  </r>
  <r>
    <n v="7811"/>
    <x v="3877"/>
    <x v="0"/>
    <x v="1173"/>
    <d v="2013-02-15T00:00:00"/>
    <s v="First Class"/>
    <s v="DK-13090"/>
    <s v="Dave Kipp"/>
    <x v="0"/>
    <s v="United States"/>
    <s v="Clinton"/>
    <x v="39"/>
    <n v="20735"/>
    <x v="3"/>
    <x v="1446"/>
    <x v="1"/>
    <x v="10"/>
    <x v="1424"/>
    <x v="5165"/>
    <n v="1"/>
    <n v="0"/>
    <n v="2.1464999999999996"/>
  </r>
  <r>
    <n v="7812"/>
    <x v="3877"/>
    <x v="0"/>
    <x v="1173"/>
    <d v="2013-02-15T00:00:00"/>
    <s v="First Class"/>
    <s v="DK-13090"/>
    <s v="Dave Kipp"/>
    <x v="0"/>
    <s v="United States"/>
    <s v="Clinton"/>
    <x v="39"/>
    <n v="20735"/>
    <x v="3"/>
    <x v="1596"/>
    <x v="1"/>
    <x v="6"/>
    <x v="1579"/>
    <x v="3373"/>
    <n v="3"/>
    <n v="0"/>
    <n v="2.0747999999999998"/>
  </r>
  <r>
    <n v="7813"/>
    <x v="3877"/>
    <x v="0"/>
    <x v="1173"/>
    <d v="2013-02-15T00:00:00"/>
    <s v="First Class"/>
    <s v="DK-13090"/>
    <s v="Dave Kipp"/>
    <x v="0"/>
    <s v="United States"/>
    <s v="Clinton"/>
    <x v="39"/>
    <n v="20735"/>
    <x v="3"/>
    <x v="736"/>
    <x v="0"/>
    <x v="3"/>
    <x v="728"/>
    <x v="5166"/>
    <n v="3"/>
    <n v="0.3"/>
    <n v="-47.179800000000029"/>
  </r>
  <r>
    <n v="7814"/>
    <x v="3877"/>
    <x v="0"/>
    <x v="1173"/>
    <d v="2013-02-15T00:00:00"/>
    <s v="First Class"/>
    <s v="DK-13090"/>
    <s v="Dave Kipp"/>
    <x v="0"/>
    <s v="United States"/>
    <s v="Clinton"/>
    <x v="39"/>
    <n v="20735"/>
    <x v="3"/>
    <x v="247"/>
    <x v="0"/>
    <x v="5"/>
    <x v="245"/>
    <x v="232"/>
    <n v="6"/>
    <n v="0"/>
    <n v="4.6464000000000008"/>
  </r>
  <r>
    <n v="7815"/>
    <x v="3878"/>
    <x v="3"/>
    <x v="110"/>
    <d v="2014-06-11T00:00:00"/>
    <s v="First Class"/>
    <s v="MG-17680"/>
    <s v="Maureen Gastineau"/>
    <x v="2"/>
    <s v="United States"/>
    <s v="Los Angeles"/>
    <x v="1"/>
    <n v="90049"/>
    <x v="1"/>
    <x v="26"/>
    <x v="0"/>
    <x v="0"/>
    <x v="26"/>
    <x v="5167"/>
    <n v="2"/>
    <n v="0.15"/>
    <n v="140.95680000000004"/>
  </r>
  <r>
    <n v="7816"/>
    <x v="3878"/>
    <x v="3"/>
    <x v="110"/>
    <d v="2014-06-11T00:00:00"/>
    <s v="First Class"/>
    <s v="MG-17680"/>
    <s v="Maureen Gastineau"/>
    <x v="2"/>
    <s v="United States"/>
    <s v="Los Angeles"/>
    <x v="1"/>
    <n v="90049"/>
    <x v="1"/>
    <x v="850"/>
    <x v="2"/>
    <x v="7"/>
    <x v="835"/>
    <x v="255"/>
    <n v="2"/>
    <n v="0.2"/>
    <n v="-3.5040000000000022"/>
  </r>
  <r>
    <n v="7817"/>
    <x v="3879"/>
    <x v="0"/>
    <x v="147"/>
    <d v="2013-10-27T00:00:00"/>
    <s v="Second Class"/>
    <s v="DP-13390"/>
    <s v="Dennis Pardue"/>
    <x v="2"/>
    <s v="United States"/>
    <s v="North Las Vegas"/>
    <x v="33"/>
    <n v="89031"/>
    <x v="1"/>
    <x v="978"/>
    <x v="1"/>
    <x v="6"/>
    <x v="962"/>
    <x v="5168"/>
    <n v="3"/>
    <n v="0"/>
    <n v="29.437200000000001"/>
  </r>
  <r>
    <n v="7818"/>
    <x v="3879"/>
    <x v="0"/>
    <x v="147"/>
    <d v="2013-10-27T00:00:00"/>
    <s v="Second Class"/>
    <s v="DP-13390"/>
    <s v="Dennis Pardue"/>
    <x v="2"/>
    <s v="United States"/>
    <s v="North Las Vegas"/>
    <x v="33"/>
    <n v="89031"/>
    <x v="1"/>
    <x v="1776"/>
    <x v="1"/>
    <x v="10"/>
    <x v="1757"/>
    <x v="1211"/>
    <n v="6"/>
    <n v="0"/>
    <n v="17.581200000000003"/>
  </r>
  <r>
    <n v="7819"/>
    <x v="3879"/>
    <x v="0"/>
    <x v="147"/>
    <d v="2013-10-27T00:00:00"/>
    <s v="Second Class"/>
    <s v="DP-13390"/>
    <s v="Dennis Pardue"/>
    <x v="2"/>
    <s v="United States"/>
    <s v="North Las Vegas"/>
    <x v="33"/>
    <n v="89031"/>
    <x v="1"/>
    <x v="1625"/>
    <x v="1"/>
    <x v="8"/>
    <x v="1606"/>
    <x v="5169"/>
    <n v="3"/>
    <n v="0.2"/>
    <n v="1644.2912999999999"/>
  </r>
  <r>
    <n v="7820"/>
    <x v="3880"/>
    <x v="3"/>
    <x v="795"/>
    <d v="2014-01-31T00:00:00"/>
    <s v="Standard Class"/>
    <s v="CJ-12010"/>
    <s v="Caroline Jumper"/>
    <x v="0"/>
    <s v="United States"/>
    <s v="San Francisco"/>
    <x v="1"/>
    <n v="94109"/>
    <x v="1"/>
    <x v="1084"/>
    <x v="1"/>
    <x v="13"/>
    <x v="1065"/>
    <x v="5170"/>
    <n v="8"/>
    <n v="0"/>
    <n v="5.6831999999999994"/>
  </r>
  <r>
    <n v="7821"/>
    <x v="3881"/>
    <x v="3"/>
    <x v="166"/>
    <d v="2014-12-11T00:00:00"/>
    <s v="Second Class"/>
    <s v="CW-11905"/>
    <s v="Carl Weiss"/>
    <x v="2"/>
    <s v="United States"/>
    <s v="Cranston"/>
    <x v="34"/>
    <n v="2920"/>
    <x v="3"/>
    <x v="595"/>
    <x v="1"/>
    <x v="4"/>
    <x v="590"/>
    <x v="5171"/>
    <n v="6"/>
    <n v="0"/>
    <n v="160.03979999999999"/>
  </r>
  <r>
    <n v="7822"/>
    <x v="3882"/>
    <x v="0"/>
    <x v="147"/>
    <d v="2013-10-25T00:00:00"/>
    <s v="Second Class"/>
    <s v="GW-14605"/>
    <s v="Giulietta Weimer"/>
    <x v="0"/>
    <s v="United States"/>
    <s v="Jackson"/>
    <x v="18"/>
    <n v="38301"/>
    <x v="0"/>
    <x v="1018"/>
    <x v="1"/>
    <x v="4"/>
    <x v="1510"/>
    <x v="2699"/>
    <n v="9"/>
    <n v="0.2"/>
    <n v="6.9794999999999909"/>
  </r>
  <r>
    <n v="7823"/>
    <x v="3883"/>
    <x v="2"/>
    <x v="86"/>
    <d v="2011-09-01T00:00:00"/>
    <s v="Standard Class"/>
    <s v="PP-18955"/>
    <s v="Paul Prost"/>
    <x v="2"/>
    <s v="United States"/>
    <s v="Newark"/>
    <x v="13"/>
    <n v="19711"/>
    <x v="3"/>
    <x v="1007"/>
    <x v="1"/>
    <x v="6"/>
    <x v="990"/>
    <x v="880"/>
    <n v="3"/>
    <n v="0"/>
    <n v="2.5055999999999998"/>
  </r>
  <r>
    <n v="7824"/>
    <x v="3883"/>
    <x v="2"/>
    <x v="86"/>
    <d v="2011-09-01T00:00:00"/>
    <s v="Standard Class"/>
    <s v="PP-18955"/>
    <s v="Paul Prost"/>
    <x v="2"/>
    <s v="United States"/>
    <s v="Newark"/>
    <x v="13"/>
    <n v="19711"/>
    <x v="3"/>
    <x v="1233"/>
    <x v="2"/>
    <x v="11"/>
    <x v="1207"/>
    <x v="145"/>
    <n v="3"/>
    <n v="0"/>
    <n v="52.489499999999992"/>
  </r>
  <r>
    <n v="7825"/>
    <x v="3884"/>
    <x v="2"/>
    <x v="1174"/>
    <d v="2011-05-23T00:00:00"/>
    <s v="Standard Class"/>
    <s v="PW-19030"/>
    <s v="Pauline Webber"/>
    <x v="1"/>
    <s v="United States"/>
    <s v="Los Angeles"/>
    <x v="1"/>
    <n v="90036"/>
    <x v="1"/>
    <x v="1340"/>
    <x v="0"/>
    <x v="1"/>
    <x v="1316"/>
    <x v="3127"/>
    <n v="5"/>
    <n v="0.2"/>
    <n v="17.466000000000008"/>
  </r>
  <r>
    <n v="7826"/>
    <x v="3885"/>
    <x v="1"/>
    <x v="302"/>
    <d v="2012-02-07T00:00:00"/>
    <s v="Standard Class"/>
    <s v="PW-19030"/>
    <s v="Pauline Webber"/>
    <x v="1"/>
    <s v="United States"/>
    <s v="Rome"/>
    <x v="15"/>
    <n v="13440"/>
    <x v="3"/>
    <x v="38"/>
    <x v="0"/>
    <x v="1"/>
    <x v="38"/>
    <x v="5172"/>
    <n v="1"/>
    <n v="0.1"/>
    <n v="15.147000000000004"/>
  </r>
  <r>
    <n v="7827"/>
    <x v="3886"/>
    <x v="3"/>
    <x v="1108"/>
    <d v="2014-11-06T00:00:00"/>
    <s v="Standard Class"/>
    <s v="CY-12745"/>
    <s v="Craig Yedwab"/>
    <x v="1"/>
    <s v="United States"/>
    <s v="Chicago"/>
    <x v="10"/>
    <n v="60610"/>
    <x v="2"/>
    <x v="559"/>
    <x v="2"/>
    <x v="7"/>
    <x v="553"/>
    <x v="5173"/>
    <n v="4"/>
    <n v="0.2"/>
    <n v="38.157600000000002"/>
  </r>
  <r>
    <n v="7828"/>
    <x v="3886"/>
    <x v="3"/>
    <x v="1108"/>
    <d v="2014-11-06T00:00:00"/>
    <s v="Standard Class"/>
    <s v="CY-12745"/>
    <s v="Craig Yedwab"/>
    <x v="1"/>
    <s v="United States"/>
    <s v="Chicago"/>
    <x v="10"/>
    <n v="60610"/>
    <x v="2"/>
    <x v="318"/>
    <x v="1"/>
    <x v="12"/>
    <x v="315"/>
    <x v="4541"/>
    <n v="3"/>
    <n v="0.2"/>
    <n v="3.2213999999999996"/>
  </r>
  <r>
    <n v="7829"/>
    <x v="3887"/>
    <x v="1"/>
    <x v="33"/>
    <d v="2012-05-01T00:00:00"/>
    <s v="Standard Class"/>
    <s v="BW-11110"/>
    <s v="Bart Watters"/>
    <x v="1"/>
    <s v="United States"/>
    <s v="San Diego"/>
    <x v="1"/>
    <n v="92105"/>
    <x v="1"/>
    <x v="1391"/>
    <x v="0"/>
    <x v="1"/>
    <x v="1368"/>
    <x v="2869"/>
    <n v="3"/>
    <n v="0.2"/>
    <n v="6.3935999999999957"/>
  </r>
  <r>
    <n v="7830"/>
    <x v="3887"/>
    <x v="1"/>
    <x v="33"/>
    <d v="2012-05-01T00:00:00"/>
    <s v="Standard Class"/>
    <s v="BW-11110"/>
    <s v="Bart Watters"/>
    <x v="1"/>
    <s v="United States"/>
    <s v="San Diego"/>
    <x v="1"/>
    <n v="92105"/>
    <x v="1"/>
    <x v="397"/>
    <x v="1"/>
    <x v="6"/>
    <x v="393"/>
    <x v="426"/>
    <n v="3"/>
    <n v="0"/>
    <n v="15.475200000000001"/>
  </r>
  <r>
    <n v="7831"/>
    <x v="3887"/>
    <x v="1"/>
    <x v="33"/>
    <d v="2012-05-01T00:00:00"/>
    <s v="Standard Class"/>
    <s v="BW-11110"/>
    <s v="Bart Watters"/>
    <x v="1"/>
    <s v="United States"/>
    <s v="San Diego"/>
    <x v="1"/>
    <n v="92105"/>
    <x v="1"/>
    <x v="1765"/>
    <x v="2"/>
    <x v="7"/>
    <x v="1745"/>
    <x v="3057"/>
    <n v="3"/>
    <n v="0.2"/>
    <n v="38.996999999999986"/>
  </r>
  <r>
    <n v="7832"/>
    <x v="3887"/>
    <x v="1"/>
    <x v="33"/>
    <d v="2012-05-01T00:00:00"/>
    <s v="Standard Class"/>
    <s v="BW-11110"/>
    <s v="Bart Watters"/>
    <x v="1"/>
    <s v="United States"/>
    <s v="San Diego"/>
    <x v="1"/>
    <n v="92105"/>
    <x v="1"/>
    <x v="301"/>
    <x v="1"/>
    <x v="8"/>
    <x v="298"/>
    <x v="4503"/>
    <n v="3"/>
    <n v="0.2"/>
    <n v="17.623199999999997"/>
  </r>
  <r>
    <n v="7833"/>
    <x v="3888"/>
    <x v="0"/>
    <x v="195"/>
    <d v="2013-05-14T00:00:00"/>
    <s v="Standard Class"/>
    <s v="MB-18085"/>
    <s v="Mick Brown"/>
    <x v="0"/>
    <s v="United States"/>
    <s v="Houston"/>
    <x v="5"/>
    <n v="77036"/>
    <x v="2"/>
    <x v="179"/>
    <x v="2"/>
    <x v="7"/>
    <x v="178"/>
    <x v="4501"/>
    <n v="2"/>
    <n v="0.2"/>
    <n v="1.9136000000000006"/>
  </r>
  <r>
    <n v="7834"/>
    <x v="3889"/>
    <x v="1"/>
    <x v="1175"/>
    <d v="2012-01-28T00:00:00"/>
    <s v="Standard Class"/>
    <s v="CR-12820"/>
    <s v="Cyra Reiten"/>
    <x v="2"/>
    <s v="United States"/>
    <s v="West Palm Beach"/>
    <x v="2"/>
    <n v="33407"/>
    <x v="0"/>
    <x v="346"/>
    <x v="1"/>
    <x v="6"/>
    <x v="342"/>
    <x v="1332"/>
    <n v="5"/>
    <n v="0.2"/>
    <n v="2.1319999999999988"/>
  </r>
  <r>
    <n v="7835"/>
    <x v="3890"/>
    <x v="1"/>
    <x v="657"/>
    <d v="2012-04-17T00:00:00"/>
    <s v="Second Class"/>
    <s v="EB-14110"/>
    <s v="Eugene Barchas"/>
    <x v="0"/>
    <s v="United States"/>
    <s v="Los Angeles"/>
    <x v="1"/>
    <n v="90045"/>
    <x v="1"/>
    <x v="1000"/>
    <x v="0"/>
    <x v="3"/>
    <x v="983"/>
    <x v="475"/>
    <n v="2"/>
    <n v="0.2"/>
    <n v="-15.098000000000013"/>
  </r>
  <r>
    <n v="7836"/>
    <x v="3890"/>
    <x v="1"/>
    <x v="657"/>
    <d v="2012-04-17T00:00:00"/>
    <s v="Second Class"/>
    <s v="EB-14110"/>
    <s v="Eugene Barchas"/>
    <x v="0"/>
    <s v="United States"/>
    <s v="Los Angeles"/>
    <x v="1"/>
    <n v="90045"/>
    <x v="1"/>
    <x v="716"/>
    <x v="2"/>
    <x v="7"/>
    <x v="708"/>
    <x v="5174"/>
    <n v="2"/>
    <n v="0.2"/>
    <n v="41.993000000000009"/>
  </r>
  <r>
    <n v="7837"/>
    <x v="3891"/>
    <x v="1"/>
    <x v="12"/>
    <d v="2012-09-30T00:00:00"/>
    <s v="Standard Class"/>
    <s v="SH-19975"/>
    <s v="Sally Hughsby"/>
    <x v="1"/>
    <s v="United States"/>
    <s v="Seattle"/>
    <x v="4"/>
    <n v="98103"/>
    <x v="1"/>
    <x v="992"/>
    <x v="0"/>
    <x v="1"/>
    <x v="975"/>
    <x v="396"/>
    <n v="4"/>
    <n v="0.2"/>
    <n v="-11.51760000000003"/>
  </r>
  <r>
    <n v="7838"/>
    <x v="3891"/>
    <x v="1"/>
    <x v="12"/>
    <d v="2012-09-30T00:00:00"/>
    <s v="Standard Class"/>
    <s v="SH-19975"/>
    <s v="Sally Hughsby"/>
    <x v="1"/>
    <s v="United States"/>
    <s v="Seattle"/>
    <x v="4"/>
    <n v="98103"/>
    <x v="1"/>
    <x v="1621"/>
    <x v="1"/>
    <x v="2"/>
    <x v="1603"/>
    <x v="2380"/>
    <n v="2"/>
    <n v="0"/>
    <n v="5.7959999999999994"/>
  </r>
  <r>
    <n v="7839"/>
    <x v="3891"/>
    <x v="1"/>
    <x v="12"/>
    <d v="2012-09-30T00:00:00"/>
    <s v="Standard Class"/>
    <s v="SH-19975"/>
    <s v="Sally Hughsby"/>
    <x v="1"/>
    <s v="United States"/>
    <s v="Seattle"/>
    <x v="4"/>
    <n v="98103"/>
    <x v="1"/>
    <x v="428"/>
    <x v="2"/>
    <x v="11"/>
    <x v="423"/>
    <x v="460"/>
    <n v="2"/>
    <n v="0"/>
    <n v="57.592799999999997"/>
  </r>
  <r>
    <n v="7840"/>
    <x v="3892"/>
    <x v="2"/>
    <x v="1176"/>
    <d v="2011-04-02T00:00:00"/>
    <s v="Standard Class"/>
    <s v="CV-12295"/>
    <s v="Christina VanderZanden"/>
    <x v="0"/>
    <s v="United States"/>
    <s v="Des Moines"/>
    <x v="23"/>
    <n v="50315"/>
    <x v="2"/>
    <x v="29"/>
    <x v="1"/>
    <x v="12"/>
    <x v="29"/>
    <x v="5147"/>
    <n v="3"/>
    <n v="0"/>
    <n v="2.8763999999999994"/>
  </r>
  <r>
    <n v="7841"/>
    <x v="3892"/>
    <x v="2"/>
    <x v="1176"/>
    <d v="2011-04-02T00:00:00"/>
    <s v="Standard Class"/>
    <s v="CV-12295"/>
    <s v="Christina VanderZanden"/>
    <x v="0"/>
    <s v="United States"/>
    <s v="Des Moines"/>
    <x v="23"/>
    <n v="50315"/>
    <x v="2"/>
    <x v="1234"/>
    <x v="0"/>
    <x v="3"/>
    <x v="1208"/>
    <x v="5175"/>
    <n v="4"/>
    <n v="0"/>
    <n v="106.62480000000005"/>
  </r>
  <r>
    <n v="7842"/>
    <x v="3893"/>
    <x v="0"/>
    <x v="19"/>
    <d v="2013-07-23T00:00:00"/>
    <s v="Standard Class"/>
    <s v="AT-10735"/>
    <s v="Annie Thurman"/>
    <x v="0"/>
    <s v="United States"/>
    <s v="New York City"/>
    <x v="15"/>
    <n v="10024"/>
    <x v="3"/>
    <x v="9"/>
    <x v="1"/>
    <x v="9"/>
    <x v="9"/>
    <x v="5143"/>
    <n v="2"/>
    <n v="0"/>
    <n v="13.787999999999997"/>
  </r>
  <r>
    <n v="7843"/>
    <x v="3894"/>
    <x v="2"/>
    <x v="987"/>
    <d v="2011-04-23T00:00:00"/>
    <s v="Second Class"/>
    <s v="AG-10390"/>
    <s v="Allen Goldenen"/>
    <x v="0"/>
    <s v="United States"/>
    <s v="Arlington"/>
    <x v="17"/>
    <n v="22204"/>
    <x v="0"/>
    <x v="612"/>
    <x v="1"/>
    <x v="8"/>
    <x v="607"/>
    <x v="706"/>
    <n v="3"/>
    <n v="0"/>
    <n v="26.702999999999999"/>
  </r>
  <r>
    <n v="7844"/>
    <x v="3894"/>
    <x v="2"/>
    <x v="987"/>
    <d v="2011-04-23T00:00:00"/>
    <s v="Second Class"/>
    <s v="AG-10390"/>
    <s v="Allen Goldenen"/>
    <x v="0"/>
    <s v="United States"/>
    <s v="Arlington"/>
    <x v="17"/>
    <n v="22204"/>
    <x v="0"/>
    <x v="55"/>
    <x v="1"/>
    <x v="10"/>
    <x v="55"/>
    <x v="4362"/>
    <n v="11"/>
    <n v="0"/>
    <n v="34.214400000000005"/>
  </r>
  <r>
    <n v="7845"/>
    <x v="3895"/>
    <x v="3"/>
    <x v="246"/>
    <d v="2014-07-26T00:00:00"/>
    <s v="Standard Class"/>
    <s v="GM-14500"/>
    <s v="Gene McClure"/>
    <x v="0"/>
    <s v="United States"/>
    <s v="Pharr"/>
    <x v="5"/>
    <n v="78577"/>
    <x v="2"/>
    <x v="972"/>
    <x v="0"/>
    <x v="3"/>
    <x v="957"/>
    <x v="5176"/>
    <n v="4"/>
    <n v="0.3"/>
    <n v="-21.3264"/>
  </r>
  <r>
    <n v="7846"/>
    <x v="3896"/>
    <x v="1"/>
    <x v="874"/>
    <d v="2012-10-02T00:00:00"/>
    <s v="Standard Class"/>
    <s v="JK-15205"/>
    <s v="Jamie Kunitz"/>
    <x v="0"/>
    <s v="United States"/>
    <s v="Arlington"/>
    <x v="17"/>
    <n v="22204"/>
    <x v="0"/>
    <x v="1030"/>
    <x v="1"/>
    <x v="10"/>
    <x v="1012"/>
    <x v="901"/>
    <n v="5"/>
    <n v="0"/>
    <n v="69.704999999999998"/>
  </r>
  <r>
    <n v="7847"/>
    <x v="3896"/>
    <x v="1"/>
    <x v="874"/>
    <d v="2012-10-02T00:00:00"/>
    <s v="Standard Class"/>
    <s v="JK-15205"/>
    <s v="Jamie Kunitz"/>
    <x v="0"/>
    <s v="United States"/>
    <s v="Arlington"/>
    <x v="17"/>
    <n v="22204"/>
    <x v="0"/>
    <x v="495"/>
    <x v="2"/>
    <x v="7"/>
    <x v="490"/>
    <x v="5177"/>
    <n v="12"/>
    <n v="0"/>
    <n v="561.56399999999996"/>
  </r>
  <r>
    <n v="7848"/>
    <x v="3897"/>
    <x v="0"/>
    <x v="535"/>
    <d v="2013-03-03T00:00:00"/>
    <s v="Standard Class"/>
    <s v="DW-13540"/>
    <s v="Don Weiss"/>
    <x v="0"/>
    <s v="United States"/>
    <s v="Houston"/>
    <x v="5"/>
    <n v="77070"/>
    <x v="2"/>
    <x v="1653"/>
    <x v="0"/>
    <x v="5"/>
    <x v="1633"/>
    <x v="2738"/>
    <n v="2"/>
    <n v="0.6"/>
    <n v="-6.8815999999999953"/>
  </r>
  <r>
    <n v="7849"/>
    <x v="3898"/>
    <x v="0"/>
    <x v="440"/>
    <d v="2013-05-07T00:00:00"/>
    <s v="Standard Class"/>
    <s v="AS-10090"/>
    <s v="Adam Shillingsburg"/>
    <x v="0"/>
    <s v="United States"/>
    <s v="Irving"/>
    <x v="5"/>
    <n v="75061"/>
    <x v="2"/>
    <x v="1555"/>
    <x v="1"/>
    <x v="4"/>
    <x v="1534"/>
    <x v="2247"/>
    <n v="3"/>
    <n v="0.2"/>
    <n v="-3.787200000000003"/>
  </r>
  <r>
    <n v="7850"/>
    <x v="3898"/>
    <x v="0"/>
    <x v="440"/>
    <d v="2013-05-07T00:00:00"/>
    <s v="Standard Class"/>
    <s v="AS-10090"/>
    <s v="Adam Shillingsburg"/>
    <x v="0"/>
    <s v="United States"/>
    <s v="Irving"/>
    <x v="5"/>
    <n v="75061"/>
    <x v="2"/>
    <x v="1505"/>
    <x v="1"/>
    <x v="4"/>
    <x v="1483"/>
    <x v="2538"/>
    <n v="3"/>
    <n v="0.2"/>
    <n v="-3.1680000000000001"/>
  </r>
  <r>
    <n v="7851"/>
    <x v="3898"/>
    <x v="0"/>
    <x v="440"/>
    <d v="2013-05-07T00:00:00"/>
    <s v="Standard Class"/>
    <s v="AS-10090"/>
    <s v="Adam Shillingsburg"/>
    <x v="0"/>
    <s v="United States"/>
    <s v="Irving"/>
    <x v="5"/>
    <n v="75061"/>
    <x v="2"/>
    <x v="840"/>
    <x v="1"/>
    <x v="2"/>
    <x v="826"/>
    <x v="1325"/>
    <n v="2"/>
    <n v="0.2"/>
    <n v="1.764"/>
  </r>
  <r>
    <n v="7852"/>
    <x v="3899"/>
    <x v="2"/>
    <x v="337"/>
    <d v="2011-12-15T00:00:00"/>
    <s v="Standard Class"/>
    <s v="TS-21205"/>
    <s v="Thomas Seio"/>
    <x v="1"/>
    <s v="United States"/>
    <s v="Chicago"/>
    <x v="10"/>
    <n v="60653"/>
    <x v="2"/>
    <x v="1714"/>
    <x v="1"/>
    <x v="10"/>
    <x v="1692"/>
    <x v="582"/>
    <n v="2"/>
    <n v="0.2"/>
    <n v="2.9568000000000003"/>
  </r>
  <r>
    <n v="7853"/>
    <x v="3899"/>
    <x v="2"/>
    <x v="337"/>
    <d v="2011-12-15T00:00:00"/>
    <s v="Standard Class"/>
    <s v="TS-21205"/>
    <s v="Thomas Seio"/>
    <x v="1"/>
    <s v="United States"/>
    <s v="Chicago"/>
    <x v="10"/>
    <n v="60653"/>
    <x v="2"/>
    <x v="543"/>
    <x v="1"/>
    <x v="9"/>
    <x v="538"/>
    <x v="5178"/>
    <n v="2"/>
    <n v="0.8"/>
    <n v="-53.008800000000008"/>
  </r>
  <r>
    <n v="7854"/>
    <x v="3900"/>
    <x v="1"/>
    <x v="707"/>
    <d v="2012-12-29T00:00:00"/>
    <s v="Standard Class"/>
    <s v="SM-20320"/>
    <s v="Sean Miller"/>
    <x v="2"/>
    <s v="United States"/>
    <s v="Los Angeles"/>
    <x v="1"/>
    <n v="90049"/>
    <x v="1"/>
    <x v="1050"/>
    <x v="1"/>
    <x v="10"/>
    <x v="1030"/>
    <x v="745"/>
    <n v="2"/>
    <n v="0"/>
    <n v="4.8804000000000007"/>
  </r>
  <r>
    <n v="7855"/>
    <x v="3901"/>
    <x v="3"/>
    <x v="226"/>
    <d v="2014-12-13T00:00:00"/>
    <s v="Standard Class"/>
    <s v="BH-11710"/>
    <s v="Brosina Hoffman"/>
    <x v="0"/>
    <s v="United States"/>
    <s v="Hattiesburg"/>
    <x v="35"/>
    <n v="39401"/>
    <x v="0"/>
    <x v="1317"/>
    <x v="1"/>
    <x v="9"/>
    <x v="1294"/>
    <x v="5179"/>
    <n v="4"/>
    <n v="0"/>
    <n v="89.779200000000003"/>
  </r>
  <r>
    <n v="7856"/>
    <x v="3901"/>
    <x v="3"/>
    <x v="226"/>
    <d v="2014-12-13T00:00:00"/>
    <s v="Standard Class"/>
    <s v="BH-11710"/>
    <s v="Brosina Hoffman"/>
    <x v="0"/>
    <s v="United States"/>
    <s v="Hattiesburg"/>
    <x v="35"/>
    <n v="39401"/>
    <x v="0"/>
    <x v="197"/>
    <x v="2"/>
    <x v="11"/>
    <x v="196"/>
    <x v="5180"/>
    <n v="4"/>
    <n v="0"/>
    <n v="23.4"/>
  </r>
  <r>
    <n v="7857"/>
    <x v="3902"/>
    <x v="2"/>
    <x v="992"/>
    <d v="2011-06-01T00:00:00"/>
    <s v="First Class"/>
    <s v="LW-16825"/>
    <s v="Laurel Workman"/>
    <x v="1"/>
    <s v="United States"/>
    <s v="New York City"/>
    <x v="15"/>
    <n v="10024"/>
    <x v="3"/>
    <x v="1399"/>
    <x v="1"/>
    <x v="8"/>
    <x v="1377"/>
    <x v="2212"/>
    <n v="2"/>
    <n v="0.2"/>
    <n v="8.9543999999999997"/>
  </r>
  <r>
    <n v="7858"/>
    <x v="3902"/>
    <x v="2"/>
    <x v="992"/>
    <d v="2011-06-01T00:00:00"/>
    <s v="First Class"/>
    <s v="LW-16825"/>
    <s v="Laurel Workman"/>
    <x v="1"/>
    <s v="United States"/>
    <s v="New York City"/>
    <x v="15"/>
    <n v="10024"/>
    <x v="3"/>
    <x v="918"/>
    <x v="2"/>
    <x v="7"/>
    <x v="901"/>
    <x v="5181"/>
    <n v="5"/>
    <n v="0"/>
    <n v="134.55999999999995"/>
  </r>
  <r>
    <n v="7859"/>
    <x v="3902"/>
    <x v="2"/>
    <x v="992"/>
    <d v="2011-06-01T00:00:00"/>
    <s v="First Class"/>
    <s v="LW-16825"/>
    <s v="Laurel Workman"/>
    <x v="1"/>
    <s v="United States"/>
    <s v="New York City"/>
    <x v="15"/>
    <n v="10024"/>
    <x v="3"/>
    <x v="1152"/>
    <x v="1"/>
    <x v="9"/>
    <x v="1131"/>
    <x v="5182"/>
    <n v="3"/>
    <n v="0"/>
    <n v="77.863499999999988"/>
  </r>
  <r>
    <n v="7860"/>
    <x v="3902"/>
    <x v="2"/>
    <x v="992"/>
    <d v="2011-06-01T00:00:00"/>
    <s v="First Class"/>
    <s v="LW-16825"/>
    <s v="Laurel Workman"/>
    <x v="1"/>
    <s v="United States"/>
    <s v="New York City"/>
    <x v="15"/>
    <n v="10024"/>
    <x v="3"/>
    <x v="991"/>
    <x v="1"/>
    <x v="10"/>
    <x v="974"/>
    <x v="792"/>
    <n v="4"/>
    <n v="0"/>
    <n v="17.981999999999999"/>
  </r>
  <r>
    <n v="7861"/>
    <x v="3903"/>
    <x v="3"/>
    <x v="580"/>
    <d v="2014-03-07T00:00:00"/>
    <s v="Standard Class"/>
    <s v="JA-15970"/>
    <s v="Joseph Airdo"/>
    <x v="0"/>
    <s v="United States"/>
    <s v="Cuyahoga Falls"/>
    <x v="24"/>
    <n v="44221"/>
    <x v="3"/>
    <x v="1087"/>
    <x v="1"/>
    <x v="8"/>
    <x v="1068"/>
    <x v="5183"/>
    <n v="4"/>
    <n v="0.7"/>
    <n v="-12.352"/>
  </r>
  <r>
    <n v="7862"/>
    <x v="3904"/>
    <x v="1"/>
    <x v="88"/>
    <d v="2012-10-17T00:00:00"/>
    <s v="Standard Class"/>
    <s v="KA-16525"/>
    <s v="Kelly Andreada"/>
    <x v="0"/>
    <s v="United States"/>
    <s v="Seattle"/>
    <x v="4"/>
    <n v="98103"/>
    <x v="1"/>
    <x v="1044"/>
    <x v="2"/>
    <x v="11"/>
    <x v="1024"/>
    <x v="1511"/>
    <n v="2"/>
    <n v="0"/>
    <n v="3.400999999999998"/>
  </r>
  <r>
    <n v="7863"/>
    <x v="3904"/>
    <x v="1"/>
    <x v="88"/>
    <d v="2012-10-17T00:00:00"/>
    <s v="Standard Class"/>
    <s v="KA-16525"/>
    <s v="Kelly Andreada"/>
    <x v="0"/>
    <s v="United States"/>
    <s v="Seattle"/>
    <x v="4"/>
    <n v="98103"/>
    <x v="1"/>
    <x v="356"/>
    <x v="1"/>
    <x v="4"/>
    <x v="352"/>
    <x v="3411"/>
    <n v="2"/>
    <n v="0"/>
    <n v="0"/>
  </r>
  <r>
    <n v="7864"/>
    <x v="3905"/>
    <x v="1"/>
    <x v="1177"/>
    <d v="2012-07-19T00:00:00"/>
    <s v="Second Class"/>
    <s v="TG-21310"/>
    <s v="Toby Gnade"/>
    <x v="0"/>
    <s v="United States"/>
    <s v="Mesa"/>
    <x v="16"/>
    <n v="85204"/>
    <x v="1"/>
    <x v="418"/>
    <x v="1"/>
    <x v="4"/>
    <x v="413"/>
    <x v="697"/>
    <n v="3"/>
    <n v="0.2"/>
    <n v="-64.774800000000013"/>
  </r>
  <r>
    <n v="7865"/>
    <x v="3905"/>
    <x v="1"/>
    <x v="1177"/>
    <d v="2012-07-19T00:00:00"/>
    <s v="Second Class"/>
    <s v="TG-21310"/>
    <s v="Toby Gnade"/>
    <x v="0"/>
    <s v="United States"/>
    <s v="Mesa"/>
    <x v="16"/>
    <n v="85204"/>
    <x v="1"/>
    <x v="1828"/>
    <x v="1"/>
    <x v="10"/>
    <x v="1807"/>
    <x v="282"/>
    <n v="4"/>
    <n v="0.2"/>
    <n v="6.7048000000000005"/>
  </r>
  <r>
    <n v="7866"/>
    <x v="3905"/>
    <x v="1"/>
    <x v="1177"/>
    <d v="2012-07-19T00:00:00"/>
    <s v="Second Class"/>
    <s v="TG-21310"/>
    <s v="Toby Gnade"/>
    <x v="0"/>
    <s v="United States"/>
    <s v="Mesa"/>
    <x v="16"/>
    <n v="85204"/>
    <x v="1"/>
    <x v="157"/>
    <x v="0"/>
    <x v="1"/>
    <x v="156"/>
    <x v="5184"/>
    <n v="2"/>
    <n v="0.2"/>
    <n v="49.715999999999966"/>
  </r>
  <r>
    <n v="7867"/>
    <x v="3905"/>
    <x v="1"/>
    <x v="1177"/>
    <d v="2012-07-19T00:00:00"/>
    <s v="Second Class"/>
    <s v="TG-21310"/>
    <s v="Toby Gnade"/>
    <x v="0"/>
    <s v="United States"/>
    <s v="Mesa"/>
    <x v="16"/>
    <n v="85204"/>
    <x v="1"/>
    <x v="1544"/>
    <x v="0"/>
    <x v="0"/>
    <x v="1523"/>
    <x v="5185"/>
    <n v="6"/>
    <n v="0.7"/>
    <n v="-191.64599999999996"/>
  </r>
  <r>
    <n v="7868"/>
    <x v="3906"/>
    <x v="2"/>
    <x v="84"/>
    <d v="2011-11-24T00:00:00"/>
    <s v="Second Class"/>
    <s v="DB-13360"/>
    <s v="Dennis Bolton"/>
    <x v="2"/>
    <s v="United States"/>
    <s v="Salt Lake City"/>
    <x v="7"/>
    <n v="84106"/>
    <x v="1"/>
    <x v="447"/>
    <x v="1"/>
    <x v="10"/>
    <x v="1219"/>
    <x v="1696"/>
    <n v="3"/>
    <n v="0"/>
    <n v="79.891199999999998"/>
  </r>
  <r>
    <n v="7869"/>
    <x v="3907"/>
    <x v="0"/>
    <x v="1022"/>
    <d v="2013-06-03T00:00:00"/>
    <s v="Standard Class"/>
    <s v="LS-17245"/>
    <s v="Lynn Smith"/>
    <x v="0"/>
    <s v="United States"/>
    <s v="Los Angeles"/>
    <x v="1"/>
    <n v="90045"/>
    <x v="1"/>
    <x v="1070"/>
    <x v="1"/>
    <x v="10"/>
    <x v="1050"/>
    <x v="5186"/>
    <n v="2"/>
    <n v="0"/>
    <n v="6.1547999999999998"/>
  </r>
  <r>
    <n v="7870"/>
    <x v="3908"/>
    <x v="3"/>
    <x v="445"/>
    <d v="2014-07-10T00:00:00"/>
    <s v="Standard Class"/>
    <s v="MO-17950"/>
    <s v="Michael Oakman"/>
    <x v="0"/>
    <s v="United States"/>
    <s v="Jacksonville"/>
    <x v="3"/>
    <n v="28540"/>
    <x v="0"/>
    <x v="46"/>
    <x v="2"/>
    <x v="11"/>
    <x v="46"/>
    <x v="734"/>
    <n v="2"/>
    <n v="0.2"/>
    <n v="-2.6999999999999993"/>
  </r>
  <r>
    <n v="7871"/>
    <x v="3909"/>
    <x v="3"/>
    <x v="145"/>
    <d v="2014-09-30T00:00:00"/>
    <s v="Standard Class"/>
    <s v="CA-11965"/>
    <s v="Carol Adams"/>
    <x v="1"/>
    <s v="United States"/>
    <s v="Lakewood"/>
    <x v="24"/>
    <n v="44107"/>
    <x v="3"/>
    <x v="661"/>
    <x v="1"/>
    <x v="12"/>
    <x v="655"/>
    <x v="671"/>
    <n v="4"/>
    <n v="0.2"/>
    <n v="8.8623999999999992"/>
  </r>
  <r>
    <n v="7872"/>
    <x v="3910"/>
    <x v="0"/>
    <x v="339"/>
    <d v="2013-10-08T00:00:00"/>
    <s v="Standard Class"/>
    <s v="DB-12910"/>
    <s v="Daniel Byrd"/>
    <x v="2"/>
    <s v="United States"/>
    <s v="Lake Forest"/>
    <x v="1"/>
    <n v="92630"/>
    <x v="1"/>
    <x v="641"/>
    <x v="1"/>
    <x v="2"/>
    <x v="635"/>
    <x v="51"/>
    <n v="2"/>
    <n v="0"/>
    <n v="2.9567999999999999"/>
  </r>
  <r>
    <n v="7873"/>
    <x v="3910"/>
    <x v="0"/>
    <x v="339"/>
    <d v="2013-10-08T00:00:00"/>
    <s v="Standard Class"/>
    <s v="DB-12910"/>
    <s v="Daniel Byrd"/>
    <x v="2"/>
    <s v="United States"/>
    <s v="Lake Forest"/>
    <x v="1"/>
    <n v="92630"/>
    <x v="1"/>
    <x v="120"/>
    <x v="0"/>
    <x v="1"/>
    <x v="120"/>
    <x v="4390"/>
    <n v="4"/>
    <n v="0.2"/>
    <n v="102.95279999999988"/>
  </r>
  <r>
    <n v="7874"/>
    <x v="3910"/>
    <x v="0"/>
    <x v="339"/>
    <d v="2013-10-08T00:00:00"/>
    <s v="Standard Class"/>
    <s v="DB-12910"/>
    <s v="Daniel Byrd"/>
    <x v="2"/>
    <s v="United States"/>
    <s v="Lake Forest"/>
    <x v="1"/>
    <n v="92630"/>
    <x v="1"/>
    <x v="1532"/>
    <x v="1"/>
    <x v="10"/>
    <x v="1511"/>
    <x v="18"/>
    <n v="2"/>
    <n v="0"/>
    <n v="3.8519999999999994"/>
  </r>
  <r>
    <n v="7875"/>
    <x v="3910"/>
    <x v="0"/>
    <x v="339"/>
    <d v="2013-10-08T00:00:00"/>
    <s v="Standard Class"/>
    <s v="DB-12910"/>
    <s v="Daniel Byrd"/>
    <x v="2"/>
    <s v="United States"/>
    <s v="Lake Forest"/>
    <x v="1"/>
    <n v="92630"/>
    <x v="1"/>
    <x v="1184"/>
    <x v="1"/>
    <x v="10"/>
    <x v="1161"/>
    <x v="619"/>
    <n v="2"/>
    <n v="0"/>
    <n v="45.975399999999993"/>
  </r>
  <r>
    <n v="7876"/>
    <x v="3911"/>
    <x v="3"/>
    <x v="428"/>
    <d v="2014-09-16T00:00:00"/>
    <s v="Standard Class"/>
    <s v="DK-12835"/>
    <s v="Damala Kotsonis"/>
    <x v="1"/>
    <s v="United States"/>
    <s v="Portland"/>
    <x v="21"/>
    <n v="97206"/>
    <x v="1"/>
    <x v="329"/>
    <x v="1"/>
    <x v="10"/>
    <x v="325"/>
    <x v="277"/>
    <n v="6"/>
    <n v="0.2"/>
    <n v="11.2752"/>
  </r>
  <r>
    <n v="7877"/>
    <x v="3911"/>
    <x v="3"/>
    <x v="428"/>
    <d v="2014-09-16T00:00:00"/>
    <s v="Standard Class"/>
    <s v="DK-12835"/>
    <s v="Damala Kotsonis"/>
    <x v="1"/>
    <s v="United States"/>
    <s v="Portland"/>
    <x v="21"/>
    <n v="97206"/>
    <x v="1"/>
    <x v="1803"/>
    <x v="1"/>
    <x v="9"/>
    <x v="1784"/>
    <x v="5187"/>
    <n v="1"/>
    <n v="0.2"/>
    <n v="0.8382000000000005"/>
  </r>
  <r>
    <n v="7878"/>
    <x v="3912"/>
    <x v="1"/>
    <x v="899"/>
    <d v="2012-03-18T00:00:00"/>
    <s v="Standard Class"/>
    <s v="EB-14170"/>
    <s v="Evan Bailliet"/>
    <x v="0"/>
    <s v="United States"/>
    <s v="Charlotte"/>
    <x v="3"/>
    <n v="28205"/>
    <x v="0"/>
    <x v="1042"/>
    <x v="1"/>
    <x v="2"/>
    <x v="1022"/>
    <x v="1325"/>
    <n v="2"/>
    <n v="0.2"/>
    <n v="1.764"/>
  </r>
  <r>
    <n v="7879"/>
    <x v="3913"/>
    <x v="0"/>
    <x v="896"/>
    <d v="2013-12-05T00:00:00"/>
    <s v="Second Class"/>
    <s v="DR-12940"/>
    <s v="Daniel Raglin"/>
    <x v="2"/>
    <s v="United States"/>
    <s v="Aurora"/>
    <x v="10"/>
    <n v="60505"/>
    <x v="2"/>
    <x v="1814"/>
    <x v="0"/>
    <x v="5"/>
    <x v="1795"/>
    <x v="5188"/>
    <n v="4"/>
    <n v="0.6"/>
    <n v="-302.72000000000003"/>
  </r>
  <r>
    <n v="7880"/>
    <x v="3914"/>
    <x v="0"/>
    <x v="403"/>
    <d v="2013-06-22T00:00:00"/>
    <s v="Standard Class"/>
    <s v="JS-15685"/>
    <s v="Jim Sink"/>
    <x v="1"/>
    <s v="United States"/>
    <s v="Philadelphia"/>
    <x v="9"/>
    <n v="19140"/>
    <x v="3"/>
    <x v="1660"/>
    <x v="0"/>
    <x v="3"/>
    <x v="1639"/>
    <x v="5189"/>
    <n v="2"/>
    <n v="0.4"/>
    <n v="-118.01160000000002"/>
  </r>
  <r>
    <n v="7881"/>
    <x v="3915"/>
    <x v="3"/>
    <x v="734"/>
    <d v="2014-12-07T00:00:00"/>
    <s v="Second Class"/>
    <s v="LC-16870"/>
    <s v="Lena Cacioppo"/>
    <x v="0"/>
    <s v="United States"/>
    <s v="Thornton"/>
    <x v="22"/>
    <n v="80229"/>
    <x v="1"/>
    <x v="449"/>
    <x v="1"/>
    <x v="6"/>
    <x v="444"/>
    <x v="3963"/>
    <n v="6"/>
    <n v="0.2"/>
    <n v="1.0007999999999999"/>
  </r>
  <r>
    <n v="7882"/>
    <x v="3915"/>
    <x v="3"/>
    <x v="734"/>
    <d v="2014-12-07T00:00:00"/>
    <s v="Second Class"/>
    <s v="LC-16870"/>
    <s v="Lena Cacioppo"/>
    <x v="0"/>
    <s v="United States"/>
    <s v="Thornton"/>
    <x v="22"/>
    <n v="80229"/>
    <x v="1"/>
    <x v="1097"/>
    <x v="2"/>
    <x v="11"/>
    <x v="1078"/>
    <x v="3499"/>
    <n v="6"/>
    <n v="0.2"/>
    <n v="10.553399999999993"/>
  </r>
  <r>
    <n v="7883"/>
    <x v="3915"/>
    <x v="3"/>
    <x v="734"/>
    <d v="2014-12-07T00:00:00"/>
    <s v="Second Class"/>
    <s v="LC-16870"/>
    <s v="Lena Cacioppo"/>
    <x v="0"/>
    <s v="United States"/>
    <s v="Thornton"/>
    <x v="22"/>
    <n v="80229"/>
    <x v="1"/>
    <x v="1097"/>
    <x v="2"/>
    <x v="11"/>
    <x v="1078"/>
    <x v="1141"/>
    <n v="8"/>
    <n v="0.2"/>
    <n v="14.07119999999999"/>
  </r>
  <r>
    <n v="7884"/>
    <x v="3915"/>
    <x v="3"/>
    <x v="734"/>
    <d v="2014-12-07T00:00:00"/>
    <s v="Second Class"/>
    <s v="LC-16870"/>
    <s v="Lena Cacioppo"/>
    <x v="0"/>
    <s v="United States"/>
    <s v="Thornton"/>
    <x v="22"/>
    <n v="80229"/>
    <x v="1"/>
    <x v="1408"/>
    <x v="1"/>
    <x v="10"/>
    <x v="1386"/>
    <x v="5190"/>
    <n v="2"/>
    <n v="0.2"/>
    <n v="3.7409999999999997"/>
  </r>
  <r>
    <n v="7885"/>
    <x v="3915"/>
    <x v="3"/>
    <x v="734"/>
    <d v="2014-12-07T00:00:00"/>
    <s v="Second Class"/>
    <s v="LC-16870"/>
    <s v="Lena Cacioppo"/>
    <x v="0"/>
    <s v="United States"/>
    <s v="Thornton"/>
    <x v="22"/>
    <n v="80229"/>
    <x v="1"/>
    <x v="1566"/>
    <x v="1"/>
    <x v="14"/>
    <x v="1548"/>
    <x v="5191"/>
    <n v="7"/>
    <n v="0.2"/>
    <n v="5.9149999999999938"/>
  </r>
  <r>
    <n v="7886"/>
    <x v="3915"/>
    <x v="3"/>
    <x v="734"/>
    <d v="2014-12-07T00:00:00"/>
    <s v="Second Class"/>
    <s v="LC-16870"/>
    <s v="Lena Cacioppo"/>
    <x v="0"/>
    <s v="United States"/>
    <s v="Thornton"/>
    <x v="22"/>
    <n v="80229"/>
    <x v="1"/>
    <x v="221"/>
    <x v="0"/>
    <x v="5"/>
    <x v="33"/>
    <x v="5192"/>
    <n v="3"/>
    <n v="0.2"/>
    <n v="7.0128000000000013"/>
  </r>
  <r>
    <n v="7887"/>
    <x v="3915"/>
    <x v="3"/>
    <x v="734"/>
    <d v="2014-12-07T00:00:00"/>
    <s v="Second Class"/>
    <s v="LC-16870"/>
    <s v="Lena Cacioppo"/>
    <x v="0"/>
    <s v="United States"/>
    <s v="Thornton"/>
    <x v="22"/>
    <n v="80229"/>
    <x v="1"/>
    <x v="1006"/>
    <x v="0"/>
    <x v="5"/>
    <x v="989"/>
    <x v="2474"/>
    <n v="5"/>
    <n v="0.2"/>
    <n v="3.3439999999999994"/>
  </r>
  <r>
    <n v="7888"/>
    <x v="3915"/>
    <x v="3"/>
    <x v="734"/>
    <d v="2014-12-07T00:00:00"/>
    <s v="Second Class"/>
    <s v="LC-16870"/>
    <s v="Lena Cacioppo"/>
    <x v="0"/>
    <s v="United States"/>
    <s v="Thornton"/>
    <x v="22"/>
    <n v="80229"/>
    <x v="1"/>
    <x v="1653"/>
    <x v="0"/>
    <x v="5"/>
    <x v="1633"/>
    <x v="2738"/>
    <n v="1"/>
    <n v="0.2"/>
    <n v="4.6552000000000007"/>
  </r>
  <r>
    <n v="7889"/>
    <x v="3916"/>
    <x v="0"/>
    <x v="765"/>
    <d v="2013-08-23T00:00:00"/>
    <s v="Standard Class"/>
    <s v="JP-15520"/>
    <s v="Jeremy Pistek"/>
    <x v="0"/>
    <s v="United States"/>
    <s v="Davis"/>
    <x v="1"/>
    <n v="95616"/>
    <x v="1"/>
    <x v="712"/>
    <x v="1"/>
    <x v="10"/>
    <x v="704"/>
    <x v="56"/>
    <n v="5"/>
    <n v="0"/>
    <n v="15.552000000000001"/>
  </r>
  <r>
    <n v="7890"/>
    <x v="3917"/>
    <x v="0"/>
    <x v="591"/>
    <d v="2013-12-30T00:00:00"/>
    <s v="Standard Class"/>
    <s v="TS-21655"/>
    <s v="Trudy Schmidt"/>
    <x v="0"/>
    <s v="United States"/>
    <s v="Fayetteville"/>
    <x v="36"/>
    <n v="72701"/>
    <x v="0"/>
    <x v="453"/>
    <x v="1"/>
    <x v="6"/>
    <x v="449"/>
    <x v="5193"/>
    <n v="9"/>
    <n v="0"/>
    <n v="5.3703000000000003"/>
  </r>
  <r>
    <n v="7891"/>
    <x v="3917"/>
    <x v="0"/>
    <x v="591"/>
    <d v="2013-12-30T00:00:00"/>
    <s v="Standard Class"/>
    <s v="TS-21655"/>
    <s v="Trudy Schmidt"/>
    <x v="0"/>
    <s v="United States"/>
    <s v="Fayetteville"/>
    <x v="36"/>
    <n v="72701"/>
    <x v="0"/>
    <x v="651"/>
    <x v="2"/>
    <x v="11"/>
    <x v="645"/>
    <x v="5194"/>
    <n v="2"/>
    <n v="0"/>
    <n v="171.99140000000003"/>
  </r>
  <r>
    <n v="7892"/>
    <x v="3917"/>
    <x v="0"/>
    <x v="591"/>
    <d v="2013-12-30T00:00:00"/>
    <s v="Standard Class"/>
    <s v="TS-21655"/>
    <s v="Trudy Schmidt"/>
    <x v="0"/>
    <s v="United States"/>
    <s v="Fayetteville"/>
    <x v="36"/>
    <n v="72701"/>
    <x v="0"/>
    <x v="568"/>
    <x v="0"/>
    <x v="5"/>
    <x v="563"/>
    <x v="5195"/>
    <n v="5"/>
    <n v="0"/>
    <n v="137.54000000000002"/>
  </r>
  <r>
    <n v="7893"/>
    <x v="3917"/>
    <x v="0"/>
    <x v="591"/>
    <d v="2013-12-30T00:00:00"/>
    <s v="Standard Class"/>
    <s v="TS-21655"/>
    <s v="Trudy Schmidt"/>
    <x v="0"/>
    <s v="United States"/>
    <s v="Fayetteville"/>
    <x v="36"/>
    <n v="72701"/>
    <x v="0"/>
    <x v="1733"/>
    <x v="1"/>
    <x v="10"/>
    <x v="1712"/>
    <x v="1938"/>
    <n v="3"/>
    <n v="0"/>
    <n v="49.970399999999991"/>
  </r>
  <r>
    <n v="7894"/>
    <x v="3918"/>
    <x v="3"/>
    <x v="283"/>
    <d v="2014-07-31T00:00:00"/>
    <s v="Standard Class"/>
    <s v="NM-18445"/>
    <s v="Nathan Mautz"/>
    <x v="2"/>
    <s v="United States"/>
    <s v="New York City"/>
    <x v="15"/>
    <n v="10011"/>
    <x v="3"/>
    <x v="326"/>
    <x v="1"/>
    <x v="8"/>
    <x v="323"/>
    <x v="4107"/>
    <n v="3"/>
    <n v="0.2"/>
    <n v="4.3500000000000005"/>
  </r>
  <r>
    <n v="7895"/>
    <x v="3919"/>
    <x v="3"/>
    <x v="548"/>
    <d v="2014-06-26T00:00:00"/>
    <s v="Standard Class"/>
    <s v="EH-14125"/>
    <s v="Eugene Hildebrand"/>
    <x v="2"/>
    <s v="United States"/>
    <s v="Wheeling"/>
    <x v="48"/>
    <n v="26003"/>
    <x v="3"/>
    <x v="91"/>
    <x v="1"/>
    <x v="8"/>
    <x v="91"/>
    <x v="5196"/>
    <n v="5"/>
    <n v="0"/>
    <n v="40.376000000000005"/>
  </r>
  <r>
    <n v="7896"/>
    <x v="3919"/>
    <x v="3"/>
    <x v="548"/>
    <d v="2014-06-26T00:00:00"/>
    <s v="Standard Class"/>
    <s v="EH-14125"/>
    <s v="Eugene Hildebrand"/>
    <x v="2"/>
    <s v="United States"/>
    <s v="Wheeling"/>
    <x v="48"/>
    <n v="26003"/>
    <x v="3"/>
    <x v="744"/>
    <x v="1"/>
    <x v="8"/>
    <x v="735"/>
    <x v="875"/>
    <n v="2"/>
    <n v="0"/>
    <n v="3.0575999999999999"/>
  </r>
  <r>
    <n v="7897"/>
    <x v="3919"/>
    <x v="3"/>
    <x v="548"/>
    <d v="2014-06-26T00:00:00"/>
    <s v="Standard Class"/>
    <s v="EH-14125"/>
    <s v="Eugene Hildebrand"/>
    <x v="2"/>
    <s v="United States"/>
    <s v="Wheeling"/>
    <x v="48"/>
    <n v="26003"/>
    <x v="3"/>
    <x v="314"/>
    <x v="1"/>
    <x v="10"/>
    <x v="361"/>
    <x v="990"/>
    <n v="8"/>
    <n v="0"/>
    <n v="219.44159999999999"/>
  </r>
  <r>
    <n v="7898"/>
    <x v="3920"/>
    <x v="3"/>
    <x v="802"/>
    <d v="2014-08-19T00:00:00"/>
    <s v="Standard Class"/>
    <s v="DC-12850"/>
    <s v="Dan Campbell"/>
    <x v="0"/>
    <s v="United States"/>
    <s v="Memphis"/>
    <x v="18"/>
    <n v="38109"/>
    <x v="0"/>
    <x v="535"/>
    <x v="1"/>
    <x v="9"/>
    <x v="530"/>
    <x v="5197"/>
    <n v="7"/>
    <n v="0.2"/>
    <n v="30.605399999999946"/>
  </r>
  <r>
    <n v="7899"/>
    <x v="3920"/>
    <x v="3"/>
    <x v="802"/>
    <d v="2014-08-19T00:00:00"/>
    <s v="Standard Class"/>
    <s v="DC-12850"/>
    <s v="Dan Campbell"/>
    <x v="0"/>
    <s v="United States"/>
    <s v="Memphis"/>
    <x v="18"/>
    <n v="38109"/>
    <x v="0"/>
    <x v="1176"/>
    <x v="1"/>
    <x v="8"/>
    <x v="1153"/>
    <x v="5198"/>
    <n v="6"/>
    <n v="0.7"/>
    <n v="-1237.8461999999995"/>
  </r>
  <r>
    <n v="7900"/>
    <x v="3920"/>
    <x v="3"/>
    <x v="802"/>
    <d v="2014-08-19T00:00:00"/>
    <s v="Standard Class"/>
    <s v="DC-12850"/>
    <s v="Dan Campbell"/>
    <x v="0"/>
    <s v="United States"/>
    <s v="Memphis"/>
    <x v="18"/>
    <n v="38109"/>
    <x v="0"/>
    <x v="829"/>
    <x v="1"/>
    <x v="13"/>
    <x v="33"/>
    <x v="2426"/>
    <n v="5"/>
    <n v="0.2"/>
    <n v="9.1199999999999974"/>
  </r>
  <r>
    <n v="7901"/>
    <x v="3920"/>
    <x v="3"/>
    <x v="802"/>
    <d v="2014-08-19T00:00:00"/>
    <s v="Standard Class"/>
    <s v="DC-12850"/>
    <s v="Dan Campbell"/>
    <x v="0"/>
    <s v="United States"/>
    <s v="Memphis"/>
    <x v="18"/>
    <n v="38109"/>
    <x v="0"/>
    <x v="1425"/>
    <x v="2"/>
    <x v="11"/>
    <x v="1404"/>
    <x v="5199"/>
    <n v="2"/>
    <n v="0.2"/>
    <n v="0.47520000000000018"/>
  </r>
  <r>
    <n v="7902"/>
    <x v="3920"/>
    <x v="3"/>
    <x v="802"/>
    <d v="2014-08-19T00:00:00"/>
    <s v="Standard Class"/>
    <s v="DC-12850"/>
    <s v="Dan Campbell"/>
    <x v="0"/>
    <s v="United States"/>
    <s v="Memphis"/>
    <x v="18"/>
    <n v="38109"/>
    <x v="0"/>
    <x v="892"/>
    <x v="0"/>
    <x v="5"/>
    <x v="876"/>
    <x v="236"/>
    <n v="1"/>
    <n v="0.2"/>
    <n v="0"/>
  </r>
  <r>
    <n v="7903"/>
    <x v="3920"/>
    <x v="3"/>
    <x v="802"/>
    <d v="2014-08-19T00:00:00"/>
    <s v="Standard Class"/>
    <s v="DC-12850"/>
    <s v="Dan Campbell"/>
    <x v="0"/>
    <s v="United States"/>
    <s v="Memphis"/>
    <x v="18"/>
    <n v="38109"/>
    <x v="0"/>
    <x v="436"/>
    <x v="1"/>
    <x v="12"/>
    <x v="431"/>
    <x v="1816"/>
    <n v="5"/>
    <n v="0.2"/>
    <n v="4.7969999999999988"/>
  </r>
  <r>
    <n v="7904"/>
    <x v="3920"/>
    <x v="3"/>
    <x v="802"/>
    <d v="2014-08-19T00:00:00"/>
    <s v="Standard Class"/>
    <s v="DC-12850"/>
    <s v="Dan Campbell"/>
    <x v="0"/>
    <s v="United States"/>
    <s v="Memphis"/>
    <x v="18"/>
    <n v="38109"/>
    <x v="0"/>
    <x v="1802"/>
    <x v="0"/>
    <x v="1"/>
    <x v="1783"/>
    <x v="5200"/>
    <n v="2"/>
    <n v="0.2"/>
    <n v="47.660399999999967"/>
  </r>
  <r>
    <n v="7905"/>
    <x v="3921"/>
    <x v="1"/>
    <x v="209"/>
    <d v="2012-11-13T00:00:00"/>
    <s v="Standard Class"/>
    <s v="DO-13645"/>
    <s v="Doug O'Connell"/>
    <x v="0"/>
    <s v="United States"/>
    <s v="Houston"/>
    <x v="5"/>
    <n v="77036"/>
    <x v="2"/>
    <x v="1052"/>
    <x v="1"/>
    <x v="10"/>
    <x v="1032"/>
    <x v="5201"/>
    <n v="2"/>
    <n v="0.2"/>
    <n v="26.823999999999995"/>
  </r>
  <r>
    <n v="7906"/>
    <x v="3922"/>
    <x v="1"/>
    <x v="52"/>
    <d v="2012-10-22T00:00:00"/>
    <s v="Standard Class"/>
    <s v="LS-16975"/>
    <s v="Lindsay Shagiari"/>
    <x v="2"/>
    <s v="United States"/>
    <s v="Dallas"/>
    <x v="5"/>
    <n v="75217"/>
    <x v="2"/>
    <x v="407"/>
    <x v="1"/>
    <x v="12"/>
    <x v="33"/>
    <x v="3870"/>
    <n v="1"/>
    <n v="0.2"/>
    <n v="1.6739999999999999"/>
  </r>
  <r>
    <n v="7907"/>
    <x v="3922"/>
    <x v="1"/>
    <x v="52"/>
    <d v="2012-10-22T00:00:00"/>
    <s v="Standard Class"/>
    <s v="LS-16975"/>
    <s v="Lindsay Shagiari"/>
    <x v="2"/>
    <s v="United States"/>
    <s v="Dallas"/>
    <x v="5"/>
    <n v="75217"/>
    <x v="2"/>
    <x v="922"/>
    <x v="1"/>
    <x v="8"/>
    <x v="905"/>
    <x v="5202"/>
    <n v="10"/>
    <n v="0.8"/>
    <n v="-6.93"/>
  </r>
  <r>
    <n v="7908"/>
    <x v="3923"/>
    <x v="0"/>
    <x v="679"/>
    <d v="2013-08-03T00:00:00"/>
    <s v="First Class"/>
    <s v="RW-19630"/>
    <s v="Rob Williams"/>
    <x v="1"/>
    <s v="United States"/>
    <s v="San Francisco"/>
    <x v="1"/>
    <n v="94122"/>
    <x v="1"/>
    <x v="847"/>
    <x v="1"/>
    <x v="9"/>
    <x v="833"/>
    <x v="4169"/>
    <n v="2"/>
    <n v="0"/>
    <n v="178.90999999999997"/>
  </r>
  <r>
    <n v="7909"/>
    <x v="3924"/>
    <x v="0"/>
    <x v="275"/>
    <d v="2013-12-08T00:00:00"/>
    <s v="Standard Class"/>
    <s v="RD-19720"/>
    <s v="Roger Demir"/>
    <x v="0"/>
    <s v="United States"/>
    <s v="Morgan Hill"/>
    <x v="1"/>
    <n v="95037"/>
    <x v="1"/>
    <x v="823"/>
    <x v="0"/>
    <x v="3"/>
    <x v="811"/>
    <x v="5203"/>
    <n v="3"/>
    <n v="0.2"/>
    <n v="6.717599999999976"/>
  </r>
  <r>
    <n v="7910"/>
    <x v="3924"/>
    <x v="0"/>
    <x v="275"/>
    <d v="2013-12-08T00:00:00"/>
    <s v="Standard Class"/>
    <s v="RD-19720"/>
    <s v="Roger Demir"/>
    <x v="0"/>
    <s v="United States"/>
    <s v="Morgan Hill"/>
    <x v="1"/>
    <n v="95037"/>
    <x v="1"/>
    <x v="448"/>
    <x v="1"/>
    <x v="6"/>
    <x v="443"/>
    <x v="5204"/>
    <n v="8"/>
    <n v="0"/>
    <n v="5.9184000000000019"/>
  </r>
  <r>
    <n v="7911"/>
    <x v="3924"/>
    <x v="0"/>
    <x v="275"/>
    <d v="2013-12-08T00:00:00"/>
    <s v="Standard Class"/>
    <s v="RD-19720"/>
    <s v="Roger Demir"/>
    <x v="0"/>
    <s v="United States"/>
    <s v="Morgan Hill"/>
    <x v="1"/>
    <n v="95037"/>
    <x v="1"/>
    <x v="720"/>
    <x v="1"/>
    <x v="4"/>
    <x v="712"/>
    <x v="5205"/>
    <n v="3"/>
    <n v="0"/>
    <n v="7.3079999999999998"/>
  </r>
  <r>
    <n v="7912"/>
    <x v="3924"/>
    <x v="0"/>
    <x v="275"/>
    <d v="2013-12-08T00:00:00"/>
    <s v="Standard Class"/>
    <s v="RD-19720"/>
    <s v="Roger Demir"/>
    <x v="0"/>
    <s v="United States"/>
    <s v="Morgan Hill"/>
    <x v="1"/>
    <n v="95037"/>
    <x v="1"/>
    <x v="430"/>
    <x v="0"/>
    <x v="0"/>
    <x v="425"/>
    <x v="4308"/>
    <n v="2"/>
    <n v="0.15"/>
    <n v="-12.097999999999999"/>
  </r>
  <r>
    <n v="7913"/>
    <x v="3925"/>
    <x v="0"/>
    <x v="236"/>
    <d v="2013-05-01T00:00:00"/>
    <s v="Second Class"/>
    <s v="RB-19570"/>
    <s v="Rob Beeghly"/>
    <x v="0"/>
    <s v="United States"/>
    <s v="Saint Charles"/>
    <x v="10"/>
    <n v="60174"/>
    <x v="2"/>
    <x v="767"/>
    <x v="0"/>
    <x v="5"/>
    <x v="759"/>
    <x v="5206"/>
    <n v="2"/>
    <n v="0.6"/>
    <n v="-31.861200000000004"/>
  </r>
  <r>
    <n v="7914"/>
    <x v="3926"/>
    <x v="3"/>
    <x v="326"/>
    <d v="2014-08-28T00:00:00"/>
    <s v="First Class"/>
    <s v="JE-15715"/>
    <s v="Joe Elijah"/>
    <x v="0"/>
    <s v="United States"/>
    <s v="Cleveland"/>
    <x v="24"/>
    <n v="44105"/>
    <x v="3"/>
    <x v="1229"/>
    <x v="1"/>
    <x v="4"/>
    <x v="1203"/>
    <x v="5207"/>
    <n v="2"/>
    <n v="0.2"/>
    <n v="1.9271999999999991"/>
  </r>
  <r>
    <n v="7915"/>
    <x v="3927"/>
    <x v="3"/>
    <x v="46"/>
    <d v="2014-06-22T00:00:00"/>
    <s v="Standard Class"/>
    <s v="SR-20740"/>
    <s v="Steven Roelle"/>
    <x v="2"/>
    <s v="United States"/>
    <s v="New York City"/>
    <x v="15"/>
    <n v="10024"/>
    <x v="3"/>
    <x v="1829"/>
    <x v="2"/>
    <x v="15"/>
    <x v="1808"/>
    <x v="5208"/>
    <n v="5"/>
    <n v="0"/>
    <n v="1668.2049999999999"/>
  </r>
  <r>
    <n v="7916"/>
    <x v="3927"/>
    <x v="3"/>
    <x v="46"/>
    <d v="2014-06-22T00:00:00"/>
    <s v="Standard Class"/>
    <s v="SR-20740"/>
    <s v="Steven Roelle"/>
    <x v="2"/>
    <s v="United States"/>
    <s v="New York City"/>
    <x v="15"/>
    <n v="10024"/>
    <x v="3"/>
    <x v="1735"/>
    <x v="2"/>
    <x v="11"/>
    <x v="1715"/>
    <x v="3933"/>
    <n v="3"/>
    <n v="0"/>
    <n v="8.1071999999999917"/>
  </r>
  <r>
    <n v="7917"/>
    <x v="3928"/>
    <x v="1"/>
    <x v="312"/>
    <d v="2012-11-24T00:00:00"/>
    <s v="Standard Class"/>
    <s v="PO-19195"/>
    <s v="Phillina Ober"/>
    <x v="2"/>
    <s v="United States"/>
    <s v="Philadelphia"/>
    <x v="9"/>
    <n v="19140"/>
    <x v="3"/>
    <x v="812"/>
    <x v="0"/>
    <x v="1"/>
    <x v="801"/>
    <x v="5209"/>
    <n v="4"/>
    <n v="0.3"/>
    <n v="-93.472400000000022"/>
  </r>
  <r>
    <n v="7918"/>
    <x v="3929"/>
    <x v="3"/>
    <x v="507"/>
    <d v="2014-09-09T00:00:00"/>
    <s v="Second Class"/>
    <s v="JK-16120"/>
    <s v="Julie Kriz"/>
    <x v="2"/>
    <s v="United States"/>
    <s v="Garland"/>
    <x v="5"/>
    <n v="75043"/>
    <x v="2"/>
    <x v="108"/>
    <x v="1"/>
    <x v="6"/>
    <x v="108"/>
    <x v="5210"/>
    <n v="1"/>
    <n v="0.2"/>
    <n v="3.7979999999999947"/>
  </r>
  <r>
    <n v="7919"/>
    <x v="3930"/>
    <x v="1"/>
    <x v="433"/>
    <d v="2012-07-08T00:00:00"/>
    <s v="Second Class"/>
    <s v="JP-16135"/>
    <s v="Julie Prescott"/>
    <x v="2"/>
    <s v="United States"/>
    <s v="San Diego"/>
    <x v="1"/>
    <n v="92024"/>
    <x v="1"/>
    <x v="276"/>
    <x v="1"/>
    <x v="8"/>
    <x v="273"/>
    <x v="2543"/>
    <n v="2"/>
    <n v="0.2"/>
    <n v="7.4255999999999993"/>
  </r>
  <r>
    <n v="7920"/>
    <x v="3931"/>
    <x v="3"/>
    <x v="175"/>
    <d v="2014-09-22T00:00:00"/>
    <s v="Standard Class"/>
    <s v="Dp-13240"/>
    <s v="Dean percer"/>
    <x v="2"/>
    <s v="United States"/>
    <s v="Waterbury"/>
    <x v="29"/>
    <n v="6708"/>
    <x v="3"/>
    <x v="1220"/>
    <x v="1"/>
    <x v="4"/>
    <x v="1195"/>
    <x v="5211"/>
    <n v="2"/>
    <n v="0"/>
    <n v="10.813600000000001"/>
  </r>
  <r>
    <n v="7921"/>
    <x v="3931"/>
    <x v="3"/>
    <x v="175"/>
    <d v="2014-09-22T00:00:00"/>
    <s v="Standard Class"/>
    <s v="Dp-13240"/>
    <s v="Dean percer"/>
    <x v="2"/>
    <s v="United States"/>
    <s v="Waterbury"/>
    <x v="29"/>
    <n v="6708"/>
    <x v="3"/>
    <x v="1600"/>
    <x v="2"/>
    <x v="11"/>
    <x v="1583"/>
    <x v="2830"/>
    <n v="2"/>
    <n v="0"/>
    <n v="10.796399999999998"/>
  </r>
  <r>
    <n v="7922"/>
    <x v="3932"/>
    <x v="3"/>
    <x v="677"/>
    <d v="2014-03-18T00:00:00"/>
    <s v="Standard Class"/>
    <s v="JB-16000"/>
    <s v="Joy Bell-"/>
    <x v="0"/>
    <s v="United States"/>
    <s v="Columbia"/>
    <x v="39"/>
    <n v="21044"/>
    <x v="3"/>
    <x v="920"/>
    <x v="1"/>
    <x v="8"/>
    <x v="903"/>
    <x v="5212"/>
    <n v="3"/>
    <n v="0"/>
    <n v="81.920999999999992"/>
  </r>
  <r>
    <n v="7923"/>
    <x v="3933"/>
    <x v="3"/>
    <x v="241"/>
    <d v="2014-09-30T00:00:00"/>
    <s v="Standard Class"/>
    <s v="PP-18955"/>
    <s v="Paul Prost"/>
    <x v="2"/>
    <s v="United States"/>
    <s v="Hollywood"/>
    <x v="2"/>
    <n v="33021"/>
    <x v="0"/>
    <x v="1485"/>
    <x v="2"/>
    <x v="7"/>
    <x v="1463"/>
    <x v="3293"/>
    <n v="5"/>
    <n v="0.2"/>
    <n v="38.396000000000015"/>
  </r>
  <r>
    <n v="7924"/>
    <x v="3933"/>
    <x v="3"/>
    <x v="241"/>
    <d v="2014-09-30T00:00:00"/>
    <s v="Standard Class"/>
    <s v="PP-18955"/>
    <s v="Paul Prost"/>
    <x v="2"/>
    <s v="United States"/>
    <s v="Hollywood"/>
    <x v="2"/>
    <n v="33021"/>
    <x v="0"/>
    <x v="153"/>
    <x v="1"/>
    <x v="8"/>
    <x v="152"/>
    <x v="4937"/>
    <n v="3"/>
    <n v="0.7"/>
    <n v="-11.417999999999999"/>
  </r>
  <r>
    <n v="7925"/>
    <x v="3934"/>
    <x v="0"/>
    <x v="572"/>
    <d v="2013-08-17T00:00:00"/>
    <s v="First Class"/>
    <s v="RF-19840"/>
    <s v="Roy Französisch"/>
    <x v="0"/>
    <s v="United States"/>
    <s v="Springfield"/>
    <x v="17"/>
    <n v="22153"/>
    <x v="0"/>
    <x v="78"/>
    <x v="1"/>
    <x v="8"/>
    <x v="78"/>
    <x v="4732"/>
    <n v="4"/>
    <n v="0"/>
    <n v="10.7136"/>
  </r>
  <r>
    <n v="7926"/>
    <x v="3934"/>
    <x v="0"/>
    <x v="572"/>
    <d v="2013-08-17T00:00:00"/>
    <s v="First Class"/>
    <s v="RF-19840"/>
    <s v="Roy Französisch"/>
    <x v="0"/>
    <s v="United States"/>
    <s v="Springfield"/>
    <x v="17"/>
    <n v="22153"/>
    <x v="0"/>
    <x v="429"/>
    <x v="1"/>
    <x v="2"/>
    <x v="424"/>
    <x v="825"/>
    <n v="7"/>
    <n v="0"/>
    <n v="51.800000000000004"/>
  </r>
  <r>
    <n v="7927"/>
    <x v="3935"/>
    <x v="3"/>
    <x v="225"/>
    <d v="2014-11-25T00:00:00"/>
    <s v="Second Class"/>
    <s v="KH-16330"/>
    <s v="Katharine Harms"/>
    <x v="1"/>
    <s v="United States"/>
    <s v="New York City"/>
    <x v="15"/>
    <n v="10035"/>
    <x v="3"/>
    <x v="1430"/>
    <x v="2"/>
    <x v="11"/>
    <x v="1409"/>
    <x v="2629"/>
    <n v="3"/>
    <n v="0"/>
    <n v="1.3365"/>
  </r>
  <r>
    <n v="7928"/>
    <x v="3935"/>
    <x v="3"/>
    <x v="225"/>
    <d v="2014-11-25T00:00:00"/>
    <s v="Second Class"/>
    <s v="KH-16330"/>
    <s v="Katharine Harms"/>
    <x v="1"/>
    <s v="United States"/>
    <s v="New York City"/>
    <x v="15"/>
    <n v="10035"/>
    <x v="3"/>
    <x v="432"/>
    <x v="2"/>
    <x v="7"/>
    <x v="427"/>
    <x v="5213"/>
    <n v="1"/>
    <n v="0"/>
    <n v="170.99699999999996"/>
  </r>
  <r>
    <n v="7929"/>
    <x v="3935"/>
    <x v="3"/>
    <x v="225"/>
    <d v="2014-11-25T00:00:00"/>
    <s v="Second Class"/>
    <s v="KH-16330"/>
    <s v="Katharine Harms"/>
    <x v="1"/>
    <s v="United States"/>
    <s v="New York City"/>
    <x v="15"/>
    <n v="10035"/>
    <x v="3"/>
    <x v="1793"/>
    <x v="0"/>
    <x v="5"/>
    <x v="1774"/>
    <x v="4344"/>
    <n v="3"/>
    <n v="0"/>
    <n v="9.1745999999999981"/>
  </r>
  <r>
    <n v="7930"/>
    <x v="3936"/>
    <x v="3"/>
    <x v="800"/>
    <d v="2014-07-28T00:00:00"/>
    <s v="First Class"/>
    <s v="EM-14200"/>
    <s v="Evan Minnotte"/>
    <x v="2"/>
    <s v="United States"/>
    <s v="Dallas"/>
    <x v="5"/>
    <n v="75217"/>
    <x v="2"/>
    <x v="1169"/>
    <x v="0"/>
    <x v="3"/>
    <x v="1147"/>
    <x v="5214"/>
    <n v="6"/>
    <n v="0.3"/>
    <n v="-4.2588000000000363"/>
  </r>
  <r>
    <n v="7931"/>
    <x v="3937"/>
    <x v="0"/>
    <x v="869"/>
    <d v="2013-03-28T00:00:00"/>
    <s v="Second Class"/>
    <s v="DK-12835"/>
    <s v="Damala Kotsonis"/>
    <x v="1"/>
    <s v="United States"/>
    <s v="New York City"/>
    <x v="15"/>
    <n v="10024"/>
    <x v="3"/>
    <x v="1041"/>
    <x v="1"/>
    <x v="6"/>
    <x v="1021"/>
    <x v="426"/>
    <n v="3"/>
    <n v="0"/>
    <n v="17.855999999999995"/>
  </r>
  <r>
    <n v="7932"/>
    <x v="3938"/>
    <x v="0"/>
    <x v="692"/>
    <d v="2013-07-21T00:00:00"/>
    <s v="Standard Class"/>
    <s v="MC-17425"/>
    <s v="Mark Cousins"/>
    <x v="1"/>
    <s v="United States"/>
    <s v="Portland"/>
    <x v="21"/>
    <n v="97206"/>
    <x v="1"/>
    <x v="370"/>
    <x v="0"/>
    <x v="1"/>
    <x v="366"/>
    <x v="2186"/>
    <n v="3"/>
    <n v="0.2"/>
    <n v="23.027999999999992"/>
  </r>
  <r>
    <n v="7933"/>
    <x v="3938"/>
    <x v="0"/>
    <x v="692"/>
    <d v="2013-07-21T00:00:00"/>
    <s v="Standard Class"/>
    <s v="MC-17425"/>
    <s v="Mark Cousins"/>
    <x v="1"/>
    <s v="United States"/>
    <s v="Portland"/>
    <x v="21"/>
    <n v="97206"/>
    <x v="1"/>
    <x v="954"/>
    <x v="1"/>
    <x v="10"/>
    <x v="938"/>
    <x v="151"/>
    <n v="5"/>
    <n v="0.2"/>
    <n v="34.293999999999997"/>
  </r>
  <r>
    <n v="7934"/>
    <x v="3939"/>
    <x v="3"/>
    <x v="629"/>
    <d v="2014-08-25T00:00:00"/>
    <s v="Standard Class"/>
    <s v="RW-19540"/>
    <s v="Rick Wilson"/>
    <x v="1"/>
    <s v="United States"/>
    <s v="Brentwood"/>
    <x v="1"/>
    <n v="94513"/>
    <x v="1"/>
    <x v="1040"/>
    <x v="1"/>
    <x v="12"/>
    <x v="33"/>
    <x v="371"/>
    <n v="2"/>
    <n v="0"/>
    <n v="11.68"/>
  </r>
  <r>
    <n v="7935"/>
    <x v="3939"/>
    <x v="3"/>
    <x v="629"/>
    <d v="2014-08-25T00:00:00"/>
    <s v="Standard Class"/>
    <s v="RW-19540"/>
    <s v="Rick Wilson"/>
    <x v="1"/>
    <s v="United States"/>
    <s v="Brentwood"/>
    <x v="1"/>
    <n v="94513"/>
    <x v="1"/>
    <x v="993"/>
    <x v="2"/>
    <x v="7"/>
    <x v="976"/>
    <x v="981"/>
    <n v="3"/>
    <n v="0.2"/>
    <n v="8.9969999999999892"/>
  </r>
  <r>
    <n v="7936"/>
    <x v="3939"/>
    <x v="3"/>
    <x v="629"/>
    <d v="2014-08-25T00:00:00"/>
    <s v="Standard Class"/>
    <s v="RW-19540"/>
    <s v="Rick Wilson"/>
    <x v="1"/>
    <s v="United States"/>
    <s v="Brentwood"/>
    <x v="1"/>
    <n v="94513"/>
    <x v="1"/>
    <x v="1117"/>
    <x v="1"/>
    <x v="10"/>
    <x v="1096"/>
    <x v="18"/>
    <n v="2"/>
    <n v="0"/>
    <n v="3.8519999999999994"/>
  </r>
  <r>
    <n v="7937"/>
    <x v="3939"/>
    <x v="3"/>
    <x v="629"/>
    <d v="2014-08-25T00:00:00"/>
    <s v="Standard Class"/>
    <s v="RW-19540"/>
    <s v="Rick Wilson"/>
    <x v="1"/>
    <s v="United States"/>
    <s v="Brentwood"/>
    <x v="1"/>
    <n v="94513"/>
    <x v="1"/>
    <x v="1458"/>
    <x v="1"/>
    <x v="8"/>
    <x v="1435"/>
    <x v="4107"/>
    <n v="3"/>
    <n v="0.2"/>
    <n v="4.8720000000000008"/>
  </r>
  <r>
    <n v="7938"/>
    <x v="3939"/>
    <x v="3"/>
    <x v="629"/>
    <d v="2014-08-25T00:00:00"/>
    <s v="Standard Class"/>
    <s v="RW-19540"/>
    <s v="Rick Wilson"/>
    <x v="1"/>
    <s v="United States"/>
    <s v="Brentwood"/>
    <x v="1"/>
    <n v="94513"/>
    <x v="1"/>
    <x v="137"/>
    <x v="1"/>
    <x v="9"/>
    <x v="137"/>
    <x v="5215"/>
    <n v="9"/>
    <n v="0"/>
    <n v="654.7553999999999"/>
  </r>
  <r>
    <n v="7939"/>
    <x v="3939"/>
    <x v="3"/>
    <x v="629"/>
    <d v="2014-08-25T00:00:00"/>
    <s v="Standard Class"/>
    <s v="RW-19540"/>
    <s v="Rick Wilson"/>
    <x v="1"/>
    <s v="United States"/>
    <s v="Brentwood"/>
    <x v="1"/>
    <n v="94513"/>
    <x v="1"/>
    <x v="734"/>
    <x v="1"/>
    <x v="4"/>
    <x v="726"/>
    <x v="863"/>
    <n v="3"/>
    <n v="0"/>
    <n v="140.54820000000001"/>
  </r>
  <r>
    <n v="7940"/>
    <x v="3939"/>
    <x v="3"/>
    <x v="629"/>
    <d v="2014-08-25T00:00:00"/>
    <s v="Standard Class"/>
    <s v="RW-19540"/>
    <s v="Rick Wilson"/>
    <x v="1"/>
    <s v="United States"/>
    <s v="Brentwood"/>
    <x v="1"/>
    <n v="94513"/>
    <x v="1"/>
    <x v="655"/>
    <x v="1"/>
    <x v="8"/>
    <x v="649"/>
    <x v="5216"/>
    <n v="8"/>
    <n v="0.2"/>
    <n v="77.369599999999991"/>
  </r>
  <r>
    <n v="7941"/>
    <x v="3940"/>
    <x v="0"/>
    <x v="882"/>
    <d v="2013-12-18T00:00:00"/>
    <s v="First Class"/>
    <s v="DS-13180"/>
    <s v="David Smith"/>
    <x v="1"/>
    <s v="United States"/>
    <s v="San Diego"/>
    <x v="1"/>
    <n v="92037"/>
    <x v="1"/>
    <x v="64"/>
    <x v="0"/>
    <x v="1"/>
    <x v="124"/>
    <x v="125"/>
    <n v="2"/>
    <n v="0.2"/>
    <n v="-9.1601999999999961"/>
  </r>
  <r>
    <n v="7942"/>
    <x v="3940"/>
    <x v="0"/>
    <x v="882"/>
    <d v="2013-12-18T00:00:00"/>
    <s v="First Class"/>
    <s v="DS-13180"/>
    <s v="David Smith"/>
    <x v="1"/>
    <s v="United States"/>
    <s v="San Diego"/>
    <x v="1"/>
    <n v="92037"/>
    <x v="1"/>
    <x v="146"/>
    <x v="1"/>
    <x v="4"/>
    <x v="146"/>
    <x v="5217"/>
    <n v="10"/>
    <n v="0"/>
    <n v="35.047999999999995"/>
  </r>
  <r>
    <n v="7943"/>
    <x v="3941"/>
    <x v="3"/>
    <x v="53"/>
    <d v="2015-01-02T00:00:00"/>
    <s v="Standard Class"/>
    <s v="GA-14725"/>
    <s v="Guy Armstrong"/>
    <x v="0"/>
    <s v="United States"/>
    <s v="Dallas"/>
    <x v="5"/>
    <n v="75081"/>
    <x v="2"/>
    <x v="715"/>
    <x v="1"/>
    <x v="8"/>
    <x v="707"/>
    <x v="5218"/>
    <n v="9"/>
    <n v="0.8"/>
    <n v="-59.372999999999976"/>
  </r>
  <r>
    <n v="7944"/>
    <x v="3941"/>
    <x v="3"/>
    <x v="53"/>
    <d v="2015-01-02T00:00:00"/>
    <s v="Standard Class"/>
    <s v="GA-14725"/>
    <s v="Guy Armstrong"/>
    <x v="0"/>
    <s v="United States"/>
    <s v="Dallas"/>
    <x v="5"/>
    <n v="75081"/>
    <x v="2"/>
    <x v="1444"/>
    <x v="1"/>
    <x v="14"/>
    <x v="33"/>
    <x v="5219"/>
    <n v="7"/>
    <n v="0.2"/>
    <n v="5.0273999999999965"/>
  </r>
  <r>
    <n v="7945"/>
    <x v="3941"/>
    <x v="3"/>
    <x v="53"/>
    <d v="2015-01-02T00:00:00"/>
    <s v="Standard Class"/>
    <s v="GA-14725"/>
    <s v="Guy Armstrong"/>
    <x v="0"/>
    <s v="United States"/>
    <s v="Dallas"/>
    <x v="5"/>
    <n v="75081"/>
    <x v="2"/>
    <x v="1500"/>
    <x v="1"/>
    <x v="6"/>
    <x v="1479"/>
    <x v="4142"/>
    <n v="2"/>
    <n v="0.2"/>
    <n v="2.3808000000000007"/>
  </r>
  <r>
    <n v="7946"/>
    <x v="3941"/>
    <x v="3"/>
    <x v="53"/>
    <d v="2015-01-02T00:00:00"/>
    <s v="Standard Class"/>
    <s v="GA-14725"/>
    <s v="Guy Armstrong"/>
    <x v="0"/>
    <s v="United States"/>
    <s v="Dallas"/>
    <x v="5"/>
    <n v="75081"/>
    <x v="2"/>
    <x v="800"/>
    <x v="1"/>
    <x v="8"/>
    <x v="790"/>
    <x v="5220"/>
    <n v="5"/>
    <n v="0.8"/>
    <n v="-65.567999999999998"/>
  </r>
  <r>
    <n v="7947"/>
    <x v="3941"/>
    <x v="3"/>
    <x v="53"/>
    <d v="2015-01-02T00:00:00"/>
    <s v="Standard Class"/>
    <s v="GA-14725"/>
    <s v="Guy Armstrong"/>
    <x v="0"/>
    <s v="United States"/>
    <s v="Dallas"/>
    <x v="5"/>
    <n v="75081"/>
    <x v="2"/>
    <x v="1085"/>
    <x v="1"/>
    <x v="8"/>
    <x v="1066"/>
    <x v="2567"/>
    <n v="3"/>
    <n v="0.8"/>
    <n v="-5.0687999999999995"/>
  </r>
  <r>
    <n v="7948"/>
    <x v="3942"/>
    <x v="2"/>
    <x v="72"/>
    <d v="2011-03-05T00:00:00"/>
    <s v="Standard Class"/>
    <s v="SC-20380"/>
    <s v="Shahid Collister"/>
    <x v="0"/>
    <s v="United States"/>
    <s v="El Paso"/>
    <x v="5"/>
    <n v="79907"/>
    <x v="2"/>
    <x v="1217"/>
    <x v="1"/>
    <x v="13"/>
    <x v="1192"/>
    <x v="609"/>
    <n v="5"/>
    <n v="0.2"/>
    <n v="-3.5324999999999998"/>
  </r>
  <r>
    <n v="7949"/>
    <x v="3942"/>
    <x v="2"/>
    <x v="72"/>
    <d v="2011-03-05T00:00:00"/>
    <s v="Standard Class"/>
    <s v="SC-20380"/>
    <s v="Shahid Collister"/>
    <x v="0"/>
    <s v="United States"/>
    <s v="El Paso"/>
    <x v="5"/>
    <n v="79907"/>
    <x v="2"/>
    <x v="866"/>
    <x v="0"/>
    <x v="1"/>
    <x v="851"/>
    <x v="5221"/>
    <n v="6"/>
    <n v="0.3"/>
    <n v="0"/>
  </r>
  <r>
    <n v="7950"/>
    <x v="3942"/>
    <x v="2"/>
    <x v="72"/>
    <d v="2011-03-05T00:00:00"/>
    <s v="Standard Class"/>
    <s v="SC-20380"/>
    <s v="Shahid Collister"/>
    <x v="0"/>
    <s v="United States"/>
    <s v="El Paso"/>
    <x v="5"/>
    <n v="79907"/>
    <x v="2"/>
    <x v="750"/>
    <x v="0"/>
    <x v="5"/>
    <x v="741"/>
    <x v="3100"/>
    <n v="6"/>
    <n v="0.6"/>
    <n v="-34.953600000000002"/>
  </r>
  <r>
    <n v="7951"/>
    <x v="3942"/>
    <x v="2"/>
    <x v="72"/>
    <d v="2011-03-05T00:00:00"/>
    <s v="Standard Class"/>
    <s v="SC-20380"/>
    <s v="Shahid Collister"/>
    <x v="0"/>
    <s v="United States"/>
    <s v="El Paso"/>
    <x v="5"/>
    <n v="79907"/>
    <x v="2"/>
    <x v="398"/>
    <x v="1"/>
    <x v="4"/>
    <x v="394"/>
    <x v="5222"/>
    <n v="3"/>
    <n v="0.2"/>
    <n v="-22.671600000000005"/>
  </r>
  <r>
    <n v="7952"/>
    <x v="3943"/>
    <x v="1"/>
    <x v="902"/>
    <d v="2012-11-24T00:00:00"/>
    <s v="Standard Class"/>
    <s v="KD-16345"/>
    <s v="Katherine Ducich"/>
    <x v="0"/>
    <s v="United States"/>
    <s v="New York City"/>
    <x v="15"/>
    <n v="10035"/>
    <x v="3"/>
    <x v="1390"/>
    <x v="1"/>
    <x v="8"/>
    <x v="1367"/>
    <x v="4452"/>
    <n v="2"/>
    <n v="0.2"/>
    <n v="2.2439999999999998"/>
  </r>
  <r>
    <n v="7953"/>
    <x v="3943"/>
    <x v="1"/>
    <x v="902"/>
    <d v="2012-11-24T00:00:00"/>
    <s v="Standard Class"/>
    <s v="KD-16345"/>
    <s v="Katherine Ducich"/>
    <x v="0"/>
    <s v="United States"/>
    <s v="New York City"/>
    <x v="15"/>
    <n v="10035"/>
    <x v="3"/>
    <x v="883"/>
    <x v="2"/>
    <x v="7"/>
    <x v="1471"/>
    <x v="5223"/>
    <n v="4"/>
    <n v="0"/>
    <n v="249.91039999999998"/>
  </r>
  <r>
    <n v="7954"/>
    <x v="3944"/>
    <x v="2"/>
    <x v="470"/>
    <d v="2011-04-06T00:00:00"/>
    <s v="Standard Class"/>
    <s v="KH-16330"/>
    <s v="Katharine Harms"/>
    <x v="1"/>
    <s v="United States"/>
    <s v="Revere"/>
    <x v="31"/>
    <n v="2151"/>
    <x v="3"/>
    <x v="1764"/>
    <x v="1"/>
    <x v="4"/>
    <x v="1744"/>
    <x v="5224"/>
    <n v="4"/>
    <n v="0"/>
    <n v="2.6783999999999963"/>
  </r>
  <r>
    <n v="7955"/>
    <x v="3944"/>
    <x v="2"/>
    <x v="470"/>
    <d v="2011-04-06T00:00:00"/>
    <s v="Standard Class"/>
    <s v="KH-16330"/>
    <s v="Katharine Harms"/>
    <x v="1"/>
    <s v="United States"/>
    <s v="Revere"/>
    <x v="31"/>
    <n v="2151"/>
    <x v="3"/>
    <x v="744"/>
    <x v="1"/>
    <x v="8"/>
    <x v="735"/>
    <x v="875"/>
    <n v="2"/>
    <n v="0"/>
    <n v="3.0575999999999999"/>
  </r>
  <r>
    <n v="7956"/>
    <x v="3945"/>
    <x v="3"/>
    <x v="361"/>
    <d v="2014-10-11T00:00:00"/>
    <s v="Standard Class"/>
    <s v="GG-14650"/>
    <s v="Greg Guthrie"/>
    <x v="1"/>
    <s v="United States"/>
    <s v="Chico"/>
    <x v="1"/>
    <n v="95928"/>
    <x v="1"/>
    <x v="1349"/>
    <x v="0"/>
    <x v="1"/>
    <x v="1326"/>
    <x v="5037"/>
    <n v="4"/>
    <n v="0.2"/>
    <n v="-59.835600000000042"/>
  </r>
  <r>
    <n v="7957"/>
    <x v="3945"/>
    <x v="3"/>
    <x v="361"/>
    <d v="2014-10-11T00:00:00"/>
    <s v="Standard Class"/>
    <s v="GG-14650"/>
    <s v="Greg Guthrie"/>
    <x v="1"/>
    <s v="United States"/>
    <s v="Chico"/>
    <x v="1"/>
    <n v="95928"/>
    <x v="1"/>
    <x v="127"/>
    <x v="1"/>
    <x v="13"/>
    <x v="33"/>
    <x v="81"/>
    <n v="5"/>
    <n v="0"/>
    <n v="6.8539999999999992"/>
  </r>
  <r>
    <n v="7958"/>
    <x v="3945"/>
    <x v="3"/>
    <x v="361"/>
    <d v="2014-10-11T00:00:00"/>
    <s v="Standard Class"/>
    <s v="GG-14650"/>
    <s v="Greg Guthrie"/>
    <x v="1"/>
    <s v="United States"/>
    <s v="Chico"/>
    <x v="1"/>
    <n v="95928"/>
    <x v="1"/>
    <x v="1683"/>
    <x v="1"/>
    <x v="9"/>
    <x v="1662"/>
    <x v="2394"/>
    <n v="4"/>
    <n v="0"/>
    <n v="4.1080000000000005"/>
  </r>
  <r>
    <n v="7959"/>
    <x v="3945"/>
    <x v="3"/>
    <x v="361"/>
    <d v="2014-10-11T00:00:00"/>
    <s v="Standard Class"/>
    <s v="GG-14650"/>
    <s v="Greg Guthrie"/>
    <x v="1"/>
    <s v="United States"/>
    <s v="Chico"/>
    <x v="1"/>
    <n v="95928"/>
    <x v="1"/>
    <x v="1474"/>
    <x v="0"/>
    <x v="5"/>
    <x v="1452"/>
    <x v="5225"/>
    <n v="5"/>
    <n v="0"/>
    <n v="26.973000000000003"/>
  </r>
  <r>
    <n v="7960"/>
    <x v="3945"/>
    <x v="3"/>
    <x v="361"/>
    <d v="2014-10-11T00:00:00"/>
    <s v="Standard Class"/>
    <s v="GG-14650"/>
    <s v="Greg Guthrie"/>
    <x v="1"/>
    <s v="United States"/>
    <s v="Chico"/>
    <x v="1"/>
    <n v="95928"/>
    <x v="1"/>
    <x v="838"/>
    <x v="0"/>
    <x v="3"/>
    <x v="824"/>
    <x v="5226"/>
    <n v="3"/>
    <n v="0.2"/>
    <n v="5.1587999999999852"/>
  </r>
  <r>
    <n v="7961"/>
    <x v="3945"/>
    <x v="3"/>
    <x v="361"/>
    <d v="2014-10-11T00:00:00"/>
    <s v="Standard Class"/>
    <s v="GG-14650"/>
    <s v="Greg Guthrie"/>
    <x v="1"/>
    <s v="United States"/>
    <s v="Chico"/>
    <x v="1"/>
    <n v="95928"/>
    <x v="1"/>
    <x v="312"/>
    <x v="2"/>
    <x v="7"/>
    <x v="309"/>
    <x v="465"/>
    <n v="1"/>
    <n v="0.2"/>
    <n v="2.6972999999999994"/>
  </r>
  <r>
    <n v="7962"/>
    <x v="3946"/>
    <x v="3"/>
    <x v="551"/>
    <d v="2014-11-24T00:00:00"/>
    <s v="Second Class"/>
    <s v="JS-15685"/>
    <s v="Jim Sink"/>
    <x v="1"/>
    <s v="United States"/>
    <s v="Miramar"/>
    <x v="2"/>
    <n v="33023"/>
    <x v="0"/>
    <x v="1512"/>
    <x v="1"/>
    <x v="4"/>
    <x v="1490"/>
    <x v="5227"/>
    <n v="5"/>
    <n v="0.2"/>
    <n v="-19.323000000000011"/>
  </r>
  <r>
    <n v="7963"/>
    <x v="3946"/>
    <x v="3"/>
    <x v="551"/>
    <d v="2014-11-24T00:00:00"/>
    <s v="Second Class"/>
    <s v="JS-15685"/>
    <s v="Jim Sink"/>
    <x v="1"/>
    <s v="United States"/>
    <s v="Miramar"/>
    <x v="2"/>
    <n v="33023"/>
    <x v="0"/>
    <x v="674"/>
    <x v="1"/>
    <x v="8"/>
    <x v="668"/>
    <x v="5228"/>
    <n v="8"/>
    <n v="0.7"/>
    <n v="-16.185600000000001"/>
  </r>
  <r>
    <n v="7964"/>
    <x v="3946"/>
    <x v="3"/>
    <x v="551"/>
    <d v="2014-11-24T00:00:00"/>
    <s v="Second Class"/>
    <s v="JS-15685"/>
    <s v="Jim Sink"/>
    <x v="1"/>
    <s v="United States"/>
    <s v="Miramar"/>
    <x v="2"/>
    <n v="33023"/>
    <x v="0"/>
    <x v="166"/>
    <x v="1"/>
    <x v="9"/>
    <x v="165"/>
    <x v="5229"/>
    <n v="4"/>
    <n v="0.2"/>
    <n v="48.631999999999948"/>
  </r>
  <r>
    <n v="7965"/>
    <x v="3946"/>
    <x v="3"/>
    <x v="551"/>
    <d v="2014-11-24T00:00:00"/>
    <s v="Second Class"/>
    <s v="JS-15685"/>
    <s v="Jim Sink"/>
    <x v="1"/>
    <s v="United States"/>
    <s v="Miramar"/>
    <x v="2"/>
    <n v="33023"/>
    <x v="0"/>
    <x v="1516"/>
    <x v="1"/>
    <x v="10"/>
    <x v="1494"/>
    <x v="561"/>
    <n v="4"/>
    <n v="0.2"/>
    <n v="7.2576000000000001"/>
  </r>
  <r>
    <n v="7966"/>
    <x v="3946"/>
    <x v="3"/>
    <x v="551"/>
    <d v="2014-11-24T00:00:00"/>
    <s v="Second Class"/>
    <s v="JS-15685"/>
    <s v="Jim Sink"/>
    <x v="1"/>
    <s v="United States"/>
    <s v="Miramar"/>
    <x v="2"/>
    <n v="33023"/>
    <x v="0"/>
    <x v="1165"/>
    <x v="1"/>
    <x v="10"/>
    <x v="1143"/>
    <x v="759"/>
    <n v="8"/>
    <n v="0.2"/>
    <n v="14.5152"/>
  </r>
  <r>
    <n v="7967"/>
    <x v="3947"/>
    <x v="1"/>
    <x v="391"/>
    <d v="2012-03-30T00:00:00"/>
    <s v="Standard Class"/>
    <s v="BP-11095"/>
    <s v="Bart Pistole"/>
    <x v="1"/>
    <s v="United States"/>
    <s v="Los Angeles"/>
    <x v="1"/>
    <n v="90049"/>
    <x v="1"/>
    <x v="1305"/>
    <x v="1"/>
    <x v="10"/>
    <x v="1281"/>
    <x v="1735"/>
    <n v="4"/>
    <n v="0"/>
    <n v="16.68"/>
  </r>
  <r>
    <n v="7968"/>
    <x v="3948"/>
    <x v="0"/>
    <x v="1155"/>
    <d v="2013-10-13T00:00:00"/>
    <s v="First Class"/>
    <s v="CC-12610"/>
    <s v="Corey Catlett"/>
    <x v="1"/>
    <s v="United States"/>
    <s v="Denver"/>
    <x v="22"/>
    <n v="80219"/>
    <x v="1"/>
    <x v="1830"/>
    <x v="0"/>
    <x v="0"/>
    <x v="1809"/>
    <x v="5172"/>
    <n v="3"/>
    <n v="0.7"/>
    <n v="-190.85220000000004"/>
  </r>
  <r>
    <n v="7969"/>
    <x v="3948"/>
    <x v="0"/>
    <x v="1155"/>
    <d v="2013-10-13T00:00:00"/>
    <s v="First Class"/>
    <s v="CC-12610"/>
    <s v="Corey Catlett"/>
    <x v="1"/>
    <s v="United States"/>
    <s v="Denver"/>
    <x v="22"/>
    <n v="80219"/>
    <x v="1"/>
    <x v="1730"/>
    <x v="2"/>
    <x v="7"/>
    <x v="1708"/>
    <x v="314"/>
    <n v="1"/>
    <n v="0.2"/>
    <n v="-2.9985000000000022"/>
  </r>
  <r>
    <n v="7970"/>
    <x v="3948"/>
    <x v="0"/>
    <x v="1155"/>
    <d v="2013-10-13T00:00:00"/>
    <s v="First Class"/>
    <s v="CC-12610"/>
    <s v="Corey Catlett"/>
    <x v="1"/>
    <s v="United States"/>
    <s v="Denver"/>
    <x v="22"/>
    <n v="80219"/>
    <x v="1"/>
    <x v="531"/>
    <x v="0"/>
    <x v="1"/>
    <x v="526"/>
    <x v="3200"/>
    <n v="1"/>
    <n v="0.2"/>
    <n v="13.588199999999986"/>
  </r>
  <r>
    <n v="7971"/>
    <x v="3949"/>
    <x v="1"/>
    <x v="748"/>
    <d v="2012-08-20T00:00:00"/>
    <s v="Standard Class"/>
    <s v="SP-20860"/>
    <s v="Sung Pak"/>
    <x v="1"/>
    <s v="United States"/>
    <s v="Philadelphia"/>
    <x v="9"/>
    <n v="19134"/>
    <x v="3"/>
    <x v="1015"/>
    <x v="2"/>
    <x v="7"/>
    <x v="997"/>
    <x v="5230"/>
    <n v="4"/>
    <n v="0.4"/>
    <n v="-112.62159999999994"/>
  </r>
  <r>
    <n v="7972"/>
    <x v="3949"/>
    <x v="1"/>
    <x v="748"/>
    <d v="2012-08-20T00:00:00"/>
    <s v="Standard Class"/>
    <s v="SP-20860"/>
    <s v="Sung Pak"/>
    <x v="1"/>
    <s v="United States"/>
    <s v="Philadelphia"/>
    <x v="9"/>
    <n v="19134"/>
    <x v="3"/>
    <x v="1421"/>
    <x v="2"/>
    <x v="11"/>
    <x v="1400"/>
    <x v="5231"/>
    <n v="3"/>
    <n v="0.2"/>
    <n v="-5.4558000000000035"/>
  </r>
  <r>
    <n v="7973"/>
    <x v="3949"/>
    <x v="1"/>
    <x v="748"/>
    <d v="2012-08-20T00:00:00"/>
    <s v="Standard Class"/>
    <s v="SP-20860"/>
    <s v="Sung Pak"/>
    <x v="1"/>
    <s v="United States"/>
    <s v="Philadelphia"/>
    <x v="9"/>
    <n v="19134"/>
    <x v="3"/>
    <x v="1290"/>
    <x v="1"/>
    <x v="10"/>
    <x v="1267"/>
    <x v="563"/>
    <n v="2"/>
    <n v="0.2"/>
    <n v="3.6288"/>
  </r>
  <r>
    <n v="7974"/>
    <x v="3949"/>
    <x v="1"/>
    <x v="748"/>
    <d v="2012-08-20T00:00:00"/>
    <s v="Standard Class"/>
    <s v="SP-20860"/>
    <s v="Sung Pak"/>
    <x v="1"/>
    <s v="United States"/>
    <s v="Philadelphia"/>
    <x v="9"/>
    <n v="19134"/>
    <x v="3"/>
    <x v="109"/>
    <x v="1"/>
    <x v="8"/>
    <x v="109"/>
    <x v="5232"/>
    <n v="2"/>
    <n v="0.7"/>
    <n v="-1.9067999999999996"/>
  </r>
  <r>
    <n v="7975"/>
    <x v="3949"/>
    <x v="1"/>
    <x v="748"/>
    <d v="2012-08-20T00:00:00"/>
    <s v="Standard Class"/>
    <s v="SP-20860"/>
    <s v="Sung Pak"/>
    <x v="1"/>
    <s v="United States"/>
    <s v="Philadelphia"/>
    <x v="9"/>
    <n v="19134"/>
    <x v="3"/>
    <x v="1060"/>
    <x v="0"/>
    <x v="5"/>
    <x v="1040"/>
    <x v="1825"/>
    <n v="3"/>
    <n v="0.2"/>
    <n v="0"/>
  </r>
  <r>
    <n v="7976"/>
    <x v="3949"/>
    <x v="1"/>
    <x v="748"/>
    <d v="2012-08-20T00:00:00"/>
    <s v="Standard Class"/>
    <s v="SP-20860"/>
    <s v="Sung Pak"/>
    <x v="1"/>
    <s v="United States"/>
    <s v="Philadelphia"/>
    <x v="9"/>
    <n v="19134"/>
    <x v="3"/>
    <x v="807"/>
    <x v="1"/>
    <x v="8"/>
    <x v="797"/>
    <x v="5233"/>
    <n v="3"/>
    <n v="0.7"/>
    <n v="-2.758799999999999"/>
  </r>
  <r>
    <n v="7977"/>
    <x v="3949"/>
    <x v="1"/>
    <x v="748"/>
    <d v="2012-08-20T00:00:00"/>
    <s v="Standard Class"/>
    <s v="SP-20860"/>
    <s v="Sung Pak"/>
    <x v="1"/>
    <s v="United States"/>
    <s v="Philadelphia"/>
    <x v="9"/>
    <n v="19134"/>
    <x v="3"/>
    <x v="1012"/>
    <x v="1"/>
    <x v="10"/>
    <x v="995"/>
    <x v="1518"/>
    <n v="3"/>
    <n v="0.2"/>
    <n v="3.2099999999999982"/>
  </r>
  <r>
    <n v="7978"/>
    <x v="3950"/>
    <x v="2"/>
    <x v="1178"/>
    <d v="2011-06-05T00:00:00"/>
    <s v="Standard Class"/>
    <s v="JK-15625"/>
    <s v="Jim Karlsson"/>
    <x v="0"/>
    <s v="United States"/>
    <s v="Jackson"/>
    <x v="35"/>
    <n v="39212"/>
    <x v="0"/>
    <x v="420"/>
    <x v="2"/>
    <x v="7"/>
    <x v="415"/>
    <x v="5234"/>
    <n v="3"/>
    <n v="0"/>
    <n v="197.99099999999996"/>
  </r>
  <r>
    <n v="7979"/>
    <x v="3950"/>
    <x v="2"/>
    <x v="1178"/>
    <d v="2011-06-05T00:00:00"/>
    <s v="Standard Class"/>
    <s v="JK-15625"/>
    <s v="Jim Karlsson"/>
    <x v="0"/>
    <s v="United States"/>
    <s v="Jackson"/>
    <x v="35"/>
    <n v="39212"/>
    <x v="0"/>
    <x v="529"/>
    <x v="2"/>
    <x v="7"/>
    <x v="524"/>
    <x v="4332"/>
    <n v="3"/>
    <n v="0"/>
    <n v="32.981699999999989"/>
  </r>
  <r>
    <n v="7980"/>
    <x v="3951"/>
    <x v="1"/>
    <x v="375"/>
    <d v="2012-08-31T00:00:00"/>
    <s v="Standard Class"/>
    <s v="CC-12100"/>
    <s v="Chad Cunningham"/>
    <x v="2"/>
    <s v="United States"/>
    <s v="Los Angeles"/>
    <x v="1"/>
    <n v="90045"/>
    <x v="1"/>
    <x v="1206"/>
    <x v="1"/>
    <x v="8"/>
    <x v="1182"/>
    <x v="5235"/>
    <n v="1"/>
    <n v="0.2"/>
    <n v="1.6587999999999996"/>
  </r>
  <r>
    <n v="7981"/>
    <x v="3952"/>
    <x v="2"/>
    <x v="1179"/>
    <d v="2011-01-08T00:00:00"/>
    <s v="Standard Class"/>
    <s v="DP-13000"/>
    <s v="Darren Powers"/>
    <x v="0"/>
    <s v="United States"/>
    <s v="Houston"/>
    <x v="5"/>
    <n v="77095"/>
    <x v="2"/>
    <x v="1536"/>
    <x v="1"/>
    <x v="10"/>
    <x v="1515"/>
    <x v="2861"/>
    <n v="2"/>
    <n v="0.2"/>
    <n v="5.5511999999999979"/>
  </r>
  <r>
    <n v="7982"/>
    <x v="3953"/>
    <x v="2"/>
    <x v="1076"/>
    <d v="2011-09-13T00:00:00"/>
    <s v="First Class"/>
    <s v="SF-20065"/>
    <s v="Sandra Flanagan"/>
    <x v="0"/>
    <s v="United States"/>
    <s v="Clifton"/>
    <x v="30"/>
    <n v="7011"/>
    <x v="3"/>
    <x v="564"/>
    <x v="1"/>
    <x v="9"/>
    <x v="559"/>
    <x v="1067"/>
    <n v="4"/>
    <n v="0"/>
    <n v="22.118400000000001"/>
  </r>
  <r>
    <n v="7983"/>
    <x v="3953"/>
    <x v="2"/>
    <x v="1076"/>
    <d v="2011-09-13T00:00:00"/>
    <s v="First Class"/>
    <s v="SF-20065"/>
    <s v="Sandra Flanagan"/>
    <x v="0"/>
    <s v="United States"/>
    <s v="Clifton"/>
    <x v="30"/>
    <n v="7011"/>
    <x v="3"/>
    <x v="1154"/>
    <x v="0"/>
    <x v="5"/>
    <x v="1133"/>
    <x v="2574"/>
    <n v="5"/>
    <n v="0"/>
    <n v="76.469999999999985"/>
  </r>
  <r>
    <n v="7984"/>
    <x v="3954"/>
    <x v="3"/>
    <x v="203"/>
    <d v="2014-01-26T00:00:00"/>
    <s v="Second Class"/>
    <s v="EH-13765"/>
    <s v="Edward Hooks"/>
    <x v="1"/>
    <s v="United States"/>
    <s v="Chicago"/>
    <x v="10"/>
    <n v="60623"/>
    <x v="2"/>
    <x v="1228"/>
    <x v="1"/>
    <x v="13"/>
    <x v="33"/>
    <x v="1150"/>
    <n v="5"/>
    <n v="0.2"/>
    <n v="4.9139999999999988"/>
  </r>
  <r>
    <n v="7985"/>
    <x v="3954"/>
    <x v="3"/>
    <x v="203"/>
    <d v="2014-01-26T00:00:00"/>
    <s v="Second Class"/>
    <s v="EH-13765"/>
    <s v="Edward Hooks"/>
    <x v="1"/>
    <s v="United States"/>
    <s v="Chicago"/>
    <x v="10"/>
    <n v="60623"/>
    <x v="2"/>
    <x v="1609"/>
    <x v="1"/>
    <x v="6"/>
    <x v="1591"/>
    <x v="964"/>
    <n v="3"/>
    <n v="0.2"/>
    <n v="0.88559999999999883"/>
  </r>
  <r>
    <n v="7986"/>
    <x v="3955"/>
    <x v="0"/>
    <x v="438"/>
    <d v="2013-04-25T00:00:00"/>
    <s v="First Class"/>
    <s v="DN-13690"/>
    <s v="Duane Noonan"/>
    <x v="0"/>
    <s v="United States"/>
    <s v="Seattle"/>
    <x v="4"/>
    <n v="98115"/>
    <x v="1"/>
    <x v="255"/>
    <x v="1"/>
    <x v="8"/>
    <x v="253"/>
    <x v="1366"/>
    <n v="5"/>
    <n v="0.2"/>
    <n v="2.8079999999999998"/>
  </r>
  <r>
    <n v="7987"/>
    <x v="3956"/>
    <x v="0"/>
    <x v="1180"/>
    <d v="2013-07-24T00:00:00"/>
    <s v="Second Class"/>
    <s v="PJ-19015"/>
    <s v="Pauline Johnson"/>
    <x v="0"/>
    <s v="United States"/>
    <s v="Long Beach"/>
    <x v="15"/>
    <n v="11561"/>
    <x v="3"/>
    <x v="831"/>
    <x v="2"/>
    <x v="7"/>
    <x v="818"/>
    <x v="5126"/>
    <n v="5"/>
    <n v="0"/>
    <n v="43.175999999999995"/>
  </r>
  <r>
    <n v="7988"/>
    <x v="3957"/>
    <x v="0"/>
    <x v="828"/>
    <d v="2013-08-30T00:00:00"/>
    <s v="Standard Class"/>
    <s v="MA-17560"/>
    <s v="Matt Abelman"/>
    <x v="2"/>
    <s v="United States"/>
    <s v="Sheboygan"/>
    <x v="6"/>
    <n v="53081"/>
    <x v="2"/>
    <x v="1621"/>
    <x v="1"/>
    <x v="2"/>
    <x v="1603"/>
    <x v="5236"/>
    <n v="4"/>
    <n v="0"/>
    <n v="11.591999999999999"/>
  </r>
  <r>
    <n v="7989"/>
    <x v="3957"/>
    <x v="0"/>
    <x v="828"/>
    <d v="2013-08-30T00:00:00"/>
    <s v="Standard Class"/>
    <s v="MA-17560"/>
    <s v="Matt Abelman"/>
    <x v="2"/>
    <s v="United States"/>
    <s v="Sheboygan"/>
    <x v="6"/>
    <n v="53081"/>
    <x v="2"/>
    <x v="1586"/>
    <x v="1"/>
    <x v="2"/>
    <x v="1568"/>
    <x v="3185"/>
    <n v="3"/>
    <n v="0"/>
    <n v="17.667299999999997"/>
  </r>
  <r>
    <n v="7990"/>
    <x v="3957"/>
    <x v="0"/>
    <x v="828"/>
    <d v="2013-08-30T00:00:00"/>
    <s v="Standard Class"/>
    <s v="MA-17560"/>
    <s v="Matt Abelman"/>
    <x v="2"/>
    <s v="United States"/>
    <s v="Sheboygan"/>
    <x v="6"/>
    <n v="53081"/>
    <x v="2"/>
    <x v="328"/>
    <x v="1"/>
    <x v="4"/>
    <x v="324"/>
    <x v="2748"/>
    <n v="1"/>
    <n v="0"/>
    <n v="4.1916000000000011"/>
  </r>
  <r>
    <n v="7991"/>
    <x v="3957"/>
    <x v="0"/>
    <x v="828"/>
    <d v="2013-08-30T00:00:00"/>
    <s v="Standard Class"/>
    <s v="MA-17560"/>
    <s v="Matt Abelman"/>
    <x v="2"/>
    <s v="United States"/>
    <s v="Sheboygan"/>
    <x v="6"/>
    <n v="53081"/>
    <x v="2"/>
    <x v="1430"/>
    <x v="2"/>
    <x v="11"/>
    <x v="1409"/>
    <x v="5237"/>
    <n v="2"/>
    <n v="0"/>
    <n v="0.89100000000000001"/>
  </r>
  <r>
    <n v="7992"/>
    <x v="3958"/>
    <x v="0"/>
    <x v="403"/>
    <d v="2013-06-18T00:00:00"/>
    <s v="First Class"/>
    <s v="VM-21835"/>
    <s v="Vivian Mathis"/>
    <x v="0"/>
    <s v="United States"/>
    <s v="Boca Raton"/>
    <x v="2"/>
    <n v="33433"/>
    <x v="0"/>
    <x v="1197"/>
    <x v="1"/>
    <x v="8"/>
    <x v="1173"/>
    <x v="5238"/>
    <n v="4"/>
    <n v="0.7"/>
    <n v="-26.623999999999995"/>
  </r>
  <r>
    <n v="7993"/>
    <x v="3958"/>
    <x v="0"/>
    <x v="403"/>
    <d v="2013-06-18T00:00:00"/>
    <s v="First Class"/>
    <s v="VM-21835"/>
    <s v="Vivian Mathis"/>
    <x v="0"/>
    <s v="United States"/>
    <s v="Boca Raton"/>
    <x v="2"/>
    <n v="33433"/>
    <x v="0"/>
    <x v="1575"/>
    <x v="2"/>
    <x v="11"/>
    <x v="1557"/>
    <x v="4997"/>
    <n v="2"/>
    <n v="0.2"/>
    <n v="2.3079999999999998"/>
  </r>
  <r>
    <n v="7994"/>
    <x v="3959"/>
    <x v="1"/>
    <x v="312"/>
    <d v="2012-11-23T00:00:00"/>
    <s v="Second Class"/>
    <s v="MM-18055"/>
    <s v="Michelle Moray"/>
    <x v="0"/>
    <s v="United States"/>
    <s v="Aurora"/>
    <x v="22"/>
    <n v="80013"/>
    <x v="1"/>
    <x v="304"/>
    <x v="1"/>
    <x v="8"/>
    <x v="301"/>
    <x v="322"/>
    <n v="3"/>
    <n v="0.7"/>
    <n v="-3.4271999999999991"/>
  </r>
  <r>
    <n v="7995"/>
    <x v="3959"/>
    <x v="1"/>
    <x v="312"/>
    <d v="2012-11-23T00:00:00"/>
    <s v="Second Class"/>
    <s v="MM-18055"/>
    <s v="Michelle Moray"/>
    <x v="0"/>
    <s v="United States"/>
    <s v="Aurora"/>
    <x v="22"/>
    <n v="80013"/>
    <x v="1"/>
    <x v="317"/>
    <x v="0"/>
    <x v="0"/>
    <x v="314"/>
    <x v="3489"/>
    <n v="6"/>
    <n v="0.7"/>
    <n v="-247.79879999999997"/>
  </r>
  <r>
    <n v="7996"/>
    <x v="3959"/>
    <x v="1"/>
    <x v="312"/>
    <d v="2012-11-23T00:00:00"/>
    <s v="Second Class"/>
    <s v="MM-18055"/>
    <s v="Michelle Moray"/>
    <x v="0"/>
    <s v="United States"/>
    <s v="Aurora"/>
    <x v="22"/>
    <n v="80013"/>
    <x v="1"/>
    <x v="951"/>
    <x v="1"/>
    <x v="8"/>
    <x v="935"/>
    <x v="5239"/>
    <n v="6"/>
    <n v="0.7"/>
    <n v="-7.3691999999999993"/>
  </r>
  <r>
    <n v="7997"/>
    <x v="3960"/>
    <x v="3"/>
    <x v="132"/>
    <d v="2014-11-06T00:00:00"/>
    <s v="First Class"/>
    <s v="CR-12580"/>
    <s v="Clay Rozendal"/>
    <x v="2"/>
    <s v="United States"/>
    <s v="San Diego"/>
    <x v="1"/>
    <n v="92037"/>
    <x v="1"/>
    <x v="240"/>
    <x v="2"/>
    <x v="11"/>
    <x v="238"/>
    <x v="5240"/>
    <n v="5"/>
    <n v="0"/>
    <n v="87.890000000000015"/>
  </r>
  <r>
    <n v="7998"/>
    <x v="3960"/>
    <x v="3"/>
    <x v="132"/>
    <d v="2014-11-06T00:00:00"/>
    <s v="First Class"/>
    <s v="CR-12580"/>
    <s v="Clay Rozendal"/>
    <x v="2"/>
    <s v="United States"/>
    <s v="San Diego"/>
    <x v="1"/>
    <n v="92037"/>
    <x v="1"/>
    <x v="616"/>
    <x v="0"/>
    <x v="3"/>
    <x v="611"/>
    <x v="5241"/>
    <n v="12"/>
    <n v="0.2"/>
    <n v="20.914800000000014"/>
  </r>
  <r>
    <n v="7999"/>
    <x v="3961"/>
    <x v="2"/>
    <x v="417"/>
    <d v="2011-05-07T00:00:00"/>
    <s v="First Class"/>
    <s v="BS-11365"/>
    <s v="Bill Shonely"/>
    <x v="1"/>
    <s v="United States"/>
    <s v="Seattle"/>
    <x v="4"/>
    <n v="98105"/>
    <x v="1"/>
    <x v="852"/>
    <x v="0"/>
    <x v="5"/>
    <x v="837"/>
    <x v="5242"/>
    <n v="7"/>
    <n v="0"/>
    <n v="3.8975999999999997"/>
  </r>
  <r>
    <n v="8000"/>
    <x v="3961"/>
    <x v="2"/>
    <x v="417"/>
    <d v="2011-05-07T00:00:00"/>
    <s v="First Class"/>
    <s v="BS-11365"/>
    <s v="Bill Shonely"/>
    <x v="1"/>
    <s v="United States"/>
    <s v="Seattle"/>
    <x v="4"/>
    <n v="98105"/>
    <x v="1"/>
    <x v="336"/>
    <x v="1"/>
    <x v="9"/>
    <x v="332"/>
    <x v="5243"/>
    <n v="4"/>
    <n v="0"/>
    <n v="19.034399999999998"/>
  </r>
  <r>
    <n v="8001"/>
    <x v="3962"/>
    <x v="1"/>
    <x v="627"/>
    <d v="2012-11-12T00:00:00"/>
    <s v="Standard Class"/>
    <s v="RD-19585"/>
    <s v="Rob Dowd"/>
    <x v="0"/>
    <s v="United States"/>
    <s v="Dubuque"/>
    <x v="23"/>
    <n v="52001"/>
    <x v="2"/>
    <x v="781"/>
    <x v="2"/>
    <x v="7"/>
    <x v="772"/>
    <x v="2392"/>
    <n v="4"/>
    <n v="0"/>
    <n v="76.548399999999987"/>
  </r>
  <r>
    <n v="8002"/>
    <x v="3963"/>
    <x v="1"/>
    <x v="295"/>
    <d v="2012-12-15T00:00:00"/>
    <s v="First Class"/>
    <s v="KD-16270"/>
    <s v="Karen Daniels"/>
    <x v="0"/>
    <s v="United States"/>
    <s v="Los Angeles"/>
    <x v="1"/>
    <n v="90032"/>
    <x v="1"/>
    <x v="1135"/>
    <x v="2"/>
    <x v="11"/>
    <x v="1114"/>
    <x v="5244"/>
    <n v="6"/>
    <n v="0"/>
    <n v="128.97420000000002"/>
  </r>
  <r>
    <n v="8003"/>
    <x v="3963"/>
    <x v="1"/>
    <x v="295"/>
    <d v="2012-12-15T00:00:00"/>
    <s v="First Class"/>
    <s v="KD-16270"/>
    <s v="Karen Daniels"/>
    <x v="0"/>
    <s v="United States"/>
    <s v="Los Angeles"/>
    <x v="1"/>
    <n v="90032"/>
    <x v="1"/>
    <x v="327"/>
    <x v="1"/>
    <x v="14"/>
    <x v="33"/>
    <x v="4751"/>
    <n v="7"/>
    <n v="0"/>
    <n v="0.51519999999999921"/>
  </r>
  <r>
    <n v="8004"/>
    <x v="3964"/>
    <x v="2"/>
    <x v="588"/>
    <d v="2011-12-03T00:00:00"/>
    <s v="First Class"/>
    <s v="AA-10645"/>
    <s v="Anna Andreadi"/>
    <x v="0"/>
    <s v="United States"/>
    <s v="Lowell"/>
    <x v="31"/>
    <n v="1852"/>
    <x v="3"/>
    <x v="1623"/>
    <x v="2"/>
    <x v="7"/>
    <x v="1604"/>
    <x v="5245"/>
    <n v="2"/>
    <n v="0"/>
    <n v="78.850999999999971"/>
  </r>
  <r>
    <n v="8005"/>
    <x v="3964"/>
    <x v="2"/>
    <x v="588"/>
    <d v="2011-12-03T00:00:00"/>
    <s v="First Class"/>
    <s v="AA-10645"/>
    <s v="Anna Andreadi"/>
    <x v="0"/>
    <s v="United States"/>
    <s v="Lowell"/>
    <x v="31"/>
    <n v="1852"/>
    <x v="3"/>
    <x v="677"/>
    <x v="0"/>
    <x v="5"/>
    <x v="671"/>
    <x v="5246"/>
    <n v="3"/>
    <n v="0"/>
    <n v="15.585599999999999"/>
  </r>
  <r>
    <n v="8006"/>
    <x v="3964"/>
    <x v="2"/>
    <x v="588"/>
    <d v="2011-12-03T00:00:00"/>
    <s v="First Class"/>
    <s v="AA-10645"/>
    <s v="Anna Andreadi"/>
    <x v="0"/>
    <s v="United States"/>
    <s v="Lowell"/>
    <x v="31"/>
    <n v="1852"/>
    <x v="3"/>
    <x v="875"/>
    <x v="0"/>
    <x v="5"/>
    <x v="860"/>
    <x v="765"/>
    <n v="2"/>
    <n v="0"/>
    <n v="3.2405999999999997"/>
  </r>
  <r>
    <n v="8007"/>
    <x v="3965"/>
    <x v="0"/>
    <x v="877"/>
    <d v="2013-10-12T00:00:00"/>
    <s v="Standard Class"/>
    <s v="MC-18100"/>
    <s v="Mick Crebagga"/>
    <x v="0"/>
    <s v="United States"/>
    <s v="Marysville"/>
    <x v="4"/>
    <n v="98270"/>
    <x v="1"/>
    <x v="1506"/>
    <x v="1"/>
    <x v="13"/>
    <x v="1484"/>
    <x v="5247"/>
    <n v="12"/>
    <n v="0"/>
    <n v="0.93359999999999843"/>
  </r>
  <r>
    <n v="8008"/>
    <x v="3966"/>
    <x v="1"/>
    <x v="972"/>
    <d v="2012-11-24T00:00:00"/>
    <s v="Standard Class"/>
    <s v="AA-10645"/>
    <s v="Anna Andreadi"/>
    <x v="0"/>
    <s v="United States"/>
    <s v="Oklahoma City"/>
    <x v="26"/>
    <n v="73120"/>
    <x v="2"/>
    <x v="273"/>
    <x v="1"/>
    <x v="4"/>
    <x v="270"/>
    <x v="5248"/>
    <n v="4"/>
    <n v="0"/>
    <n v="5.4124000000000478"/>
  </r>
  <r>
    <n v="8009"/>
    <x v="3966"/>
    <x v="1"/>
    <x v="972"/>
    <d v="2012-11-24T00:00:00"/>
    <s v="Standard Class"/>
    <s v="AA-10645"/>
    <s v="Anna Andreadi"/>
    <x v="0"/>
    <s v="United States"/>
    <s v="Oklahoma City"/>
    <x v="26"/>
    <n v="73120"/>
    <x v="2"/>
    <x v="258"/>
    <x v="1"/>
    <x v="10"/>
    <x v="33"/>
    <x v="1938"/>
    <n v="3"/>
    <n v="0"/>
    <n v="49.970399999999991"/>
  </r>
  <r>
    <n v="8010"/>
    <x v="3966"/>
    <x v="1"/>
    <x v="972"/>
    <d v="2012-11-24T00:00:00"/>
    <s v="Standard Class"/>
    <s v="AA-10645"/>
    <s v="Anna Andreadi"/>
    <x v="0"/>
    <s v="United States"/>
    <s v="Oklahoma City"/>
    <x v="26"/>
    <n v="73120"/>
    <x v="2"/>
    <x v="1802"/>
    <x v="0"/>
    <x v="1"/>
    <x v="1783"/>
    <x v="5249"/>
    <n v="5"/>
    <n v="0"/>
    <n v="383.93099999999993"/>
  </r>
  <r>
    <n v="8011"/>
    <x v="3967"/>
    <x v="2"/>
    <x v="461"/>
    <d v="2011-03-20T00:00:00"/>
    <s v="Second Class"/>
    <s v="QJ-19255"/>
    <s v="Quincy Jones"/>
    <x v="1"/>
    <s v="United States"/>
    <s v="Philadelphia"/>
    <x v="9"/>
    <n v="19134"/>
    <x v="3"/>
    <x v="954"/>
    <x v="1"/>
    <x v="10"/>
    <x v="938"/>
    <x v="5250"/>
    <n v="6"/>
    <n v="0.2"/>
    <n v="41.152799999999992"/>
  </r>
  <r>
    <n v="8012"/>
    <x v="3968"/>
    <x v="1"/>
    <x v="782"/>
    <d v="2012-06-23T00:00:00"/>
    <s v="First Class"/>
    <s v="JM-16195"/>
    <s v="Justin MacKendrick"/>
    <x v="0"/>
    <s v="United States"/>
    <s v="Aurora"/>
    <x v="22"/>
    <n v="80013"/>
    <x v="1"/>
    <x v="1804"/>
    <x v="2"/>
    <x v="7"/>
    <x v="1785"/>
    <x v="5251"/>
    <n v="7"/>
    <n v="0.2"/>
    <n v="15.742999999999984"/>
  </r>
  <r>
    <n v="8013"/>
    <x v="3969"/>
    <x v="3"/>
    <x v="1126"/>
    <d v="2014-05-26T00:00:00"/>
    <s v="Same Day"/>
    <s v="TB-21625"/>
    <s v="Trudy Brown"/>
    <x v="0"/>
    <s v="United States"/>
    <s v="New York City"/>
    <x v="15"/>
    <n v="10009"/>
    <x v="3"/>
    <x v="896"/>
    <x v="1"/>
    <x v="8"/>
    <x v="880"/>
    <x v="5252"/>
    <n v="5"/>
    <n v="0.2"/>
    <n v="207.47499999999994"/>
  </r>
  <r>
    <n v="8014"/>
    <x v="3969"/>
    <x v="3"/>
    <x v="1126"/>
    <d v="2014-05-26T00:00:00"/>
    <s v="Same Day"/>
    <s v="TB-21625"/>
    <s v="Trudy Brown"/>
    <x v="0"/>
    <s v="United States"/>
    <s v="New York City"/>
    <x v="15"/>
    <n v="10009"/>
    <x v="3"/>
    <x v="46"/>
    <x v="2"/>
    <x v="11"/>
    <x v="46"/>
    <x v="5253"/>
    <n v="8"/>
    <n v="0"/>
    <n v="13.200000000000003"/>
  </r>
  <r>
    <n v="8015"/>
    <x v="3969"/>
    <x v="3"/>
    <x v="1126"/>
    <d v="2014-05-26T00:00:00"/>
    <s v="Same Day"/>
    <s v="TB-21625"/>
    <s v="Trudy Brown"/>
    <x v="0"/>
    <s v="United States"/>
    <s v="New York City"/>
    <x v="15"/>
    <n v="10009"/>
    <x v="3"/>
    <x v="1321"/>
    <x v="1"/>
    <x v="13"/>
    <x v="1298"/>
    <x v="5254"/>
    <n v="1"/>
    <n v="0"/>
    <n v="1.4804999999999999"/>
  </r>
  <r>
    <n v="8016"/>
    <x v="3969"/>
    <x v="3"/>
    <x v="1126"/>
    <d v="2014-05-26T00:00:00"/>
    <s v="Same Day"/>
    <s v="TB-21625"/>
    <s v="Trudy Brown"/>
    <x v="0"/>
    <s v="United States"/>
    <s v="New York City"/>
    <x v="15"/>
    <n v="10009"/>
    <x v="3"/>
    <x v="545"/>
    <x v="0"/>
    <x v="5"/>
    <x v="540"/>
    <x v="609"/>
    <n v="3"/>
    <n v="0"/>
    <n v="6.0287999999999995"/>
  </r>
  <r>
    <n v="8017"/>
    <x v="3970"/>
    <x v="2"/>
    <x v="340"/>
    <d v="2011-09-11T00:00:00"/>
    <s v="First Class"/>
    <s v="NF-18595"/>
    <s v="Nicole Fjeld"/>
    <x v="2"/>
    <s v="United States"/>
    <s v="Lancaster"/>
    <x v="24"/>
    <n v="43130"/>
    <x v="3"/>
    <x v="1308"/>
    <x v="0"/>
    <x v="5"/>
    <x v="1284"/>
    <x v="5255"/>
    <n v="6"/>
    <n v="0.2"/>
    <n v="12.892799999999998"/>
  </r>
  <r>
    <n v="8018"/>
    <x v="3970"/>
    <x v="2"/>
    <x v="340"/>
    <d v="2011-09-11T00:00:00"/>
    <s v="First Class"/>
    <s v="NF-18595"/>
    <s v="Nicole Fjeld"/>
    <x v="2"/>
    <s v="United States"/>
    <s v="Lancaster"/>
    <x v="24"/>
    <n v="43130"/>
    <x v="3"/>
    <x v="1005"/>
    <x v="1"/>
    <x v="6"/>
    <x v="988"/>
    <x v="2791"/>
    <n v="9"/>
    <n v="0.2"/>
    <n v="2.6964000000000006"/>
  </r>
  <r>
    <n v="8019"/>
    <x v="3971"/>
    <x v="3"/>
    <x v="161"/>
    <d v="2014-10-20T00:00:00"/>
    <s v="Second Class"/>
    <s v="BF-11020"/>
    <s v="Barry Französisch"/>
    <x v="1"/>
    <s v="United States"/>
    <s v="Modesto"/>
    <x v="1"/>
    <n v="95351"/>
    <x v="1"/>
    <x v="194"/>
    <x v="2"/>
    <x v="7"/>
    <x v="193"/>
    <x v="5046"/>
    <n v="1"/>
    <n v="0.2"/>
    <n v="4.6193000000000026"/>
  </r>
  <r>
    <n v="8020"/>
    <x v="3972"/>
    <x v="3"/>
    <x v="808"/>
    <d v="2014-11-06T00:00:00"/>
    <s v="First Class"/>
    <s v="NP-18670"/>
    <s v="Nora Paige"/>
    <x v="0"/>
    <s v="United States"/>
    <s v="Saint Louis"/>
    <x v="25"/>
    <n v="63116"/>
    <x v="2"/>
    <x v="1612"/>
    <x v="1"/>
    <x v="9"/>
    <x v="1594"/>
    <x v="4585"/>
    <n v="10"/>
    <n v="0"/>
    <n v="20.975000000000001"/>
  </r>
  <r>
    <n v="8021"/>
    <x v="3972"/>
    <x v="3"/>
    <x v="808"/>
    <d v="2014-11-06T00:00:00"/>
    <s v="First Class"/>
    <s v="NP-18670"/>
    <s v="Nora Paige"/>
    <x v="0"/>
    <s v="United States"/>
    <s v="Saint Louis"/>
    <x v="25"/>
    <n v="63116"/>
    <x v="2"/>
    <x v="1017"/>
    <x v="1"/>
    <x v="10"/>
    <x v="999"/>
    <x v="2722"/>
    <n v="2"/>
    <n v="0"/>
    <n v="5.7623999999999995"/>
  </r>
  <r>
    <n v="8022"/>
    <x v="3973"/>
    <x v="2"/>
    <x v="609"/>
    <d v="2011-07-25T00:00:00"/>
    <s v="Standard Class"/>
    <s v="HM-14860"/>
    <s v="Harry Marie"/>
    <x v="1"/>
    <s v="United States"/>
    <s v="Dallas"/>
    <x v="5"/>
    <n v="75217"/>
    <x v="2"/>
    <x v="1252"/>
    <x v="1"/>
    <x v="9"/>
    <x v="1227"/>
    <x v="5256"/>
    <n v="3"/>
    <n v="0.8"/>
    <n v="-12.979200000000002"/>
  </r>
  <r>
    <n v="8023"/>
    <x v="3973"/>
    <x v="2"/>
    <x v="609"/>
    <d v="2011-07-25T00:00:00"/>
    <s v="Standard Class"/>
    <s v="HM-14860"/>
    <s v="Harry Marie"/>
    <x v="1"/>
    <s v="United States"/>
    <s v="Dallas"/>
    <x v="5"/>
    <n v="75217"/>
    <x v="2"/>
    <x v="1664"/>
    <x v="1"/>
    <x v="12"/>
    <x v="1643"/>
    <x v="1190"/>
    <n v="5"/>
    <n v="0.2"/>
    <n v="29.673000000000005"/>
  </r>
  <r>
    <n v="8024"/>
    <x v="3973"/>
    <x v="2"/>
    <x v="609"/>
    <d v="2011-07-25T00:00:00"/>
    <s v="Standard Class"/>
    <s v="HM-14860"/>
    <s v="Harry Marie"/>
    <x v="1"/>
    <s v="United States"/>
    <s v="Dallas"/>
    <x v="5"/>
    <n v="75217"/>
    <x v="2"/>
    <x v="499"/>
    <x v="0"/>
    <x v="1"/>
    <x v="494"/>
    <x v="2854"/>
    <n v="5"/>
    <n v="0.3"/>
    <n v="-93.989999999999952"/>
  </r>
  <r>
    <n v="8025"/>
    <x v="3973"/>
    <x v="2"/>
    <x v="609"/>
    <d v="2011-07-25T00:00:00"/>
    <s v="Standard Class"/>
    <s v="HM-14860"/>
    <s v="Harry Marie"/>
    <x v="1"/>
    <s v="United States"/>
    <s v="Dallas"/>
    <x v="5"/>
    <n v="75217"/>
    <x v="2"/>
    <x v="1581"/>
    <x v="1"/>
    <x v="8"/>
    <x v="1563"/>
    <x v="5257"/>
    <n v="1"/>
    <n v="0.8"/>
    <n v="-1.8270000000000004"/>
  </r>
  <r>
    <n v="8026"/>
    <x v="3974"/>
    <x v="1"/>
    <x v="861"/>
    <d v="2012-09-15T00:00:00"/>
    <s v="Second Class"/>
    <s v="DM-13525"/>
    <s v="Don Miller"/>
    <x v="1"/>
    <s v="United States"/>
    <s v="New York City"/>
    <x v="15"/>
    <n v="10035"/>
    <x v="3"/>
    <x v="1805"/>
    <x v="0"/>
    <x v="5"/>
    <x v="1786"/>
    <x v="5258"/>
    <n v="2"/>
    <n v="0"/>
    <n v="50.563199999999995"/>
  </r>
  <r>
    <n v="8027"/>
    <x v="3974"/>
    <x v="1"/>
    <x v="861"/>
    <d v="2012-09-15T00:00:00"/>
    <s v="Second Class"/>
    <s v="DM-13525"/>
    <s v="Don Miller"/>
    <x v="1"/>
    <s v="United States"/>
    <s v="New York City"/>
    <x v="15"/>
    <n v="10035"/>
    <x v="3"/>
    <x v="1819"/>
    <x v="1"/>
    <x v="4"/>
    <x v="1799"/>
    <x v="5259"/>
    <n v="1"/>
    <n v="0"/>
    <n v="1.5760000000000076"/>
  </r>
  <r>
    <n v="8028"/>
    <x v="3974"/>
    <x v="1"/>
    <x v="861"/>
    <d v="2012-09-15T00:00:00"/>
    <s v="Second Class"/>
    <s v="DM-13525"/>
    <s v="Don Miller"/>
    <x v="1"/>
    <s v="United States"/>
    <s v="New York City"/>
    <x v="15"/>
    <n v="10035"/>
    <x v="3"/>
    <x v="84"/>
    <x v="2"/>
    <x v="11"/>
    <x v="84"/>
    <x v="86"/>
    <n v="1"/>
    <n v="0"/>
    <n v="6.796599999999998"/>
  </r>
  <r>
    <n v="8029"/>
    <x v="3974"/>
    <x v="1"/>
    <x v="861"/>
    <d v="2012-09-15T00:00:00"/>
    <s v="Second Class"/>
    <s v="DM-13525"/>
    <s v="Don Miller"/>
    <x v="1"/>
    <s v="United States"/>
    <s v="New York City"/>
    <x v="15"/>
    <n v="10035"/>
    <x v="3"/>
    <x v="1662"/>
    <x v="1"/>
    <x v="4"/>
    <x v="1641"/>
    <x v="4321"/>
    <n v="4"/>
    <n v="0"/>
    <n v="108.17520000000002"/>
  </r>
  <r>
    <n v="8030"/>
    <x v="3975"/>
    <x v="0"/>
    <x v="147"/>
    <d v="2013-10-26T00:00:00"/>
    <s v="Standard Class"/>
    <s v="JF-15565"/>
    <s v="Jill Fjeld"/>
    <x v="0"/>
    <s v="United States"/>
    <s v="San Antonio"/>
    <x v="5"/>
    <n v="78207"/>
    <x v="2"/>
    <x v="176"/>
    <x v="2"/>
    <x v="11"/>
    <x v="175"/>
    <x v="5260"/>
    <n v="6"/>
    <n v="0.2"/>
    <n v="-9.2819999999999965"/>
  </r>
  <r>
    <n v="8031"/>
    <x v="3976"/>
    <x v="0"/>
    <x v="676"/>
    <d v="2013-01-11T00:00:00"/>
    <s v="Standard Class"/>
    <s v="NM-18520"/>
    <s v="Neoma Murray"/>
    <x v="0"/>
    <s v="United States"/>
    <s v="Amarillo"/>
    <x v="5"/>
    <n v="79109"/>
    <x v="2"/>
    <x v="1006"/>
    <x v="0"/>
    <x v="5"/>
    <x v="1372"/>
    <x v="5261"/>
    <n v="3"/>
    <n v="0.6"/>
    <n v="-10.961100000000002"/>
  </r>
  <r>
    <n v="8032"/>
    <x v="3976"/>
    <x v="0"/>
    <x v="676"/>
    <d v="2013-01-11T00:00:00"/>
    <s v="Standard Class"/>
    <s v="NM-18520"/>
    <s v="Neoma Murray"/>
    <x v="0"/>
    <s v="United States"/>
    <s v="Amarillo"/>
    <x v="5"/>
    <n v="79109"/>
    <x v="2"/>
    <x v="747"/>
    <x v="1"/>
    <x v="10"/>
    <x v="738"/>
    <x v="233"/>
    <n v="5"/>
    <n v="0.2"/>
    <n v="9.0719999999999992"/>
  </r>
  <r>
    <n v="8033"/>
    <x v="3977"/>
    <x v="1"/>
    <x v="608"/>
    <d v="2012-06-28T00:00:00"/>
    <s v="First Class"/>
    <s v="MV-17485"/>
    <s v="Mark Van Huff"/>
    <x v="0"/>
    <s v="United States"/>
    <s v="Houston"/>
    <x v="5"/>
    <n v="77041"/>
    <x v="2"/>
    <x v="681"/>
    <x v="1"/>
    <x v="10"/>
    <x v="675"/>
    <x v="1107"/>
    <n v="3"/>
    <n v="0.2"/>
    <n v="16.183799999999998"/>
  </r>
  <r>
    <n v="8034"/>
    <x v="3977"/>
    <x v="1"/>
    <x v="608"/>
    <d v="2012-06-28T00:00:00"/>
    <s v="First Class"/>
    <s v="MV-17485"/>
    <s v="Mark Van Huff"/>
    <x v="0"/>
    <s v="United States"/>
    <s v="Houston"/>
    <x v="5"/>
    <n v="77041"/>
    <x v="2"/>
    <x v="1699"/>
    <x v="1"/>
    <x v="8"/>
    <x v="1678"/>
    <x v="5262"/>
    <n v="2"/>
    <n v="0.8"/>
    <n v="-1.476"/>
  </r>
  <r>
    <n v="8035"/>
    <x v="3977"/>
    <x v="1"/>
    <x v="608"/>
    <d v="2012-06-28T00:00:00"/>
    <s v="First Class"/>
    <s v="MV-17485"/>
    <s v="Mark Van Huff"/>
    <x v="0"/>
    <s v="United States"/>
    <s v="Houston"/>
    <x v="5"/>
    <n v="77041"/>
    <x v="2"/>
    <x v="1377"/>
    <x v="0"/>
    <x v="5"/>
    <x v="1353"/>
    <x v="5263"/>
    <n v="9"/>
    <n v="0.6"/>
    <n v="-20.730599999999995"/>
  </r>
  <r>
    <n v="8036"/>
    <x v="3977"/>
    <x v="1"/>
    <x v="608"/>
    <d v="2012-06-28T00:00:00"/>
    <s v="First Class"/>
    <s v="MV-17485"/>
    <s v="Mark Van Huff"/>
    <x v="0"/>
    <s v="United States"/>
    <s v="Houston"/>
    <x v="5"/>
    <n v="77041"/>
    <x v="2"/>
    <x v="745"/>
    <x v="1"/>
    <x v="2"/>
    <x v="736"/>
    <x v="877"/>
    <n v="2"/>
    <n v="0.2"/>
    <n v="1.6704000000000001"/>
  </r>
  <r>
    <n v="8037"/>
    <x v="3978"/>
    <x v="1"/>
    <x v="1181"/>
    <d v="2012-09-22T00:00:00"/>
    <s v="First Class"/>
    <s v="AG-10270"/>
    <s v="Alejandro Grove"/>
    <x v="0"/>
    <s v="United States"/>
    <s v="Lawrence"/>
    <x v="31"/>
    <n v="1841"/>
    <x v="3"/>
    <x v="1375"/>
    <x v="1"/>
    <x v="8"/>
    <x v="1351"/>
    <x v="1023"/>
    <n v="6"/>
    <n v="0"/>
    <n v="16.955999999999996"/>
  </r>
  <r>
    <n v="8038"/>
    <x v="3979"/>
    <x v="3"/>
    <x v="815"/>
    <d v="2014-07-15T00:00:00"/>
    <s v="Standard Class"/>
    <s v="BF-11275"/>
    <s v="Beth Fritzler"/>
    <x v="1"/>
    <s v="United States"/>
    <s v="Columbus"/>
    <x v="32"/>
    <n v="31907"/>
    <x v="0"/>
    <x v="1803"/>
    <x v="1"/>
    <x v="9"/>
    <x v="1784"/>
    <x v="5264"/>
    <n v="3"/>
    <n v="0"/>
    <n v="10.896600000000003"/>
  </r>
  <r>
    <n v="8039"/>
    <x v="3980"/>
    <x v="3"/>
    <x v="160"/>
    <d v="2014-07-03T00:00:00"/>
    <s v="Second Class"/>
    <s v="JC-15775"/>
    <s v="John Castell"/>
    <x v="0"/>
    <s v="United States"/>
    <s v="Los Angeles"/>
    <x v="1"/>
    <n v="90032"/>
    <x v="1"/>
    <x v="1106"/>
    <x v="0"/>
    <x v="0"/>
    <x v="1086"/>
    <x v="2683"/>
    <n v="3"/>
    <n v="0.15"/>
    <n v="5.1293999999999755"/>
  </r>
  <r>
    <n v="8040"/>
    <x v="3981"/>
    <x v="3"/>
    <x v="170"/>
    <d v="2014-08-26T00:00:00"/>
    <s v="Second Class"/>
    <s v="CM-11815"/>
    <s v="Candace McMahon"/>
    <x v="1"/>
    <s v="United States"/>
    <s v="Seattle"/>
    <x v="4"/>
    <n v="98115"/>
    <x v="1"/>
    <x v="167"/>
    <x v="0"/>
    <x v="1"/>
    <x v="166"/>
    <x v="340"/>
    <n v="6"/>
    <n v="0.2"/>
    <n v="38.870400000000018"/>
  </r>
  <r>
    <n v="8041"/>
    <x v="3981"/>
    <x v="3"/>
    <x v="170"/>
    <d v="2014-08-26T00:00:00"/>
    <s v="Second Class"/>
    <s v="CM-11815"/>
    <s v="Candace McMahon"/>
    <x v="1"/>
    <s v="United States"/>
    <s v="Seattle"/>
    <x v="4"/>
    <n v="98115"/>
    <x v="1"/>
    <x v="621"/>
    <x v="1"/>
    <x v="4"/>
    <x v="615"/>
    <x v="720"/>
    <n v="6"/>
    <n v="0"/>
    <n v="34.354799999999955"/>
  </r>
  <r>
    <n v="8042"/>
    <x v="3981"/>
    <x v="3"/>
    <x v="170"/>
    <d v="2014-08-26T00:00:00"/>
    <s v="Second Class"/>
    <s v="CM-11815"/>
    <s v="Candace McMahon"/>
    <x v="1"/>
    <s v="United States"/>
    <s v="Seattle"/>
    <x v="4"/>
    <n v="98115"/>
    <x v="1"/>
    <x v="1350"/>
    <x v="2"/>
    <x v="11"/>
    <x v="1327"/>
    <x v="5265"/>
    <n v="2"/>
    <n v="0"/>
    <n v="11.613"/>
  </r>
  <r>
    <n v="8043"/>
    <x v="3982"/>
    <x v="3"/>
    <x v="825"/>
    <d v="2014-03-16T00:00:00"/>
    <s v="Standard Class"/>
    <s v="PV-18985"/>
    <s v="Paul Van Hugh"/>
    <x v="2"/>
    <s v="United States"/>
    <s v="Cambridge"/>
    <x v="31"/>
    <n v="2138"/>
    <x v="3"/>
    <x v="404"/>
    <x v="2"/>
    <x v="11"/>
    <x v="400"/>
    <x v="433"/>
    <n v="4"/>
    <n v="0"/>
    <n v="24.913200000000003"/>
  </r>
  <r>
    <n v="8044"/>
    <x v="3982"/>
    <x v="3"/>
    <x v="825"/>
    <d v="2014-03-16T00:00:00"/>
    <s v="Standard Class"/>
    <s v="PV-18985"/>
    <s v="Paul Van Hugh"/>
    <x v="2"/>
    <s v="United States"/>
    <s v="Cambridge"/>
    <x v="31"/>
    <n v="2138"/>
    <x v="3"/>
    <x v="1831"/>
    <x v="0"/>
    <x v="5"/>
    <x v="1810"/>
    <x v="4111"/>
    <n v="1"/>
    <n v="0"/>
    <n v="11.756800000000002"/>
  </r>
  <r>
    <n v="8045"/>
    <x v="3983"/>
    <x v="3"/>
    <x v="175"/>
    <d v="2014-09-18T00:00:00"/>
    <s v="Second Class"/>
    <s v="DO-13645"/>
    <s v="Doug O'Connell"/>
    <x v="0"/>
    <s v="United States"/>
    <s v="Salt Lake City"/>
    <x v="7"/>
    <n v="84106"/>
    <x v="1"/>
    <x v="102"/>
    <x v="1"/>
    <x v="8"/>
    <x v="102"/>
    <x v="5266"/>
    <n v="9"/>
    <n v="0.2"/>
    <n v="106.95779999999998"/>
  </r>
  <r>
    <n v="8046"/>
    <x v="3984"/>
    <x v="0"/>
    <x v="873"/>
    <d v="2013-09-25T00:00:00"/>
    <s v="Standard Class"/>
    <s v="HA-14905"/>
    <s v="Helen Abelman"/>
    <x v="0"/>
    <s v="United States"/>
    <s v="New York City"/>
    <x v="15"/>
    <n v="10035"/>
    <x v="3"/>
    <x v="1152"/>
    <x v="1"/>
    <x v="9"/>
    <x v="1131"/>
    <x v="5267"/>
    <n v="5"/>
    <n v="0"/>
    <n v="129.77249999999998"/>
  </r>
  <r>
    <n v="8047"/>
    <x v="3985"/>
    <x v="0"/>
    <x v="272"/>
    <d v="2013-12-18T00:00:00"/>
    <s v="Second Class"/>
    <s v="SH-20395"/>
    <s v="Shahid Hopkins"/>
    <x v="0"/>
    <s v="United States"/>
    <s v="Cuyahoga Falls"/>
    <x v="24"/>
    <n v="44221"/>
    <x v="3"/>
    <x v="1699"/>
    <x v="1"/>
    <x v="8"/>
    <x v="1678"/>
    <x v="3631"/>
    <n v="3"/>
    <n v="0.7"/>
    <n v="-1.4760000000000004"/>
  </r>
  <r>
    <n v="8048"/>
    <x v="3986"/>
    <x v="3"/>
    <x v="132"/>
    <d v="2014-11-07T00:00:00"/>
    <s v="Second Class"/>
    <s v="JM-16195"/>
    <s v="Justin MacKendrick"/>
    <x v="0"/>
    <s v="United States"/>
    <s v="Wilmington"/>
    <x v="3"/>
    <n v="28403"/>
    <x v="0"/>
    <x v="987"/>
    <x v="1"/>
    <x v="10"/>
    <x v="971"/>
    <x v="3965"/>
    <n v="3"/>
    <n v="0.2"/>
    <n v="5.2883999999999984"/>
  </r>
  <r>
    <n v="8049"/>
    <x v="3987"/>
    <x v="0"/>
    <x v="894"/>
    <d v="2013-07-08T00:00:00"/>
    <s v="Standard Class"/>
    <s v="DK-13225"/>
    <s v="Dean Katz"/>
    <x v="1"/>
    <s v="United States"/>
    <s v="New York City"/>
    <x v="15"/>
    <n v="10035"/>
    <x v="3"/>
    <x v="1725"/>
    <x v="1"/>
    <x v="9"/>
    <x v="1703"/>
    <x v="3828"/>
    <n v="7"/>
    <n v="0"/>
    <n v="197.92079999999999"/>
  </r>
  <r>
    <n v="8050"/>
    <x v="3988"/>
    <x v="2"/>
    <x v="467"/>
    <d v="2011-09-30T00:00:00"/>
    <s v="Standard Class"/>
    <s v="CM-12715"/>
    <s v="Craig Molinari"/>
    <x v="1"/>
    <s v="United States"/>
    <s v="Philadelphia"/>
    <x v="9"/>
    <n v="19140"/>
    <x v="3"/>
    <x v="122"/>
    <x v="1"/>
    <x v="8"/>
    <x v="122"/>
    <x v="3649"/>
    <n v="5"/>
    <n v="0.7"/>
    <n v="-4.577"/>
  </r>
  <r>
    <n v="8051"/>
    <x v="3988"/>
    <x v="2"/>
    <x v="467"/>
    <d v="2011-09-30T00:00:00"/>
    <s v="Standard Class"/>
    <s v="CM-12715"/>
    <s v="Craig Molinari"/>
    <x v="1"/>
    <s v="United States"/>
    <s v="Philadelphia"/>
    <x v="9"/>
    <n v="19140"/>
    <x v="3"/>
    <x v="750"/>
    <x v="0"/>
    <x v="5"/>
    <x v="741"/>
    <x v="4571"/>
    <n v="1"/>
    <n v="0.2"/>
    <n v="4.7664"/>
  </r>
  <r>
    <n v="8052"/>
    <x v="3988"/>
    <x v="2"/>
    <x v="467"/>
    <d v="2011-09-30T00:00:00"/>
    <s v="Standard Class"/>
    <s v="CM-12715"/>
    <s v="Craig Molinari"/>
    <x v="1"/>
    <s v="United States"/>
    <s v="Philadelphia"/>
    <x v="9"/>
    <n v="19140"/>
    <x v="3"/>
    <x v="22"/>
    <x v="1"/>
    <x v="9"/>
    <x v="22"/>
    <x v="3101"/>
    <n v="6"/>
    <n v="0.2"/>
    <n v="3.1032000000000011"/>
  </r>
  <r>
    <n v="8053"/>
    <x v="3989"/>
    <x v="2"/>
    <x v="686"/>
    <d v="2011-07-17T00:00:00"/>
    <s v="Second Class"/>
    <s v="BF-10975"/>
    <s v="Barbara Fisher"/>
    <x v="1"/>
    <s v="United States"/>
    <s v="New York City"/>
    <x v="15"/>
    <n v="10009"/>
    <x v="3"/>
    <x v="879"/>
    <x v="1"/>
    <x v="6"/>
    <x v="864"/>
    <x v="1465"/>
    <n v="3"/>
    <n v="0"/>
    <n v="4.4850000000000003"/>
  </r>
  <r>
    <n v="8054"/>
    <x v="3990"/>
    <x v="3"/>
    <x v="394"/>
    <d v="2014-10-06T00:00:00"/>
    <s v="Standard Class"/>
    <s v="SF-20965"/>
    <s v="Sylvia Foulston"/>
    <x v="1"/>
    <s v="United States"/>
    <s v="Philadelphia"/>
    <x v="9"/>
    <n v="19134"/>
    <x v="3"/>
    <x v="608"/>
    <x v="1"/>
    <x v="8"/>
    <x v="603"/>
    <x v="5268"/>
    <n v="1"/>
    <n v="0.7"/>
    <n v="-1.8584999999999994"/>
  </r>
  <r>
    <n v="8055"/>
    <x v="3991"/>
    <x v="1"/>
    <x v="834"/>
    <d v="2012-09-04T00:00:00"/>
    <s v="Standard Class"/>
    <s v="CB-12025"/>
    <s v="Cassandra Brandow"/>
    <x v="0"/>
    <s v="United States"/>
    <s v="Los Angeles"/>
    <x v="1"/>
    <n v="90049"/>
    <x v="1"/>
    <x v="518"/>
    <x v="1"/>
    <x v="4"/>
    <x v="513"/>
    <x v="5269"/>
    <n v="5"/>
    <n v="0"/>
    <n v="267.70499999999993"/>
  </r>
  <r>
    <n v="8056"/>
    <x v="3991"/>
    <x v="1"/>
    <x v="834"/>
    <d v="2012-09-04T00:00:00"/>
    <s v="Standard Class"/>
    <s v="CB-12025"/>
    <s v="Cassandra Brandow"/>
    <x v="0"/>
    <s v="United States"/>
    <s v="Los Angeles"/>
    <x v="1"/>
    <n v="90049"/>
    <x v="1"/>
    <x v="199"/>
    <x v="0"/>
    <x v="0"/>
    <x v="198"/>
    <x v="1496"/>
    <n v="2"/>
    <n v="0.15"/>
    <n v="28.956799999999973"/>
  </r>
  <r>
    <n v="8057"/>
    <x v="3991"/>
    <x v="1"/>
    <x v="834"/>
    <d v="2012-09-04T00:00:00"/>
    <s v="Standard Class"/>
    <s v="CB-12025"/>
    <s v="Cassandra Brandow"/>
    <x v="0"/>
    <s v="United States"/>
    <s v="Los Angeles"/>
    <x v="1"/>
    <n v="90049"/>
    <x v="1"/>
    <x v="459"/>
    <x v="1"/>
    <x v="4"/>
    <x v="455"/>
    <x v="5270"/>
    <n v="9"/>
    <n v="0"/>
    <n v="29.152799999999971"/>
  </r>
  <r>
    <n v="8058"/>
    <x v="3991"/>
    <x v="1"/>
    <x v="834"/>
    <d v="2012-09-04T00:00:00"/>
    <s v="Standard Class"/>
    <s v="CB-12025"/>
    <s v="Cassandra Brandow"/>
    <x v="0"/>
    <s v="United States"/>
    <s v="Los Angeles"/>
    <x v="1"/>
    <n v="90049"/>
    <x v="1"/>
    <x v="1339"/>
    <x v="1"/>
    <x v="8"/>
    <x v="1315"/>
    <x v="5271"/>
    <n v="5"/>
    <n v="0.2"/>
    <n v="13.959"/>
  </r>
  <r>
    <n v="8059"/>
    <x v="3991"/>
    <x v="1"/>
    <x v="834"/>
    <d v="2012-09-04T00:00:00"/>
    <s v="Standard Class"/>
    <s v="CB-12025"/>
    <s v="Cassandra Brandow"/>
    <x v="0"/>
    <s v="United States"/>
    <s v="Los Angeles"/>
    <x v="1"/>
    <n v="90049"/>
    <x v="1"/>
    <x v="831"/>
    <x v="2"/>
    <x v="7"/>
    <x v="818"/>
    <x v="752"/>
    <n v="3"/>
    <n v="0.2"/>
    <n v="15.111599999999999"/>
  </r>
  <r>
    <n v="8060"/>
    <x v="3991"/>
    <x v="1"/>
    <x v="834"/>
    <d v="2012-09-04T00:00:00"/>
    <s v="Standard Class"/>
    <s v="CB-12025"/>
    <s v="Cassandra Brandow"/>
    <x v="0"/>
    <s v="United States"/>
    <s v="Los Angeles"/>
    <x v="1"/>
    <n v="90049"/>
    <x v="1"/>
    <x v="1035"/>
    <x v="0"/>
    <x v="5"/>
    <x v="322"/>
    <x v="1353"/>
    <n v="2"/>
    <n v="0"/>
    <n v="1.7472000000000003"/>
  </r>
  <r>
    <n v="8061"/>
    <x v="3992"/>
    <x v="1"/>
    <x v="1181"/>
    <d v="2012-09-26T00:00:00"/>
    <s v="Standard Class"/>
    <s v="TC-20980"/>
    <s v="Tamara Chand"/>
    <x v="1"/>
    <s v="United States"/>
    <s v="Long Beach"/>
    <x v="15"/>
    <n v="11561"/>
    <x v="3"/>
    <x v="314"/>
    <x v="1"/>
    <x v="10"/>
    <x v="311"/>
    <x v="3733"/>
    <n v="5"/>
    <n v="0"/>
    <n v="28.857999999999997"/>
  </r>
  <r>
    <n v="8062"/>
    <x v="3992"/>
    <x v="1"/>
    <x v="1181"/>
    <d v="2012-09-26T00:00:00"/>
    <s v="Standard Class"/>
    <s v="TC-20980"/>
    <s v="Tamara Chand"/>
    <x v="1"/>
    <s v="United States"/>
    <s v="Long Beach"/>
    <x v="15"/>
    <n v="11561"/>
    <x v="3"/>
    <x v="1329"/>
    <x v="1"/>
    <x v="8"/>
    <x v="1305"/>
    <x v="671"/>
    <n v="2"/>
    <n v="0.2"/>
    <n v="8.8623999999999992"/>
  </r>
  <r>
    <n v="8063"/>
    <x v="3993"/>
    <x v="0"/>
    <x v="77"/>
    <d v="2013-11-10T00:00:00"/>
    <s v="First Class"/>
    <s v="LW-17215"/>
    <s v="Luke Weiss"/>
    <x v="0"/>
    <s v="United States"/>
    <s v="Rochester"/>
    <x v="15"/>
    <n v="14609"/>
    <x v="3"/>
    <x v="506"/>
    <x v="2"/>
    <x v="7"/>
    <x v="501"/>
    <x v="2392"/>
    <n v="4"/>
    <n v="0"/>
    <n v="71.269200000000012"/>
  </r>
  <r>
    <n v="8064"/>
    <x v="3993"/>
    <x v="0"/>
    <x v="77"/>
    <d v="2013-11-10T00:00:00"/>
    <s v="First Class"/>
    <s v="LW-17215"/>
    <s v="Luke Weiss"/>
    <x v="0"/>
    <s v="United States"/>
    <s v="Rochester"/>
    <x v="15"/>
    <n v="14609"/>
    <x v="3"/>
    <x v="1211"/>
    <x v="2"/>
    <x v="7"/>
    <x v="1187"/>
    <x v="1911"/>
    <n v="3"/>
    <n v="0"/>
    <n v="100.7916"/>
  </r>
  <r>
    <n v="8065"/>
    <x v="3993"/>
    <x v="0"/>
    <x v="77"/>
    <d v="2013-11-10T00:00:00"/>
    <s v="First Class"/>
    <s v="LW-17215"/>
    <s v="Luke Weiss"/>
    <x v="0"/>
    <s v="United States"/>
    <s v="Rochester"/>
    <x v="15"/>
    <n v="14609"/>
    <x v="3"/>
    <x v="1347"/>
    <x v="1"/>
    <x v="10"/>
    <x v="1323"/>
    <x v="91"/>
    <n v="2"/>
    <n v="0"/>
    <n v="6.2208000000000006"/>
  </r>
  <r>
    <n v="8066"/>
    <x v="3993"/>
    <x v="0"/>
    <x v="77"/>
    <d v="2013-11-10T00:00:00"/>
    <s v="First Class"/>
    <s v="LW-17215"/>
    <s v="Luke Weiss"/>
    <x v="0"/>
    <s v="United States"/>
    <s v="Rochester"/>
    <x v="15"/>
    <n v="14609"/>
    <x v="3"/>
    <x v="41"/>
    <x v="1"/>
    <x v="4"/>
    <x v="41"/>
    <x v="5272"/>
    <n v="3"/>
    <n v="0"/>
    <n v="5.8409999999999869"/>
  </r>
  <r>
    <n v="8067"/>
    <x v="3993"/>
    <x v="0"/>
    <x v="77"/>
    <d v="2013-11-10T00:00:00"/>
    <s v="First Class"/>
    <s v="LW-17215"/>
    <s v="Luke Weiss"/>
    <x v="0"/>
    <s v="United States"/>
    <s v="Rochester"/>
    <x v="15"/>
    <n v="14609"/>
    <x v="3"/>
    <x v="1591"/>
    <x v="1"/>
    <x v="8"/>
    <x v="1574"/>
    <x v="4795"/>
    <n v="2"/>
    <n v="0.2"/>
    <n v="89.954799999999992"/>
  </r>
  <r>
    <n v="8068"/>
    <x v="3994"/>
    <x v="1"/>
    <x v="1182"/>
    <d v="2012-10-24T00:00:00"/>
    <s v="Standard Class"/>
    <s v="NS-18640"/>
    <s v="Noel Staavos"/>
    <x v="1"/>
    <s v="United States"/>
    <s v="San Francisco"/>
    <x v="1"/>
    <n v="94109"/>
    <x v="1"/>
    <x v="428"/>
    <x v="2"/>
    <x v="11"/>
    <x v="423"/>
    <x v="764"/>
    <n v="3"/>
    <n v="0"/>
    <n v="86.389199999999988"/>
  </r>
  <r>
    <n v="8069"/>
    <x v="3994"/>
    <x v="1"/>
    <x v="1182"/>
    <d v="2012-10-24T00:00:00"/>
    <s v="Standard Class"/>
    <s v="NS-18640"/>
    <s v="Noel Staavos"/>
    <x v="1"/>
    <s v="United States"/>
    <s v="San Francisco"/>
    <x v="1"/>
    <n v="94109"/>
    <x v="1"/>
    <x v="1565"/>
    <x v="0"/>
    <x v="5"/>
    <x v="1547"/>
    <x v="2003"/>
    <n v="6"/>
    <n v="0"/>
    <n v="6.0876000000000001"/>
  </r>
  <r>
    <n v="8070"/>
    <x v="3995"/>
    <x v="3"/>
    <x v="314"/>
    <d v="2014-01-06T00:00:00"/>
    <s v="Standard Class"/>
    <s v="JM-15250"/>
    <s v="Janet Martin"/>
    <x v="0"/>
    <s v="United States"/>
    <s v="Huntsville"/>
    <x v="5"/>
    <n v="77340"/>
    <x v="2"/>
    <x v="418"/>
    <x v="1"/>
    <x v="4"/>
    <x v="413"/>
    <x v="5273"/>
    <n v="5"/>
    <n v="0.2"/>
    <n v="-107.95800000000004"/>
  </r>
  <r>
    <n v="8071"/>
    <x v="3995"/>
    <x v="3"/>
    <x v="314"/>
    <d v="2014-01-06T00:00:00"/>
    <s v="Standard Class"/>
    <s v="JM-15250"/>
    <s v="Janet Martin"/>
    <x v="0"/>
    <s v="United States"/>
    <s v="Huntsville"/>
    <x v="5"/>
    <n v="77340"/>
    <x v="2"/>
    <x v="1454"/>
    <x v="0"/>
    <x v="5"/>
    <x v="1431"/>
    <x v="5274"/>
    <n v="5"/>
    <n v="0.6"/>
    <n v="-187.38150000000002"/>
  </r>
  <r>
    <n v="8072"/>
    <x v="3995"/>
    <x v="3"/>
    <x v="314"/>
    <d v="2014-01-06T00:00:00"/>
    <s v="Standard Class"/>
    <s v="JM-15250"/>
    <s v="Janet Martin"/>
    <x v="0"/>
    <s v="United States"/>
    <s v="Huntsville"/>
    <x v="5"/>
    <n v="77340"/>
    <x v="2"/>
    <x v="637"/>
    <x v="0"/>
    <x v="1"/>
    <x v="631"/>
    <x v="5275"/>
    <n v="4"/>
    <n v="0.3"/>
    <n v="-26.635199999999998"/>
  </r>
  <r>
    <n v="8073"/>
    <x v="3995"/>
    <x v="3"/>
    <x v="314"/>
    <d v="2014-01-06T00:00:00"/>
    <s v="Standard Class"/>
    <s v="JM-15250"/>
    <s v="Janet Martin"/>
    <x v="0"/>
    <s v="United States"/>
    <s v="Huntsville"/>
    <x v="5"/>
    <n v="77340"/>
    <x v="2"/>
    <x v="703"/>
    <x v="1"/>
    <x v="6"/>
    <x v="696"/>
    <x v="5276"/>
    <n v="4"/>
    <n v="0.2"/>
    <n v="2.2287999999999988"/>
  </r>
  <r>
    <n v="8074"/>
    <x v="3995"/>
    <x v="3"/>
    <x v="314"/>
    <d v="2014-01-06T00:00:00"/>
    <s v="Standard Class"/>
    <s v="JM-15250"/>
    <s v="Janet Martin"/>
    <x v="0"/>
    <s v="United States"/>
    <s v="Huntsville"/>
    <x v="5"/>
    <n v="77340"/>
    <x v="2"/>
    <x v="625"/>
    <x v="1"/>
    <x v="8"/>
    <x v="619"/>
    <x v="5277"/>
    <n v="5"/>
    <n v="0.8"/>
    <n v="-9.7050000000000018"/>
  </r>
  <r>
    <n v="8075"/>
    <x v="3995"/>
    <x v="3"/>
    <x v="314"/>
    <d v="2014-01-06T00:00:00"/>
    <s v="Standard Class"/>
    <s v="JM-15250"/>
    <s v="Janet Martin"/>
    <x v="0"/>
    <s v="United States"/>
    <s v="Huntsville"/>
    <x v="5"/>
    <n v="77340"/>
    <x v="2"/>
    <x v="185"/>
    <x v="1"/>
    <x v="8"/>
    <x v="184"/>
    <x v="5278"/>
    <n v="14"/>
    <n v="0.8"/>
    <n v="-22.684200000000004"/>
  </r>
  <r>
    <n v="8076"/>
    <x v="3995"/>
    <x v="3"/>
    <x v="314"/>
    <d v="2014-01-06T00:00:00"/>
    <s v="Standard Class"/>
    <s v="JM-15250"/>
    <s v="Janet Martin"/>
    <x v="0"/>
    <s v="United States"/>
    <s v="Huntsville"/>
    <x v="5"/>
    <n v="77340"/>
    <x v="2"/>
    <x v="513"/>
    <x v="1"/>
    <x v="9"/>
    <x v="508"/>
    <x v="5279"/>
    <n v="2"/>
    <n v="0.8"/>
    <n v="-38.821200000000012"/>
  </r>
  <r>
    <n v="8077"/>
    <x v="3996"/>
    <x v="1"/>
    <x v="537"/>
    <d v="2012-06-29T00:00:00"/>
    <s v="Standard Class"/>
    <s v="RF-19345"/>
    <s v="Randy Ferguson"/>
    <x v="1"/>
    <s v="United States"/>
    <s v="East Point"/>
    <x v="32"/>
    <n v="30344"/>
    <x v="0"/>
    <x v="645"/>
    <x v="0"/>
    <x v="5"/>
    <x v="639"/>
    <x v="1877"/>
    <n v="3"/>
    <n v="0"/>
    <n v="9.3227999999999991"/>
  </r>
  <r>
    <n v="8078"/>
    <x v="3996"/>
    <x v="1"/>
    <x v="537"/>
    <d v="2012-06-29T00:00:00"/>
    <s v="Standard Class"/>
    <s v="RF-19345"/>
    <s v="Randy Ferguson"/>
    <x v="1"/>
    <s v="United States"/>
    <s v="East Point"/>
    <x v="32"/>
    <n v="30344"/>
    <x v="0"/>
    <x v="896"/>
    <x v="1"/>
    <x v="8"/>
    <x v="880"/>
    <x v="5280"/>
    <n v="1"/>
    <n v="0"/>
    <n v="74.690999999999988"/>
  </r>
  <r>
    <n v="8079"/>
    <x v="3996"/>
    <x v="1"/>
    <x v="537"/>
    <d v="2012-06-29T00:00:00"/>
    <s v="Standard Class"/>
    <s v="RF-19345"/>
    <s v="Randy Ferguson"/>
    <x v="1"/>
    <s v="United States"/>
    <s v="East Point"/>
    <x v="32"/>
    <n v="30344"/>
    <x v="0"/>
    <x v="1371"/>
    <x v="2"/>
    <x v="11"/>
    <x v="1347"/>
    <x v="5281"/>
    <n v="3"/>
    <n v="0"/>
    <n v="18"/>
  </r>
  <r>
    <n v="8080"/>
    <x v="3997"/>
    <x v="0"/>
    <x v="441"/>
    <d v="2013-11-28T00:00:00"/>
    <s v="Standard Class"/>
    <s v="CA-12055"/>
    <s v="Cathy Armstrong"/>
    <x v="2"/>
    <s v="United States"/>
    <s v="New York City"/>
    <x v="15"/>
    <n v="10009"/>
    <x v="3"/>
    <x v="301"/>
    <x v="1"/>
    <x v="8"/>
    <x v="298"/>
    <x v="5282"/>
    <n v="8"/>
    <n v="0.2"/>
    <n v="46.99519999999999"/>
  </r>
  <r>
    <n v="8081"/>
    <x v="3998"/>
    <x v="1"/>
    <x v="662"/>
    <d v="2012-11-01T00:00:00"/>
    <s v="Standard Class"/>
    <s v="KH-16690"/>
    <s v="Kristen Hastings"/>
    <x v="1"/>
    <s v="United States"/>
    <s v="Springfield"/>
    <x v="21"/>
    <n v="97477"/>
    <x v="1"/>
    <x v="933"/>
    <x v="1"/>
    <x v="2"/>
    <x v="917"/>
    <x v="5283"/>
    <n v="6"/>
    <n v="0.2"/>
    <n v="47.626799999999996"/>
  </r>
  <r>
    <n v="8082"/>
    <x v="3998"/>
    <x v="1"/>
    <x v="662"/>
    <d v="2012-11-01T00:00:00"/>
    <s v="Standard Class"/>
    <s v="KH-16690"/>
    <s v="Kristen Hastings"/>
    <x v="1"/>
    <s v="United States"/>
    <s v="Springfield"/>
    <x v="21"/>
    <n v="97477"/>
    <x v="1"/>
    <x v="1766"/>
    <x v="1"/>
    <x v="10"/>
    <x v="1746"/>
    <x v="576"/>
    <n v="3"/>
    <n v="0.2"/>
    <n v="47.815200000000004"/>
  </r>
  <r>
    <n v="8083"/>
    <x v="3998"/>
    <x v="1"/>
    <x v="662"/>
    <d v="2012-11-01T00:00:00"/>
    <s v="Standard Class"/>
    <s v="KH-16690"/>
    <s v="Kristen Hastings"/>
    <x v="1"/>
    <s v="United States"/>
    <s v="Springfield"/>
    <x v="21"/>
    <n v="97477"/>
    <x v="1"/>
    <x v="543"/>
    <x v="1"/>
    <x v="9"/>
    <x v="538"/>
    <x v="5284"/>
    <n v="5"/>
    <n v="0.2"/>
    <n v="20.387999999999998"/>
  </r>
  <r>
    <n v="8084"/>
    <x v="3998"/>
    <x v="1"/>
    <x v="662"/>
    <d v="2012-11-01T00:00:00"/>
    <s v="Standard Class"/>
    <s v="KH-16690"/>
    <s v="Kristen Hastings"/>
    <x v="1"/>
    <s v="United States"/>
    <s v="Springfield"/>
    <x v="21"/>
    <n v="97477"/>
    <x v="1"/>
    <x v="1282"/>
    <x v="1"/>
    <x v="8"/>
    <x v="1258"/>
    <x v="4459"/>
    <n v="7"/>
    <n v="0.7"/>
    <n v="-10.487400000000001"/>
  </r>
  <r>
    <n v="8085"/>
    <x v="3998"/>
    <x v="1"/>
    <x v="662"/>
    <d v="2012-11-01T00:00:00"/>
    <s v="Standard Class"/>
    <s v="KH-16690"/>
    <s v="Kristen Hastings"/>
    <x v="1"/>
    <s v="United States"/>
    <s v="Springfield"/>
    <x v="21"/>
    <n v="97477"/>
    <x v="1"/>
    <x v="435"/>
    <x v="1"/>
    <x v="4"/>
    <x v="430"/>
    <x v="5285"/>
    <n v="10"/>
    <n v="0.2"/>
    <n v="-161.69400000000005"/>
  </r>
  <r>
    <n v="8086"/>
    <x v="3999"/>
    <x v="0"/>
    <x v="201"/>
    <d v="2013-10-27T00:00:00"/>
    <s v="Standard Class"/>
    <s v="LC-16960"/>
    <s v="Lindsay Castell"/>
    <x v="2"/>
    <s v="United States"/>
    <s v="Arlington"/>
    <x v="17"/>
    <n v="22204"/>
    <x v="0"/>
    <x v="390"/>
    <x v="0"/>
    <x v="5"/>
    <x v="386"/>
    <x v="5286"/>
    <n v="5"/>
    <n v="0"/>
    <n v="18.329999999999991"/>
  </r>
  <r>
    <n v="8087"/>
    <x v="4000"/>
    <x v="3"/>
    <x v="1045"/>
    <d v="2014-05-03T00:00:00"/>
    <s v="Standard Class"/>
    <s v="JL-15130"/>
    <s v="Jack Lebron"/>
    <x v="0"/>
    <s v="United States"/>
    <s v="Wilmington"/>
    <x v="3"/>
    <n v="28403"/>
    <x v="0"/>
    <x v="1267"/>
    <x v="1"/>
    <x v="9"/>
    <x v="1242"/>
    <x v="5287"/>
    <n v="3"/>
    <n v="0.2"/>
    <n v="5.2650000000000006"/>
  </r>
  <r>
    <n v="8088"/>
    <x v="4001"/>
    <x v="0"/>
    <x v="321"/>
    <d v="2013-10-02T00:00:00"/>
    <s v="Second Class"/>
    <s v="DM-12955"/>
    <s v="Dario Medina"/>
    <x v="1"/>
    <s v="United States"/>
    <s v="Yuma"/>
    <x v="16"/>
    <n v="85364"/>
    <x v="1"/>
    <x v="836"/>
    <x v="1"/>
    <x v="6"/>
    <x v="823"/>
    <x v="5288"/>
    <n v="4"/>
    <n v="0.2"/>
    <n v="1.1807999999999983"/>
  </r>
  <r>
    <n v="8089"/>
    <x v="4002"/>
    <x v="1"/>
    <x v="848"/>
    <d v="2012-07-14T00:00:00"/>
    <s v="Standard Class"/>
    <s v="MV-18190"/>
    <s v="Mike Vittorini"/>
    <x v="0"/>
    <s v="United States"/>
    <s v="San Bernardino"/>
    <x v="1"/>
    <n v="92404"/>
    <x v="1"/>
    <x v="691"/>
    <x v="1"/>
    <x v="8"/>
    <x v="684"/>
    <x v="3089"/>
    <n v="2"/>
    <n v="0.2"/>
    <n v="12.973999999999997"/>
  </r>
  <r>
    <n v="8090"/>
    <x v="4003"/>
    <x v="1"/>
    <x v="976"/>
    <d v="2012-08-09T00:00:00"/>
    <s v="First Class"/>
    <s v="NS-18640"/>
    <s v="Noel Staavos"/>
    <x v="1"/>
    <s v="United States"/>
    <s v="Baltimore"/>
    <x v="39"/>
    <n v="21215"/>
    <x v="3"/>
    <x v="22"/>
    <x v="1"/>
    <x v="9"/>
    <x v="22"/>
    <x v="5289"/>
    <n v="9"/>
    <n v="0"/>
    <n v="20.1708"/>
  </r>
  <r>
    <n v="8091"/>
    <x v="4004"/>
    <x v="2"/>
    <x v="1035"/>
    <d v="2011-12-13T00:00:00"/>
    <s v="Standard Class"/>
    <s v="AS-10630"/>
    <s v="Ann Steele"/>
    <x v="2"/>
    <s v="United States"/>
    <s v="Seattle"/>
    <x v="4"/>
    <n v="98103"/>
    <x v="1"/>
    <x v="1424"/>
    <x v="1"/>
    <x v="4"/>
    <x v="1403"/>
    <x v="5290"/>
    <n v="7"/>
    <n v="0"/>
    <n v="70.033599999999993"/>
  </r>
  <r>
    <n v="8092"/>
    <x v="4005"/>
    <x v="1"/>
    <x v="895"/>
    <d v="2012-12-14T00:00:00"/>
    <s v="Standard Class"/>
    <s v="MT-17815"/>
    <s v="Meg Tillman"/>
    <x v="0"/>
    <s v="United States"/>
    <s v="San Francisco"/>
    <x v="1"/>
    <n v="94110"/>
    <x v="1"/>
    <x v="745"/>
    <x v="1"/>
    <x v="2"/>
    <x v="736"/>
    <x v="1784"/>
    <n v="2"/>
    <n v="0"/>
    <n v="2.8224"/>
  </r>
  <r>
    <n v="8093"/>
    <x v="4006"/>
    <x v="3"/>
    <x v="1183"/>
    <d v="2014-11-14T00:00:00"/>
    <s v="Second Class"/>
    <s v="SR-20425"/>
    <s v="Sharelle Roach"/>
    <x v="2"/>
    <s v="United States"/>
    <s v="New York City"/>
    <x v="15"/>
    <n v="10035"/>
    <x v="3"/>
    <x v="940"/>
    <x v="1"/>
    <x v="6"/>
    <x v="924"/>
    <x v="2239"/>
    <n v="5"/>
    <n v="0"/>
    <n v="32.97"/>
  </r>
  <r>
    <n v="8094"/>
    <x v="4007"/>
    <x v="3"/>
    <x v="944"/>
    <d v="2014-08-02T00:00:00"/>
    <s v="Second Class"/>
    <s v="DK-13375"/>
    <s v="Dennis Kane"/>
    <x v="0"/>
    <s v="United States"/>
    <s v="Seattle"/>
    <x v="4"/>
    <n v="98115"/>
    <x v="1"/>
    <x v="740"/>
    <x v="0"/>
    <x v="5"/>
    <x v="33"/>
    <x v="1708"/>
    <n v="3"/>
    <n v="0"/>
    <n v="10.507200000000001"/>
  </r>
  <r>
    <n v="8095"/>
    <x v="4007"/>
    <x v="3"/>
    <x v="944"/>
    <d v="2014-08-02T00:00:00"/>
    <s v="Second Class"/>
    <s v="DK-13375"/>
    <s v="Dennis Kane"/>
    <x v="0"/>
    <s v="United States"/>
    <s v="Seattle"/>
    <x v="4"/>
    <n v="98115"/>
    <x v="1"/>
    <x v="1254"/>
    <x v="1"/>
    <x v="10"/>
    <x v="1229"/>
    <x v="2224"/>
    <n v="4"/>
    <n v="0"/>
    <n v="12.052"/>
  </r>
  <r>
    <n v="8096"/>
    <x v="4007"/>
    <x v="3"/>
    <x v="944"/>
    <d v="2014-08-02T00:00:00"/>
    <s v="Second Class"/>
    <s v="DK-13375"/>
    <s v="Dennis Kane"/>
    <x v="0"/>
    <s v="United States"/>
    <s v="Seattle"/>
    <x v="4"/>
    <n v="98115"/>
    <x v="1"/>
    <x v="1290"/>
    <x v="1"/>
    <x v="10"/>
    <x v="1267"/>
    <x v="91"/>
    <n v="2"/>
    <n v="0"/>
    <n v="6.2208000000000006"/>
  </r>
  <r>
    <n v="8097"/>
    <x v="4007"/>
    <x v="3"/>
    <x v="944"/>
    <d v="2014-08-02T00:00:00"/>
    <s v="Second Class"/>
    <s v="DK-13375"/>
    <s v="Dennis Kane"/>
    <x v="0"/>
    <s v="United States"/>
    <s v="Seattle"/>
    <x v="4"/>
    <n v="98115"/>
    <x v="1"/>
    <x v="437"/>
    <x v="2"/>
    <x v="11"/>
    <x v="432"/>
    <x v="5291"/>
    <n v="5"/>
    <n v="0"/>
    <n v="32.893000000000008"/>
  </r>
  <r>
    <n v="8098"/>
    <x v="4008"/>
    <x v="3"/>
    <x v="116"/>
    <d v="2015-01-02T00:00:00"/>
    <s v="Standard Class"/>
    <s v="SV-20935"/>
    <s v="Susan Vittorini"/>
    <x v="0"/>
    <s v="United States"/>
    <s v="Albuquerque"/>
    <x v="27"/>
    <n v="87105"/>
    <x v="1"/>
    <x v="392"/>
    <x v="1"/>
    <x v="4"/>
    <x v="388"/>
    <x v="2946"/>
    <n v="5"/>
    <n v="0"/>
    <n v="34.292499999999997"/>
  </r>
  <r>
    <n v="8099"/>
    <x v="4008"/>
    <x v="3"/>
    <x v="116"/>
    <d v="2015-01-02T00:00:00"/>
    <s v="Standard Class"/>
    <s v="SV-20935"/>
    <s v="Susan Vittorini"/>
    <x v="0"/>
    <s v="United States"/>
    <s v="Albuquerque"/>
    <x v="27"/>
    <n v="87105"/>
    <x v="1"/>
    <x v="1433"/>
    <x v="1"/>
    <x v="10"/>
    <x v="1412"/>
    <x v="732"/>
    <n v="1"/>
    <n v="0"/>
    <n v="1.9259999999999997"/>
  </r>
  <r>
    <n v="8100"/>
    <x v="4009"/>
    <x v="0"/>
    <x v="612"/>
    <d v="2013-03-14T00:00:00"/>
    <s v="First Class"/>
    <s v="RH-19510"/>
    <s v="Rick Huthwaite"/>
    <x v="2"/>
    <s v="United States"/>
    <s v="Los Angeles"/>
    <x v="1"/>
    <n v="90045"/>
    <x v="1"/>
    <x v="1044"/>
    <x v="2"/>
    <x v="11"/>
    <x v="1024"/>
    <x v="3999"/>
    <n v="3"/>
    <n v="0"/>
    <n v="5.101499999999997"/>
  </r>
  <r>
    <n v="8101"/>
    <x v="4009"/>
    <x v="0"/>
    <x v="612"/>
    <d v="2013-03-14T00:00:00"/>
    <s v="First Class"/>
    <s v="RH-19510"/>
    <s v="Rick Huthwaite"/>
    <x v="2"/>
    <s v="United States"/>
    <s v="Los Angeles"/>
    <x v="1"/>
    <n v="90045"/>
    <x v="1"/>
    <x v="1832"/>
    <x v="2"/>
    <x v="15"/>
    <x v="1811"/>
    <x v="5292"/>
    <n v="3"/>
    <n v="0.2"/>
    <n v="377.72999999999956"/>
  </r>
  <r>
    <n v="8102"/>
    <x v="4010"/>
    <x v="1"/>
    <x v="1184"/>
    <d v="2012-05-26T00:00:00"/>
    <s v="Standard Class"/>
    <s v="SB-20185"/>
    <s v="Sarah Brown"/>
    <x v="0"/>
    <s v="United States"/>
    <s v="Los Angeles"/>
    <x v="1"/>
    <n v="90045"/>
    <x v="1"/>
    <x v="617"/>
    <x v="1"/>
    <x v="2"/>
    <x v="612"/>
    <x v="341"/>
    <n v="2"/>
    <n v="0"/>
    <n v="3.7995999999999999"/>
  </r>
  <r>
    <n v="8103"/>
    <x v="4010"/>
    <x v="1"/>
    <x v="1184"/>
    <d v="2012-05-26T00:00:00"/>
    <s v="Standard Class"/>
    <s v="SB-20185"/>
    <s v="Sarah Brown"/>
    <x v="0"/>
    <s v="United States"/>
    <s v="Los Angeles"/>
    <x v="1"/>
    <n v="90045"/>
    <x v="1"/>
    <x v="668"/>
    <x v="2"/>
    <x v="15"/>
    <x v="662"/>
    <x v="5293"/>
    <n v="7"/>
    <n v="0.2"/>
    <n v="334.49849999999958"/>
  </r>
  <r>
    <n v="8104"/>
    <x v="4010"/>
    <x v="1"/>
    <x v="1184"/>
    <d v="2012-05-26T00:00:00"/>
    <s v="Standard Class"/>
    <s v="SB-20185"/>
    <s v="Sarah Brown"/>
    <x v="0"/>
    <s v="United States"/>
    <s v="Los Angeles"/>
    <x v="1"/>
    <n v="90045"/>
    <x v="1"/>
    <x v="328"/>
    <x v="1"/>
    <x v="4"/>
    <x v="324"/>
    <x v="352"/>
    <n v="7"/>
    <n v="0"/>
    <n v="29.341200000000008"/>
  </r>
  <r>
    <n v="8105"/>
    <x v="4010"/>
    <x v="1"/>
    <x v="1184"/>
    <d v="2012-05-26T00:00:00"/>
    <s v="Standard Class"/>
    <s v="SB-20185"/>
    <s v="Sarah Brown"/>
    <x v="0"/>
    <s v="United States"/>
    <s v="Los Angeles"/>
    <x v="1"/>
    <n v="90045"/>
    <x v="1"/>
    <x v="297"/>
    <x v="2"/>
    <x v="7"/>
    <x v="294"/>
    <x v="5294"/>
    <n v="6"/>
    <n v="0.2"/>
    <n v="58.179600000000022"/>
  </r>
  <r>
    <n v="8106"/>
    <x v="4011"/>
    <x v="3"/>
    <x v="922"/>
    <d v="2014-02-20T00:00:00"/>
    <s v="First Class"/>
    <s v="CR-12820"/>
    <s v="Cyra Reiten"/>
    <x v="2"/>
    <s v="United States"/>
    <s v="Houston"/>
    <x v="5"/>
    <n v="77041"/>
    <x v="2"/>
    <x v="419"/>
    <x v="0"/>
    <x v="0"/>
    <x v="414"/>
    <x v="5295"/>
    <n v="1"/>
    <n v="0.32"/>
    <n v="-17.027400000000007"/>
  </r>
  <r>
    <n v="8107"/>
    <x v="4011"/>
    <x v="3"/>
    <x v="922"/>
    <d v="2014-02-20T00:00:00"/>
    <s v="First Class"/>
    <s v="CR-12820"/>
    <s v="Cyra Reiten"/>
    <x v="2"/>
    <s v="United States"/>
    <s v="Houston"/>
    <x v="5"/>
    <n v="77041"/>
    <x v="2"/>
    <x v="1833"/>
    <x v="1"/>
    <x v="6"/>
    <x v="1812"/>
    <x v="5296"/>
    <n v="6"/>
    <n v="0.2"/>
    <n v="52.632000000000005"/>
  </r>
  <r>
    <n v="8108"/>
    <x v="4011"/>
    <x v="3"/>
    <x v="922"/>
    <d v="2014-02-20T00:00:00"/>
    <s v="First Class"/>
    <s v="CR-12820"/>
    <s v="Cyra Reiten"/>
    <x v="2"/>
    <s v="United States"/>
    <s v="Houston"/>
    <x v="5"/>
    <n v="77041"/>
    <x v="2"/>
    <x v="1075"/>
    <x v="2"/>
    <x v="7"/>
    <x v="1056"/>
    <x v="1435"/>
    <n v="4"/>
    <n v="0.2"/>
    <n v="-87.667200000000037"/>
  </r>
  <r>
    <n v="8109"/>
    <x v="4012"/>
    <x v="3"/>
    <x v="166"/>
    <d v="2014-12-16T00:00:00"/>
    <s v="Standard Class"/>
    <s v="EG-13900"/>
    <s v="Emily Grady"/>
    <x v="0"/>
    <s v="United States"/>
    <s v="Philadelphia"/>
    <x v="9"/>
    <n v="19140"/>
    <x v="3"/>
    <x v="389"/>
    <x v="0"/>
    <x v="1"/>
    <x v="385"/>
    <x v="5297"/>
    <n v="4"/>
    <n v="0.3"/>
    <n v="-58.504800000000017"/>
  </r>
  <r>
    <n v="8110"/>
    <x v="4013"/>
    <x v="3"/>
    <x v="551"/>
    <d v="2014-11-24T00:00:00"/>
    <s v="Standard Class"/>
    <s v="RD-19930"/>
    <s v="Russell D'Ascenzo"/>
    <x v="0"/>
    <s v="United States"/>
    <s v="Chicago"/>
    <x v="10"/>
    <n v="60623"/>
    <x v="2"/>
    <x v="1758"/>
    <x v="1"/>
    <x v="12"/>
    <x v="1702"/>
    <x v="5298"/>
    <n v="6"/>
    <n v="0.2"/>
    <n v="20.844000000000001"/>
  </r>
  <r>
    <n v="8111"/>
    <x v="4013"/>
    <x v="3"/>
    <x v="551"/>
    <d v="2014-11-24T00:00:00"/>
    <s v="Standard Class"/>
    <s v="RD-19930"/>
    <s v="Russell D'Ascenzo"/>
    <x v="0"/>
    <s v="United States"/>
    <s v="Chicago"/>
    <x v="10"/>
    <n v="60623"/>
    <x v="2"/>
    <x v="1455"/>
    <x v="0"/>
    <x v="1"/>
    <x v="1432"/>
    <x v="5299"/>
    <n v="2"/>
    <n v="0.3"/>
    <n v="-25.477199999999982"/>
  </r>
  <r>
    <n v="8112"/>
    <x v="4014"/>
    <x v="0"/>
    <x v="49"/>
    <d v="2013-12-04T00:00:00"/>
    <s v="Second Class"/>
    <s v="JM-15865"/>
    <s v="John Murray"/>
    <x v="0"/>
    <s v="United States"/>
    <s v="San Angelo"/>
    <x v="5"/>
    <n v="76903"/>
    <x v="2"/>
    <x v="474"/>
    <x v="0"/>
    <x v="1"/>
    <x v="470"/>
    <x v="5300"/>
    <n v="5"/>
    <n v="0.3"/>
    <n v="-17.744999999999976"/>
  </r>
  <r>
    <n v="8113"/>
    <x v="4014"/>
    <x v="0"/>
    <x v="49"/>
    <d v="2013-12-04T00:00:00"/>
    <s v="Second Class"/>
    <s v="JM-15865"/>
    <s v="John Murray"/>
    <x v="0"/>
    <s v="United States"/>
    <s v="San Angelo"/>
    <x v="5"/>
    <n v="76903"/>
    <x v="2"/>
    <x v="937"/>
    <x v="1"/>
    <x v="9"/>
    <x v="921"/>
    <x v="5301"/>
    <n v="4"/>
    <n v="0.8"/>
    <n v="-30.867200000000004"/>
  </r>
  <r>
    <n v="8114"/>
    <x v="4014"/>
    <x v="0"/>
    <x v="49"/>
    <d v="2013-12-04T00:00:00"/>
    <s v="Second Class"/>
    <s v="JM-15865"/>
    <s v="John Murray"/>
    <x v="0"/>
    <s v="United States"/>
    <s v="San Angelo"/>
    <x v="5"/>
    <n v="76903"/>
    <x v="2"/>
    <x v="212"/>
    <x v="0"/>
    <x v="1"/>
    <x v="211"/>
    <x v="4967"/>
    <n v="2"/>
    <n v="0.3"/>
    <n v="-1.217800000000004"/>
  </r>
  <r>
    <n v="8115"/>
    <x v="4015"/>
    <x v="3"/>
    <x v="621"/>
    <d v="2014-10-08T00:00:00"/>
    <s v="Second Class"/>
    <s v="LW-16825"/>
    <s v="Laurel Workman"/>
    <x v="1"/>
    <s v="United States"/>
    <s v="Pasadena"/>
    <x v="5"/>
    <n v="77506"/>
    <x v="2"/>
    <x v="923"/>
    <x v="1"/>
    <x v="6"/>
    <x v="906"/>
    <x v="5302"/>
    <n v="5"/>
    <n v="0.2"/>
    <n v="2.3219999999999974"/>
  </r>
  <r>
    <n v="8116"/>
    <x v="4016"/>
    <x v="3"/>
    <x v="635"/>
    <d v="2014-09-05T00:00:00"/>
    <s v="Standard Class"/>
    <s v="RW-19540"/>
    <s v="Rick Wilson"/>
    <x v="1"/>
    <s v="United States"/>
    <s v="Los Angeles"/>
    <x v="1"/>
    <n v="90049"/>
    <x v="1"/>
    <x v="1817"/>
    <x v="0"/>
    <x v="5"/>
    <x v="1798"/>
    <x v="5303"/>
    <n v="3"/>
    <n v="0"/>
    <n v="41.445600000000013"/>
  </r>
  <r>
    <n v="8117"/>
    <x v="4017"/>
    <x v="3"/>
    <x v="221"/>
    <d v="2014-11-25T00:00:00"/>
    <s v="Same Day"/>
    <s v="BG-11695"/>
    <s v="Brooke Gillingham"/>
    <x v="1"/>
    <s v="United States"/>
    <s v="Garden City"/>
    <x v="41"/>
    <n v="67846"/>
    <x v="2"/>
    <x v="1291"/>
    <x v="1"/>
    <x v="4"/>
    <x v="1268"/>
    <x v="3304"/>
    <n v="1"/>
    <n v="0"/>
    <n v="7.9895999999999994"/>
  </r>
  <r>
    <n v="8118"/>
    <x v="4018"/>
    <x v="3"/>
    <x v="160"/>
    <d v="2014-07-06T00:00:00"/>
    <s v="Standard Class"/>
    <s v="TT-21220"/>
    <s v="Thomas Thornton"/>
    <x v="0"/>
    <s v="United States"/>
    <s v="Los Angeles"/>
    <x v="1"/>
    <n v="90045"/>
    <x v="1"/>
    <x v="1127"/>
    <x v="1"/>
    <x v="10"/>
    <x v="1106"/>
    <x v="2929"/>
    <n v="5"/>
    <n v="0"/>
    <n v="100.4255"/>
  </r>
  <r>
    <n v="8119"/>
    <x v="4019"/>
    <x v="3"/>
    <x v="847"/>
    <d v="2014-07-28T00:00:00"/>
    <s v="Standard Class"/>
    <s v="EB-13930"/>
    <s v="Eric Barreto"/>
    <x v="0"/>
    <s v="United States"/>
    <s v="Chicago"/>
    <x v="10"/>
    <n v="60653"/>
    <x v="2"/>
    <x v="499"/>
    <x v="0"/>
    <x v="1"/>
    <x v="494"/>
    <x v="5304"/>
    <n v="4"/>
    <n v="0.3"/>
    <n v="-75.191999999999979"/>
  </r>
  <r>
    <n v="8120"/>
    <x v="4020"/>
    <x v="0"/>
    <x v="583"/>
    <d v="2013-11-17T00:00:00"/>
    <s v="Standard Class"/>
    <s v="LP-17080"/>
    <s v="Liz Pelletier"/>
    <x v="0"/>
    <s v="United States"/>
    <s v="San Francisco"/>
    <x v="1"/>
    <n v="94110"/>
    <x v="1"/>
    <x v="107"/>
    <x v="0"/>
    <x v="5"/>
    <x v="107"/>
    <x v="108"/>
    <n v="2"/>
    <n v="0"/>
    <n v="10.909600000000001"/>
  </r>
  <r>
    <n v="8121"/>
    <x v="4020"/>
    <x v="0"/>
    <x v="583"/>
    <d v="2013-11-17T00:00:00"/>
    <s v="Standard Class"/>
    <s v="LP-17080"/>
    <s v="Liz Pelletier"/>
    <x v="0"/>
    <s v="United States"/>
    <s v="San Francisco"/>
    <x v="1"/>
    <n v="94110"/>
    <x v="1"/>
    <x v="499"/>
    <x v="0"/>
    <x v="1"/>
    <x v="494"/>
    <x v="542"/>
    <n v="3"/>
    <n v="0.2"/>
    <n v="0"/>
  </r>
  <r>
    <n v="8122"/>
    <x v="4020"/>
    <x v="0"/>
    <x v="583"/>
    <d v="2013-11-17T00:00:00"/>
    <s v="Standard Class"/>
    <s v="LP-17080"/>
    <s v="Liz Pelletier"/>
    <x v="0"/>
    <s v="United States"/>
    <s v="San Francisco"/>
    <x v="1"/>
    <n v="94110"/>
    <x v="1"/>
    <x v="175"/>
    <x v="1"/>
    <x v="8"/>
    <x v="174"/>
    <x v="5305"/>
    <n v="11"/>
    <n v="0.2"/>
    <n v="11.026399999999999"/>
  </r>
  <r>
    <n v="8123"/>
    <x v="4021"/>
    <x v="2"/>
    <x v="337"/>
    <d v="2011-12-15T00:00:00"/>
    <s v="Standard Class"/>
    <s v="FP-14320"/>
    <s v="Frank Preis"/>
    <x v="0"/>
    <s v="United States"/>
    <s v="Philadelphia"/>
    <x v="9"/>
    <n v="19134"/>
    <x v="3"/>
    <x v="118"/>
    <x v="1"/>
    <x v="12"/>
    <x v="118"/>
    <x v="5306"/>
    <n v="3"/>
    <n v="0.2"/>
    <n v="9.5850000000000009"/>
  </r>
  <r>
    <n v="8124"/>
    <x v="4021"/>
    <x v="2"/>
    <x v="337"/>
    <d v="2011-12-15T00:00:00"/>
    <s v="Standard Class"/>
    <s v="FP-14320"/>
    <s v="Frank Preis"/>
    <x v="0"/>
    <s v="United States"/>
    <s v="Philadelphia"/>
    <x v="9"/>
    <n v="19134"/>
    <x v="3"/>
    <x v="1077"/>
    <x v="2"/>
    <x v="16"/>
    <x v="1058"/>
    <x v="5307"/>
    <n v="4"/>
    <n v="0.4"/>
    <n v="125.99719999999991"/>
  </r>
  <r>
    <n v="8125"/>
    <x v="4022"/>
    <x v="3"/>
    <x v="210"/>
    <d v="2014-09-13T00:00:00"/>
    <s v="Standard Class"/>
    <s v="JA-15970"/>
    <s v="Joseph Airdo"/>
    <x v="0"/>
    <s v="United States"/>
    <s v="Modesto"/>
    <x v="1"/>
    <n v="95351"/>
    <x v="1"/>
    <x v="211"/>
    <x v="0"/>
    <x v="1"/>
    <x v="210"/>
    <x v="224"/>
    <n v="2"/>
    <n v="0.2"/>
    <n v="-28.274400000000021"/>
  </r>
  <r>
    <n v="8126"/>
    <x v="4023"/>
    <x v="1"/>
    <x v="525"/>
    <d v="2012-02-13T00:00:00"/>
    <s v="Standard Class"/>
    <s v="TS-21655"/>
    <s v="Trudy Schmidt"/>
    <x v="0"/>
    <s v="United States"/>
    <s v="Houston"/>
    <x v="5"/>
    <n v="77070"/>
    <x v="2"/>
    <x v="766"/>
    <x v="1"/>
    <x v="8"/>
    <x v="758"/>
    <x v="995"/>
    <n v="3"/>
    <n v="0.8"/>
    <n v="-4.9878000000000018"/>
  </r>
  <r>
    <n v="8127"/>
    <x v="4023"/>
    <x v="1"/>
    <x v="525"/>
    <d v="2012-02-13T00:00:00"/>
    <s v="Standard Class"/>
    <s v="TS-21655"/>
    <s v="Trudy Schmidt"/>
    <x v="0"/>
    <s v="United States"/>
    <s v="Houston"/>
    <x v="5"/>
    <n v="77070"/>
    <x v="2"/>
    <x v="103"/>
    <x v="2"/>
    <x v="11"/>
    <x v="103"/>
    <x v="5183"/>
    <n v="2"/>
    <n v="0.2"/>
    <n v="4.4004000000000003"/>
  </r>
  <r>
    <n v="8128"/>
    <x v="4023"/>
    <x v="1"/>
    <x v="525"/>
    <d v="2012-02-13T00:00:00"/>
    <s v="Standard Class"/>
    <s v="TS-21655"/>
    <s v="Trudy Schmidt"/>
    <x v="0"/>
    <s v="United States"/>
    <s v="Houston"/>
    <x v="5"/>
    <n v="77070"/>
    <x v="2"/>
    <x v="1362"/>
    <x v="1"/>
    <x v="4"/>
    <x v="1339"/>
    <x v="5308"/>
    <n v="3"/>
    <n v="0.2"/>
    <n v="-125.76600000000005"/>
  </r>
  <r>
    <n v="8129"/>
    <x v="4024"/>
    <x v="3"/>
    <x v="775"/>
    <d v="2014-09-02T00:00:00"/>
    <s v="Standard Class"/>
    <s v="DP-13000"/>
    <s v="Darren Powers"/>
    <x v="0"/>
    <s v="United States"/>
    <s v="Chicago"/>
    <x v="10"/>
    <n v="60610"/>
    <x v="2"/>
    <x v="596"/>
    <x v="0"/>
    <x v="5"/>
    <x v="591"/>
    <x v="647"/>
    <n v="5"/>
    <n v="0.6"/>
    <n v="-43.847999999999985"/>
  </r>
  <r>
    <n v="8130"/>
    <x v="4025"/>
    <x v="2"/>
    <x v="836"/>
    <d v="2011-07-23T00:00:00"/>
    <s v="First Class"/>
    <s v="JD-15895"/>
    <s v="Jonathan Doherty"/>
    <x v="1"/>
    <s v="United States"/>
    <s v="Riverside"/>
    <x v="1"/>
    <n v="92503"/>
    <x v="1"/>
    <x v="917"/>
    <x v="2"/>
    <x v="11"/>
    <x v="900"/>
    <x v="5045"/>
    <n v="2"/>
    <n v="0"/>
    <n v="15.098399999999998"/>
  </r>
  <r>
    <n v="8131"/>
    <x v="4025"/>
    <x v="2"/>
    <x v="836"/>
    <d v="2011-07-23T00:00:00"/>
    <s v="First Class"/>
    <s v="JD-15895"/>
    <s v="Jonathan Doherty"/>
    <x v="1"/>
    <s v="United States"/>
    <s v="Riverside"/>
    <x v="1"/>
    <n v="92503"/>
    <x v="1"/>
    <x v="1296"/>
    <x v="1"/>
    <x v="10"/>
    <x v="1272"/>
    <x v="493"/>
    <n v="2"/>
    <n v="0"/>
    <n v="5.8604000000000003"/>
  </r>
  <r>
    <n v="8132"/>
    <x v="4025"/>
    <x v="2"/>
    <x v="836"/>
    <d v="2011-07-23T00:00:00"/>
    <s v="First Class"/>
    <s v="JD-15895"/>
    <s v="Jonathan Doherty"/>
    <x v="1"/>
    <s v="United States"/>
    <s v="Riverside"/>
    <x v="1"/>
    <n v="92503"/>
    <x v="1"/>
    <x v="1609"/>
    <x v="1"/>
    <x v="6"/>
    <x v="1591"/>
    <x v="2805"/>
    <n v="4"/>
    <n v="0"/>
    <n v="3.8047999999999984"/>
  </r>
  <r>
    <n v="8133"/>
    <x v="4025"/>
    <x v="2"/>
    <x v="836"/>
    <d v="2011-07-23T00:00:00"/>
    <s v="First Class"/>
    <s v="JD-15895"/>
    <s v="Jonathan Doherty"/>
    <x v="1"/>
    <s v="United States"/>
    <s v="Riverside"/>
    <x v="1"/>
    <n v="92503"/>
    <x v="1"/>
    <x v="518"/>
    <x v="1"/>
    <x v="4"/>
    <x v="513"/>
    <x v="3469"/>
    <n v="3"/>
    <n v="0"/>
    <n v="160.62299999999993"/>
  </r>
  <r>
    <n v="8134"/>
    <x v="4026"/>
    <x v="1"/>
    <x v="1049"/>
    <d v="2012-10-13T00:00:00"/>
    <s v="Standard Class"/>
    <s v="GH-14485"/>
    <s v="Gene Hale"/>
    <x v="1"/>
    <s v="United States"/>
    <s v="Dallas"/>
    <x v="5"/>
    <n v="75081"/>
    <x v="2"/>
    <x v="71"/>
    <x v="0"/>
    <x v="5"/>
    <x v="71"/>
    <x v="5309"/>
    <n v="3"/>
    <n v="0.6"/>
    <n v="-70.960499999999996"/>
  </r>
  <r>
    <n v="8135"/>
    <x v="4027"/>
    <x v="1"/>
    <x v="1130"/>
    <d v="2012-02-21T00:00:00"/>
    <s v="Standard Class"/>
    <s v="RD-19585"/>
    <s v="Rob Dowd"/>
    <x v="0"/>
    <s v="United States"/>
    <s v="Los Angeles"/>
    <x v="1"/>
    <n v="90008"/>
    <x v="1"/>
    <x v="314"/>
    <x v="1"/>
    <x v="10"/>
    <x v="311"/>
    <x v="655"/>
    <n v="3"/>
    <n v="0"/>
    <n v="17.314799999999998"/>
  </r>
  <r>
    <n v="8136"/>
    <x v="4027"/>
    <x v="1"/>
    <x v="1130"/>
    <d v="2012-02-21T00:00:00"/>
    <s v="Standard Class"/>
    <s v="RD-19585"/>
    <s v="Rob Dowd"/>
    <x v="0"/>
    <s v="United States"/>
    <s v="Los Angeles"/>
    <x v="1"/>
    <n v="90008"/>
    <x v="1"/>
    <x v="49"/>
    <x v="1"/>
    <x v="2"/>
    <x v="49"/>
    <x v="2077"/>
    <n v="7"/>
    <n v="0"/>
    <n v="41.223699999999994"/>
  </r>
  <r>
    <n v="8137"/>
    <x v="4028"/>
    <x v="0"/>
    <x v="399"/>
    <d v="2013-08-17T00:00:00"/>
    <s v="Standard Class"/>
    <s v="CS-12490"/>
    <s v="Cindy Schnelling"/>
    <x v="1"/>
    <s v="United States"/>
    <s v="Lakeland"/>
    <x v="2"/>
    <n v="33801"/>
    <x v="0"/>
    <x v="277"/>
    <x v="0"/>
    <x v="3"/>
    <x v="274"/>
    <x v="5310"/>
    <n v="7"/>
    <n v="0.45"/>
    <n v="-255.58750000000009"/>
  </r>
  <r>
    <n v="8138"/>
    <x v="4029"/>
    <x v="2"/>
    <x v="187"/>
    <d v="2011-11-13T00:00:00"/>
    <s v="Standard Class"/>
    <s v="BF-11215"/>
    <s v="Benjamin Farhat"/>
    <x v="2"/>
    <s v="United States"/>
    <s v="New York City"/>
    <x v="15"/>
    <n v="10035"/>
    <x v="3"/>
    <x v="267"/>
    <x v="0"/>
    <x v="5"/>
    <x v="954"/>
    <x v="5311"/>
    <n v="9"/>
    <n v="0"/>
    <n v="21.477600000000002"/>
  </r>
  <r>
    <n v="8139"/>
    <x v="4030"/>
    <x v="0"/>
    <x v="427"/>
    <d v="2013-07-23T00:00:00"/>
    <s v="Standard Class"/>
    <s v="NK-18490"/>
    <s v="Neil Knudson"/>
    <x v="2"/>
    <s v="United States"/>
    <s v="Philadelphia"/>
    <x v="9"/>
    <n v="19140"/>
    <x v="3"/>
    <x v="824"/>
    <x v="1"/>
    <x v="6"/>
    <x v="812"/>
    <x v="2437"/>
    <n v="8"/>
    <n v="0.2"/>
    <n v="1.2671999999999994"/>
  </r>
  <r>
    <n v="8140"/>
    <x v="4030"/>
    <x v="0"/>
    <x v="427"/>
    <d v="2013-07-23T00:00:00"/>
    <s v="Standard Class"/>
    <s v="NK-18490"/>
    <s v="Neil Knudson"/>
    <x v="2"/>
    <s v="United States"/>
    <s v="Philadelphia"/>
    <x v="9"/>
    <n v="19140"/>
    <x v="3"/>
    <x v="841"/>
    <x v="1"/>
    <x v="4"/>
    <x v="827"/>
    <x v="5312"/>
    <n v="10"/>
    <n v="0.2"/>
    <n v="24.856999999999999"/>
  </r>
  <r>
    <n v="8141"/>
    <x v="4030"/>
    <x v="0"/>
    <x v="427"/>
    <d v="2013-07-23T00:00:00"/>
    <s v="Standard Class"/>
    <s v="NK-18490"/>
    <s v="Neil Knudson"/>
    <x v="2"/>
    <s v="United States"/>
    <s v="Philadelphia"/>
    <x v="9"/>
    <n v="19140"/>
    <x v="3"/>
    <x v="609"/>
    <x v="1"/>
    <x v="10"/>
    <x v="604"/>
    <x v="282"/>
    <n v="4"/>
    <n v="0.2"/>
    <n v="6.7048000000000005"/>
  </r>
  <r>
    <n v="8142"/>
    <x v="4031"/>
    <x v="0"/>
    <x v="473"/>
    <d v="2013-02-10T00:00:00"/>
    <s v="Standard Class"/>
    <s v="AZ-10750"/>
    <s v="Annie Zypern"/>
    <x v="0"/>
    <s v="United States"/>
    <s v="San Diego"/>
    <x v="1"/>
    <n v="92037"/>
    <x v="1"/>
    <x v="607"/>
    <x v="1"/>
    <x v="2"/>
    <x v="602"/>
    <x v="1674"/>
    <n v="3"/>
    <n v="0"/>
    <n v="7.2176999999999998"/>
  </r>
  <r>
    <n v="8143"/>
    <x v="4031"/>
    <x v="0"/>
    <x v="473"/>
    <d v="2013-02-10T00:00:00"/>
    <s v="Standard Class"/>
    <s v="AZ-10750"/>
    <s v="Annie Zypern"/>
    <x v="0"/>
    <s v="United States"/>
    <s v="San Diego"/>
    <x v="1"/>
    <n v="92037"/>
    <x v="1"/>
    <x v="821"/>
    <x v="1"/>
    <x v="4"/>
    <x v="809"/>
    <x v="4702"/>
    <n v="3"/>
    <n v="0"/>
    <n v="50.365800000000007"/>
  </r>
  <r>
    <n v="8144"/>
    <x v="4031"/>
    <x v="0"/>
    <x v="473"/>
    <d v="2013-02-10T00:00:00"/>
    <s v="Standard Class"/>
    <s v="AZ-10750"/>
    <s v="Annie Zypern"/>
    <x v="0"/>
    <s v="United States"/>
    <s v="San Diego"/>
    <x v="1"/>
    <n v="92037"/>
    <x v="1"/>
    <x v="616"/>
    <x v="0"/>
    <x v="3"/>
    <x v="611"/>
    <x v="5313"/>
    <n v="4"/>
    <n v="0.2"/>
    <n v="6.9715999999999951"/>
  </r>
  <r>
    <n v="8145"/>
    <x v="4031"/>
    <x v="0"/>
    <x v="473"/>
    <d v="2013-02-10T00:00:00"/>
    <s v="Standard Class"/>
    <s v="AZ-10750"/>
    <s v="Annie Zypern"/>
    <x v="0"/>
    <s v="United States"/>
    <s v="San Diego"/>
    <x v="1"/>
    <n v="92037"/>
    <x v="1"/>
    <x v="140"/>
    <x v="2"/>
    <x v="7"/>
    <x v="140"/>
    <x v="4101"/>
    <n v="4"/>
    <n v="0.2"/>
    <n v="-31.993600000000029"/>
  </r>
  <r>
    <n v="8146"/>
    <x v="4032"/>
    <x v="2"/>
    <x v="886"/>
    <d v="2011-06-27T00:00:00"/>
    <s v="Standard Class"/>
    <s v="Co-12640"/>
    <s v="Corey-Lock"/>
    <x v="0"/>
    <s v="United States"/>
    <s v="Lawton"/>
    <x v="26"/>
    <n v="73505"/>
    <x v="2"/>
    <x v="1152"/>
    <x v="1"/>
    <x v="9"/>
    <x v="1131"/>
    <x v="5314"/>
    <n v="6"/>
    <n v="0"/>
    <n v="155.72699999999998"/>
  </r>
  <r>
    <n v="8147"/>
    <x v="4032"/>
    <x v="2"/>
    <x v="886"/>
    <d v="2011-06-27T00:00:00"/>
    <s v="Standard Class"/>
    <s v="Co-12640"/>
    <s v="Corey-Lock"/>
    <x v="0"/>
    <s v="United States"/>
    <s v="Lawton"/>
    <x v="26"/>
    <n v="73505"/>
    <x v="2"/>
    <x v="1273"/>
    <x v="1"/>
    <x v="6"/>
    <x v="1249"/>
    <x v="2872"/>
    <n v="2"/>
    <n v="0"/>
    <n v="1.6896"/>
  </r>
  <r>
    <n v="8148"/>
    <x v="4033"/>
    <x v="3"/>
    <x v="255"/>
    <d v="2014-06-15T00:00:00"/>
    <s v="Standard Class"/>
    <s v="AG-10675"/>
    <s v="Anna Gayman"/>
    <x v="0"/>
    <s v="United States"/>
    <s v="Salem"/>
    <x v="17"/>
    <n v="24153"/>
    <x v="0"/>
    <x v="33"/>
    <x v="1"/>
    <x v="10"/>
    <x v="33"/>
    <x v="338"/>
    <n v="4"/>
    <n v="0"/>
    <n v="23.086399999999998"/>
  </r>
  <r>
    <n v="8149"/>
    <x v="4034"/>
    <x v="0"/>
    <x v="797"/>
    <d v="2014-01-01T00:00:00"/>
    <s v="Standard Class"/>
    <s v="EM-14140"/>
    <s v="Eugene Moren"/>
    <x v="2"/>
    <s v="United States"/>
    <s v="Santa Ana"/>
    <x v="1"/>
    <n v="92704"/>
    <x v="1"/>
    <x v="745"/>
    <x v="1"/>
    <x v="2"/>
    <x v="736"/>
    <x v="171"/>
    <n v="7"/>
    <n v="0"/>
    <n v="9.8783999999999992"/>
  </r>
  <r>
    <n v="8150"/>
    <x v="4035"/>
    <x v="2"/>
    <x v="755"/>
    <d v="2011-01-30T00:00:00"/>
    <s v="First Class"/>
    <s v="CA-11965"/>
    <s v="Carol Adams"/>
    <x v="1"/>
    <s v="United States"/>
    <s v="Rapid City"/>
    <x v="44"/>
    <n v="57701"/>
    <x v="2"/>
    <x v="951"/>
    <x v="1"/>
    <x v="8"/>
    <x v="935"/>
    <x v="3893"/>
    <n v="2"/>
    <n v="0"/>
    <n v="5.0195999999999996"/>
  </r>
  <r>
    <n v="8151"/>
    <x v="4035"/>
    <x v="2"/>
    <x v="755"/>
    <d v="2011-01-30T00:00:00"/>
    <s v="First Class"/>
    <s v="CA-11965"/>
    <s v="Carol Adams"/>
    <x v="1"/>
    <s v="United States"/>
    <s v="Rapid City"/>
    <x v="44"/>
    <n v="57701"/>
    <x v="2"/>
    <x v="631"/>
    <x v="0"/>
    <x v="0"/>
    <x v="625"/>
    <x v="1741"/>
    <n v="2"/>
    <n v="0"/>
    <n v="39.748800000000003"/>
  </r>
  <r>
    <n v="8152"/>
    <x v="4036"/>
    <x v="3"/>
    <x v="721"/>
    <d v="2014-03-26T00:00:00"/>
    <s v="First Class"/>
    <s v="RB-19360"/>
    <s v="Raymond Buch"/>
    <x v="0"/>
    <s v="United States"/>
    <s v="Seattle"/>
    <x v="4"/>
    <n v="98115"/>
    <x v="1"/>
    <x v="720"/>
    <x v="1"/>
    <x v="4"/>
    <x v="712"/>
    <x v="4663"/>
    <n v="2"/>
    <n v="0"/>
    <n v="4.8719999999999999"/>
  </r>
  <r>
    <n v="8153"/>
    <x v="4036"/>
    <x v="3"/>
    <x v="721"/>
    <d v="2014-03-26T00:00:00"/>
    <s v="First Class"/>
    <s v="RB-19360"/>
    <s v="Raymond Buch"/>
    <x v="0"/>
    <s v="United States"/>
    <s v="Seattle"/>
    <x v="4"/>
    <n v="98115"/>
    <x v="1"/>
    <x v="481"/>
    <x v="1"/>
    <x v="10"/>
    <x v="477"/>
    <x v="130"/>
    <n v="3"/>
    <n v="0"/>
    <n v="9.6191999999999993"/>
  </r>
  <r>
    <n v="8154"/>
    <x v="4036"/>
    <x v="3"/>
    <x v="721"/>
    <d v="2014-03-26T00:00:00"/>
    <s v="First Class"/>
    <s v="RB-19360"/>
    <s v="Raymond Buch"/>
    <x v="0"/>
    <s v="United States"/>
    <s v="Seattle"/>
    <x v="4"/>
    <n v="98115"/>
    <x v="1"/>
    <x v="1388"/>
    <x v="2"/>
    <x v="16"/>
    <x v="1365"/>
    <x v="5315"/>
    <n v="4"/>
    <n v="0"/>
    <n v="6719.9807999999994"/>
  </r>
  <r>
    <n v="8155"/>
    <x v="4037"/>
    <x v="3"/>
    <x v="177"/>
    <d v="2014-03-25T00:00:00"/>
    <s v="Standard Class"/>
    <s v="RD-19720"/>
    <s v="Roger Demir"/>
    <x v="0"/>
    <s v="United States"/>
    <s v="Middletown"/>
    <x v="29"/>
    <n v="6457"/>
    <x v="3"/>
    <x v="1200"/>
    <x v="2"/>
    <x v="11"/>
    <x v="1176"/>
    <x v="1685"/>
    <n v="2"/>
    <n v="0"/>
    <n v="38.080000000000013"/>
  </r>
  <r>
    <n v="8156"/>
    <x v="4037"/>
    <x v="3"/>
    <x v="177"/>
    <d v="2014-03-25T00:00:00"/>
    <s v="Standard Class"/>
    <s v="RD-19720"/>
    <s v="Roger Demir"/>
    <x v="0"/>
    <s v="United States"/>
    <s v="Middletown"/>
    <x v="29"/>
    <n v="6457"/>
    <x v="3"/>
    <x v="1030"/>
    <x v="1"/>
    <x v="10"/>
    <x v="1012"/>
    <x v="1168"/>
    <n v="2"/>
    <n v="0"/>
    <n v="27.881999999999998"/>
  </r>
  <r>
    <n v="8157"/>
    <x v="4038"/>
    <x v="0"/>
    <x v="964"/>
    <d v="2013-10-10T00:00:00"/>
    <s v="Standard Class"/>
    <s v="MS-17830"/>
    <s v="Melanie Seite"/>
    <x v="0"/>
    <s v="United States"/>
    <s v="Baltimore"/>
    <x v="39"/>
    <n v="21215"/>
    <x v="3"/>
    <x v="975"/>
    <x v="0"/>
    <x v="3"/>
    <x v="960"/>
    <x v="5316"/>
    <n v="2"/>
    <n v="0.3"/>
    <n v="-23.93719999999999"/>
  </r>
  <r>
    <n v="8158"/>
    <x v="4039"/>
    <x v="0"/>
    <x v="741"/>
    <d v="2013-11-23T00:00:00"/>
    <s v="Standard Class"/>
    <s v="PG-18820"/>
    <s v="Patrick Gardner"/>
    <x v="0"/>
    <s v="United States"/>
    <s v="San Diego"/>
    <x v="1"/>
    <n v="92105"/>
    <x v="1"/>
    <x v="1200"/>
    <x v="2"/>
    <x v="11"/>
    <x v="1176"/>
    <x v="2027"/>
    <n v="5"/>
    <n v="0"/>
    <n v="95.200000000000031"/>
  </r>
  <r>
    <n v="8159"/>
    <x v="4040"/>
    <x v="3"/>
    <x v="377"/>
    <d v="2015-01-02T00:00:00"/>
    <s v="Standard Class"/>
    <s v="KB-16240"/>
    <s v="Karen Bern"/>
    <x v="1"/>
    <s v="United States"/>
    <s v="Odessa"/>
    <x v="5"/>
    <n v="79762"/>
    <x v="2"/>
    <x v="1283"/>
    <x v="1"/>
    <x v="10"/>
    <x v="1259"/>
    <x v="2975"/>
    <n v="3"/>
    <n v="0.2"/>
    <n v="5.6111999999999993"/>
  </r>
  <r>
    <n v="8160"/>
    <x v="4041"/>
    <x v="0"/>
    <x v="1185"/>
    <d v="2013-03-14T00:00:00"/>
    <s v="Standard Class"/>
    <s v="RB-19465"/>
    <s v="Rick Bensley"/>
    <x v="2"/>
    <s v="United States"/>
    <s v="Milford"/>
    <x v="29"/>
    <n v="6460"/>
    <x v="3"/>
    <x v="240"/>
    <x v="2"/>
    <x v="11"/>
    <x v="238"/>
    <x v="5240"/>
    <n v="5"/>
    <n v="0"/>
    <n v="87.890000000000015"/>
  </r>
  <r>
    <n v="8161"/>
    <x v="4042"/>
    <x v="0"/>
    <x v="595"/>
    <d v="2013-02-20T00:00:00"/>
    <s v="Standard Class"/>
    <s v="JD-15790"/>
    <s v="John Dryer"/>
    <x v="0"/>
    <s v="United States"/>
    <s v="Belleville"/>
    <x v="30"/>
    <n v="7109"/>
    <x v="3"/>
    <x v="1756"/>
    <x v="0"/>
    <x v="1"/>
    <x v="1737"/>
    <x v="5317"/>
    <n v="2"/>
    <n v="0"/>
    <n v="36.473600000000005"/>
  </r>
  <r>
    <n v="8162"/>
    <x v="4043"/>
    <x v="1"/>
    <x v="694"/>
    <d v="2012-10-03T00:00:00"/>
    <s v="Second Class"/>
    <s v="JJ-15445"/>
    <s v="Jennifer Jackson"/>
    <x v="0"/>
    <s v="United States"/>
    <s v="New York City"/>
    <x v="15"/>
    <n v="10035"/>
    <x v="3"/>
    <x v="414"/>
    <x v="1"/>
    <x v="9"/>
    <x v="409"/>
    <x v="5318"/>
    <n v="6"/>
    <n v="0"/>
    <n v="76.315200000000004"/>
  </r>
  <r>
    <n v="8163"/>
    <x v="4043"/>
    <x v="1"/>
    <x v="694"/>
    <d v="2012-10-03T00:00:00"/>
    <s v="Second Class"/>
    <s v="JJ-15445"/>
    <s v="Jennifer Jackson"/>
    <x v="0"/>
    <s v="United States"/>
    <s v="New York City"/>
    <x v="15"/>
    <n v="10035"/>
    <x v="3"/>
    <x v="348"/>
    <x v="2"/>
    <x v="7"/>
    <x v="344"/>
    <x v="673"/>
    <n v="2"/>
    <n v="0"/>
    <n v="89.314199999999971"/>
  </r>
  <r>
    <n v="8164"/>
    <x v="4044"/>
    <x v="1"/>
    <x v="121"/>
    <d v="2012-11-06T00:00:00"/>
    <s v="Standard Class"/>
    <s v="LT-17110"/>
    <s v="Liz Thompson"/>
    <x v="0"/>
    <s v="United States"/>
    <s v="San Diego"/>
    <x v="1"/>
    <n v="92105"/>
    <x v="1"/>
    <x v="1372"/>
    <x v="0"/>
    <x v="5"/>
    <x v="1348"/>
    <x v="5319"/>
    <n v="6"/>
    <n v="0"/>
    <n v="33.935999999999993"/>
  </r>
  <r>
    <n v="8165"/>
    <x v="4044"/>
    <x v="1"/>
    <x v="121"/>
    <d v="2012-11-06T00:00:00"/>
    <s v="Standard Class"/>
    <s v="LT-17110"/>
    <s v="Liz Thompson"/>
    <x v="0"/>
    <s v="United States"/>
    <s v="San Diego"/>
    <x v="1"/>
    <n v="92105"/>
    <x v="1"/>
    <x v="301"/>
    <x v="1"/>
    <x v="8"/>
    <x v="298"/>
    <x v="3668"/>
    <n v="7"/>
    <n v="0.2"/>
    <n v="41.120799999999988"/>
  </r>
  <r>
    <n v="8166"/>
    <x v="4044"/>
    <x v="1"/>
    <x v="121"/>
    <d v="2012-11-06T00:00:00"/>
    <s v="Standard Class"/>
    <s v="LT-17110"/>
    <s v="Liz Thompson"/>
    <x v="0"/>
    <s v="United States"/>
    <s v="San Diego"/>
    <x v="1"/>
    <n v="92105"/>
    <x v="1"/>
    <x v="591"/>
    <x v="1"/>
    <x v="8"/>
    <x v="586"/>
    <x v="1655"/>
    <n v="3"/>
    <n v="0.2"/>
    <n v="4.1832000000000003"/>
  </r>
  <r>
    <n v="8167"/>
    <x v="4044"/>
    <x v="1"/>
    <x v="121"/>
    <d v="2012-11-06T00:00:00"/>
    <s v="Standard Class"/>
    <s v="LT-17110"/>
    <s v="Liz Thompson"/>
    <x v="0"/>
    <s v="United States"/>
    <s v="San Diego"/>
    <x v="1"/>
    <n v="92105"/>
    <x v="1"/>
    <x v="1373"/>
    <x v="0"/>
    <x v="0"/>
    <x v="1349"/>
    <x v="5320"/>
    <n v="3"/>
    <n v="0.15"/>
    <n v="-30.147000000000048"/>
  </r>
  <r>
    <n v="8168"/>
    <x v="4045"/>
    <x v="0"/>
    <x v="995"/>
    <d v="2013-08-06T00:00:00"/>
    <s v="Standard Class"/>
    <s v="AH-10690"/>
    <s v="Anna Häberlin"/>
    <x v="1"/>
    <s v="United States"/>
    <s v="San Francisco"/>
    <x v="1"/>
    <n v="94122"/>
    <x v="1"/>
    <x v="584"/>
    <x v="0"/>
    <x v="3"/>
    <x v="579"/>
    <x v="5321"/>
    <n v="7"/>
    <n v="0.2"/>
    <n v="-32.367300000000085"/>
  </r>
  <r>
    <n v="8169"/>
    <x v="4046"/>
    <x v="3"/>
    <x v="44"/>
    <d v="2014-11-14T00:00:00"/>
    <s v="Standard Class"/>
    <s v="AB-10060"/>
    <s v="Adam Bellavance"/>
    <x v="2"/>
    <s v="United States"/>
    <s v="Seattle"/>
    <x v="4"/>
    <n v="98105"/>
    <x v="1"/>
    <x v="309"/>
    <x v="0"/>
    <x v="3"/>
    <x v="306"/>
    <x v="5322"/>
    <n v="7"/>
    <n v="0"/>
    <n v="366.63479999999993"/>
  </r>
  <r>
    <n v="8170"/>
    <x v="4046"/>
    <x v="3"/>
    <x v="44"/>
    <d v="2014-11-14T00:00:00"/>
    <s v="Standard Class"/>
    <s v="AB-10060"/>
    <s v="Adam Bellavance"/>
    <x v="2"/>
    <s v="United States"/>
    <s v="Seattle"/>
    <x v="4"/>
    <n v="98105"/>
    <x v="1"/>
    <x v="299"/>
    <x v="0"/>
    <x v="1"/>
    <x v="296"/>
    <x v="4920"/>
    <n v="2"/>
    <n v="0.2"/>
    <n v="-73.054800000000071"/>
  </r>
  <r>
    <n v="8171"/>
    <x v="4046"/>
    <x v="3"/>
    <x v="44"/>
    <d v="2014-11-14T00:00:00"/>
    <s v="Standard Class"/>
    <s v="AB-10060"/>
    <s v="Adam Bellavance"/>
    <x v="2"/>
    <s v="United States"/>
    <s v="Seattle"/>
    <x v="4"/>
    <n v="98105"/>
    <x v="1"/>
    <x v="477"/>
    <x v="2"/>
    <x v="11"/>
    <x v="473"/>
    <x v="5323"/>
    <n v="3"/>
    <n v="0"/>
    <n v="32.687999999999988"/>
  </r>
  <r>
    <n v="8172"/>
    <x v="4047"/>
    <x v="0"/>
    <x v="1173"/>
    <d v="2013-02-19T00:00:00"/>
    <s v="Standard Class"/>
    <s v="FM-14380"/>
    <s v="Fred McMath"/>
    <x v="0"/>
    <s v="United States"/>
    <s v="Jackson"/>
    <x v="35"/>
    <n v="39212"/>
    <x v="0"/>
    <x v="978"/>
    <x v="1"/>
    <x v="6"/>
    <x v="962"/>
    <x v="5324"/>
    <n v="7"/>
    <n v="0"/>
    <n v="68.686800000000005"/>
  </r>
  <r>
    <n v="8173"/>
    <x v="4048"/>
    <x v="2"/>
    <x v="868"/>
    <d v="2011-07-13T00:00:00"/>
    <s v="Standard Class"/>
    <s v="GH-14410"/>
    <s v="Gary Hansen"/>
    <x v="2"/>
    <s v="United States"/>
    <s v="Los Angeles"/>
    <x v="1"/>
    <n v="90049"/>
    <x v="1"/>
    <x v="1363"/>
    <x v="1"/>
    <x v="2"/>
    <x v="1340"/>
    <x v="709"/>
    <n v="1"/>
    <n v="0"/>
    <n v="1.4112"/>
  </r>
  <r>
    <n v="8174"/>
    <x v="4048"/>
    <x v="2"/>
    <x v="868"/>
    <d v="2011-07-13T00:00:00"/>
    <s v="Standard Class"/>
    <s v="GH-14410"/>
    <s v="Gary Hansen"/>
    <x v="2"/>
    <s v="United States"/>
    <s v="Los Angeles"/>
    <x v="1"/>
    <n v="90049"/>
    <x v="1"/>
    <x v="44"/>
    <x v="1"/>
    <x v="8"/>
    <x v="44"/>
    <x v="4299"/>
    <n v="6"/>
    <n v="0.2"/>
    <n v="14.142599999999996"/>
  </r>
  <r>
    <n v="8175"/>
    <x v="4048"/>
    <x v="2"/>
    <x v="868"/>
    <d v="2011-07-13T00:00:00"/>
    <s v="Standard Class"/>
    <s v="GH-14410"/>
    <s v="Gary Hansen"/>
    <x v="2"/>
    <s v="United States"/>
    <s v="Los Angeles"/>
    <x v="1"/>
    <n v="90049"/>
    <x v="1"/>
    <x v="1198"/>
    <x v="1"/>
    <x v="4"/>
    <x v="1174"/>
    <x v="100"/>
    <n v="4"/>
    <n v="0"/>
    <n v="4.066399999999998"/>
  </r>
  <r>
    <n v="8176"/>
    <x v="4049"/>
    <x v="0"/>
    <x v="806"/>
    <d v="2013-02-04T00:00:00"/>
    <s v="Standard Class"/>
    <s v="HE-14800"/>
    <s v="Harold Engle"/>
    <x v="1"/>
    <s v="United States"/>
    <s v="Chicago"/>
    <x v="10"/>
    <n v="60623"/>
    <x v="2"/>
    <x v="62"/>
    <x v="1"/>
    <x v="10"/>
    <x v="62"/>
    <x v="4415"/>
    <n v="4"/>
    <n v="0.2"/>
    <n v="52.822799999999987"/>
  </r>
  <r>
    <n v="8177"/>
    <x v="4050"/>
    <x v="0"/>
    <x v="897"/>
    <d v="2013-09-26T00:00:00"/>
    <s v="First Class"/>
    <s v="SZ-20035"/>
    <s v="Sam Zeldin"/>
    <x v="2"/>
    <s v="United States"/>
    <s v="New York City"/>
    <x v="15"/>
    <n v="10035"/>
    <x v="3"/>
    <x v="80"/>
    <x v="1"/>
    <x v="4"/>
    <x v="80"/>
    <x v="5325"/>
    <n v="6"/>
    <n v="0"/>
    <n v="37.218599999999995"/>
  </r>
  <r>
    <n v="8178"/>
    <x v="4051"/>
    <x v="3"/>
    <x v="66"/>
    <d v="2014-12-25T00:00:00"/>
    <s v="First Class"/>
    <s v="CM-12115"/>
    <s v="Chad McGuire"/>
    <x v="0"/>
    <s v="United States"/>
    <s v="Los Angeles"/>
    <x v="1"/>
    <n v="90008"/>
    <x v="1"/>
    <x v="1523"/>
    <x v="2"/>
    <x v="11"/>
    <x v="1501"/>
    <x v="5326"/>
    <n v="5"/>
    <n v="0"/>
    <n v="142.48499999999993"/>
  </r>
  <r>
    <n v="8179"/>
    <x v="4052"/>
    <x v="0"/>
    <x v="476"/>
    <d v="2013-09-09T00:00:00"/>
    <s v="Standard Class"/>
    <s v="TG-21310"/>
    <s v="Toby Gnade"/>
    <x v="0"/>
    <s v="United States"/>
    <s v="Des Moines"/>
    <x v="4"/>
    <n v="98198"/>
    <x v="1"/>
    <x v="615"/>
    <x v="2"/>
    <x v="16"/>
    <x v="610"/>
    <x v="3157"/>
    <n v="2"/>
    <n v="0"/>
    <n v="449.99099999999999"/>
  </r>
  <r>
    <n v="8180"/>
    <x v="4053"/>
    <x v="1"/>
    <x v="991"/>
    <d v="2012-08-06T00:00:00"/>
    <s v="Standard Class"/>
    <s v="DK-12985"/>
    <s v="Darren Koutras"/>
    <x v="0"/>
    <s v="United States"/>
    <s v="Springfield"/>
    <x v="21"/>
    <n v="97477"/>
    <x v="1"/>
    <x v="1582"/>
    <x v="0"/>
    <x v="3"/>
    <x v="1564"/>
    <x v="5327"/>
    <n v="4"/>
    <n v="0.5"/>
    <n v="-188.7"/>
  </r>
  <r>
    <n v="8181"/>
    <x v="4054"/>
    <x v="1"/>
    <x v="82"/>
    <d v="2012-11-25T00:00:00"/>
    <s v="Standard Class"/>
    <s v="SS-20410"/>
    <s v="Shahid Shariari"/>
    <x v="0"/>
    <s v="United States"/>
    <s v="Philadelphia"/>
    <x v="9"/>
    <n v="19120"/>
    <x v="3"/>
    <x v="971"/>
    <x v="0"/>
    <x v="3"/>
    <x v="956"/>
    <x v="5328"/>
    <n v="8"/>
    <n v="0.4"/>
    <n v="-480.20320000000027"/>
  </r>
  <r>
    <n v="8182"/>
    <x v="4054"/>
    <x v="1"/>
    <x v="82"/>
    <d v="2012-11-25T00:00:00"/>
    <s v="Standard Class"/>
    <s v="SS-20410"/>
    <s v="Shahid Shariari"/>
    <x v="0"/>
    <s v="United States"/>
    <s v="Philadelphia"/>
    <x v="9"/>
    <n v="19120"/>
    <x v="3"/>
    <x v="687"/>
    <x v="2"/>
    <x v="7"/>
    <x v="680"/>
    <x v="5329"/>
    <n v="5"/>
    <n v="0.4"/>
    <n v="-24.043499999999995"/>
  </r>
  <r>
    <n v="8183"/>
    <x v="4055"/>
    <x v="3"/>
    <x v="796"/>
    <d v="2014-05-23T00:00:00"/>
    <s v="Standard Class"/>
    <s v="BM-11575"/>
    <s v="Brendan Murry"/>
    <x v="1"/>
    <s v="United States"/>
    <s v="Chicago"/>
    <x v="10"/>
    <n v="60653"/>
    <x v="2"/>
    <x v="1155"/>
    <x v="0"/>
    <x v="5"/>
    <x v="1134"/>
    <x v="1832"/>
    <n v="3"/>
    <n v="0.6"/>
    <n v="-10.173599999999997"/>
  </r>
  <r>
    <n v="8184"/>
    <x v="4055"/>
    <x v="3"/>
    <x v="796"/>
    <d v="2014-05-23T00:00:00"/>
    <s v="Standard Class"/>
    <s v="BM-11575"/>
    <s v="Brendan Murry"/>
    <x v="1"/>
    <s v="United States"/>
    <s v="Chicago"/>
    <x v="10"/>
    <n v="60653"/>
    <x v="2"/>
    <x v="283"/>
    <x v="0"/>
    <x v="5"/>
    <x v="280"/>
    <x v="5330"/>
    <n v="1"/>
    <n v="0.6"/>
    <n v="-0.99329999999999963"/>
  </r>
  <r>
    <n v="8185"/>
    <x v="4056"/>
    <x v="3"/>
    <x v="283"/>
    <d v="2014-07-28T00:00:00"/>
    <s v="Standard Class"/>
    <s v="MY-17380"/>
    <s v="Maribeth Yedwab"/>
    <x v="1"/>
    <s v="United States"/>
    <s v="Chicago"/>
    <x v="10"/>
    <n v="60623"/>
    <x v="2"/>
    <x v="954"/>
    <x v="1"/>
    <x v="10"/>
    <x v="938"/>
    <x v="930"/>
    <n v="3"/>
    <n v="0.2"/>
    <n v="20.576399999999996"/>
  </r>
  <r>
    <n v="8186"/>
    <x v="4057"/>
    <x v="1"/>
    <x v="1023"/>
    <d v="2012-09-17T00:00:00"/>
    <s v="Second Class"/>
    <s v="AG-10900"/>
    <s v="Arthur Gainer"/>
    <x v="0"/>
    <s v="United States"/>
    <s v="Chicago"/>
    <x v="10"/>
    <n v="60623"/>
    <x v="2"/>
    <x v="1170"/>
    <x v="1"/>
    <x v="12"/>
    <x v="33"/>
    <x v="1635"/>
    <n v="1"/>
    <n v="0.2"/>
    <n v="2.9339999999999997"/>
  </r>
  <r>
    <n v="8187"/>
    <x v="4057"/>
    <x v="1"/>
    <x v="1023"/>
    <d v="2012-09-17T00:00:00"/>
    <s v="Second Class"/>
    <s v="AG-10900"/>
    <s v="Arthur Gainer"/>
    <x v="0"/>
    <s v="United States"/>
    <s v="Chicago"/>
    <x v="10"/>
    <n v="60623"/>
    <x v="2"/>
    <x v="163"/>
    <x v="0"/>
    <x v="1"/>
    <x v="162"/>
    <x v="5331"/>
    <n v="4"/>
    <n v="0.3"/>
    <n v="-12.147999999999996"/>
  </r>
  <r>
    <n v="8188"/>
    <x v="4058"/>
    <x v="0"/>
    <x v="107"/>
    <d v="2013-12-17T00:00:00"/>
    <s v="Standard Class"/>
    <s v="BW-11110"/>
    <s v="Bart Watters"/>
    <x v="1"/>
    <s v="United States"/>
    <s v="New York City"/>
    <x v="15"/>
    <n v="10024"/>
    <x v="3"/>
    <x v="161"/>
    <x v="1"/>
    <x v="10"/>
    <x v="160"/>
    <x v="2159"/>
    <n v="9"/>
    <n v="0"/>
    <n v="29.525400000000001"/>
  </r>
  <r>
    <n v="8189"/>
    <x v="4059"/>
    <x v="1"/>
    <x v="653"/>
    <d v="2012-10-05T00:00:00"/>
    <s v="Second Class"/>
    <s v="SG-20470"/>
    <s v="Sheri Gordon"/>
    <x v="0"/>
    <s v="United States"/>
    <s v="Rockville"/>
    <x v="39"/>
    <n v="20852"/>
    <x v="3"/>
    <x v="680"/>
    <x v="1"/>
    <x v="10"/>
    <x v="674"/>
    <x v="541"/>
    <n v="3"/>
    <n v="0"/>
    <n v="9.3312000000000008"/>
  </r>
  <r>
    <n v="8190"/>
    <x v="4059"/>
    <x v="1"/>
    <x v="653"/>
    <d v="2012-10-05T00:00:00"/>
    <s v="Second Class"/>
    <s v="SG-20470"/>
    <s v="Sheri Gordon"/>
    <x v="0"/>
    <s v="United States"/>
    <s v="Rockville"/>
    <x v="39"/>
    <n v="20852"/>
    <x v="3"/>
    <x v="777"/>
    <x v="1"/>
    <x v="8"/>
    <x v="768"/>
    <x v="1576"/>
    <n v="1"/>
    <n v="0"/>
    <n v="3.6162000000000001"/>
  </r>
  <r>
    <n v="8191"/>
    <x v="4060"/>
    <x v="3"/>
    <x v="701"/>
    <d v="2014-11-22T00:00:00"/>
    <s v="Standard Class"/>
    <s v="CC-12370"/>
    <s v="Christopher Conant"/>
    <x v="0"/>
    <s v="United States"/>
    <s v="New York City"/>
    <x v="15"/>
    <n v="10011"/>
    <x v="3"/>
    <x v="832"/>
    <x v="1"/>
    <x v="10"/>
    <x v="819"/>
    <x v="789"/>
    <n v="6"/>
    <n v="0"/>
    <n v="18.662400000000002"/>
  </r>
  <r>
    <n v="8192"/>
    <x v="4060"/>
    <x v="3"/>
    <x v="701"/>
    <d v="2014-11-22T00:00:00"/>
    <s v="Standard Class"/>
    <s v="CC-12370"/>
    <s v="Christopher Conant"/>
    <x v="0"/>
    <s v="United States"/>
    <s v="New York City"/>
    <x v="15"/>
    <n v="10011"/>
    <x v="3"/>
    <x v="267"/>
    <x v="0"/>
    <x v="5"/>
    <x v="264"/>
    <x v="5093"/>
    <n v="4"/>
    <n v="0"/>
    <n v="76.9816"/>
  </r>
  <r>
    <n v="8193"/>
    <x v="4061"/>
    <x v="1"/>
    <x v="672"/>
    <d v="2012-12-03T00:00:00"/>
    <s v="First Class"/>
    <s v="LR-16915"/>
    <s v="Lena Radford"/>
    <x v="0"/>
    <s v="United States"/>
    <s v="Durham"/>
    <x v="3"/>
    <n v="27707"/>
    <x v="0"/>
    <x v="614"/>
    <x v="1"/>
    <x v="8"/>
    <x v="609"/>
    <x v="5332"/>
    <n v="7"/>
    <n v="0.7"/>
    <n v="-4.2336000000000009"/>
  </r>
  <r>
    <n v="8194"/>
    <x v="4061"/>
    <x v="1"/>
    <x v="672"/>
    <d v="2012-12-03T00:00:00"/>
    <s v="First Class"/>
    <s v="LR-16915"/>
    <s v="Lena Radford"/>
    <x v="0"/>
    <s v="United States"/>
    <s v="Durham"/>
    <x v="3"/>
    <n v="27707"/>
    <x v="0"/>
    <x v="1360"/>
    <x v="1"/>
    <x v="9"/>
    <x v="1337"/>
    <x v="2066"/>
    <n v="3"/>
    <n v="0.2"/>
    <n v="9.8351999999999933"/>
  </r>
  <r>
    <n v="8195"/>
    <x v="4061"/>
    <x v="1"/>
    <x v="672"/>
    <d v="2012-12-03T00:00:00"/>
    <s v="First Class"/>
    <s v="LR-16915"/>
    <s v="Lena Radford"/>
    <x v="0"/>
    <s v="United States"/>
    <s v="Durham"/>
    <x v="3"/>
    <n v="27707"/>
    <x v="0"/>
    <x v="220"/>
    <x v="0"/>
    <x v="5"/>
    <x v="219"/>
    <x v="5333"/>
    <n v="2"/>
    <n v="0.2"/>
    <n v="25.180800000000005"/>
  </r>
  <r>
    <n v="8196"/>
    <x v="4062"/>
    <x v="1"/>
    <x v="401"/>
    <d v="2012-12-11T00:00:00"/>
    <s v="Second Class"/>
    <s v="DB-13120"/>
    <s v="David Bremer"/>
    <x v="1"/>
    <s v="United States"/>
    <s v="Santa Barbara"/>
    <x v="1"/>
    <n v="93101"/>
    <x v="1"/>
    <x v="1056"/>
    <x v="1"/>
    <x v="10"/>
    <x v="1036"/>
    <x v="2482"/>
    <n v="2"/>
    <n v="0"/>
    <n v="4.3904000000000005"/>
  </r>
  <r>
    <n v="8197"/>
    <x v="4063"/>
    <x v="3"/>
    <x v="528"/>
    <d v="2014-09-10T00:00:00"/>
    <s v="Standard Class"/>
    <s v="LP-17095"/>
    <s v="Liz Preis"/>
    <x v="0"/>
    <s v="United States"/>
    <s v="Knoxville"/>
    <x v="18"/>
    <n v="37918"/>
    <x v="0"/>
    <x v="1130"/>
    <x v="2"/>
    <x v="11"/>
    <x v="1109"/>
    <x v="2879"/>
    <n v="4"/>
    <n v="0.2"/>
    <n v="-1.119600000000009"/>
  </r>
  <r>
    <n v="8198"/>
    <x v="4063"/>
    <x v="3"/>
    <x v="528"/>
    <d v="2014-09-10T00:00:00"/>
    <s v="Standard Class"/>
    <s v="LP-17095"/>
    <s v="Liz Preis"/>
    <x v="0"/>
    <s v="United States"/>
    <s v="Knoxville"/>
    <x v="18"/>
    <n v="37918"/>
    <x v="0"/>
    <x v="646"/>
    <x v="1"/>
    <x v="6"/>
    <x v="640"/>
    <x v="1002"/>
    <n v="5"/>
    <n v="0.2"/>
    <n v="7.1960000000000015"/>
  </r>
  <r>
    <n v="8199"/>
    <x v="4063"/>
    <x v="3"/>
    <x v="528"/>
    <d v="2014-09-10T00:00:00"/>
    <s v="Standard Class"/>
    <s v="LP-17095"/>
    <s v="Liz Preis"/>
    <x v="0"/>
    <s v="United States"/>
    <s v="Knoxville"/>
    <x v="18"/>
    <n v="37918"/>
    <x v="0"/>
    <x v="585"/>
    <x v="1"/>
    <x v="10"/>
    <x v="580"/>
    <x v="12"/>
    <n v="3"/>
    <n v="0.2"/>
    <n v="5.4432"/>
  </r>
  <r>
    <n v="8200"/>
    <x v="4064"/>
    <x v="3"/>
    <x v="558"/>
    <d v="2014-05-01T00:00:00"/>
    <s v="Standard Class"/>
    <s v="AF-10870"/>
    <s v="Art Ferguson"/>
    <x v="0"/>
    <s v="United States"/>
    <s v="Chicago"/>
    <x v="10"/>
    <n v="60610"/>
    <x v="2"/>
    <x v="1124"/>
    <x v="1"/>
    <x v="8"/>
    <x v="1103"/>
    <x v="5334"/>
    <n v="5"/>
    <n v="0.8"/>
    <n v="-18.252500000000001"/>
  </r>
  <r>
    <n v="8201"/>
    <x v="4064"/>
    <x v="3"/>
    <x v="558"/>
    <d v="2014-05-01T00:00:00"/>
    <s v="Standard Class"/>
    <s v="AF-10870"/>
    <s v="Art Ferguson"/>
    <x v="0"/>
    <s v="United States"/>
    <s v="Chicago"/>
    <x v="10"/>
    <n v="60610"/>
    <x v="2"/>
    <x v="72"/>
    <x v="1"/>
    <x v="4"/>
    <x v="72"/>
    <x v="74"/>
    <n v="1"/>
    <n v="0.2"/>
    <n v="-18.196000000000002"/>
  </r>
  <r>
    <n v="8202"/>
    <x v="4065"/>
    <x v="1"/>
    <x v="627"/>
    <d v="2012-11-08T00:00:00"/>
    <s v="Same Day"/>
    <s v="KD-16495"/>
    <s v="Keith Dawkins"/>
    <x v="1"/>
    <s v="United States"/>
    <s v="New York City"/>
    <x v="15"/>
    <n v="10024"/>
    <x v="3"/>
    <x v="1678"/>
    <x v="1"/>
    <x v="4"/>
    <x v="1657"/>
    <x v="5335"/>
    <n v="5"/>
    <n v="0"/>
    <n v="16.787500000000001"/>
  </r>
  <r>
    <n v="8203"/>
    <x v="4065"/>
    <x v="1"/>
    <x v="627"/>
    <d v="2012-11-08T00:00:00"/>
    <s v="Same Day"/>
    <s v="KD-16495"/>
    <s v="Keith Dawkins"/>
    <x v="1"/>
    <s v="United States"/>
    <s v="New York City"/>
    <x v="15"/>
    <n v="10024"/>
    <x v="3"/>
    <x v="903"/>
    <x v="2"/>
    <x v="7"/>
    <x v="886"/>
    <x v="5336"/>
    <n v="2"/>
    <n v="0"/>
    <n v="142.9948"/>
  </r>
  <r>
    <n v="8204"/>
    <x v="4065"/>
    <x v="1"/>
    <x v="627"/>
    <d v="2012-11-08T00:00:00"/>
    <s v="Same Day"/>
    <s v="KD-16495"/>
    <s v="Keith Dawkins"/>
    <x v="1"/>
    <s v="United States"/>
    <s v="New York City"/>
    <x v="15"/>
    <n v="10024"/>
    <x v="3"/>
    <x v="1800"/>
    <x v="0"/>
    <x v="5"/>
    <x v="1781"/>
    <x v="5337"/>
    <n v="3"/>
    <n v="0"/>
    <n v="4.7279999999999998"/>
  </r>
  <r>
    <n v="8205"/>
    <x v="4065"/>
    <x v="1"/>
    <x v="627"/>
    <d v="2012-11-08T00:00:00"/>
    <s v="Same Day"/>
    <s v="KD-16495"/>
    <s v="Keith Dawkins"/>
    <x v="1"/>
    <s v="United States"/>
    <s v="New York City"/>
    <x v="15"/>
    <n v="10024"/>
    <x v="3"/>
    <x v="1715"/>
    <x v="2"/>
    <x v="15"/>
    <x v="1693"/>
    <x v="5338"/>
    <n v="4"/>
    <n v="0"/>
    <n v="2229.0239999999999"/>
  </r>
  <r>
    <n v="8206"/>
    <x v="4065"/>
    <x v="1"/>
    <x v="627"/>
    <d v="2012-11-08T00:00:00"/>
    <s v="Same Day"/>
    <s v="KD-16495"/>
    <s v="Keith Dawkins"/>
    <x v="1"/>
    <s v="United States"/>
    <s v="New York City"/>
    <x v="15"/>
    <n v="10024"/>
    <x v="3"/>
    <x v="623"/>
    <x v="0"/>
    <x v="1"/>
    <x v="617"/>
    <x v="5339"/>
    <n v="2"/>
    <n v="0.1"/>
    <n v="115.5528"/>
  </r>
  <r>
    <n v="8207"/>
    <x v="4066"/>
    <x v="1"/>
    <x v="33"/>
    <d v="2012-04-30T00:00:00"/>
    <s v="Standard Class"/>
    <s v="SA-20830"/>
    <s v="Sue Ann Reed"/>
    <x v="0"/>
    <s v="United States"/>
    <s v="Daytona Beach"/>
    <x v="2"/>
    <n v="32114"/>
    <x v="0"/>
    <x v="3"/>
    <x v="0"/>
    <x v="3"/>
    <x v="3"/>
    <x v="5340"/>
    <n v="1"/>
    <n v="0.45"/>
    <n v="-76.606200000000001"/>
  </r>
  <r>
    <n v="8208"/>
    <x v="4066"/>
    <x v="1"/>
    <x v="33"/>
    <d v="2012-04-30T00:00:00"/>
    <s v="Standard Class"/>
    <s v="SA-20830"/>
    <s v="Sue Ann Reed"/>
    <x v="0"/>
    <s v="United States"/>
    <s v="Daytona Beach"/>
    <x v="2"/>
    <n v="32114"/>
    <x v="0"/>
    <x v="346"/>
    <x v="1"/>
    <x v="6"/>
    <x v="342"/>
    <x v="370"/>
    <n v="1"/>
    <n v="0.2"/>
    <n v="0.42639999999999978"/>
  </r>
  <r>
    <n v="8209"/>
    <x v="4067"/>
    <x v="1"/>
    <x v="1181"/>
    <d v="2012-09-24T00:00:00"/>
    <s v="Standard Class"/>
    <s v="BG-11035"/>
    <s v="Barry Gonzalez"/>
    <x v="0"/>
    <s v="United States"/>
    <s v="Nashville"/>
    <x v="18"/>
    <n v="37211"/>
    <x v="0"/>
    <x v="692"/>
    <x v="1"/>
    <x v="8"/>
    <x v="685"/>
    <x v="5341"/>
    <n v="6"/>
    <n v="0.7"/>
    <n v="-913.17599999999993"/>
  </r>
  <r>
    <n v="8210"/>
    <x v="4067"/>
    <x v="1"/>
    <x v="1181"/>
    <d v="2012-09-24T00:00:00"/>
    <s v="Standard Class"/>
    <s v="BG-11035"/>
    <s v="Barry Gonzalez"/>
    <x v="0"/>
    <s v="United States"/>
    <s v="Nashville"/>
    <x v="18"/>
    <n v="37211"/>
    <x v="0"/>
    <x v="196"/>
    <x v="1"/>
    <x v="4"/>
    <x v="195"/>
    <x v="5342"/>
    <n v="4"/>
    <n v="0.2"/>
    <n v="-58.873600000000025"/>
  </r>
  <r>
    <n v="8211"/>
    <x v="4068"/>
    <x v="3"/>
    <x v="210"/>
    <d v="2014-09-13T00:00:00"/>
    <s v="Standard Class"/>
    <s v="DM-12955"/>
    <s v="Dario Medina"/>
    <x v="1"/>
    <s v="United States"/>
    <s v="Nashville"/>
    <x v="18"/>
    <n v="37211"/>
    <x v="0"/>
    <x v="473"/>
    <x v="1"/>
    <x v="9"/>
    <x v="469"/>
    <x v="2424"/>
    <n v="2"/>
    <n v="0.2"/>
    <n v="7.1372000000000035"/>
  </r>
  <r>
    <n v="8212"/>
    <x v="4069"/>
    <x v="0"/>
    <x v="77"/>
    <d v="2013-11-13T00:00:00"/>
    <s v="Standard Class"/>
    <s v="MC-17845"/>
    <s v="Michael Chen"/>
    <x v="0"/>
    <s v="United States"/>
    <s v="Dallas"/>
    <x v="5"/>
    <n v="75220"/>
    <x v="2"/>
    <x v="1834"/>
    <x v="0"/>
    <x v="5"/>
    <x v="1813"/>
    <x v="5343"/>
    <n v="5"/>
    <n v="0.6"/>
    <n v="-17.783999999999992"/>
  </r>
  <r>
    <n v="8213"/>
    <x v="4069"/>
    <x v="0"/>
    <x v="77"/>
    <d v="2013-11-13T00:00:00"/>
    <s v="Standard Class"/>
    <s v="MC-17845"/>
    <s v="Michael Chen"/>
    <x v="0"/>
    <s v="United States"/>
    <s v="Dallas"/>
    <x v="5"/>
    <n v="75220"/>
    <x v="2"/>
    <x v="533"/>
    <x v="1"/>
    <x v="4"/>
    <x v="528"/>
    <x v="5344"/>
    <n v="3"/>
    <n v="0.2"/>
    <n v="19.630499999999998"/>
  </r>
  <r>
    <n v="8214"/>
    <x v="4070"/>
    <x v="1"/>
    <x v="12"/>
    <d v="2012-10-02T00:00:00"/>
    <s v="Standard Class"/>
    <s v="ML-17395"/>
    <s v="Marina Lichtenstein"/>
    <x v="1"/>
    <s v="United States"/>
    <s v="Murfreesboro"/>
    <x v="18"/>
    <n v="37130"/>
    <x v="0"/>
    <x v="1085"/>
    <x v="1"/>
    <x v="8"/>
    <x v="1066"/>
    <x v="5345"/>
    <n v="4"/>
    <n v="0.7"/>
    <n v="-4.6463999999999981"/>
  </r>
  <r>
    <n v="8215"/>
    <x v="4070"/>
    <x v="1"/>
    <x v="12"/>
    <d v="2012-10-02T00:00:00"/>
    <s v="Standard Class"/>
    <s v="ML-17395"/>
    <s v="Marina Lichtenstein"/>
    <x v="1"/>
    <s v="United States"/>
    <s v="Murfreesboro"/>
    <x v="18"/>
    <n v="37130"/>
    <x v="0"/>
    <x v="1402"/>
    <x v="1"/>
    <x v="10"/>
    <x v="1380"/>
    <x v="3755"/>
    <n v="1"/>
    <n v="0.2"/>
    <n v="3.7989999999999995"/>
  </r>
  <r>
    <n v="8216"/>
    <x v="4070"/>
    <x v="1"/>
    <x v="12"/>
    <d v="2012-10-02T00:00:00"/>
    <s v="Standard Class"/>
    <s v="ML-17395"/>
    <s v="Marina Lichtenstein"/>
    <x v="1"/>
    <s v="United States"/>
    <s v="Murfreesboro"/>
    <x v="18"/>
    <n v="37130"/>
    <x v="0"/>
    <x v="1263"/>
    <x v="1"/>
    <x v="8"/>
    <x v="1238"/>
    <x v="5346"/>
    <n v="1"/>
    <n v="0.7"/>
    <n v="-1.8106"/>
  </r>
  <r>
    <n v="8217"/>
    <x v="4070"/>
    <x v="1"/>
    <x v="12"/>
    <d v="2012-10-02T00:00:00"/>
    <s v="Standard Class"/>
    <s v="ML-17395"/>
    <s v="Marina Lichtenstein"/>
    <x v="1"/>
    <s v="United States"/>
    <s v="Murfreesboro"/>
    <x v="18"/>
    <n v="37130"/>
    <x v="0"/>
    <x v="304"/>
    <x v="1"/>
    <x v="8"/>
    <x v="301"/>
    <x v="5347"/>
    <n v="2"/>
    <n v="0.7"/>
    <n v="-2.2847999999999997"/>
  </r>
  <r>
    <n v="8218"/>
    <x v="4071"/>
    <x v="2"/>
    <x v="462"/>
    <d v="2011-10-07T00:00:00"/>
    <s v="Standard Class"/>
    <s v="RD-19930"/>
    <s v="Russell D'Ascenzo"/>
    <x v="0"/>
    <s v="United States"/>
    <s v="Dallas"/>
    <x v="5"/>
    <n v="75217"/>
    <x v="2"/>
    <x v="1088"/>
    <x v="1"/>
    <x v="13"/>
    <x v="1069"/>
    <x v="1456"/>
    <n v="3"/>
    <n v="0.2"/>
    <n v="0.86879999999999979"/>
  </r>
  <r>
    <n v="8219"/>
    <x v="4071"/>
    <x v="2"/>
    <x v="462"/>
    <d v="2011-10-07T00:00:00"/>
    <s v="Standard Class"/>
    <s v="RD-19930"/>
    <s v="Russell D'Ascenzo"/>
    <x v="0"/>
    <s v="United States"/>
    <s v="Dallas"/>
    <x v="5"/>
    <n v="75217"/>
    <x v="2"/>
    <x v="1092"/>
    <x v="0"/>
    <x v="5"/>
    <x v="1073"/>
    <x v="5348"/>
    <n v="3"/>
    <n v="0.6"/>
    <n v="-19.065600000000007"/>
  </r>
  <r>
    <n v="8220"/>
    <x v="4071"/>
    <x v="2"/>
    <x v="462"/>
    <d v="2011-10-07T00:00:00"/>
    <s v="Standard Class"/>
    <s v="RD-19930"/>
    <s v="Russell D'Ascenzo"/>
    <x v="0"/>
    <s v="United States"/>
    <s v="Dallas"/>
    <x v="5"/>
    <n v="75217"/>
    <x v="2"/>
    <x v="641"/>
    <x v="1"/>
    <x v="2"/>
    <x v="635"/>
    <x v="1268"/>
    <n v="2"/>
    <n v="0.2"/>
    <n v="1.7247999999999997"/>
  </r>
  <r>
    <n v="8221"/>
    <x v="4071"/>
    <x v="2"/>
    <x v="462"/>
    <d v="2011-10-07T00:00:00"/>
    <s v="Standard Class"/>
    <s v="RD-19930"/>
    <s v="Russell D'Ascenzo"/>
    <x v="0"/>
    <s v="United States"/>
    <s v="Dallas"/>
    <x v="5"/>
    <n v="75217"/>
    <x v="2"/>
    <x v="98"/>
    <x v="1"/>
    <x v="8"/>
    <x v="98"/>
    <x v="99"/>
    <n v="3"/>
    <n v="0.8"/>
    <n v="-3.0396000000000001"/>
  </r>
  <r>
    <n v="8222"/>
    <x v="4071"/>
    <x v="2"/>
    <x v="462"/>
    <d v="2011-10-07T00:00:00"/>
    <s v="Standard Class"/>
    <s v="RD-19930"/>
    <s v="Russell D'Ascenzo"/>
    <x v="0"/>
    <s v="United States"/>
    <s v="Dallas"/>
    <x v="5"/>
    <n v="75217"/>
    <x v="2"/>
    <x v="1835"/>
    <x v="1"/>
    <x v="13"/>
    <x v="1814"/>
    <x v="5349"/>
    <n v="4"/>
    <n v="0.2"/>
    <n v="-3.7680000000000002"/>
  </r>
  <r>
    <n v="8223"/>
    <x v="4072"/>
    <x v="2"/>
    <x v="1087"/>
    <d v="2011-02-25T00:00:00"/>
    <s v="Standard Class"/>
    <s v="AB-10015"/>
    <s v="Aaron Bergman"/>
    <x v="0"/>
    <s v="United States"/>
    <s v="Arlington"/>
    <x v="5"/>
    <n v="76017"/>
    <x v="2"/>
    <x v="1555"/>
    <x v="1"/>
    <x v="4"/>
    <x v="1534"/>
    <x v="1438"/>
    <n v="2"/>
    <n v="0.2"/>
    <n v="-2.5248000000000022"/>
  </r>
  <r>
    <n v="8224"/>
    <x v="4073"/>
    <x v="0"/>
    <x v="1"/>
    <d v="2013-06-17T00:00:00"/>
    <s v="Standard Class"/>
    <s v="EA-14035"/>
    <s v="Erin Ashbrook"/>
    <x v="1"/>
    <s v="United States"/>
    <s v="Pasadena"/>
    <x v="1"/>
    <n v="91104"/>
    <x v="1"/>
    <x v="1174"/>
    <x v="1"/>
    <x v="10"/>
    <x v="1151"/>
    <x v="790"/>
    <n v="6"/>
    <n v="0"/>
    <n v="83.645999999999987"/>
  </r>
  <r>
    <n v="8225"/>
    <x v="4073"/>
    <x v="0"/>
    <x v="1"/>
    <d v="2013-06-17T00:00:00"/>
    <s v="Standard Class"/>
    <s v="EA-14035"/>
    <s v="Erin Ashbrook"/>
    <x v="1"/>
    <s v="United States"/>
    <s v="Pasadena"/>
    <x v="1"/>
    <n v="91104"/>
    <x v="1"/>
    <x v="1434"/>
    <x v="1"/>
    <x v="10"/>
    <x v="1413"/>
    <x v="91"/>
    <n v="2"/>
    <n v="0"/>
    <n v="6.2208000000000006"/>
  </r>
  <r>
    <n v="8226"/>
    <x v="4074"/>
    <x v="3"/>
    <x v="752"/>
    <d v="2014-11-05T00:00:00"/>
    <s v="Second Class"/>
    <s v="SF-20065"/>
    <s v="Sandra Flanagan"/>
    <x v="0"/>
    <s v="United States"/>
    <s v="Everett"/>
    <x v="31"/>
    <n v="2149"/>
    <x v="3"/>
    <x v="274"/>
    <x v="1"/>
    <x v="10"/>
    <x v="271"/>
    <x v="2408"/>
    <n v="10"/>
    <n v="0"/>
    <n v="91.055999999999983"/>
  </r>
  <r>
    <n v="8227"/>
    <x v="4074"/>
    <x v="3"/>
    <x v="752"/>
    <d v="2014-11-05T00:00:00"/>
    <s v="Second Class"/>
    <s v="SF-20065"/>
    <s v="Sandra Flanagan"/>
    <x v="0"/>
    <s v="United States"/>
    <s v="Everett"/>
    <x v="31"/>
    <n v="2149"/>
    <x v="3"/>
    <x v="1522"/>
    <x v="1"/>
    <x v="10"/>
    <x v="1500"/>
    <x v="1018"/>
    <n v="1"/>
    <n v="0"/>
    <n v="20.085100000000001"/>
  </r>
  <r>
    <n v="8228"/>
    <x v="4075"/>
    <x v="0"/>
    <x v="958"/>
    <d v="2013-04-09T00:00:00"/>
    <s v="Second Class"/>
    <s v="BC-11125"/>
    <s v="Becky Castell"/>
    <x v="2"/>
    <s v="United States"/>
    <s v="Troy"/>
    <x v="15"/>
    <n v="12180"/>
    <x v="3"/>
    <x v="479"/>
    <x v="0"/>
    <x v="5"/>
    <x v="475"/>
    <x v="5350"/>
    <n v="2"/>
    <n v="0"/>
    <n v="7.4376000000000033"/>
  </r>
  <r>
    <n v="8229"/>
    <x v="4075"/>
    <x v="0"/>
    <x v="958"/>
    <d v="2013-04-09T00:00:00"/>
    <s v="Second Class"/>
    <s v="BC-11125"/>
    <s v="Becky Castell"/>
    <x v="2"/>
    <s v="United States"/>
    <s v="Troy"/>
    <x v="15"/>
    <n v="12180"/>
    <x v="3"/>
    <x v="170"/>
    <x v="1"/>
    <x v="4"/>
    <x v="169"/>
    <x v="5351"/>
    <n v="2"/>
    <n v="0"/>
    <n v="8.0652000000000008"/>
  </r>
  <r>
    <n v="8230"/>
    <x v="4075"/>
    <x v="0"/>
    <x v="958"/>
    <d v="2013-04-09T00:00:00"/>
    <s v="Second Class"/>
    <s v="BC-11125"/>
    <s v="Becky Castell"/>
    <x v="2"/>
    <s v="United States"/>
    <s v="Troy"/>
    <x v="15"/>
    <n v="12180"/>
    <x v="3"/>
    <x v="1016"/>
    <x v="2"/>
    <x v="11"/>
    <x v="998"/>
    <x v="1324"/>
    <n v="3"/>
    <n v="0"/>
    <n v="37.787400000000005"/>
  </r>
  <r>
    <n v="8231"/>
    <x v="4076"/>
    <x v="0"/>
    <x v="1186"/>
    <d v="2013-07-03T00:00:00"/>
    <s v="Second Class"/>
    <s v="PF-19165"/>
    <s v="Philip Fox"/>
    <x v="0"/>
    <s v="United States"/>
    <s v="Sandy Springs"/>
    <x v="32"/>
    <n v="30328"/>
    <x v="0"/>
    <x v="369"/>
    <x v="1"/>
    <x v="6"/>
    <x v="365"/>
    <x v="878"/>
    <n v="3"/>
    <n v="0"/>
    <n v="9.7118999999999982"/>
  </r>
  <r>
    <n v="8232"/>
    <x v="4076"/>
    <x v="0"/>
    <x v="1186"/>
    <d v="2013-07-03T00:00:00"/>
    <s v="Second Class"/>
    <s v="PF-19165"/>
    <s v="Philip Fox"/>
    <x v="0"/>
    <s v="United States"/>
    <s v="Sandy Springs"/>
    <x v="32"/>
    <n v="30328"/>
    <x v="0"/>
    <x v="199"/>
    <x v="0"/>
    <x v="0"/>
    <x v="198"/>
    <x v="5352"/>
    <n v="7"/>
    <n v="0"/>
    <n v="291.37779999999987"/>
  </r>
  <r>
    <n v="8233"/>
    <x v="4077"/>
    <x v="2"/>
    <x v="358"/>
    <d v="2011-09-28T00:00:00"/>
    <s v="Standard Class"/>
    <s v="SE-20110"/>
    <s v="Sanjit Engle"/>
    <x v="0"/>
    <s v="United States"/>
    <s v="San Jose"/>
    <x v="1"/>
    <n v="95123"/>
    <x v="1"/>
    <x v="298"/>
    <x v="1"/>
    <x v="4"/>
    <x v="295"/>
    <x v="3382"/>
    <n v="5"/>
    <n v="0"/>
    <n v="42.362499999999997"/>
  </r>
  <r>
    <n v="8234"/>
    <x v="4077"/>
    <x v="2"/>
    <x v="358"/>
    <d v="2011-09-28T00:00:00"/>
    <s v="Standard Class"/>
    <s v="SE-20110"/>
    <s v="Sanjit Engle"/>
    <x v="0"/>
    <s v="United States"/>
    <s v="San Jose"/>
    <x v="1"/>
    <n v="95123"/>
    <x v="1"/>
    <x v="1512"/>
    <x v="1"/>
    <x v="4"/>
    <x v="1490"/>
    <x v="1390"/>
    <n v="2"/>
    <n v="0"/>
    <n v="0.40679999999999694"/>
  </r>
  <r>
    <n v="8235"/>
    <x v="4078"/>
    <x v="3"/>
    <x v="927"/>
    <d v="2014-05-07T00:00:00"/>
    <s v="Standard Class"/>
    <s v="CJ-12010"/>
    <s v="Caroline Jumper"/>
    <x v="0"/>
    <s v="United States"/>
    <s v="Jacksonville"/>
    <x v="2"/>
    <n v="32216"/>
    <x v="0"/>
    <x v="1698"/>
    <x v="1"/>
    <x v="14"/>
    <x v="1677"/>
    <x v="5353"/>
    <n v="2"/>
    <n v="0.2"/>
    <n v="0.4159999999999997"/>
  </r>
  <r>
    <n v="8236"/>
    <x v="4078"/>
    <x v="3"/>
    <x v="927"/>
    <d v="2014-05-07T00:00:00"/>
    <s v="Standard Class"/>
    <s v="CJ-12010"/>
    <s v="Caroline Jumper"/>
    <x v="0"/>
    <s v="United States"/>
    <s v="Jacksonville"/>
    <x v="2"/>
    <n v="32216"/>
    <x v="0"/>
    <x v="411"/>
    <x v="0"/>
    <x v="3"/>
    <x v="406"/>
    <x v="5354"/>
    <n v="4"/>
    <n v="0.45"/>
    <n v="-458.14679999999998"/>
  </r>
  <r>
    <n v="8237"/>
    <x v="4078"/>
    <x v="3"/>
    <x v="927"/>
    <d v="2014-05-07T00:00:00"/>
    <s v="Standard Class"/>
    <s v="CJ-12010"/>
    <s v="Caroline Jumper"/>
    <x v="0"/>
    <s v="United States"/>
    <s v="Jacksonville"/>
    <x v="2"/>
    <n v="32216"/>
    <x v="0"/>
    <x v="483"/>
    <x v="0"/>
    <x v="1"/>
    <x v="478"/>
    <x v="5355"/>
    <n v="5"/>
    <n v="0.2"/>
    <n v="0"/>
  </r>
  <r>
    <n v="8238"/>
    <x v="4079"/>
    <x v="3"/>
    <x v="179"/>
    <d v="2014-10-21T00:00:00"/>
    <s v="Same Day"/>
    <s v="PT-19090"/>
    <s v="Pete Takahito"/>
    <x v="0"/>
    <s v="United States"/>
    <s v="Jacksonville"/>
    <x v="2"/>
    <n v="32216"/>
    <x v="0"/>
    <x v="383"/>
    <x v="1"/>
    <x v="4"/>
    <x v="379"/>
    <x v="411"/>
    <n v="2"/>
    <n v="0.2"/>
    <n v="-0.7748000000000006"/>
  </r>
  <r>
    <n v="8239"/>
    <x v="4079"/>
    <x v="3"/>
    <x v="179"/>
    <d v="2014-10-21T00:00:00"/>
    <s v="Same Day"/>
    <s v="PT-19090"/>
    <s v="Pete Takahito"/>
    <x v="0"/>
    <s v="United States"/>
    <s v="Jacksonville"/>
    <x v="2"/>
    <n v="32216"/>
    <x v="0"/>
    <x v="1305"/>
    <x v="1"/>
    <x v="10"/>
    <x v="1281"/>
    <x v="1407"/>
    <n v="1"/>
    <n v="0.2"/>
    <n v="2.5019999999999998"/>
  </r>
  <r>
    <n v="8240"/>
    <x v="4079"/>
    <x v="3"/>
    <x v="179"/>
    <d v="2014-10-21T00:00:00"/>
    <s v="Same Day"/>
    <s v="PT-19090"/>
    <s v="Pete Takahito"/>
    <x v="0"/>
    <s v="United States"/>
    <s v="Jacksonville"/>
    <x v="2"/>
    <n v="32216"/>
    <x v="0"/>
    <x v="1061"/>
    <x v="1"/>
    <x v="6"/>
    <x v="1041"/>
    <x v="3079"/>
    <n v="2"/>
    <n v="0.2"/>
    <n v="1.1119999999999999"/>
  </r>
  <r>
    <n v="8241"/>
    <x v="4079"/>
    <x v="3"/>
    <x v="179"/>
    <d v="2014-10-21T00:00:00"/>
    <s v="Same Day"/>
    <s v="PT-19090"/>
    <s v="Pete Takahito"/>
    <x v="0"/>
    <s v="United States"/>
    <s v="Jacksonville"/>
    <x v="2"/>
    <n v="32216"/>
    <x v="0"/>
    <x v="1649"/>
    <x v="0"/>
    <x v="5"/>
    <x v="1629"/>
    <x v="5356"/>
    <n v="4"/>
    <n v="0.2"/>
    <n v="6.0411999999999964"/>
  </r>
  <r>
    <n v="8242"/>
    <x v="4080"/>
    <x v="2"/>
    <x v="416"/>
    <d v="2011-09-05T00:00:00"/>
    <s v="Standard Class"/>
    <s v="LH-16900"/>
    <s v="Lena Hernandez"/>
    <x v="0"/>
    <s v="United States"/>
    <s v="New York City"/>
    <x v="15"/>
    <n v="10009"/>
    <x v="3"/>
    <x v="708"/>
    <x v="1"/>
    <x v="8"/>
    <x v="700"/>
    <x v="5357"/>
    <n v="2"/>
    <n v="0.2"/>
    <n v="8.3103999999999996"/>
  </r>
  <r>
    <n v="8243"/>
    <x v="4080"/>
    <x v="2"/>
    <x v="416"/>
    <d v="2011-09-05T00:00:00"/>
    <s v="Standard Class"/>
    <s v="LH-16900"/>
    <s v="Lena Hernandez"/>
    <x v="0"/>
    <s v="United States"/>
    <s v="New York City"/>
    <x v="15"/>
    <n v="10009"/>
    <x v="3"/>
    <x v="1200"/>
    <x v="2"/>
    <x v="11"/>
    <x v="1176"/>
    <x v="5358"/>
    <n v="3"/>
    <n v="0"/>
    <n v="57.120000000000019"/>
  </r>
  <r>
    <n v="8244"/>
    <x v="4081"/>
    <x v="2"/>
    <x v="1132"/>
    <d v="2011-08-16T00:00:00"/>
    <s v="Standard Class"/>
    <s v="BW-11200"/>
    <s v="Ben Wallace"/>
    <x v="0"/>
    <s v="United States"/>
    <s v="San Francisco"/>
    <x v="1"/>
    <n v="94122"/>
    <x v="1"/>
    <x v="1419"/>
    <x v="2"/>
    <x v="7"/>
    <x v="1398"/>
    <x v="5359"/>
    <n v="8"/>
    <n v="0.2"/>
    <n v="50.396000000000015"/>
  </r>
  <r>
    <n v="8245"/>
    <x v="4081"/>
    <x v="2"/>
    <x v="1132"/>
    <d v="2011-08-16T00:00:00"/>
    <s v="Standard Class"/>
    <s v="BW-11200"/>
    <s v="Ben Wallace"/>
    <x v="0"/>
    <s v="United States"/>
    <s v="San Francisco"/>
    <x v="1"/>
    <n v="94122"/>
    <x v="1"/>
    <x v="1146"/>
    <x v="0"/>
    <x v="5"/>
    <x v="1125"/>
    <x v="5360"/>
    <n v="3"/>
    <n v="0"/>
    <n v="31.612800000000004"/>
  </r>
  <r>
    <n v="8246"/>
    <x v="4082"/>
    <x v="2"/>
    <x v="710"/>
    <d v="2011-08-23T00:00:00"/>
    <s v="Standard Class"/>
    <s v="BS-11365"/>
    <s v="Bill Shonely"/>
    <x v="1"/>
    <s v="United States"/>
    <s v="Columbus"/>
    <x v="32"/>
    <n v="31907"/>
    <x v="0"/>
    <x v="156"/>
    <x v="1"/>
    <x v="4"/>
    <x v="155"/>
    <x v="3216"/>
    <n v="3"/>
    <n v="0"/>
    <n v="10.347300000000004"/>
  </r>
  <r>
    <n v="8247"/>
    <x v="4083"/>
    <x v="1"/>
    <x v="1187"/>
    <d v="2012-05-10T00:00:00"/>
    <s v="Same Day"/>
    <s v="DP-13390"/>
    <s v="Dennis Pardue"/>
    <x v="2"/>
    <s v="United States"/>
    <s v="Aurora"/>
    <x v="10"/>
    <n v="60505"/>
    <x v="2"/>
    <x v="554"/>
    <x v="1"/>
    <x v="9"/>
    <x v="548"/>
    <x v="5361"/>
    <n v="5"/>
    <n v="0.8"/>
    <n v="-191.619"/>
  </r>
  <r>
    <n v="8248"/>
    <x v="4083"/>
    <x v="1"/>
    <x v="1187"/>
    <d v="2012-05-10T00:00:00"/>
    <s v="Same Day"/>
    <s v="DP-13390"/>
    <s v="Dennis Pardue"/>
    <x v="2"/>
    <s v="United States"/>
    <s v="Aurora"/>
    <x v="10"/>
    <n v="60505"/>
    <x v="2"/>
    <x v="1243"/>
    <x v="1"/>
    <x v="6"/>
    <x v="1217"/>
    <x v="2862"/>
    <n v="2"/>
    <n v="0.2"/>
    <n v="3.6784000000000017"/>
  </r>
  <r>
    <n v="8249"/>
    <x v="4084"/>
    <x v="0"/>
    <x v="1120"/>
    <d v="2013-05-14T00:00:00"/>
    <s v="Second Class"/>
    <s v="CS-12400"/>
    <s v="Christopher Schild"/>
    <x v="2"/>
    <s v="United States"/>
    <s v="Philadelphia"/>
    <x v="9"/>
    <n v="19134"/>
    <x v="3"/>
    <x v="647"/>
    <x v="2"/>
    <x v="7"/>
    <x v="641"/>
    <x v="5362"/>
    <n v="2"/>
    <n v="0.4"/>
    <n v="-123.9980000000001"/>
  </r>
  <r>
    <n v="8250"/>
    <x v="4085"/>
    <x v="1"/>
    <x v="616"/>
    <d v="2012-03-09T00:00:00"/>
    <s v="Second Class"/>
    <s v="MS-17365"/>
    <s v="Maribeth Schnelling"/>
    <x v="0"/>
    <s v="United States"/>
    <s v="Chicago"/>
    <x v="10"/>
    <n v="60653"/>
    <x v="2"/>
    <x v="912"/>
    <x v="1"/>
    <x v="8"/>
    <x v="895"/>
    <x v="5363"/>
    <n v="2"/>
    <n v="0.8"/>
    <n v="-16.818000000000005"/>
  </r>
  <r>
    <n v="8251"/>
    <x v="4085"/>
    <x v="1"/>
    <x v="616"/>
    <d v="2012-03-09T00:00:00"/>
    <s v="Second Class"/>
    <s v="MS-17365"/>
    <s v="Maribeth Schnelling"/>
    <x v="0"/>
    <s v="United States"/>
    <s v="Chicago"/>
    <x v="10"/>
    <n v="60653"/>
    <x v="2"/>
    <x v="325"/>
    <x v="0"/>
    <x v="5"/>
    <x v="322"/>
    <x v="5364"/>
    <n v="2"/>
    <n v="0.6"/>
    <n v="-1.8847999999999994"/>
  </r>
  <r>
    <n v="8252"/>
    <x v="4085"/>
    <x v="1"/>
    <x v="616"/>
    <d v="2012-03-09T00:00:00"/>
    <s v="Second Class"/>
    <s v="MS-17365"/>
    <s v="Maribeth Schnelling"/>
    <x v="0"/>
    <s v="United States"/>
    <s v="Chicago"/>
    <x v="10"/>
    <n v="60653"/>
    <x v="2"/>
    <x v="1107"/>
    <x v="1"/>
    <x v="9"/>
    <x v="1087"/>
    <x v="5365"/>
    <n v="5"/>
    <n v="0.8"/>
    <n v="-470.548"/>
  </r>
  <r>
    <n v="8253"/>
    <x v="4085"/>
    <x v="1"/>
    <x v="616"/>
    <d v="2012-03-09T00:00:00"/>
    <s v="Second Class"/>
    <s v="MS-17365"/>
    <s v="Maribeth Schnelling"/>
    <x v="0"/>
    <s v="United States"/>
    <s v="Chicago"/>
    <x v="10"/>
    <n v="60653"/>
    <x v="2"/>
    <x v="117"/>
    <x v="1"/>
    <x v="4"/>
    <x v="117"/>
    <x v="1556"/>
    <n v="2"/>
    <n v="0.2"/>
    <n v="6.0416000000000025"/>
  </r>
  <r>
    <n v="8254"/>
    <x v="4086"/>
    <x v="3"/>
    <x v="801"/>
    <d v="2014-08-20T00:00:00"/>
    <s v="Standard Class"/>
    <s v="DK-12895"/>
    <s v="Dana Kaydos"/>
    <x v="0"/>
    <s v="United States"/>
    <s v="Seattle"/>
    <x v="4"/>
    <n v="98103"/>
    <x v="1"/>
    <x v="1327"/>
    <x v="2"/>
    <x v="16"/>
    <x v="1304"/>
    <x v="5366"/>
    <n v="1"/>
    <n v="0"/>
    <n v="89.996999999999986"/>
  </r>
  <r>
    <n v="8255"/>
    <x v="4086"/>
    <x v="3"/>
    <x v="801"/>
    <d v="2014-08-20T00:00:00"/>
    <s v="Standard Class"/>
    <s v="DK-12895"/>
    <s v="Dana Kaydos"/>
    <x v="0"/>
    <s v="United States"/>
    <s v="Seattle"/>
    <x v="4"/>
    <n v="98103"/>
    <x v="1"/>
    <x v="1684"/>
    <x v="1"/>
    <x v="10"/>
    <x v="1663"/>
    <x v="2250"/>
    <n v="4"/>
    <n v="0"/>
    <n v="92.236799999999988"/>
  </r>
  <r>
    <n v="8256"/>
    <x v="4086"/>
    <x v="3"/>
    <x v="801"/>
    <d v="2014-08-20T00:00:00"/>
    <s v="Standard Class"/>
    <s v="DK-12895"/>
    <s v="Dana Kaydos"/>
    <x v="0"/>
    <s v="United States"/>
    <s v="Seattle"/>
    <x v="4"/>
    <n v="98103"/>
    <x v="1"/>
    <x v="529"/>
    <x v="2"/>
    <x v="7"/>
    <x v="524"/>
    <x v="5367"/>
    <n v="8"/>
    <n v="0.2"/>
    <n v="27.295199999999973"/>
  </r>
  <r>
    <n v="8257"/>
    <x v="4086"/>
    <x v="3"/>
    <x v="801"/>
    <d v="2014-08-20T00:00:00"/>
    <s v="Standard Class"/>
    <s v="DK-12895"/>
    <s v="Dana Kaydos"/>
    <x v="0"/>
    <s v="United States"/>
    <s v="Seattle"/>
    <x v="4"/>
    <n v="98103"/>
    <x v="1"/>
    <x v="230"/>
    <x v="1"/>
    <x v="4"/>
    <x v="445"/>
    <x v="485"/>
    <n v="3"/>
    <n v="0"/>
    <n v="11.684999999999999"/>
  </r>
  <r>
    <n v="8258"/>
    <x v="4086"/>
    <x v="3"/>
    <x v="801"/>
    <d v="2014-08-20T00:00:00"/>
    <s v="Standard Class"/>
    <s v="DK-12895"/>
    <s v="Dana Kaydos"/>
    <x v="0"/>
    <s v="United States"/>
    <s v="Seattle"/>
    <x v="4"/>
    <n v="98103"/>
    <x v="1"/>
    <x v="1481"/>
    <x v="2"/>
    <x v="11"/>
    <x v="1459"/>
    <x v="5368"/>
    <n v="5"/>
    <n v="0"/>
    <n v="12.246500000000005"/>
  </r>
  <r>
    <n v="8259"/>
    <x v="4086"/>
    <x v="3"/>
    <x v="801"/>
    <d v="2014-08-20T00:00:00"/>
    <s v="Standard Class"/>
    <s v="DK-12895"/>
    <s v="Dana Kaydos"/>
    <x v="0"/>
    <s v="United States"/>
    <s v="Seattle"/>
    <x v="4"/>
    <n v="98103"/>
    <x v="1"/>
    <x v="1786"/>
    <x v="1"/>
    <x v="8"/>
    <x v="1767"/>
    <x v="997"/>
    <n v="6"/>
    <n v="0.2"/>
    <n v="37.763999999999996"/>
  </r>
  <r>
    <n v="8260"/>
    <x v="4087"/>
    <x v="0"/>
    <x v="190"/>
    <d v="2013-06-27T00:00:00"/>
    <s v="Same Day"/>
    <s v="SN-20560"/>
    <s v="Skye Norling"/>
    <x v="2"/>
    <s v="United States"/>
    <s v="Roseville"/>
    <x v="12"/>
    <n v="48066"/>
    <x v="2"/>
    <x v="447"/>
    <x v="1"/>
    <x v="10"/>
    <x v="442"/>
    <x v="1542"/>
    <n v="9"/>
    <n v="0"/>
    <n v="180.76590000000002"/>
  </r>
  <r>
    <n v="8261"/>
    <x v="4087"/>
    <x v="0"/>
    <x v="190"/>
    <d v="2013-06-27T00:00:00"/>
    <s v="Same Day"/>
    <s v="SN-20560"/>
    <s v="Skye Norling"/>
    <x v="2"/>
    <s v="United States"/>
    <s v="Roseville"/>
    <x v="12"/>
    <n v="48066"/>
    <x v="2"/>
    <x v="385"/>
    <x v="1"/>
    <x v="8"/>
    <x v="381"/>
    <x v="5369"/>
    <n v="1"/>
    <n v="0"/>
    <n v="3.7693999999999992"/>
  </r>
  <r>
    <n v="8262"/>
    <x v="4087"/>
    <x v="0"/>
    <x v="190"/>
    <d v="2013-06-27T00:00:00"/>
    <s v="Same Day"/>
    <s v="SN-20560"/>
    <s v="Skye Norling"/>
    <x v="2"/>
    <s v="United States"/>
    <s v="Roseville"/>
    <x v="12"/>
    <n v="48066"/>
    <x v="2"/>
    <x v="1354"/>
    <x v="1"/>
    <x v="4"/>
    <x v="1331"/>
    <x v="5370"/>
    <n v="4"/>
    <n v="0"/>
    <n v="44.470399999999998"/>
  </r>
  <r>
    <n v="8263"/>
    <x v="4088"/>
    <x v="0"/>
    <x v="272"/>
    <d v="2013-12-20T00:00:00"/>
    <s v="Standard Class"/>
    <s v="TC-21475"/>
    <s v="Tony Chapman"/>
    <x v="2"/>
    <s v="United States"/>
    <s v="Fayetteville"/>
    <x v="36"/>
    <n v="72701"/>
    <x v="0"/>
    <x v="353"/>
    <x v="1"/>
    <x v="10"/>
    <x v="349"/>
    <x v="541"/>
    <n v="3"/>
    <n v="0"/>
    <n v="9.3312000000000008"/>
  </r>
  <r>
    <n v="8264"/>
    <x v="4089"/>
    <x v="1"/>
    <x v="1023"/>
    <d v="2012-09-17T00:00:00"/>
    <s v="Standard Class"/>
    <s v="AM-10705"/>
    <s v="Anne McFarland"/>
    <x v="0"/>
    <s v="United States"/>
    <s v="Jacksonville"/>
    <x v="3"/>
    <n v="28540"/>
    <x v="0"/>
    <x v="634"/>
    <x v="1"/>
    <x v="8"/>
    <x v="628"/>
    <x v="3702"/>
    <n v="4"/>
    <n v="0.7"/>
    <n v="-10.037199999999999"/>
  </r>
  <r>
    <n v="8265"/>
    <x v="4090"/>
    <x v="2"/>
    <x v="125"/>
    <d v="2012-01-04T00:00:00"/>
    <s v="Standard Class"/>
    <s v="AJ-10960"/>
    <s v="Astrea Jones"/>
    <x v="0"/>
    <s v="United States"/>
    <s v="New York City"/>
    <x v="15"/>
    <n v="10035"/>
    <x v="3"/>
    <x v="1836"/>
    <x v="1"/>
    <x v="9"/>
    <x v="1815"/>
    <x v="1546"/>
    <n v="3"/>
    <n v="0"/>
    <n v="30.734999999999992"/>
  </r>
  <r>
    <n v="8266"/>
    <x v="4090"/>
    <x v="2"/>
    <x v="125"/>
    <d v="2012-01-04T00:00:00"/>
    <s v="Standard Class"/>
    <s v="AJ-10960"/>
    <s v="Astrea Jones"/>
    <x v="0"/>
    <s v="United States"/>
    <s v="New York City"/>
    <x v="15"/>
    <n v="10035"/>
    <x v="3"/>
    <x v="858"/>
    <x v="1"/>
    <x v="8"/>
    <x v="844"/>
    <x v="5371"/>
    <n v="7"/>
    <n v="0.2"/>
    <n v="12.8499"/>
  </r>
  <r>
    <n v="8267"/>
    <x v="4091"/>
    <x v="2"/>
    <x v="333"/>
    <d v="2011-05-04T00:00:00"/>
    <s v="Standard Class"/>
    <s v="KH-16360"/>
    <s v="Katherine Hughes"/>
    <x v="0"/>
    <s v="United States"/>
    <s v="Dover"/>
    <x v="13"/>
    <n v="19901"/>
    <x v="3"/>
    <x v="433"/>
    <x v="2"/>
    <x v="7"/>
    <x v="428"/>
    <x v="1024"/>
    <n v="2"/>
    <n v="0"/>
    <n v="5.1948000000000008"/>
  </r>
  <r>
    <n v="8268"/>
    <x v="4092"/>
    <x v="3"/>
    <x v="289"/>
    <d v="2014-02-07T00:00:00"/>
    <s v="Standard Class"/>
    <s v="LP-17095"/>
    <s v="Liz Preis"/>
    <x v="0"/>
    <s v="United States"/>
    <s v="Aurora"/>
    <x v="10"/>
    <n v="60505"/>
    <x v="2"/>
    <x v="1582"/>
    <x v="0"/>
    <x v="3"/>
    <x v="1564"/>
    <x v="5372"/>
    <n v="1"/>
    <n v="0.5"/>
    <n v="-47.174999999999997"/>
  </r>
  <r>
    <n v="8269"/>
    <x v="4092"/>
    <x v="3"/>
    <x v="289"/>
    <d v="2014-02-07T00:00:00"/>
    <s v="Standard Class"/>
    <s v="LP-17095"/>
    <s v="Liz Preis"/>
    <x v="0"/>
    <s v="United States"/>
    <s v="Aurora"/>
    <x v="10"/>
    <n v="60505"/>
    <x v="2"/>
    <x v="558"/>
    <x v="1"/>
    <x v="14"/>
    <x v="552"/>
    <x v="2511"/>
    <n v="4"/>
    <n v="0.2"/>
    <n v="2.7719999999999994"/>
  </r>
  <r>
    <n v="8270"/>
    <x v="4092"/>
    <x v="3"/>
    <x v="289"/>
    <d v="2014-02-07T00:00:00"/>
    <s v="Standard Class"/>
    <s v="LP-17095"/>
    <s v="Liz Preis"/>
    <x v="0"/>
    <s v="United States"/>
    <s v="Aurora"/>
    <x v="10"/>
    <n v="60505"/>
    <x v="2"/>
    <x v="1718"/>
    <x v="2"/>
    <x v="7"/>
    <x v="1696"/>
    <x v="5373"/>
    <n v="4"/>
    <n v="0.2"/>
    <n v="250.39599999999984"/>
  </r>
  <r>
    <n v="8271"/>
    <x v="4092"/>
    <x v="3"/>
    <x v="289"/>
    <d v="2014-02-07T00:00:00"/>
    <s v="Standard Class"/>
    <s v="LP-17095"/>
    <s v="Liz Preis"/>
    <x v="0"/>
    <s v="United States"/>
    <s v="Aurora"/>
    <x v="10"/>
    <n v="60505"/>
    <x v="2"/>
    <x v="241"/>
    <x v="1"/>
    <x v="6"/>
    <x v="239"/>
    <x v="564"/>
    <n v="2"/>
    <n v="0.2"/>
    <n v="3.1535999999999995"/>
  </r>
  <r>
    <n v="8272"/>
    <x v="4093"/>
    <x v="0"/>
    <x v="591"/>
    <d v="2014-01-01T00:00:00"/>
    <s v="Standard Class"/>
    <s v="JE-15715"/>
    <s v="Joe Elijah"/>
    <x v="0"/>
    <s v="United States"/>
    <s v="New York City"/>
    <x v="15"/>
    <n v="10009"/>
    <x v="3"/>
    <x v="406"/>
    <x v="0"/>
    <x v="1"/>
    <x v="402"/>
    <x v="5374"/>
    <n v="8"/>
    <n v="0.1"/>
    <n v="313.26239999999967"/>
  </r>
  <r>
    <n v="8273"/>
    <x v="4094"/>
    <x v="0"/>
    <x v="201"/>
    <d v="2013-10-26T00:00:00"/>
    <s v="Standard Class"/>
    <s v="MY-18295"/>
    <s v="Muhammed Yedwab"/>
    <x v="1"/>
    <s v="United States"/>
    <s v="El Cajon"/>
    <x v="1"/>
    <n v="92020"/>
    <x v="1"/>
    <x v="1708"/>
    <x v="0"/>
    <x v="1"/>
    <x v="1688"/>
    <x v="2388"/>
    <n v="4"/>
    <n v="0.2"/>
    <n v="4.8391999999999911"/>
  </r>
  <r>
    <n v="8274"/>
    <x v="4095"/>
    <x v="1"/>
    <x v="385"/>
    <d v="2012-06-15T00:00:00"/>
    <s v="Second Class"/>
    <s v="FC-14245"/>
    <s v="Frank Carlisle"/>
    <x v="2"/>
    <s v="United States"/>
    <s v="Springfield"/>
    <x v="24"/>
    <n v="45503"/>
    <x v="3"/>
    <x v="1005"/>
    <x v="1"/>
    <x v="6"/>
    <x v="988"/>
    <x v="1321"/>
    <n v="1"/>
    <n v="0.2"/>
    <n v="0.29960000000000009"/>
  </r>
  <r>
    <n v="8275"/>
    <x v="4096"/>
    <x v="3"/>
    <x v="160"/>
    <d v="2014-07-05T00:00:00"/>
    <s v="Standard Class"/>
    <s v="ND-18460"/>
    <s v="Neil Ducich"/>
    <x v="1"/>
    <s v="United States"/>
    <s v="Mount Vernon"/>
    <x v="15"/>
    <n v="10550"/>
    <x v="3"/>
    <x v="1449"/>
    <x v="1"/>
    <x v="4"/>
    <x v="1427"/>
    <x v="2969"/>
    <n v="7"/>
    <n v="0"/>
    <n v="282.20920000000001"/>
  </r>
  <r>
    <n v="8276"/>
    <x v="4097"/>
    <x v="1"/>
    <x v="153"/>
    <d v="2012-06-30T00:00:00"/>
    <s v="Standard Class"/>
    <s v="DB-13360"/>
    <s v="Dennis Bolton"/>
    <x v="2"/>
    <s v="United States"/>
    <s v="Lakewood"/>
    <x v="24"/>
    <n v="44107"/>
    <x v="3"/>
    <x v="99"/>
    <x v="1"/>
    <x v="10"/>
    <x v="99"/>
    <x v="5375"/>
    <n v="9"/>
    <n v="0.2"/>
    <n v="15.607799999999999"/>
  </r>
  <r>
    <n v="8277"/>
    <x v="4098"/>
    <x v="0"/>
    <x v="823"/>
    <d v="2013-02-25T00:00:00"/>
    <s v="Standard Class"/>
    <s v="LC-16960"/>
    <s v="Lindsay Castell"/>
    <x v="2"/>
    <s v="United States"/>
    <s v="Tampa"/>
    <x v="2"/>
    <n v="33614"/>
    <x v="0"/>
    <x v="807"/>
    <x v="1"/>
    <x v="8"/>
    <x v="797"/>
    <x v="5233"/>
    <n v="3"/>
    <n v="0.7"/>
    <n v="-2.758799999999999"/>
  </r>
  <r>
    <n v="8278"/>
    <x v="4098"/>
    <x v="0"/>
    <x v="823"/>
    <d v="2013-02-25T00:00:00"/>
    <s v="Standard Class"/>
    <s v="LC-16960"/>
    <s v="Lindsay Castell"/>
    <x v="2"/>
    <s v="United States"/>
    <s v="Tampa"/>
    <x v="2"/>
    <n v="33614"/>
    <x v="0"/>
    <x v="920"/>
    <x v="1"/>
    <x v="8"/>
    <x v="903"/>
    <x v="5376"/>
    <n v="2"/>
    <n v="0.7"/>
    <n v="-26.726000000000006"/>
  </r>
  <r>
    <n v="8279"/>
    <x v="4098"/>
    <x v="0"/>
    <x v="823"/>
    <d v="2013-02-25T00:00:00"/>
    <s v="Standard Class"/>
    <s v="LC-16960"/>
    <s v="Lindsay Castell"/>
    <x v="2"/>
    <s v="United States"/>
    <s v="Tampa"/>
    <x v="2"/>
    <n v="33614"/>
    <x v="0"/>
    <x v="734"/>
    <x v="1"/>
    <x v="4"/>
    <x v="726"/>
    <x v="5377"/>
    <n v="3"/>
    <n v="0.2"/>
    <n v="32.434200000000004"/>
  </r>
  <r>
    <n v="8280"/>
    <x v="4099"/>
    <x v="3"/>
    <x v="300"/>
    <d v="2014-04-27T00:00:00"/>
    <s v="Standard Class"/>
    <s v="BD-11725"/>
    <s v="Bruce Degenhardt"/>
    <x v="0"/>
    <s v="United States"/>
    <s v="Columbus"/>
    <x v="32"/>
    <n v="31907"/>
    <x v="0"/>
    <x v="906"/>
    <x v="1"/>
    <x v="4"/>
    <x v="889"/>
    <x v="5378"/>
    <n v="3"/>
    <n v="0"/>
    <n v="87.757800000000003"/>
  </r>
  <r>
    <n v="8281"/>
    <x v="4100"/>
    <x v="3"/>
    <x v="1188"/>
    <d v="2014-05-11T00:00:00"/>
    <s v="First Class"/>
    <s v="MC-17605"/>
    <s v="Matt Connell"/>
    <x v="1"/>
    <s v="United States"/>
    <s v="Jacksonville"/>
    <x v="3"/>
    <n v="28540"/>
    <x v="0"/>
    <x v="113"/>
    <x v="1"/>
    <x v="12"/>
    <x v="113"/>
    <x v="5379"/>
    <n v="3"/>
    <n v="0.2"/>
    <n v="22.015799999999999"/>
  </r>
  <r>
    <n v="8282"/>
    <x v="4100"/>
    <x v="3"/>
    <x v="1188"/>
    <d v="2014-05-11T00:00:00"/>
    <s v="First Class"/>
    <s v="MC-17605"/>
    <s v="Matt Connell"/>
    <x v="1"/>
    <s v="United States"/>
    <s v="Jacksonville"/>
    <x v="3"/>
    <n v="28540"/>
    <x v="0"/>
    <x v="866"/>
    <x v="0"/>
    <x v="1"/>
    <x v="851"/>
    <x v="724"/>
    <n v="3"/>
    <n v="0.2"/>
    <n v="25.874999999999972"/>
  </r>
  <r>
    <n v="8283"/>
    <x v="4101"/>
    <x v="1"/>
    <x v="379"/>
    <d v="2012-12-26T00:00:00"/>
    <s v="Second Class"/>
    <s v="SZ-20035"/>
    <s v="Sam Zeldin"/>
    <x v="2"/>
    <s v="United States"/>
    <s v="Saint Charles"/>
    <x v="10"/>
    <n v="60174"/>
    <x v="2"/>
    <x v="846"/>
    <x v="2"/>
    <x v="15"/>
    <x v="832"/>
    <x v="5380"/>
    <n v="2"/>
    <n v="0.3"/>
    <n v="137.26399999999995"/>
  </r>
  <r>
    <n v="8284"/>
    <x v="4101"/>
    <x v="1"/>
    <x v="379"/>
    <d v="2012-12-26T00:00:00"/>
    <s v="Second Class"/>
    <s v="SZ-20035"/>
    <s v="Sam Zeldin"/>
    <x v="2"/>
    <s v="United States"/>
    <s v="Saint Charles"/>
    <x v="10"/>
    <n v="60174"/>
    <x v="2"/>
    <x v="726"/>
    <x v="1"/>
    <x v="6"/>
    <x v="718"/>
    <x v="3497"/>
    <n v="2"/>
    <n v="0.2"/>
    <n v="14.227200000000003"/>
  </r>
  <r>
    <n v="8285"/>
    <x v="4101"/>
    <x v="1"/>
    <x v="379"/>
    <d v="2012-12-26T00:00:00"/>
    <s v="Second Class"/>
    <s v="SZ-20035"/>
    <s v="Sam Zeldin"/>
    <x v="2"/>
    <s v="United States"/>
    <s v="Saint Charles"/>
    <x v="10"/>
    <n v="60174"/>
    <x v="2"/>
    <x v="769"/>
    <x v="2"/>
    <x v="11"/>
    <x v="761"/>
    <x v="5381"/>
    <n v="8"/>
    <n v="0.2"/>
    <n v="135.45599999999996"/>
  </r>
  <r>
    <n v="8286"/>
    <x v="4101"/>
    <x v="1"/>
    <x v="379"/>
    <d v="2012-12-26T00:00:00"/>
    <s v="Second Class"/>
    <s v="SZ-20035"/>
    <s v="Sam Zeldin"/>
    <x v="2"/>
    <s v="United States"/>
    <s v="Saint Charles"/>
    <x v="10"/>
    <n v="60174"/>
    <x v="2"/>
    <x v="484"/>
    <x v="0"/>
    <x v="5"/>
    <x v="479"/>
    <x v="5382"/>
    <n v="3"/>
    <n v="0.6"/>
    <n v="-33.641399999999997"/>
  </r>
  <r>
    <n v="8287"/>
    <x v="4102"/>
    <x v="2"/>
    <x v="1132"/>
    <d v="2011-08-16T00:00:00"/>
    <s v="Standard Class"/>
    <s v="DH-13675"/>
    <s v="Duane Huffman"/>
    <x v="2"/>
    <s v="United States"/>
    <s v="Miami"/>
    <x v="2"/>
    <n v="33180"/>
    <x v="0"/>
    <x v="1798"/>
    <x v="1"/>
    <x v="10"/>
    <x v="1779"/>
    <x v="277"/>
    <n v="6"/>
    <n v="0.2"/>
    <n v="10.8864"/>
  </r>
  <r>
    <n v="8288"/>
    <x v="4102"/>
    <x v="2"/>
    <x v="1132"/>
    <d v="2011-08-16T00:00:00"/>
    <s v="Standard Class"/>
    <s v="DH-13675"/>
    <s v="Duane Huffman"/>
    <x v="2"/>
    <s v="United States"/>
    <s v="Miami"/>
    <x v="2"/>
    <n v="33180"/>
    <x v="0"/>
    <x v="369"/>
    <x v="1"/>
    <x v="6"/>
    <x v="365"/>
    <x v="1914"/>
    <n v="5"/>
    <n v="0.2"/>
    <n v="4.196499999999995"/>
  </r>
  <r>
    <n v="8289"/>
    <x v="4102"/>
    <x v="2"/>
    <x v="1132"/>
    <d v="2011-08-16T00:00:00"/>
    <s v="Standard Class"/>
    <s v="DH-13675"/>
    <s v="Duane Huffman"/>
    <x v="2"/>
    <s v="United States"/>
    <s v="Miami"/>
    <x v="2"/>
    <n v="33180"/>
    <x v="0"/>
    <x v="721"/>
    <x v="2"/>
    <x v="11"/>
    <x v="713"/>
    <x v="2030"/>
    <n v="7"/>
    <n v="0.2"/>
    <n v="41.718599999999995"/>
  </r>
  <r>
    <n v="8290"/>
    <x v="4102"/>
    <x v="2"/>
    <x v="1132"/>
    <d v="2011-08-16T00:00:00"/>
    <s v="Standard Class"/>
    <s v="DH-13675"/>
    <s v="Duane Huffman"/>
    <x v="2"/>
    <s v="United States"/>
    <s v="Miami"/>
    <x v="2"/>
    <n v="33180"/>
    <x v="0"/>
    <x v="1324"/>
    <x v="1"/>
    <x v="9"/>
    <x v="1302"/>
    <x v="5383"/>
    <n v="6"/>
    <n v="0.2"/>
    <n v="15.843599999999995"/>
  </r>
  <r>
    <n v="8291"/>
    <x v="4102"/>
    <x v="2"/>
    <x v="1132"/>
    <d v="2011-08-16T00:00:00"/>
    <s v="Standard Class"/>
    <s v="DH-13675"/>
    <s v="Duane Huffman"/>
    <x v="2"/>
    <s v="United States"/>
    <s v="Miami"/>
    <x v="2"/>
    <n v="33180"/>
    <x v="0"/>
    <x v="1567"/>
    <x v="1"/>
    <x v="14"/>
    <x v="1549"/>
    <x v="4839"/>
    <n v="2"/>
    <n v="0.2"/>
    <n v="-1.0410000000000006"/>
  </r>
  <r>
    <n v="8292"/>
    <x v="4102"/>
    <x v="2"/>
    <x v="1132"/>
    <d v="2011-08-16T00:00:00"/>
    <s v="Standard Class"/>
    <s v="DH-13675"/>
    <s v="Duane Huffman"/>
    <x v="2"/>
    <s v="United States"/>
    <s v="Miami"/>
    <x v="2"/>
    <n v="33180"/>
    <x v="0"/>
    <x v="1139"/>
    <x v="1"/>
    <x v="2"/>
    <x v="1118"/>
    <x v="5384"/>
    <n v="1"/>
    <n v="0.2"/>
    <n v="0.99629999999999996"/>
  </r>
  <r>
    <n v="8293"/>
    <x v="4103"/>
    <x v="1"/>
    <x v="555"/>
    <d v="2012-12-15T00:00:00"/>
    <s v="Standard Class"/>
    <s v="LC-16885"/>
    <s v="Lena Creighton"/>
    <x v="0"/>
    <s v="United States"/>
    <s v="Troy"/>
    <x v="24"/>
    <n v="45373"/>
    <x v="3"/>
    <x v="1426"/>
    <x v="1"/>
    <x v="8"/>
    <x v="1405"/>
    <x v="2293"/>
    <n v="3"/>
    <n v="0.7"/>
    <n v="-7.5767999999999986"/>
  </r>
  <r>
    <n v="8294"/>
    <x v="4104"/>
    <x v="3"/>
    <x v="132"/>
    <d v="2014-11-08T00:00:00"/>
    <s v="Standard Class"/>
    <s v="JO-15145"/>
    <s v="Jack O'Briant"/>
    <x v="1"/>
    <s v="United States"/>
    <s v="Seattle"/>
    <x v="4"/>
    <n v="98103"/>
    <x v="1"/>
    <x v="1212"/>
    <x v="1"/>
    <x v="8"/>
    <x v="1188"/>
    <x v="5385"/>
    <n v="4"/>
    <n v="0.2"/>
    <n v="5.9695999999999998"/>
  </r>
  <r>
    <n v="8295"/>
    <x v="4105"/>
    <x v="3"/>
    <x v="677"/>
    <d v="2014-03-18T00:00:00"/>
    <s v="Standard Class"/>
    <s v="MT-17815"/>
    <s v="Meg Tillman"/>
    <x v="0"/>
    <s v="United States"/>
    <s v="New York City"/>
    <x v="15"/>
    <n v="10011"/>
    <x v="3"/>
    <x v="1187"/>
    <x v="2"/>
    <x v="7"/>
    <x v="1164"/>
    <x v="1657"/>
    <n v="2"/>
    <n v="0"/>
    <n v="74.974999999999994"/>
  </r>
  <r>
    <n v="8296"/>
    <x v="4106"/>
    <x v="0"/>
    <x v="198"/>
    <d v="2013-06-04T00:00:00"/>
    <s v="Standard Class"/>
    <s v="EB-13750"/>
    <s v="Edward Becker"/>
    <x v="1"/>
    <s v="United States"/>
    <s v="Arlington"/>
    <x v="17"/>
    <n v="22204"/>
    <x v="0"/>
    <x v="111"/>
    <x v="1"/>
    <x v="12"/>
    <x v="111"/>
    <x v="5386"/>
    <n v="9"/>
    <n v="0"/>
    <n v="12.744"/>
  </r>
  <r>
    <n v="8297"/>
    <x v="4106"/>
    <x v="0"/>
    <x v="198"/>
    <d v="2013-06-04T00:00:00"/>
    <s v="Standard Class"/>
    <s v="EB-13750"/>
    <s v="Edward Becker"/>
    <x v="1"/>
    <s v="United States"/>
    <s v="Arlington"/>
    <x v="17"/>
    <n v="22204"/>
    <x v="0"/>
    <x v="201"/>
    <x v="2"/>
    <x v="11"/>
    <x v="200"/>
    <x v="5387"/>
    <n v="2"/>
    <n v="0"/>
    <n v="26.875200000000007"/>
  </r>
  <r>
    <n v="8298"/>
    <x v="4107"/>
    <x v="1"/>
    <x v="761"/>
    <d v="2012-07-11T00:00:00"/>
    <s v="Standard Class"/>
    <s v="RS-19765"/>
    <s v="Roland Schwarz"/>
    <x v="1"/>
    <s v="United States"/>
    <s v="Charlotte"/>
    <x v="3"/>
    <n v="28205"/>
    <x v="0"/>
    <x v="1392"/>
    <x v="0"/>
    <x v="5"/>
    <x v="1369"/>
    <x v="1268"/>
    <n v="2"/>
    <n v="0.2"/>
    <n v="0.73919999999999941"/>
  </r>
  <r>
    <n v="8299"/>
    <x v="4107"/>
    <x v="1"/>
    <x v="761"/>
    <d v="2012-07-11T00:00:00"/>
    <s v="Standard Class"/>
    <s v="RS-19765"/>
    <s v="Roland Schwarz"/>
    <x v="1"/>
    <s v="United States"/>
    <s v="Charlotte"/>
    <x v="3"/>
    <n v="28205"/>
    <x v="0"/>
    <x v="607"/>
    <x v="1"/>
    <x v="2"/>
    <x v="602"/>
    <x v="696"/>
    <n v="3"/>
    <n v="0.2"/>
    <n v="4.2716999999999992"/>
  </r>
  <r>
    <n v="8300"/>
    <x v="4108"/>
    <x v="2"/>
    <x v="518"/>
    <d v="2011-03-15T00:00:00"/>
    <s v="Standard Class"/>
    <s v="RB-19435"/>
    <s v="Richard Bierner"/>
    <x v="0"/>
    <s v="United States"/>
    <s v="Roseville"/>
    <x v="1"/>
    <n v="95661"/>
    <x v="1"/>
    <x v="1596"/>
    <x v="1"/>
    <x v="6"/>
    <x v="1579"/>
    <x v="3373"/>
    <n v="3"/>
    <n v="0"/>
    <n v="2.0747999999999998"/>
  </r>
  <r>
    <n v="8301"/>
    <x v="4109"/>
    <x v="1"/>
    <x v="704"/>
    <d v="2012-04-24T00:00:00"/>
    <s v="Standard Class"/>
    <s v="OT-18730"/>
    <s v="Olvera Toch"/>
    <x v="0"/>
    <s v="United States"/>
    <s v="Detroit"/>
    <x v="12"/>
    <n v="48234"/>
    <x v="2"/>
    <x v="231"/>
    <x v="1"/>
    <x v="12"/>
    <x v="229"/>
    <x v="2171"/>
    <n v="2"/>
    <n v="0"/>
    <n v="81.432000000000002"/>
  </r>
  <r>
    <n v="8302"/>
    <x v="4110"/>
    <x v="3"/>
    <x v="1189"/>
    <d v="2014-08-02T00:00:00"/>
    <s v="Standard Class"/>
    <s v="GZ-14545"/>
    <s v="George Zrebassa"/>
    <x v="1"/>
    <s v="United States"/>
    <s v="Los Angeles"/>
    <x v="1"/>
    <n v="90036"/>
    <x v="1"/>
    <x v="1738"/>
    <x v="2"/>
    <x v="11"/>
    <x v="1718"/>
    <x v="3939"/>
    <n v="5"/>
    <n v="0"/>
    <n v="659.98"/>
  </r>
  <r>
    <n v="8303"/>
    <x v="4110"/>
    <x v="3"/>
    <x v="1189"/>
    <d v="2014-08-02T00:00:00"/>
    <s v="Standard Class"/>
    <s v="GZ-14545"/>
    <s v="George Zrebassa"/>
    <x v="1"/>
    <s v="United States"/>
    <s v="Los Angeles"/>
    <x v="1"/>
    <n v="90036"/>
    <x v="1"/>
    <x v="662"/>
    <x v="0"/>
    <x v="1"/>
    <x v="656"/>
    <x v="1599"/>
    <n v="3"/>
    <n v="0.2"/>
    <n v="45.293999999999954"/>
  </r>
  <r>
    <n v="8304"/>
    <x v="4111"/>
    <x v="2"/>
    <x v="656"/>
    <d v="2011-11-02T00:00:00"/>
    <s v="Second Class"/>
    <s v="NL-18310"/>
    <s v="Nancy Lomonaco"/>
    <x v="2"/>
    <s v="United States"/>
    <s v="San Francisco"/>
    <x v="1"/>
    <n v="94110"/>
    <x v="1"/>
    <x v="521"/>
    <x v="2"/>
    <x v="7"/>
    <x v="516"/>
    <x v="89"/>
    <n v="2"/>
    <n v="0.2"/>
    <n v="8.2781999999999982"/>
  </r>
  <r>
    <n v="8305"/>
    <x v="4112"/>
    <x v="3"/>
    <x v="132"/>
    <d v="2014-11-10T00:00:00"/>
    <s v="Standard Class"/>
    <s v="BG-11740"/>
    <s v="Bruce Geld"/>
    <x v="0"/>
    <s v="United States"/>
    <s v="Bakersfield"/>
    <x v="1"/>
    <n v="93309"/>
    <x v="1"/>
    <x v="1746"/>
    <x v="0"/>
    <x v="3"/>
    <x v="1727"/>
    <x v="5388"/>
    <n v="4"/>
    <n v="0.2"/>
    <n v="36.477600000000024"/>
  </r>
  <r>
    <n v="8306"/>
    <x v="4113"/>
    <x v="0"/>
    <x v="1190"/>
    <d v="2013-08-17T00:00:00"/>
    <s v="Standard Class"/>
    <s v="MT-18070"/>
    <s v="Michelle Tran"/>
    <x v="2"/>
    <s v="United States"/>
    <s v="Tulsa"/>
    <x v="26"/>
    <n v="74133"/>
    <x v="2"/>
    <x v="680"/>
    <x v="1"/>
    <x v="10"/>
    <x v="674"/>
    <x v="56"/>
    <n v="5"/>
    <n v="0"/>
    <n v="15.552000000000001"/>
  </r>
  <r>
    <n v="8307"/>
    <x v="4113"/>
    <x v="0"/>
    <x v="1190"/>
    <d v="2013-08-17T00:00:00"/>
    <s v="Standard Class"/>
    <s v="MT-18070"/>
    <s v="Michelle Tran"/>
    <x v="2"/>
    <s v="United States"/>
    <s v="Tulsa"/>
    <x v="26"/>
    <n v="74133"/>
    <x v="2"/>
    <x v="570"/>
    <x v="1"/>
    <x v="8"/>
    <x v="565"/>
    <x v="1085"/>
    <n v="7"/>
    <n v="0"/>
    <n v="19.255600000000001"/>
  </r>
  <r>
    <n v="8308"/>
    <x v="4113"/>
    <x v="0"/>
    <x v="1190"/>
    <d v="2013-08-17T00:00:00"/>
    <s v="Standard Class"/>
    <s v="MT-18070"/>
    <s v="Michelle Tran"/>
    <x v="2"/>
    <s v="United States"/>
    <s v="Tulsa"/>
    <x v="26"/>
    <n v="74133"/>
    <x v="2"/>
    <x v="1561"/>
    <x v="1"/>
    <x v="8"/>
    <x v="1542"/>
    <x v="4231"/>
    <n v="2"/>
    <n v="0"/>
    <n v="35.677599999999998"/>
  </r>
  <r>
    <n v="8309"/>
    <x v="4114"/>
    <x v="0"/>
    <x v="197"/>
    <d v="2013-07-26T00:00:00"/>
    <s v="Same Day"/>
    <s v="BC-11125"/>
    <s v="Becky Castell"/>
    <x v="2"/>
    <s v="United States"/>
    <s v="San Francisco"/>
    <x v="1"/>
    <n v="94122"/>
    <x v="1"/>
    <x v="1024"/>
    <x v="1"/>
    <x v="6"/>
    <x v="1006"/>
    <x v="5389"/>
    <n v="9"/>
    <n v="0"/>
    <n v="11.151"/>
  </r>
  <r>
    <n v="8310"/>
    <x v="4115"/>
    <x v="2"/>
    <x v="72"/>
    <d v="2011-03-07T00:00:00"/>
    <s v="Standard Class"/>
    <s v="GW-14605"/>
    <s v="Giulietta Weimer"/>
    <x v="0"/>
    <s v="United States"/>
    <s v="Houston"/>
    <x v="5"/>
    <n v="77036"/>
    <x v="2"/>
    <x v="1277"/>
    <x v="1"/>
    <x v="4"/>
    <x v="1253"/>
    <x v="5390"/>
    <n v="3"/>
    <n v="0.2"/>
    <n v="8.5844999999999914"/>
  </r>
  <r>
    <n v="8311"/>
    <x v="4115"/>
    <x v="2"/>
    <x v="72"/>
    <d v="2011-03-07T00:00:00"/>
    <s v="Standard Class"/>
    <s v="GW-14605"/>
    <s v="Giulietta Weimer"/>
    <x v="0"/>
    <s v="United States"/>
    <s v="Houston"/>
    <x v="5"/>
    <n v="77036"/>
    <x v="2"/>
    <x v="1294"/>
    <x v="0"/>
    <x v="3"/>
    <x v="1271"/>
    <x v="5391"/>
    <n v="3"/>
    <n v="0.3"/>
    <n v="-43.029600000000045"/>
  </r>
  <r>
    <n v="8312"/>
    <x v="4116"/>
    <x v="3"/>
    <x v="795"/>
    <d v="2014-02-01T00:00:00"/>
    <s v="Standard Class"/>
    <s v="BD-11500"/>
    <s v="Bradley Drucker"/>
    <x v="0"/>
    <s v="United States"/>
    <s v="Columbus"/>
    <x v="32"/>
    <n v="31907"/>
    <x v="0"/>
    <x v="116"/>
    <x v="0"/>
    <x v="5"/>
    <x v="116"/>
    <x v="5392"/>
    <n v="4"/>
    <n v="0"/>
    <n v="24.460799999999999"/>
  </r>
  <r>
    <n v="8313"/>
    <x v="4116"/>
    <x v="3"/>
    <x v="795"/>
    <d v="2014-02-01T00:00:00"/>
    <s v="Standard Class"/>
    <s v="BD-11500"/>
    <s v="Bradley Drucker"/>
    <x v="0"/>
    <s v="United States"/>
    <s v="Columbus"/>
    <x v="32"/>
    <n v="31907"/>
    <x v="0"/>
    <x v="1461"/>
    <x v="2"/>
    <x v="7"/>
    <x v="1438"/>
    <x v="5393"/>
    <n v="7"/>
    <n v="0"/>
    <n v="764.38180000000011"/>
  </r>
  <r>
    <n v="8314"/>
    <x v="4117"/>
    <x v="2"/>
    <x v="136"/>
    <d v="2011-07-16T00:00:00"/>
    <s v="Standard Class"/>
    <s v="PV-18985"/>
    <s v="Paul Van Hugh"/>
    <x v="2"/>
    <s v="United States"/>
    <s v="League City"/>
    <x v="5"/>
    <n v="77573"/>
    <x v="2"/>
    <x v="856"/>
    <x v="0"/>
    <x v="1"/>
    <x v="841"/>
    <x v="5394"/>
    <n v="3"/>
    <n v="0.3"/>
    <n v="-14.638799999999947"/>
  </r>
  <r>
    <n v="8315"/>
    <x v="4117"/>
    <x v="2"/>
    <x v="136"/>
    <d v="2011-07-16T00:00:00"/>
    <s v="Standard Class"/>
    <s v="PV-18985"/>
    <s v="Paul Van Hugh"/>
    <x v="2"/>
    <s v="United States"/>
    <s v="League City"/>
    <x v="5"/>
    <n v="77573"/>
    <x v="2"/>
    <x v="845"/>
    <x v="1"/>
    <x v="13"/>
    <x v="831"/>
    <x v="4273"/>
    <n v="2"/>
    <n v="0.2"/>
    <n v="0.56679999999999997"/>
  </r>
  <r>
    <n v="8316"/>
    <x v="4117"/>
    <x v="2"/>
    <x v="136"/>
    <d v="2011-07-16T00:00:00"/>
    <s v="Standard Class"/>
    <s v="PV-18985"/>
    <s v="Paul Van Hugh"/>
    <x v="2"/>
    <s v="United States"/>
    <s v="League City"/>
    <x v="5"/>
    <n v="77573"/>
    <x v="2"/>
    <x v="703"/>
    <x v="1"/>
    <x v="6"/>
    <x v="696"/>
    <x v="2715"/>
    <n v="7"/>
    <n v="0.2"/>
    <n v="3.9003999999999985"/>
  </r>
  <r>
    <n v="8317"/>
    <x v="4117"/>
    <x v="2"/>
    <x v="136"/>
    <d v="2011-07-16T00:00:00"/>
    <s v="Standard Class"/>
    <s v="PV-18985"/>
    <s v="Paul Van Hugh"/>
    <x v="2"/>
    <s v="United States"/>
    <s v="League City"/>
    <x v="5"/>
    <n v="77573"/>
    <x v="2"/>
    <x v="128"/>
    <x v="1"/>
    <x v="10"/>
    <x v="128"/>
    <x v="2975"/>
    <n v="3"/>
    <n v="0.2"/>
    <n v="5.6111999999999993"/>
  </r>
  <r>
    <n v="8318"/>
    <x v="4118"/>
    <x v="3"/>
    <x v="645"/>
    <d v="2014-04-17T00:00:00"/>
    <s v="Standard Class"/>
    <s v="HM-14980"/>
    <s v="Henry MacAllister"/>
    <x v="0"/>
    <s v="United States"/>
    <s v="Burlington"/>
    <x v="3"/>
    <n v="27217"/>
    <x v="0"/>
    <x v="909"/>
    <x v="1"/>
    <x v="6"/>
    <x v="892"/>
    <x v="5395"/>
    <n v="1"/>
    <n v="0.2"/>
    <n v="0.15329999999999994"/>
  </r>
  <r>
    <n v="8319"/>
    <x v="4118"/>
    <x v="3"/>
    <x v="645"/>
    <d v="2014-04-17T00:00:00"/>
    <s v="Standard Class"/>
    <s v="HM-14980"/>
    <s v="Henry MacAllister"/>
    <x v="0"/>
    <s v="United States"/>
    <s v="Burlington"/>
    <x v="3"/>
    <n v="27217"/>
    <x v="0"/>
    <x v="1210"/>
    <x v="1"/>
    <x v="6"/>
    <x v="1186"/>
    <x v="5396"/>
    <n v="8"/>
    <n v="0.2"/>
    <n v="2.3615999999999966"/>
  </r>
  <r>
    <n v="8320"/>
    <x v="4119"/>
    <x v="3"/>
    <x v="38"/>
    <d v="2014-11-19T00:00:00"/>
    <s v="Standard Class"/>
    <s v="EM-14065"/>
    <s v="Erin Mull"/>
    <x v="0"/>
    <s v="United States"/>
    <s v="New York City"/>
    <x v="15"/>
    <n v="10009"/>
    <x v="3"/>
    <x v="602"/>
    <x v="1"/>
    <x v="4"/>
    <x v="597"/>
    <x v="1082"/>
    <n v="1"/>
    <n v="0"/>
    <n v="3.3629999999999995"/>
  </r>
  <r>
    <n v="8321"/>
    <x v="4120"/>
    <x v="1"/>
    <x v="901"/>
    <d v="2012-12-06T00:00:00"/>
    <s v="First Class"/>
    <s v="SF-20065"/>
    <s v="Sandra Flanagan"/>
    <x v="0"/>
    <s v="United States"/>
    <s v="Dallas"/>
    <x v="5"/>
    <n v="75220"/>
    <x v="2"/>
    <x v="1473"/>
    <x v="1"/>
    <x v="6"/>
    <x v="1451"/>
    <x v="3816"/>
    <n v="2"/>
    <n v="0.2"/>
    <n v="4.5040000000000031"/>
  </r>
  <r>
    <n v="8322"/>
    <x v="4121"/>
    <x v="0"/>
    <x v="182"/>
    <d v="2013-10-02T00:00:00"/>
    <s v="Standard Class"/>
    <s v="SC-20380"/>
    <s v="Shahid Collister"/>
    <x v="0"/>
    <s v="United States"/>
    <s v="Houston"/>
    <x v="5"/>
    <n v="77095"/>
    <x v="2"/>
    <x v="920"/>
    <x v="1"/>
    <x v="8"/>
    <x v="1749"/>
    <x v="5397"/>
    <n v="2"/>
    <n v="0.8"/>
    <n v="-24.998400000000011"/>
  </r>
  <r>
    <n v="8323"/>
    <x v="4122"/>
    <x v="0"/>
    <x v="258"/>
    <d v="2013-11-26T00:00:00"/>
    <s v="Standard Class"/>
    <s v="ND-18370"/>
    <s v="Natalie DeCherney"/>
    <x v="0"/>
    <s v="United States"/>
    <s v="Long Beach"/>
    <x v="15"/>
    <n v="11561"/>
    <x v="3"/>
    <x v="1518"/>
    <x v="1"/>
    <x v="9"/>
    <x v="1496"/>
    <x v="4622"/>
    <n v="2"/>
    <n v="0"/>
    <n v="2.2724000000000002"/>
  </r>
  <r>
    <n v="8324"/>
    <x v="4122"/>
    <x v="0"/>
    <x v="258"/>
    <d v="2013-11-26T00:00:00"/>
    <s v="Standard Class"/>
    <s v="ND-18370"/>
    <s v="Natalie DeCherney"/>
    <x v="0"/>
    <s v="United States"/>
    <s v="Long Beach"/>
    <x v="15"/>
    <n v="11561"/>
    <x v="3"/>
    <x v="422"/>
    <x v="1"/>
    <x v="10"/>
    <x v="417"/>
    <x v="915"/>
    <n v="5"/>
    <n v="0"/>
    <n v="20.584999999999994"/>
  </r>
  <r>
    <n v="8325"/>
    <x v="4123"/>
    <x v="3"/>
    <x v="565"/>
    <d v="2014-09-10T00:00:00"/>
    <s v="First Class"/>
    <s v="FC-14245"/>
    <s v="Frank Carlisle"/>
    <x v="2"/>
    <s v="United States"/>
    <s v="Hialeah"/>
    <x v="2"/>
    <n v="33012"/>
    <x v="0"/>
    <x v="421"/>
    <x v="1"/>
    <x v="4"/>
    <x v="416"/>
    <x v="3058"/>
    <n v="5"/>
    <n v="0.2"/>
    <n v="5.3970000000000073"/>
  </r>
  <r>
    <n v="8326"/>
    <x v="4123"/>
    <x v="3"/>
    <x v="565"/>
    <d v="2014-09-10T00:00:00"/>
    <s v="First Class"/>
    <s v="FC-14245"/>
    <s v="Frank Carlisle"/>
    <x v="2"/>
    <s v="United States"/>
    <s v="Hialeah"/>
    <x v="2"/>
    <n v="33012"/>
    <x v="0"/>
    <x v="984"/>
    <x v="2"/>
    <x v="7"/>
    <x v="968"/>
    <x v="3180"/>
    <n v="3"/>
    <n v="0.2"/>
    <n v="13.857900000000008"/>
  </r>
  <r>
    <n v="8327"/>
    <x v="4124"/>
    <x v="3"/>
    <x v="246"/>
    <d v="2014-07-25T00:00:00"/>
    <s v="Second Class"/>
    <s v="KL-16555"/>
    <s v="Kelly Lampkin"/>
    <x v="1"/>
    <s v="United States"/>
    <s v="Aurora"/>
    <x v="10"/>
    <n v="60505"/>
    <x v="2"/>
    <x v="175"/>
    <x v="1"/>
    <x v="8"/>
    <x v="174"/>
    <x v="5398"/>
    <n v="4"/>
    <n v="0.8"/>
    <n v="-4.5824000000000016"/>
  </r>
  <r>
    <n v="8328"/>
    <x v="4124"/>
    <x v="3"/>
    <x v="246"/>
    <d v="2014-07-25T00:00:00"/>
    <s v="Second Class"/>
    <s v="KL-16555"/>
    <s v="Kelly Lampkin"/>
    <x v="1"/>
    <s v="United States"/>
    <s v="Aurora"/>
    <x v="10"/>
    <n v="60505"/>
    <x v="2"/>
    <x v="1080"/>
    <x v="1"/>
    <x v="8"/>
    <x v="1061"/>
    <x v="5399"/>
    <n v="7"/>
    <n v="0.8"/>
    <n v="-164.83600000000007"/>
  </r>
  <r>
    <n v="8329"/>
    <x v="4125"/>
    <x v="3"/>
    <x v="833"/>
    <d v="2014-10-12T00:00:00"/>
    <s v="Standard Class"/>
    <s v="XP-21865"/>
    <s v="Xylona Preis"/>
    <x v="0"/>
    <s v="United States"/>
    <s v="Belleville"/>
    <x v="30"/>
    <n v="7109"/>
    <x v="3"/>
    <x v="1052"/>
    <x v="1"/>
    <x v="10"/>
    <x v="1032"/>
    <x v="140"/>
    <n v="3"/>
    <n v="0"/>
    <n v="68.975999999999999"/>
  </r>
  <r>
    <n v="8330"/>
    <x v="4125"/>
    <x v="3"/>
    <x v="833"/>
    <d v="2014-10-12T00:00:00"/>
    <s v="Standard Class"/>
    <s v="XP-21865"/>
    <s v="Xylona Preis"/>
    <x v="0"/>
    <s v="United States"/>
    <s v="Belleville"/>
    <x v="30"/>
    <n v="7109"/>
    <x v="3"/>
    <x v="974"/>
    <x v="1"/>
    <x v="10"/>
    <x v="959"/>
    <x v="90"/>
    <n v="1"/>
    <n v="0"/>
    <n v="3.1104000000000003"/>
  </r>
  <r>
    <n v="8331"/>
    <x v="4126"/>
    <x v="3"/>
    <x v="659"/>
    <d v="2014-11-12T00:00:00"/>
    <s v="Standard Class"/>
    <s v="FP-14320"/>
    <s v="Frank Preis"/>
    <x v="0"/>
    <s v="United States"/>
    <s v="New York City"/>
    <x v="15"/>
    <n v="10024"/>
    <x v="3"/>
    <x v="1837"/>
    <x v="2"/>
    <x v="11"/>
    <x v="1816"/>
    <x v="2317"/>
    <n v="4"/>
    <n v="0"/>
    <n v="2.5215999999999994"/>
  </r>
  <r>
    <n v="8332"/>
    <x v="4127"/>
    <x v="0"/>
    <x v="1185"/>
    <d v="2013-03-13T00:00:00"/>
    <s v="First Class"/>
    <s v="PS-18760"/>
    <s v="Pamela Stobb"/>
    <x v="0"/>
    <s v="United States"/>
    <s v="Andover"/>
    <x v="31"/>
    <n v="1810"/>
    <x v="3"/>
    <x v="602"/>
    <x v="1"/>
    <x v="4"/>
    <x v="597"/>
    <x v="1082"/>
    <n v="1"/>
    <n v="0"/>
    <n v="3.3629999999999995"/>
  </r>
  <r>
    <n v="8333"/>
    <x v="4127"/>
    <x v="0"/>
    <x v="1185"/>
    <d v="2013-03-13T00:00:00"/>
    <s v="First Class"/>
    <s v="PS-18760"/>
    <s v="Pamela Stobb"/>
    <x v="0"/>
    <s v="United States"/>
    <s v="Andover"/>
    <x v="31"/>
    <n v="1810"/>
    <x v="3"/>
    <x v="474"/>
    <x v="0"/>
    <x v="1"/>
    <x v="470"/>
    <x v="1383"/>
    <n v="5"/>
    <n v="0"/>
    <n v="88.725000000000023"/>
  </r>
  <r>
    <n v="8334"/>
    <x v="4127"/>
    <x v="0"/>
    <x v="1185"/>
    <d v="2013-03-13T00:00:00"/>
    <s v="First Class"/>
    <s v="PS-18760"/>
    <s v="Pamela Stobb"/>
    <x v="0"/>
    <s v="United States"/>
    <s v="Andover"/>
    <x v="31"/>
    <n v="1810"/>
    <x v="3"/>
    <x v="1776"/>
    <x v="1"/>
    <x v="10"/>
    <x v="1757"/>
    <x v="1465"/>
    <n v="3"/>
    <n v="0"/>
    <n v="8.7906000000000013"/>
  </r>
  <r>
    <n v="8335"/>
    <x v="4127"/>
    <x v="0"/>
    <x v="1185"/>
    <d v="2013-03-13T00:00:00"/>
    <s v="First Class"/>
    <s v="PS-18760"/>
    <s v="Pamela Stobb"/>
    <x v="0"/>
    <s v="United States"/>
    <s v="Andover"/>
    <x v="31"/>
    <n v="1810"/>
    <x v="3"/>
    <x v="569"/>
    <x v="1"/>
    <x v="8"/>
    <x v="910"/>
    <x v="5400"/>
    <n v="4"/>
    <n v="0"/>
    <n v="23.309999999999995"/>
  </r>
  <r>
    <n v="8336"/>
    <x v="4128"/>
    <x v="3"/>
    <x v="726"/>
    <d v="2014-05-19T00:00:00"/>
    <s v="Second Class"/>
    <s v="CW-11905"/>
    <s v="Carl Weiss"/>
    <x v="2"/>
    <s v="United States"/>
    <s v="Newark"/>
    <x v="13"/>
    <n v="19711"/>
    <x v="3"/>
    <x v="1197"/>
    <x v="1"/>
    <x v="8"/>
    <x v="1173"/>
    <x v="5401"/>
    <n v="9"/>
    <n v="0"/>
    <n v="149.76"/>
  </r>
  <r>
    <n v="8337"/>
    <x v="4129"/>
    <x v="0"/>
    <x v="415"/>
    <d v="2013-07-09T00:00:00"/>
    <s v="Standard Class"/>
    <s v="KH-16360"/>
    <s v="Katherine Hughes"/>
    <x v="0"/>
    <s v="United States"/>
    <s v="Arlington"/>
    <x v="17"/>
    <n v="22204"/>
    <x v="0"/>
    <x v="1838"/>
    <x v="1"/>
    <x v="6"/>
    <x v="1817"/>
    <x v="5402"/>
    <n v="2"/>
    <n v="0"/>
    <n v="3.157"/>
  </r>
  <r>
    <n v="8338"/>
    <x v="4130"/>
    <x v="2"/>
    <x v="422"/>
    <d v="2012-01-03T00:00:00"/>
    <s v="Standard Class"/>
    <s v="TC-20980"/>
    <s v="Tamara Chand"/>
    <x v="1"/>
    <s v="United States"/>
    <s v="Decatur"/>
    <x v="19"/>
    <n v="35601"/>
    <x v="0"/>
    <x v="1813"/>
    <x v="1"/>
    <x v="10"/>
    <x v="1794"/>
    <x v="100"/>
    <n v="4"/>
    <n v="0"/>
    <n v="11.720800000000001"/>
  </r>
  <r>
    <n v="8339"/>
    <x v="4130"/>
    <x v="2"/>
    <x v="422"/>
    <d v="2012-01-03T00:00:00"/>
    <s v="Standard Class"/>
    <s v="TC-20980"/>
    <s v="Tamara Chand"/>
    <x v="1"/>
    <s v="United States"/>
    <s v="Decatur"/>
    <x v="19"/>
    <n v="35601"/>
    <x v="0"/>
    <x v="769"/>
    <x v="2"/>
    <x v="11"/>
    <x v="761"/>
    <x v="5403"/>
    <n v="5"/>
    <n v="0"/>
    <n v="184.26"/>
  </r>
  <r>
    <n v="8340"/>
    <x v="4131"/>
    <x v="3"/>
    <x v="669"/>
    <d v="2014-04-18T00:00:00"/>
    <s v="Standard Class"/>
    <s v="YS-21880"/>
    <s v="Yana Sorensen"/>
    <x v="1"/>
    <s v="United States"/>
    <s v="Hesperia"/>
    <x v="1"/>
    <n v="92345"/>
    <x v="1"/>
    <x v="1209"/>
    <x v="0"/>
    <x v="1"/>
    <x v="1185"/>
    <x v="5404"/>
    <n v="6"/>
    <n v="0.2"/>
    <n v="-38.211600000000033"/>
  </r>
  <r>
    <n v="8341"/>
    <x v="4132"/>
    <x v="2"/>
    <x v="687"/>
    <d v="2011-11-20T00:00:00"/>
    <s v="Standard Class"/>
    <s v="CC-12220"/>
    <s v="Chris Cortes"/>
    <x v="0"/>
    <s v="United States"/>
    <s v="Chesapeake"/>
    <x v="17"/>
    <n v="23320"/>
    <x v="0"/>
    <x v="1009"/>
    <x v="1"/>
    <x v="10"/>
    <x v="992"/>
    <x v="56"/>
    <n v="5"/>
    <n v="0"/>
    <n v="15.552000000000001"/>
  </r>
  <r>
    <n v="8342"/>
    <x v="4133"/>
    <x v="3"/>
    <x v="532"/>
    <d v="2014-06-15T00:00:00"/>
    <s v="First Class"/>
    <s v="ZD-21925"/>
    <s v="Zuschuss Donatelli"/>
    <x v="0"/>
    <s v="United States"/>
    <s v="Los Angeles"/>
    <x v="1"/>
    <n v="90036"/>
    <x v="1"/>
    <x v="564"/>
    <x v="1"/>
    <x v="9"/>
    <x v="559"/>
    <x v="639"/>
    <n v="3"/>
    <n v="0"/>
    <n v="16.588799999999999"/>
  </r>
  <r>
    <n v="8343"/>
    <x v="4134"/>
    <x v="0"/>
    <x v="881"/>
    <d v="2013-12-01T00:00:00"/>
    <s v="Standard Class"/>
    <s v="JK-15370"/>
    <s v="Jay Kimmel"/>
    <x v="0"/>
    <s v="United States"/>
    <s v="Huntsville"/>
    <x v="19"/>
    <n v="35810"/>
    <x v="0"/>
    <x v="470"/>
    <x v="1"/>
    <x v="4"/>
    <x v="466"/>
    <x v="5405"/>
    <n v="7"/>
    <n v="0"/>
    <n v="19.807200000000002"/>
  </r>
  <r>
    <n v="8344"/>
    <x v="4135"/>
    <x v="2"/>
    <x v="90"/>
    <d v="2011-03-25T00:00:00"/>
    <s v="Standard Class"/>
    <s v="GM-14440"/>
    <s v="Gary McGarr"/>
    <x v="0"/>
    <s v="United States"/>
    <s v="Knoxville"/>
    <x v="18"/>
    <n v="37918"/>
    <x v="0"/>
    <x v="198"/>
    <x v="1"/>
    <x v="2"/>
    <x v="197"/>
    <x v="5406"/>
    <n v="5"/>
    <n v="0.2"/>
    <n v="22.199999999999996"/>
  </r>
  <r>
    <n v="8345"/>
    <x v="4135"/>
    <x v="2"/>
    <x v="90"/>
    <d v="2011-03-25T00:00:00"/>
    <s v="Standard Class"/>
    <s v="GM-14440"/>
    <s v="Gary McGarr"/>
    <x v="0"/>
    <s v="United States"/>
    <s v="Knoxville"/>
    <x v="18"/>
    <n v="37918"/>
    <x v="0"/>
    <x v="1001"/>
    <x v="0"/>
    <x v="5"/>
    <x v="984"/>
    <x v="2427"/>
    <n v="3"/>
    <n v="0.2"/>
    <n v="6.5903999999999989"/>
  </r>
  <r>
    <n v="8346"/>
    <x v="4135"/>
    <x v="2"/>
    <x v="90"/>
    <d v="2011-03-25T00:00:00"/>
    <s v="Standard Class"/>
    <s v="GM-14440"/>
    <s v="Gary McGarr"/>
    <x v="0"/>
    <s v="United States"/>
    <s v="Knoxville"/>
    <x v="18"/>
    <n v="37918"/>
    <x v="0"/>
    <x v="1455"/>
    <x v="0"/>
    <x v="1"/>
    <x v="1432"/>
    <x v="5407"/>
    <n v="3"/>
    <n v="0.2"/>
    <n v="-10.918799999999983"/>
  </r>
  <r>
    <n v="8347"/>
    <x v="4136"/>
    <x v="1"/>
    <x v="28"/>
    <d v="2012-05-04T00:00:00"/>
    <s v="Standard Class"/>
    <s v="JW-15220"/>
    <s v="Jane Waco"/>
    <x v="1"/>
    <s v="United States"/>
    <s v="Lawrence"/>
    <x v="31"/>
    <n v="1841"/>
    <x v="3"/>
    <x v="191"/>
    <x v="0"/>
    <x v="5"/>
    <x v="190"/>
    <x v="815"/>
    <n v="5"/>
    <n v="0"/>
    <n v="13.188000000000002"/>
  </r>
  <r>
    <n v="8348"/>
    <x v="4136"/>
    <x v="1"/>
    <x v="28"/>
    <d v="2012-05-04T00:00:00"/>
    <s v="Standard Class"/>
    <s v="JW-15220"/>
    <s v="Jane Waco"/>
    <x v="1"/>
    <s v="United States"/>
    <s v="Lawrence"/>
    <x v="31"/>
    <n v="1841"/>
    <x v="3"/>
    <x v="1462"/>
    <x v="0"/>
    <x v="5"/>
    <x v="1439"/>
    <x v="5408"/>
    <n v="1"/>
    <n v="0"/>
    <n v="3.7920000000000007"/>
  </r>
  <r>
    <n v="8349"/>
    <x v="4136"/>
    <x v="1"/>
    <x v="28"/>
    <d v="2012-05-04T00:00:00"/>
    <s v="Standard Class"/>
    <s v="JW-15220"/>
    <s v="Jane Waco"/>
    <x v="1"/>
    <s v="United States"/>
    <s v="Lawrence"/>
    <x v="31"/>
    <n v="1841"/>
    <x v="3"/>
    <x v="1020"/>
    <x v="2"/>
    <x v="7"/>
    <x v="1002"/>
    <x v="5409"/>
    <n v="10"/>
    <n v="0"/>
    <n v="58.66"/>
  </r>
  <r>
    <n v="8350"/>
    <x v="4136"/>
    <x v="1"/>
    <x v="28"/>
    <d v="2012-05-04T00:00:00"/>
    <s v="Standard Class"/>
    <s v="JW-15220"/>
    <s v="Jane Waco"/>
    <x v="1"/>
    <s v="United States"/>
    <s v="Lawrence"/>
    <x v="31"/>
    <n v="1841"/>
    <x v="3"/>
    <x v="1721"/>
    <x v="0"/>
    <x v="5"/>
    <x v="1699"/>
    <x v="5410"/>
    <n v="5"/>
    <n v="0"/>
    <n v="10.449000000000002"/>
  </r>
  <r>
    <n v="8351"/>
    <x v="4136"/>
    <x v="1"/>
    <x v="28"/>
    <d v="2012-05-04T00:00:00"/>
    <s v="Standard Class"/>
    <s v="JW-15220"/>
    <s v="Jane Waco"/>
    <x v="1"/>
    <s v="United States"/>
    <s v="Lawrence"/>
    <x v="31"/>
    <n v="1841"/>
    <x v="3"/>
    <x v="1076"/>
    <x v="1"/>
    <x v="10"/>
    <x v="1057"/>
    <x v="90"/>
    <n v="1"/>
    <n v="0"/>
    <n v="3.1104000000000003"/>
  </r>
  <r>
    <n v="8352"/>
    <x v="4137"/>
    <x v="3"/>
    <x v="898"/>
    <d v="2014-05-09T00:00:00"/>
    <s v="Standard Class"/>
    <s v="BO-11350"/>
    <s v="Bill Overfelt"/>
    <x v="1"/>
    <s v="United States"/>
    <s v="Philadelphia"/>
    <x v="9"/>
    <n v="19134"/>
    <x v="3"/>
    <x v="1757"/>
    <x v="0"/>
    <x v="5"/>
    <x v="1738"/>
    <x v="5411"/>
    <n v="2"/>
    <n v="0.2"/>
    <n v="7.3008000000000006"/>
  </r>
  <r>
    <n v="8353"/>
    <x v="4137"/>
    <x v="3"/>
    <x v="898"/>
    <d v="2014-05-09T00:00:00"/>
    <s v="Standard Class"/>
    <s v="BO-11350"/>
    <s v="Bill Overfelt"/>
    <x v="1"/>
    <s v="United States"/>
    <s v="Philadelphia"/>
    <x v="9"/>
    <n v="19134"/>
    <x v="3"/>
    <x v="715"/>
    <x v="1"/>
    <x v="8"/>
    <x v="707"/>
    <x v="5412"/>
    <n v="4"/>
    <n v="0.7"/>
    <n v="-17.591999999999992"/>
  </r>
  <r>
    <n v="8354"/>
    <x v="4137"/>
    <x v="3"/>
    <x v="898"/>
    <d v="2014-05-09T00:00:00"/>
    <s v="Standard Class"/>
    <s v="BO-11350"/>
    <s v="Bill Overfelt"/>
    <x v="1"/>
    <s v="United States"/>
    <s v="Philadelphia"/>
    <x v="9"/>
    <n v="19134"/>
    <x v="3"/>
    <x v="209"/>
    <x v="0"/>
    <x v="3"/>
    <x v="208"/>
    <x v="5413"/>
    <n v="5"/>
    <n v="0.4"/>
    <n v="-112.041"/>
  </r>
  <r>
    <n v="8355"/>
    <x v="4137"/>
    <x v="3"/>
    <x v="898"/>
    <d v="2014-05-09T00:00:00"/>
    <s v="Standard Class"/>
    <s v="BO-11350"/>
    <s v="Bill Overfelt"/>
    <x v="1"/>
    <s v="United States"/>
    <s v="Philadelphia"/>
    <x v="9"/>
    <n v="19134"/>
    <x v="3"/>
    <x v="1160"/>
    <x v="1"/>
    <x v="8"/>
    <x v="1138"/>
    <x v="4159"/>
    <n v="5"/>
    <n v="0.7"/>
    <n v="-44.94"/>
  </r>
  <r>
    <n v="8356"/>
    <x v="4137"/>
    <x v="3"/>
    <x v="898"/>
    <d v="2014-05-09T00:00:00"/>
    <s v="Standard Class"/>
    <s v="BO-11350"/>
    <s v="Bill Overfelt"/>
    <x v="1"/>
    <s v="United States"/>
    <s v="Philadelphia"/>
    <x v="9"/>
    <n v="19134"/>
    <x v="3"/>
    <x v="659"/>
    <x v="1"/>
    <x v="13"/>
    <x v="653"/>
    <x v="3905"/>
    <n v="2"/>
    <n v="0.2"/>
    <n v="2.8"/>
  </r>
  <r>
    <n v="8357"/>
    <x v="4138"/>
    <x v="0"/>
    <x v="370"/>
    <d v="2013-08-31T00:00:00"/>
    <s v="Standard Class"/>
    <s v="XP-21865"/>
    <s v="Xylona Preis"/>
    <x v="0"/>
    <s v="United States"/>
    <s v="Athens"/>
    <x v="32"/>
    <n v="30605"/>
    <x v="0"/>
    <x v="1292"/>
    <x v="0"/>
    <x v="5"/>
    <x v="1269"/>
    <x v="4702"/>
    <n v="3"/>
    <n v="0"/>
    <n v="41.038800000000002"/>
  </r>
  <r>
    <n v="8358"/>
    <x v="4139"/>
    <x v="2"/>
    <x v="909"/>
    <d v="2011-04-18T00:00:00"/>
    <s v="Standard Class"/>
    <s v="MM-18055"/>
    <s v="Michelle Moray"/>
    <x v="0"/>
    <s v="United States"/>
    <s v="Great Falls"/>
    <x v="37"/>
    <n v="59405"/>
    <x v="1"/>
    <x v="253"/>
    <x v="1"/>
    <x v="4"/>
    <x v="251"/>
    <x v="5414"/>
    <n v="7"/>
    <n v="0"/>
    <n v="24.382400000000001"/>
  </r>
  <r>
    <n v="8359"/>
    <x v="4139"/>
    <x v="2"/>
    <x v="909"/>
    <d v="2011-04-18T00:00:00"/>
    <s v="Standard Class"/>
    <s v="MM-18055"/>
    <s v="Michelle Moray"/>
    <x v="0"/>
    <s v="United States"/>
    <s v="Great Falls"/>
    <x v="37"/>
    <n v="59405"/>
    <x v="1"/>
    <x v="506"/>
    <x v="2"/>
    <x v="7"/>
    <x v="501"/>
    <x v="554"/>
    <n v="2"/>
    <n v="0.2"/>
    <n v="9.2386000000000053"/>
  </r>
  <r>
    <n v="8360"/>
    <x v="4139"/>
    <x v="2"/>
    <x v="909"/>
    <d v="2011-04-18T00:00:00"/>
    <s v="Standard Class"/>
    <s v="MM-18055"/>
    <s v="Michelle Moray"/>
    <x v="0"/>
    <s v="United States"/>
    <s v="Great Falls"/>
    <x v="37"/>
    <n v="59405"/>
    <x v="1"/>
    <x v="1519"/>
    <x v="2"/>
    <x v="11"/>
    <x v="1497"/>
    <x v="5415"/>
    <n v="6"/>
    <n v="0"/>
    <n v="91.32480000000001"/>
  </r>
  <r>
    <n v="8361"/>
    <x v="4140"/>
    <x v="3"/>
    <x v="460"/>
    <d v="2014-01-05T00:00:00"/>
    <s v="Second Class"/>
    <s v="TS-21655"/>
    <s v="Trudy Schmidt"/>
    <x v="0"/>
    <s v="United States"/>
    <s v="El Paso"/>
    <x v="5"/>
    <n v="79907"/>
    <x v="2"/>
    <x v="1041"/>
    <x v="1"/>
    <x v="6"/>
    <x v="1021"/>
    <x v="4142"/>
    <n v="2"/>
    <n v="0.2"/>
    <n v="3.9679999999999964"/>
  </r>
  <r>
    <n v="8362"/>
    <x v="4140"/>
    <x v="3"/>
    <x v="460"/>
    <d v="2014-01-05T00:00:00"/>
    <s v="Second Class"/>
    <s v="TS-21655"/>
    <s v="Trudy Schmidt"/>
    <x v="0"/>
    <s v="United States"/>
    <s v="El Paso"/>
    <x v="5"/>
    <n v="79907"/>
    <x v="2"/>
    <x v="1825"/>
    <x v="1"/>
    <x v="9"/>
    <x v="1804"/>
    <x v="5416"/>
    <n v="2"/>
    <n v="0.8"/>
    <n v="-13.580000000000002"/>
  </r>
  <r>
    <n v="8363"/>
    <x v="4140"/>
    <x v="3"/>
    <x v="460"/>
    <d v="2014-01-05T00:00:00"/>
    <s v="Second Class"/>
    <s v="TS-21655"/>
    <s v="Trudy Schmidt"/>
    <x v="0"/>
    <s v="United States"/>
    <s v="El Paso"/>
    <x v="5"/>
    <n v="79907"/>
    <x v="2"/>
    <x v="971"/>
    <x v="0"/>
    <x v="3"/>
    <x v="956"/>
    <x v="3341"/>
    <n v="5"/>
    <n v="0.3"/>
    <n v="-169.63700000000009"/>
  </r>
  <r>
    <n v="8364"/>
    <x v="4140"/>
    <x v="3"/>
    <x v="460"/>
    <d v="2014-01-05T00:00:00"/>
    <s v="Second Class"/>
    <s v="TS-21655"/>
    <s v="Trudy Schmidt"/>
    <x v="0"/>
    <s v="United States"/>
    <s v="El Paso"/>
    <x v="5"/>
    <n v="79907"/>
    <x v="2"/>
    <x v="1449"/>
    <x v="1"/>
    <x v="4"/>
    <x v="1427"/>
    <x v="5417"/>
    <n v="3"/>
    <n v="0.2"/>
    <n v="27.910800000000009"/>
  </r>
  <r>
    <n v="8365"/>
    <x v="4141"/>
    <x v="3"/>
    <x v="1045"/>
    <d v="2014-05-03T00:00:00"/>
    <s v="Standard Class"/>
    <s v="JL-15235"/>
    <s v="Janet Lee"/>
    <x v="0"/>
    <s v="United States"/>
    <s v="Kissimmee"/>
    <x v="2"/>
    <n v="34741"/>
    <x v="0"/>
    <x v="1147"/>
    <x v="2"/>
    <x v="7"/>
    <x v="1126"/>
    <x v="5418"/>
    <n v="2"/>
    <n v="0.2"/>
    <n v="84.598199999999878"/>
  </r>
  <r>
    <n v="8366"/>
    <x v="4142"/>
    <x v="3"/>
    <x v="289"/>
    <d v="2014-02-03T00:00:00"/>
    <s v="First Class"/>
    <s v="SZ-20035"/>
    <s v="Sam Zeldin"/>
    <x v="2"/>
    <s v="United States"/>
    <s v="Seattle"/>
    <x v="4"/>
    <n v="98105"/>
    <x v="1"/>
    <x v="7"/>
    <x v="2"/>
    <x v="7"/>
    <x v="7"/>
    <x v="5419"/>
    <n v="4"/>
    <n v="0.2"/>
    <n v="60.476800000000026"/>
  </r>
  <r>
    <n v="8367"/>
    <x v="4143"/>
    <x v="2"/>
    <x v="557"/>
    <d v="2011-09-12T00:00:00"/>
    <s v="Second Class"/>
    <s v="LR-17035"/>
    <s v="Lisa Ryan"/>
    <x v="1"/>
    <s v="United States"/>
    <s v="Santa Clara"/>
    <x v="1"/>
    <n v="95051"/>
    <x v="1"/>
    <x v="1839"/>
    <x v="1"/>
    <x v="14"/>
    <x v="1818"/>
    <x v="4083"/>
    <n v="4"/>
    <n v="0"/>
    <n v="7.3872"/>
  </r>
  <r>
    <n v="8368"/>
    <x v="4143"/>
    <x v="2"/>
    <x v="557"/>
    <d v="2011-09-12T00:00:00"/>
    <s v="Second Class"/>
    <s v="LR-17035"/>
    <s v="Lisa Ryan"/>
    <x v="1"/>
    <s v="United States"/>
    <s v="Santa Clara"/>
    <x v="1"/>
    <n v="95051"/>
    <x v="1"/>
    <x v="1536"/>
    <x v="1"/>
    <x v="10"/>
    <x v="1515"/>
    <x v="5420"/>
    <n v="2"/>
    <n v="0"/>
    <n v="9.663199999999998"/>
  </r>
  <r>
    <n v="8369"/>
    <x v="4143"/>
    <x v="2"/>
    <x v="557"/>
    <d v="2011-09-12T00:00:00"/>
    <s v="Second Class"/>
    <s v="LR-17035"/>
    <s v="Lisa Ryan"/>
    <x v="1"/>
    <s v="United States"/>
    <s v="Santa Clara"/>
    <x v="1"/>
    <n v="95051"/>
    <x v="1"/>
    <x v="1786"/>
    <x v="1"/>
    <x v="8"/>
    <x v="1767"/>
    <x v="2067"/>
    <n v="5"/>
    <n v="0.2"/>
    <n v="31.47"/>
  </r>
  <r>
    <n v="8370"/>
    <x v="4144"/>
    <x v="0"/>
    <x v="725"/>
    <d v="2013-06-17T00:00:00"/>
    <s v="Standard Class"/>
    <s v="SV-20365"/>
    <s v="Seth Vernon"/>
    <x v="0"/>
    <s v="United States"/>
    <s v="Los Angeles"/>
    <x v="1"/>
    <n v="90049"/>
    <x v="1"/>
    <x v="215"/>
    <x v="0"/>
    <x v="3"/>
    <x v="214"/>
    <x v="3458"/>
    <n v="3"/>
    <n v="0.2"/>
    <n v="33.851700000000051"/>
  </r>
  <r>
    <n v="8371"/>
    <x v="4145"/>
    <x v="0"/>
    <x v="508"/>
    <d v="2013-10-22T00:00:00"/>
    <s v="Standard Class"/>
    <s v="MG-17890"/>
    <s v="Michael Granlund"/>
    <x v="2"/>
    <s v="United States"/>
    <s v="Fresno"/>
    <x v="1"/>
    <n v="93727"/>
    <x v="1"/>
    <x v="1638"/>
    <x v="0"/>
    <x v="0"/>
    <x v="1619"/>
    <x v="2497"/>
    <n v="2"/>
    <n v="0.15"/>
    <n v="21.293999999999993"/>
  </r>
  <r>
    <n v="8372"/>
    <x v="4146"/>
    <x v="2"/>
    <x v="422"/>
    <d v="2011-12-30T00:00:00"/>
    <s v="First Class"/>
    <s v="NC-18415"/>
    <s v="Nathan Cano"/>
    <x v="0"/>
    <s v="United States"/>
    <s v="Fort Worth"/>
    <x v="5"/>
    <n v="76106"/>
    <x v="2"/>
    <x v="444"/>
    <x v="1"/>
    <x v="8"/>
    <x v="439"/>
    <x v="5421"/>
    <n v="1"/>
    <n v="0.8"/>
    <n v="-8.472800000000003"/>
  </r>
  <r>
    <n v="8373"/>
    <x v="4147"/>
    <x v="0"/>
    <x v="390"/>
    <d v="2013-12-02T00:00:00"/>
    <s v="Standard Class"/>
    <s v="SC-20680"/>
    <s v="Steve Carroll"/>
    <x v="2"/>
    <s v="United States"/>
    <s v="Seattle"/>
    <x v="4"/>
    <n v="98105"/>
    <x v="1"/>
    <x v="905"/>
    <x v="0"/>
    <x v="5"/>
    <x v="888"/>
    <x v="4465"/>
    <n v="3"/>
    <n v="0"/>
    <n v="33.726600000000005"/>
  </r>
  <r>
    <n v="8374"/>
    <x v="4148"/>
    <x v="0"/>
    <x v="338"/>
    <d v="2013-11-14T00:00:00"/>
    <s v="First Class"/>
    <s v="RO-19780"/>
    <s v="Rose O'Brian"/>
    <x v="0"/>
    <s v="United States"/>
    <s v="San Francisco"/>
    <x v="1"/>
    <n v="94110"/>
    <x v="1"/>
    <x v="1069"/>
    <x v="1"/>
    <x v="4"/>
    <x v="1049"/>
    <x v="5422"/>
    <n v="1"/>
    <n v="0"/>
    <n v="4.4610000000000021"/>
  </r>
  <r>
    <n v="8375"/>
    <x v="4149"/>
    <x v="1"/>
    <x v="956"/>
    <d v="2012-01-10T00:00:00"/>
    <s v="Standard Class"/>
    <s v="JL-15175"/>
    <s v="James Lanier"/>
    <x v="2"/>
    <s v="United States"/>
    <s v="San Francisco"/>
    <x v="1"/>
    <n v="94110"/>
    <x v="1"/>
    <x v="937"/>
    <x v="1"/>
    <x v="9"/>
    <x v="921"/>
    <x v="5423"/>
    <n v="6"/>
    <n v="0"/>
    <n v="23.587200000000003"/>
  </r>
  <r>
    <n v="8376"/>
    <x v="4149"/>
    <x v="1"/>
    <x v="956"/>
    <d v="2012-01-10T00:00:00"/>
    <s v="Standard Class"/>
    <s v="JL-15175"/>
    <s v="James Lanier"/>
    <x v="2"/>
    <s v="United States"/>
    <s v="San Francisco"/>
    <x v="1"/>
    <n v="94110"/>
    <x v="1"/>
    <x v="673"/>
    <x v="1"/>
    <x v="8"/>
    <x v="667"/>
    <x v="5424"/>
    <n v="6"/>
    <n v="0.2"/>
    <n v="17.549999999999994"/>
  </r>
  <r>
    <n v="8377"/>
    <x v="4150"/>
    <x v="3"/>
    <x v="708"/>
    <d v="2014-03-28T00:00:00"/>
    <s v="Standard Class"/>
    <s v="PW-19030"/>
    <s v="Pauline Webber"/>
    <x v="1"/>
    <s v="United States"/>
    <s v="Pompano Beach"/>
    <x v="2"/>
    <n v="33068"/>
    <x v="0"/>
    <x v="1429"/>
    <x v="1"/>
    <x v="9"/>
    <x v="1408"/>
    <x v="5425"/>
    <n v="1"/>
    <n v="0.2"/>
    <n v="8.0479999999999983"/>
  </r>
  <r>
    <n v="8378"/>
    <x v="4151"/>
    <x v="1"/>
    <x v="768"/>
    <d v="2012-11-18T00:00:00"/>
    <s v="Standard Class"/>
    <s v="MF-18250"/>
    <s v="Monica Federle"/>
    <x v="1"/>
    <s v="United States"/>
    <s v="Houston"/>
    <x v="5"/>
    <n v="77095"/>
    <x v="2"/>
    <x v="871"/>
    <x v="1"/>
    <x v="4"/>
    <x v="856"/>
    <x v="1466"/>
    <n v="1"/>
    <n v="0.2"/>
    <n v="-14.576399999999996"/>
  </r>
  <r>
    <n v="8379"/>
    <x v="4151"/>
    <x v="1"/>
    <x v="768"/>
    <d v="2012-11-18T00:00:00"/>
    <s v="Standard Class"/>
    <s v="MF-18250"/>
    <s v="Monica Federle"/>
    <x v="1"/>
    <s v="United States"/>
    <s v="Houston"/>
    <x v="5"/>
    <n v="77095"/>
    <x v="2"/>
    <x v="219"/>
    <x v="1"/>
    <x v="10"/>
    <x v="218"/>
    <x v="12"/>
    <n v="3"/>
    <n v="0.2"/>
    <n v="5.6375999999999999"/>
  </r>
  <r>
    <n v="8380"/>
    <x v="4151"/>
    <x v="1"/>
    <x v="768"/>
    <d v="2012-11-18T00:00:00"/>
    <s v="Standard Class"/>
    <s v="MF-18250"/>
    <s v="Monica Federle"/>
    <x v="1"/>
    <s v="United States"/>
    <s v="Houston"/>
    <x v="5"/>
    <n v="77095"/>
    <x v="2"/>
    <x v="889"/>
    <x v="1"/>
    <x v="12"/>
    <x v="873"/>
    <x v="5426"/>
    <n v="7"/>
    <n v="0.2"/>
    <n v="69.964999999999975"/>
  </r>
  <r>
    <n v="8381"/>
    <x v="4152"/>
    <x v="2"/>
    <x v="340"/>
    <d v="2011-09-14T00:00:00"/>
    <s v="Second Class"/>
    <s v="CC-12220"/>
    <s v="Chris Cortes"/>
    <x v="0"/>
    <s v="United States"/>
    <s v="Chicago"/>
    <x v="10"/>
    <n v="60653"/>
    <x v="2"/>
    <x v="702"/>
    <x v="1"/>
    <x v="10"/>
    <x v="695"/>
    <x v="3023"/>
    <n v="3"/>
    <n v="0.2"/>
    <n v="3.4049999999999994"/>
  </r>
  <r>
    <n v="8382"/>
    <x v="4153"/>
    <x v="0"/>
    <x v="716"/>
    <d v="2013-03-20T00:00:00"/>
    <s v="Second Class"/>
    <s v="AC-10660"/>
    <s v="Anna Chung"/>
    <x v="0"/>
    <s v="United States"/>
    <s v="San Francisco"/>
    <x v="1"/>
    <n v="94109"/>
    <x v="1"/>
    <x v="509"/>
    <x v="2"/>
    <x v="7"/>
    <x v="504"/>
    <x v="560"/>
    <n v="2"/>
    <n v="0.2"/>
    <n v="-20.136200000000006"/>
  </r>
  <r>
    <n v="8383"/>
    <x v="4154"/>
    <x v="0"/>
    <x v="597"/>
    <d v="2013-02-15T00:00:00"/>
    <s v="Standard Class"/>
    <s v="MH-17440"/>
    <s v="Mark Haberlin"/>
    <x v="1"/>
    <s v="United States"/>
    <s v="Houston"/>
    <x v="5"/>
    <n v="77036"/>
    <x v="2"/>
    <x v="866"/>
    <x v="0"/>
    <x v="1"/>
    <x v="851"/>
    <x v="5427"/>
    <n v="4"/>
    <n v="0.3"/>
    <n v="0"/>
  </r>
  <r>
    <n v="8384"/>
    <x v="4155"/>
    <x v="0"/>
    <x v="491"/>
    <d v="2013-11-29T00:00:00"/>
    <s v="First Class"/>
    <s v="CD-12790"/>
    <s v="Cynthia Delaney"/>
    <x v="2"/>
    <s v="United States"/>
    <s v="Shelton"/>
    <x v="29"/>
    <n v="6484"/>
    <x v="3"/>
    <x v="808"/>
    <x v="2"/>
    <x v="11"/>
    <x v="798"/>
    <x v="1543"/>
    <n v="3"/>
    <n v="0"/>
    <n v="14.992499999999996"/>
  </r>
  <r>
    <n v="8385"/>
    <x v="4155"/>
    <x v="0"/>
    <x v="491"/>
    <d v="2013-11-29T00:00:00"/>
    <s v="First Class"/>
    <s v="CD-12790"/>
    <s v="Cynthia Delaney"/>
    <x v="2"/>
    <s v="United States"/>
    <s v="Shelton"/>
    <x v="29"/>
    <n v="6484"/>
    <x v="3"/>
    <x v="1283"/>
    <x v="1"/>
    <x v="10"/>
    <x v="1259"/>
    <x v="522"/>
    <n v="2"/>
    <n v="0"/>
    <n v="6.4127999999999998"/>
  </r>
  <r>
    <n v="8386"/>
    <x v="4156"/>
    <x v="3"/>
    <x v="507"/>
    <d v="2014-09-09T00:00:00"/>
    <s v="Standard Class"/>
    <s v="CV-12805"/>
    <s v="Cynthia Voltz"/>
    <x v="1"/>
    <s v="United States"/>
    <s v="Oakland"/>
    <x v="1"/>
    <n v="94601"/>
    <x v="1"/>
    <x v="1181"/>
    <x v="1"/>
    <x v="8"/>
    <x v="1158"/>
    <x v="929"/>
    <n v="3"/>
    <n v="0.2"/>
    <n v="4.1327999999999996"/>
  </r>
  <r>
    <n v="8387"/>
    <x v="4157"/>
    <x v="1"/>
    <x v="71"/>
    <d v="2012-06-03T00:00:00"/>
    <s v="Standard Class"/>
    <s v="TB-21625"/>
    <s v="Trudy Brown"/>
    <x v="0"/>
    <s v="United States"/>
    <s v="Manchester"/>
    <x v="29"/>
    <n v="6040"/>
    <x v="3"/>
    <x v="720"/>
    <x v="1"/>
    <x v="4"/>
    <x v="712"/>
    <x v="5428"/>
    <n v="1"/>
    <n v="0"/>
    <n v="2.4359999999999999"/>
  </r>
  <r>
    <n v="8388"/>
    <x v="4157"/>
    <x v="1"/>
    <x v="71"/>
    <d v="2012-06-03T00:00:00"/>
    <s v="Standard Class"/>
    <s v="TB-21625"/>
    <s v="Trudy Brown"/>
    <x v="0"/>
    <s v="United States"/>
    <s v="Manchester"/>
    <x v="29"/>
    <n v="6040"/>
    <x v="3"/>
    <x v="177"/>
    <x v="1"/>
    <x v="4"/>
    <x v="176"/>
    <x v="3477"/>
    <n v="5"/>
    <n v="0"/>
    <n v="21.714000000000002"/>
  </r>
  <r>
    <n v="8389"/>
    <x v="4158"/>
    <x v="2"/>
    <x v="301"/>
    <d v="2011-11-05T00:00:00"/>
    <s v="Standard Class"/>
    <s v="DG-13300"/>
    <s v="Deirdre Greer"/>
    <x v="1"/>
    <s v="United States"/>
    <s v="Orange"/>
    <x v="30"/>
    <n v="7050"/>
    <x v="3"/>
    <x v="513"/>
    <x v="1"/>
    <x v="9"/>
    <x v="508"/>
    <x v="566"/>
    <n v="2"/>
    <n v="0"/>
    <n v="22.074799999999996"/>
  </r>
  <r>
    <n v="8390"/>
    <x v="4159"/>
    <x v="0"/>
    <x v="797"/>
    <d v="2013-12-31T00:00:00"/>
    <s v="First Class"/>
    <s v="RD-19810"/>
    <s v="Ross DeVincentis"/>
    <x v="2"/>
    <s v="United States"/>
    <s v="Akron"/>
    <x v="24"/>
    <n v="44312"/>
    <x v="3"/>
    <x v="110"/>
    <x v="1"/>
    <x v="13"/>
    <x v="110"/>
    <x v="5429"/>
    <n v="6"/>
    <n v="0.2"/>
    <n v="6.2291999999999996"/>
  </r>
  <r>
    <n v="8391"/>
    <x v="4160"/>
    <x v="3"/>
    <x v="769"/>
    <d v="2014-12-07T00:00:00"/>
    <s v="First Class"/>
    <s v="CS-12250"/>
    <s v="Chris Selesnick"/>
    <x v="1"/>
    <s v="United States"/>
    <s v="Los Angeles"/>
    <x v="1"/>
    <n v="90032"/>
    <x v="1"/>
    <x v="1017"/>
    <x v="1"/>
    <x v="10"/>
    <x v="999"/>
    <x v="2722"/>
    <n v="2"/>
    <n v="0"/>
    <n v="5.7623999999999995"/>
  </r>
  <r>
    <n v="8392"/>
    <x v="4161"/>
    <x v="3"/>
    <x v="331"/>
    <d v="2014-12-31T00:00:00"/>
    <s v="Standard Class"/>
    <s v="JB-16045"/>
    <s v="Julia Barnett"/>
    <x v="2"/>
    <s v="United States"/>
    <s v="Danbury"/>
    <x v="29"/>
    <n v="6810"/>
    <x v="3"/>
    <x v="1001"/>
    <x v="0"/>
    <x v="5"/>
    <x v="984"/>
    <x v="1302"/>
    <n v="2"/>
    <n v="0"/>
    <n v="9.8856000000000002"/>
  </r>
  <r>
    <n v="8393"/>
    <x v="4162"/>
    <x v="0"/>
    <x v="49"/>
    <d v="2013-12-07T00:00:00"/>
    <s v="Second Class"/>
    <s v="EJ-14155"/>
    <s v="Eva Jacobs"/>
    <x v="0"/>
    <s v="United States"/>
    <s v="Franklin"/>
    <x v="31"/>
    <n v="2038"/>
    <x v="3"/>
    <x v="1676"/>
    <x v="2"/>
    <x v="7"/>
    <x v="1655"/>
    <x v="4856"/>
    <n v="3"/>
    <n v="0"/>
    <n v="35.864399999999996"/>
  </r>
  <r>
    <n v="8394"/>
    <x v="4162"/>
    <x v="0"/>
    <x v="49"/>
    <d v="2013-12-07T00:00:00"/>
    <s v="Second Class"/>
    <s v="EJ-14155"/>
    <s v="Eva Jacobs"/>
    <x v="0"/>
    <s v="United States"/>
    <s v="Franklin"/>
    <x v="31"/>
    <n v="2038"/>
    <x v="3"/>
    <x v="1380"/>
    <x v="0"/>
    <x v="5"/>
    <x v="1356"/>
    <x v="4818"/>
    <n v="5"/>
    <n v="0"/>
    <n v="48.906000000000006"/>
  </r>
  <r>
    <n v="8395"/>
    <x v="4162"/>
    <x v="0"/>
    <x v="49"/>
    <d v="2013-12-07T00:00:00"/>
    <s v="Second Class"/>
    <s v="EJ-14155"/>
    <s v="Eva Jacobs"/>
    <x v="0"/>
    <s v="United States"/>
    <s v="Franklin"/>
    <x v="31"/>
    <n v="2038"/>
    <x v="3"/>
    <x v="227"/>
    <x v="1"/>
    <x v="9"/>
    <x v="225"/>
    <x v="3352"/>
    <n v="3"/>
    <n v="0"/>
    <n v="297.64349999999996"/>
  </r>
  <r>
    <n v="8396"/>
    <x v="4162"/>
    <x v="0"/>
    <x v="49"/>
    <d v="2013-12-07T00:00:00"/>
    <s v="Second Class"/>
    <s v="EJ-14155"/>
    <s v="Eva Jacobs"/>
    <x v="0"/>
    <s v="United States"/>
    <s v="Franklin"/>
    <x v="31"/>
    <n v="2038"/>
    <x v="3"/>
    <x v="616"/>
    <x v="0"/>
    <x v="3"/>
    <x v="611"/>
    <x v="5430"/>
    <n v="3"/>
    <n v="0.3"/>
    <n v="-47.058300000000003"/>
  </r>
  <r>
    <n v="8397"/>
    <x v="4163"/>
    <x v="2"/>
    <x v="479"/>
    <d v="2011-06-30T00:00:00"/>
    <s v="Same Day"/>
    <s v="BD-11620"/>
    <s v="Brian DeCherney"/>
    <x v="0"/>
    <s v="United States"/>
    <s v="Wilmington"/>
    <x v="3"/>
    <n v="28403"/>
    <x v="0"/>
    <x v="162"/>
    <x v="1"/>
    <x v="10"/>
    <x v="161"/>
    <x v="5431"/>
    <n v="7"/>
    <n v="0.2"/>
    <n v="108.74079999999998"/>
  </r>
  <r>
    <n v="8398"/>
    <x v="4164"/>
    <x v="2"/>
    <x v="1010"/>
    <d v="2011-09-04T00:00:00"/>
    <s v="First Class"/>
    <s v="MR-17545"/>
    <s v="Mathew Reese"/>
    <x v="2"/>
    <s v="United States"/>
    <s v="Houston"/>
    <x v="5"/>
    <n v="77095"/>
    <x v="2"/>
    <x v="1736"/>
    <x v="1"/>
    <x v="8"/>
    <x v="1716"/>
    <x v="5432"/>
    <n v="5"/>
    <n v="0.8"/>
    <n v="-11.52"/>
  </r>
  <r>
    <n v="8399"/>
    <x v="4165"/>
    <x v="3"/>
    <x v="808"/>
    <d v="2014-11-08T00:00:00"/>
    <s v="Second Class"/>
    <s v="SR-20425"/>
    <s v="Sharelle Roach"/>
    <x v="2"/>
    <s v="United States"/>
    <s v="Springfield"/>
    <x v="24"/>
    <n v="45503"/>
    <x v="3"/>
    <x v="913"/>
    <x v="0"/>
    <x v="1"/>
    <x v="896"/>
    <x v="1177"/>
    <n v="2"/>
    <n v="0.3"/>
    <n v="-35.513599999999997"/>
  </r>
  <r>
    <n v="8400"/>
    <x v="4166"/>
    <x v="1"/>
    <x v="657"/>
    <d v="2012-04-18T00:00:00"/>
    <s v="Standard Class"/>
    <s v="TH-21100"/>
    <s v="Thea Hendricks"/>
    <x v="0"/>
    <s v="United States"/>
    <s v="Glendale"/>
    <x v="16"/>
    <n v="85301"/>
    <x v="1"/>
    <x v="1031"/>
    <x v="1"/>
    <x v="4"/>
    <x v="1013"/>
    <x v="1356"/>
    <n v="1"/>
    <n v="0.2"/>
    <n v="0.80579999999999963"/>
  </r>
  <r>
    <n v="8401"/>
    <x v="4167"/>
    <x v="1"/>
    <x v="901"/>
    <d v="2012-12-09T00:00:00"/>
    <s v="Second Class"/>
    <s v="BD-11635"/>
    <s v="Brian Derr"/>
    <x v="0"/>
    <s v="United States"/>
    <s v="New York City"/>
    <x v="15"/>
    <n v="10009"/>
    <x v="3"/>
    <x v="920"/>
    <x v="1"/>
    <x v="8"/>
    <x v="903"/>
    <x v="2656"/>
    <n v="5"/>
    <n v="0.2"/>
    <n v="78.434999999999988"/>
  </r>
  <r>
    <n v="8402"/>
    <x v="4167"/>
    <x v="1"/>
    <x v="901"/>
    <d v="2012-12-09T00:00:00"/>
    <s v="Second Class"/>
    <s v="BD-11635"/>
    <s v="Brian Derr"/>
    <x v="0"/>
    <s v="United States"/>
    <s v="New York City"/>
    <x v="15"/>
    <n v="10009"/>
    <x v="3"/>
    <x v="1534"/>
    <x v="0"/>
    <x v="1"/>
    <x v="1513"/>
    <x v="5433"/>
    <n v="3"/>
    <n v="0.1"/>
    <n v="12.805799999999994"/>
  </r>
  <r>
    <n v="8403"/>
    <x v="4167"/>
    <x v="1"/>
    <x v="901"/>
    <d v="2012-12-09T00:00:00"/>
    <s v="Second Class"/>
    <s v="BD-11635"/>
    <s v="Brian Derr"/>
    <x v="0"/>
    <s v="United States"/>
    <s v="New York City"/>
    <x v="15"/>
    <n v="10009"/>
    <x v="3"/>
    <x v="752"/>
    <x v="1"/>
    <x v="10"/>
    <x v="743"/>
    <x v="5434"/>
    <n v="2"/>
    <n v="0"/>
    <n v="11.113199999999999"/>
  </r>
  <r>
    <n v="8404"/>
    <x v="4168"/>
    <x v="0"/>
    <x v="854"/>
    <d v="2013-02-07T00:00:00"/>
    <s v="Standard Class"/>
    <s v="SM-20950"/>
    <s v="Suzanne McNair"/>
    <x v="1"/>
    <s v="United States"/>
    <s v="Los Angeles"/>
    <x v="1"/>
    <n v="90036"/>
    <x v="1"/>
    <x v="145"/>
    <x v="1"/>
    <x v="10"/>
    <x v="145"/>
    <x v="151"/>
    <n v="4"/>
    <n v="0"/>
    <n v="48.539199999999994"/>
  </r>
  <r>
    <n v="8405"/>
    <x v="4169"/>
    <x v="3"/>
    <x v="141"/>
    <d v="2014-07-13T00:00:00"/>
    <s v="Standard Class"/>
    <s v="HE-14800"/>
    <s v="Harold Engle"/>
    <x v="1"/>
    <s v="United States"/>
    <s v="Newark"/>
    <x v="13"/>
    <n v="19711"/>
    <x v="3"/>
    <x v="1478"/>
    <x v="0"/>
    <x v="5"/>
    <x v="1456"/>
    <x v="202"/>
    <n v="4"/>
    <n v="0"/>
    <n v="5.8743999999999943"/>
  </r>
  <r>
    <n v="8406"/>
    <x v="4169"/>
    <x v="3"/>
    <x v="141"/>
    <d v="2014-07-13T00:00:00"/>
    <s v="Standard Class"/>
    <s v="HE-14800"/>
    <s v="Harold Engle"/>
    <x v="1"/>
    <s v="United States"/>
    <s v="Newark"/>
    <x v="13"/>
    <n v="19711"/>
    <x v="3"/>
    <x v="721"/>
    <x v="2"/>
    <x v="11"/>
    <x v="713"/>
    <x v="5435"/>
    <n v="5"/>
    <n v="0"/>
    <n v="58.179000000000002"/>
  </r>
  <r>
    <n v="8407"/>
    <x v="4169"/>
    <x v="3"/>
    <x v="141"/>
    <d v="2014-07-13T00:00:00"/>
    <s v="Standard Class"/>
    <s v="HE-14800"/>
    <s v="Harold Engle"/>
    <x v="1"/>
    <s v="United States"/>
    <s v="Newark"/>
    <x v="13"/>
    <n v="19711"/>
    <x v="3"/>
    <x v="1801"/>
    <x v="0"/>
    <x v="5"/>
    <x v="1782"/>
    <x v="372"/>
    <n v="2"/>
    <n v="0"/>
    <n v="9.1953999999999994"/>
  </r>
  <r>
    <n v="8408"/>
    <x v="4169"/>
    <x v="3"/>
    <x v="141"/>
    <d v="2014-07-13T00:00:00"/>
    <s v="Standard Class"/>
    <s v="HE-14800"/>
    <s v="Harold Engle"/>
    <x v="1"/>
    <s v="United States"/>
    <s v="Newark"/>
    <x v="13"/>
    <n v="19711"/>
    <x v="3"/>
    <x v="1024"/>
    <x v="1"/>
    <x v="6"/>
    <x v="1006"/>
    <x v="1316"/>
    <n v="7"/>
    <n v="0"/>
    <n v="8.6729999999999983"/>
  </r>
  <r>
    <n v="8409"/>
    <x v="4169"/>
    <x v="3"/>
    <x v="141"/>
    <d v="2014-07-13T00:00:00"/>
    <s v="Standard Class"/>
    <s v="HE-14800"/>
    <s v="Harold Engle"/>
    <x v="1"/>
    <s v="United States"/>
    <s v="Newark"/>
    <x v="13"/>
    <n v="19711"/>
    <x v="3"/>
    <x v="1753"/>
    <x v="1"/>
    <x v="6"/>
    <x v="1734"/>
    <x v="5368"/>
    <n v="5"/>
    <n v="0"/>
    <n v="45.487000000000002"/>
  </r>
  <r>
    <n v="8410"/>
    <x v="4170"/>
    <x v="1"/>
    <x v="555"/>
    <d v="2012-12-17T00:00:00"/>
    <s v="Standard Class"/>
    <s v="JK-15640"/>
    <s v="Jim Kriz"/>
    <x v="2"/>
    <s v="United States"/>
    <s v="San Bernardino"/>
    <x v="1"/>
    <n v="92404"/>
    <x v="1"/>
    <x v="655"/>
    <x v="1"/>
    <x v="8"/>
    <x v="649"/>
    <x v="5436"/>
    <n v="4"/>
    <n v="0.2"/>
    <n v="38.684799999999996"/>
  </r>
  <r>
    <n v="8411"/>
    <x v="4171"/>
    <x v="0"/>
    <x v="625"/>
    <d v="2013-11-16T00:00:00"/>
    <s v="Same Day"/>
    <s v="ON-18715"/>
    <s v="Odella Nelson"/>
    <x v="1"/>
    <s v="United States"/>
    <s v="Burlington"/>
    <x v="3"/>
    <n v="27217"/>
    <x v="0"/>
    <x v="114"/>
    <x v="0"/>
    <x v="3"/>
    <x v="114"/>
    <x v="5437"/>
    <n v="4"/>
    <n v="0.4"/>
    <n v="-199.50760000000008"/>
  </r>
  <r>
    <n v="8412"/>
    <x v="4172"/>
    <x v="0"/>
    <x v="195"/>
    <d v="2013-05-13T00:00:00"/>
    <s v="Second Class"/>
    <s v="TH-21100"/>
    <s v="Thea Hendricks"/>
    <x v="0"/>
    <s v="United States"/>
    <s v="Salem"/>
    <x v="17"/>
    <n v="24153"/>
    <x v="0"/>
    <x v="181"/>
    <x v="1"/>
    <x v="6"/>
    <x v="180"/>
    <x v="5438"/>
    <n v="7"/>
    <n v="0"/>
    <n v="9.1937999999999978"/>
  </r>
  <r>
    <n v="8413"/>
    <x v="4173"/>
    <x v="3"/>
    <x v="434"/>
    <d v="2014-03-15T00:00:00"/>
    <s v="Standard Class"/>
    <s v="MD-17350"/>
    <s v="Maribeth Dona"/>
    <x v="0"/>
    <s v="United States"/>
    <s v="Dallas"/>
    <x v="5"/>
    <n v="75217"/>
    <x v="2"/>
    <x v="601"/>
    <x v="0"/>
    <x v="3"/>
    <x v="596"/>
    <x v="5439"/>
    <n v="4"/>
    <n v="0.3"/>
    <n v="-173.34719999999999"/>
  </r>
  <r>
    <n v="8414"/>
    <x v="4174"/>
    <x v="0"/>
    <x v="907"/>
    <d v="2013-12-22T00:00:00"/>
    <s v="Standard Class"/>
    <s v="AH-10075"/>
    <s v="Adam Hart"/>
    <x v="1"/>
    <s v="United States"/>
    <s v="Arlington"/>
    <x v="5"/>
    <n v="76017"/>
    <x v="2"/>
    <x v="1193"/>
    <x v="1"/>
    <x v="10"/>
    <x v="1169"/>
    <x v="5440"/>
    <n v="10"/>
    <n v="0.2"/>
    <n v="18.143999999999998"/>
  </r>
  <r>
    <n v="8415"/>
    <x v="4174"/>
    <x v="0"/>
    <x v="907"/>
    <d v="2013-12-22T00:00:00"/>
    <s v="Standard Class"/>
    <s v="AH-10075"/>
    <s v="Adam Hart"/>
    <x v="1"/>
    <s v="United States"/>
    <s v="Arlington"/>
    <x v="5"/>
    <n v="76017"/>
    <x v="2"/>
    <x v="1615"/>
    <x v="2"/>
    <x v="11"/>
    <x v="1597"/>
    <x v="5441"/>
    <n v="3"/>
    <n v="0.2"/>
    <n v="-6.2100000000000151"/>
  </r>
  <r>
    <n v="8416"/>
    <x v="4175"/>
    <x v="3"/>
    <x v="1191"/>
    <d v="2014-04-13T00:00:00"/>
    <s v="Standard Class"/>
    <s v="ML-17755"/>
    <s v="Max Ludwig"/>
    <x v="2"/>
    <s v="United States"/>
    <s v="Marion"/>
    <x v="23"/>
    <n v="52302"/>
    <x v="2"/>
    <x v="258"/>
    <x v="1"/>
    <x v="10"/>
    <x v="33"/>
    <x v="1938"/>
    <n v="3"/>
    <n v="0"/>
    <n v="49.970399999999991"/>
  </r>
  <r>
    <n v="8417"/>
    <x v="4176"/>
    <x v="3"/>
    <x v="1188"/>
    <d v="2014-05-12T00:00:00"/>
    <s v="First Class"/>
    <s v="LB-16795"/>
    <s v="Laurel Beltran"/>
    <x v="2"/>
    <s v="United States"/>
    <s v="Seattle"/>
    <x v="4"/>
    <n v="98105"/>
    <x v="1"/>
    <x v="805"/>
    <x v="1"/>
    <x v="8"/>
    <x v="795"/>
    <x v="5442"/>
    <n v="5"/>
    <n v="0.2"/>
    <n v="46.224999999999987"/>
  </r>
  <r>
    <n v="8418"/>
    <x v="4176"/>
    <x v="3"/>
    <x v="1188"/>
    <d v="2014-05-12T00:00:00"/>
    <s v="First Class"/>
    <s v="LB-16795"/>
    <s v="Laurel Beltran"/>
    <x v="2"/>
    <s v="United States"/>
    <s v="Seattle"/>
    <x v="4"/>
    <n v="98105"/>
    <x v="1"/>
    <x v="54"/>
    <x v="1"/>
    <x v="4"/>
    <x v="54"/>
    <x v="1464"/>
    <n v="3"/>
    <n v="0"/>
    <n v="26.069999999999993"/>
  </r>
  <r>
    <n v="8419"/>
    <x v="4176"/>
    <x v="3"/>
    <x v="1188"/>
    <d v="2014-05-12T00:00:00"/>
    <s v="First Class"/>
    <s v="LB-16795"/>
    <s v="Laurel Beltran"/>
    <x v="2"/>
    <s v="United States"/>
    <s v="Seattle"/>
    <x v="4"/>
    <n v="98105"/>
    <x v="1"/>
    <x v="738"/>
    <x v="0"/>
    <x v="3"/>
    <x v="730"/>
    <x v="5443"/>
    <n v="1"/>
    <n v="0"/>
    <n v="63.106999999999999"/>
  </r>
  <r>
    <n v="8420"/>
    <x v="4176"/>
    <x v="3"/>
    <x v="1188"/>
    <d v="2014-05-12T00:00:00"/>
    <s v="First Class"/>
    <s v="LB-16795"/>
    <s v="Laurel Beltran"/>
    <x v="2"/>
    <s v="United States"/>
    <s v="Seattle"/>
    <x v="4"/>
    <n v="98105"/>
    <x v="1"/>
    <x v="1764"/>
    <x v="1"/>
    <x v="4"/>
    <x v="1744"/>
    <x v="5224"/>
    <n v="4"/>
    <n v="0"/>
    <n v="2.6783999999999963"/>
  </r>
  <r>
    <n v="8421"/>
    <x v="4176"/>
    <x v="3"/>
    <x v="1188"/>
    <d v="2014-05-12T00:00:00"/>
    <s v="First Class"/>
    <s v="LB-16795"/>
    <s v="Laurel Beltran"/>
    <x v="2"/>
    <s v="United States"/>
    <s v="Seattle"/>
    <x v="4"/>
    <n v="98105"/>
    <x v="1"/>
    <x v="1336"/>
    <x v="2"/>
    <x v="11"/>
    <x v="1312"/>
    <x v="1664"/>
    <n v="2"/>
    <n v="0"/>
    <n v="87.991200000000006"/>
  </r>
  <r>
    <n v="8422"/>
    <x v="4177"/>
    <x v="3"/>
    <x v="386"/>
    <d v="2014-10-17T00:00:00"/>
    <s v="Standard Class"/>
    <s v="NP-18670"/>
    <s v="Nora Paige"/>
    <x v="0"/>
    <s v="United States"/>
    <s v="Lakewood"/>
    <x v="30"/>
    <n v="8701"/>
    <x v="3"/>
    <x v="46"/>
    <x v="2"/>
    <x v="11"/>
    <x v="46"/>
    <x v="47"/>
    <n v="3"/>
    <n v="0"/>
    <n v="4.9500000000000011"/>
  </r>
  <r>
    <n v="8423"/>
    <x v="4177"/>
    <x v="3"/>
    <x v="386"/>
    <d v="2014-10-17T00:00:00"/>
    <s v="Standard Class"/>
    <s v="NP-18670"/>
    <s v="Nora Paige"/>
    <x v="0"/>
    <s v="United States"/>
    <s v="Lakewood"/>
    <x v="30"/>
    <n v="8701"/>
    <x v="3"/>
    <x v="110"/>
    <x v="1"/>
    <x v="13"/>
    <x v="110"/>
    <x v="1511"/>
    <n v="5"/>
    <n v="0"/>
    <n v="8.7710000000000008"/>
  </r>
  <r>
    <n v="8424"/>
    <x v="4177"/>
    <x v="3"/>
    <x v="386"/>
    <d v="2014-10-17T00:00:00"/>
    <s v="Standard Class"/>
    <s v="NP-18670"/>
    <s v="Nora Paige"/>
    <x v="0"/>
    <s v="United States"/>
    <s v="Lakewood"/>
    <x v="30"/>
    <n v="8701"/>
    <x v="3"/>
    <x v="1653"/>
    <x v="0"/>
    <x v="5"/>
    <x v="1633"/>
    <x v="586"/>
    <n v="2"/>
    <n v="0"/>
    <n v="17.406400000000001"/>
  </r>
  <r>
    <n v="8425"/>
    <x v="4177"/>
    <x v="3"/>
    <x v="386"/>
    <d v="2014-10-17T00:00:00"/>
    <s v="Standard Class"/>
    <s v="NP-18670"/>
    <s v="Nora Paige"/>
    <x v="0"/>
    <s v="United States"/>
    <s v="Lakewood"/>
    <x v="30"/>
    <n v="8701"/>
    <x v="3"/>
    <x v="1398"/>
    <x v="0"/>
    <x v="0"/>
    <x v="1376"/>
    <x v="5444"/>
    <n v="5"/>
    <n v="0"/>
    <n v="129.29399999999987"/>
  </r>
  <r>
    <n v="8426"/>
    <x v="4178"/>
    <x v="0"/>
    <x v="770"/>
    <d v="2013-08-31T00:00:00"/>
    <s v="First Class"/>
    <s v="EB-13750"/>
    <s v="Edward Becker"/>
    <x v="1"/>
    <s v="United States"/>
    <s v="Cincinnati"/>
    <x v="24"/>
    <n v="45231"/>
    <x v="3"/>
    <x v="1736"/>
    <x v="1"/>
    <x v="8"/>
    <x v="1716"/>
    <x v="5445"/>
    <n v="8"/>
    <n v="0.7"/>
    <n v="-12.287999999999997"/>
  </r>
  <r>
    <n v="8427"/>
    <x v="4179"/>
    <x v="1"/>
    <x v="653"/>
    <d v="2012-10-07T00:00:00"/>
    <s v="Standard Class"/>
    <s v="RP-19390"/>
    <s v="Resi Pölking"/>
    <x v="0"/>
    <s v="United States"/>
    <s v="Thornton"/>
    <x v="22"/>
    <n v="80229"/>
    <x v="1"/>
    <x v="1839"/>
    <x v="1"/>
    <x v="14"/>
    <x v="1818"/>
    <x v="5446"/>
    <n v="2"/>
    <n v="0.2"/>
    <n v="0.95759999999999978"/>
  </r>
  <r>
    <n v="8428"/>
    <x v="4180"/>
    <x v="3"/>
    <x v="51"/>
    <d v="2014-11-26T00:00:00"/>
    <s v="First Class"/>
    <s v="DC-12850"/>
    <s v="Dan Campbell"/>
    <x v="0"/>
    <s v="United States"/>
    <s v="Roseville"/>
    <x v="12"/>
    <n v="48066"/>
    <x v="2"/>
    <x v="482"/>
    <x v="1"/>
    <x v="14"/>
    <x v="33"/>
    <x v="1009"/>
    <n v="2"/>
    <n v="0"/>
    <n v="0.17439999999999944"/>
  </r>
  <r>
    <n v="8429"/>
    <x v="4181"/>
    <x v="3"/>
    <x v="105"/>
    <d v="2014-11-17T00:00:00"/>
    <s v="Standard Class"/>
    <s v="DJ-13510"/>
    <s v="Don Jones"/>
    <x v="1"/>
    <s v="United States"/>
    <s v="Tempe"/>
    <x v="16"/>
    <n v="85281"/>
    <x v="1"/>
    <x v="1421"/>
    <x v="2"/>
    <x v="11"/>
    <x v="1400"/>
    <x v="5447"/>
    <n v="6"/>
    <n v="0.2"/>
    <n v="-10.911600000000007"/>
  </r>
  <r>
    <n v="8430"/>
    <x v="4182"/>
    <x v="0"/>
    <x v="1054"/>
    <d v="2013-12-22T00:00:00"/>
    <s v="Second Class"/>
    <s v="CL-12565"/>
    <s v="Clay Ludtke"/>
    <x v="0"/>
    <s v="United States"/>
    <s v="Reading"/>
    <x v="9"/>
    <n v="19601"/>
    <x v="3"/>
    <x v="1597"/>
    <x v="0"/>
    <x v="5"/>
    <x v="1580"/>
    <x v="5448"/>
    <n v="5"/>
    <n v="0.2"/>
    <n v="-30.392000000000024"/>
  </r>
  <r>
    <n v="8431"/>
    <x v="4183"/>
    <x v="2"/>
    <x v="809"/>
    <d v="2011-04-05T00:00:00"/>
    <s v="Standard Class"/>
    <s v="NC-18340"/>
    <s v="Nat Carroll"/>
    <x v="0"/>
    <s v="United States"/>
    <s v="Apple Valley"/>
    <x v="11"/>
    <n v="55124"/>
    <x v="2"/>
    <x v="557"/>
    <x v="1"/>
    <x v="4"/>
    <x v="551"/>
    <x v="2396"/>
    <n v="2"/>
    <n v="0"/>
    <n v="6.4649999999999892"/>
  </r>
  <r>
    <n v="8432"/>
    <x v="4184"/>
    <x v="3"/>
    <x v="1183"/>
    <d v="2014-11-14T00:00:00"/>
    <s v="Standard Class"/>
    <s v="KN-16450"/>
    <s v="Kean Nguyen"/>
    <x v="1"/>
    <s v="United States"/>
    <s v="Baltimore"/>
    <x v="39"/>
    <n v="21215"/>
    <x v="3"/>
    <x v="905"/>
    <x v="0"/>
    <x v="5"/>
    <x v="888"/>
    <x v="5449"/>
    <n v="10"/>
    <n v="0"/>
    <n v="112.422"/>
  </r>
  <r>
    <n v="8433"/>
    <x v="4185"/>
    <x v="2"/>
    <x v="80"/>
    <d v="2011-09-18T00:00:00"/>
    <s v="Second Class"/>
    <s v="SC-20260"/>
    <s v="Scott Cohen"/>
    <x v="1"/>
    <s v="United States"/>
    <s v="Corpus Christi"/>
    <x v="5"/>
    <n v="78415"/>
    <x v="2"/>
    <x v="969"/>
    <x v="1"/>
    <x v="13"/>
    <x v="953"/>
    <x v="192"/>
    <n v="4"/>
    <n v="0.2"/>
    <n v="-1.3607999999999998"/>
  </r>
  <r>
    <n v="8434"/>
    <x v="4185"/>
    <x v="2"/>
    <x v="80"/>
    <d v="2011-09-18T00:00:00"/>
    <s v="Second Class"/>
    <s v="SC-20260"/>
    <s v="Scott Cohen"/>
    <x v="1"/>
    <s v="United States"/>
    <s v="Corpus Christi"/>
    <x v="5"/>
    <n v="78415"/>
    <x v="2"/>
    <x v="1532"/>
    <x v="1"/>
    <x v="10"/>
    <x v="1511"/>
    <x v="1312"/>
    <n v="2"/>
    <n v="0.2"/>
    <n v="2.1399999999999992"/>
  </r>
  <r>
    <n v="8435"/>
    <x v="4185"/>
    <x v="2"/>
    <x v="80"/>
    <d v="2011-09-18T00:00:00"/>
    <s v="Second Class"/>
    <s v="SC-20260"/>
    <s v="Scott Cohen"/>
    <x v="1"/>
    <s v="United States"/>
    <s v="Corpus Christi"/>
    <x v="5"/>
    <n v="78415"/>
    <x v="2"/>
    <x v="1467"/>
    <x v="0"/>
    <x v="5"/>
    <x v="1445"/>
    <x v="745"/>
    <n v="5"/>
    <n v="0.6"/>
    <n v="-6.7230000000000008"/>
  </r>
  <r>
    <n v="8436"/>
    <x v="4185"/>
    <x v="2"/>
    <x v="80"/>
    <d v="2011-09-18T00:00:00"/>
    <s v="Second Class"/>
    <s v="SC-20260"/>
    <s v="Scott Cohen"/>
    <x v="1"/>
    <s v="United States"/>
    <s v="Corpus Christi"/>
    <x v="5"/>
    <n v="78415"/>
    <x v="2"/>
    <x v="94"/>
    <x v="1"/>
    <x v="8"/>
    <x v="94"/>
    <x v="5450"/>
    <n v="2"/>
    <n v="0.8"/>
    <n v="-13.683199999999999"/>
  </r>
  <r>
    <n v="8437"/>
    <x v="4186"/>
    <x v="1"/>
    <x v="1181"/>
    <d v="2012-09-26T00:00:00"/>
    <s v="Standard Class"/>
    <s v="AM-10705"/>
    <s v="Anne McFarland"/>
    <x v="0"/>
    <s v="United States"/>
    <s v="Las Vegas"/>
    <x v="33"/>
    <n v="89115"/>
    <x v="1"/>
    <x v="1499"/>
    <x v="1"/>
    <x v="8"/>
    <x v="1478"/>
    <x v="682"/>
    <n v="11"/>
    <n v="0.2"/>
    <n v="16.524199999999997"/>
  </r>
  <r>
    <n v="8438"/>
    <x v="4187"/>
    <x v="1"/>
    <x v="895"/>
    <d v="2012-12-16T00:00:00"/>
    <s v="Standard Class"/>
    <s v="RA-19945"/>
    <s v="Ryan Akin"/>
    <x v="0"/>
    <s v="United States"/>
    <s v="Cleveland"/>
    <x v="24"/>
    <n v="44105"/>
    <x v="3"/>
    <x v="1365"/>
    <x v="2"/>
    <x v="11"/>
    <x v="1342"/>
    <x v="2116"/>
    <n v="2"/>
    <n v="0.2"/>
    <n v="4.4603999999999999"/>
  </r>
  <r>
    <n v="8439"/>
    <x v="4188"/>
    <x v="2"/>
    <x v="1061"/>
    <d v="2011-06-01T00:00:00"/>
    <s v="Standard Class"/>
    <s v="MM-17260"/>
    <s v="Magdelene Morse"/>
    <x v="0"/>
    <s v="United States"/>
    <s v="Seattle"/>
    <x v="4"/>
    <n v="98105"/>
    <x v="1"/>
    <x v="1636"/>
    <x v="1"/>
    <x v="8"/>
    <x v="1617"/>
    <x v="5451"/>
    <n v="4"/>
    <n v="0.2"/>
    <n v="51.359999999999992"/>
  </r>
  <r>
    <n v="8440"/>
    <x v="4189"/>
    <x v="3"/>
    <x v="1192"/>
    <d v="2014-03-18T00:00:00"/>
    <s v="Second Class"/>
    <s v="BN-11470"/>
    <s v="Brad Norvell"/>
    <x v="1"/>
    <s v="United States"/>
    <s v="Chicago"/>
    <x v="10"/>
    <n v="60623"/>
    <x v="2"/>
    <x v="1670"/>
    <x v="2"/>
    <x v="7"/>
    <x v="1649"/>
    <x v="5021"/>
    <n v="2"/>
    <n v="0.2"/>
    <n v="4.9615999999999989"/>
  </r>
  <r>
    <n v="8441"/>
    <x v="4190"/>
    <x v="0"/>
    <x v="16"/>
    <d v="2013-12-13T00:00:00"/>
    <s v="Second Class"/>
    <s v="JB-16045"/>
    <s v="Julia Barnett"/>
    <x v="2"/>
    <s v="United States"/>
    <s v="Columbus"/>
    <x v="24"/>
    <n v="43229"/>
    <x v="3"/>
    <x v="249"/>
    <x v="1"/>
    <x v="10"/>
    <x v="247"/>
    <x v="5452"/>
    <n v="3"/>
    <n v="0.2"/>
    <n v="3.4397999999999995"/>
  </r>
  <r>
    <n v="8442"/>
    <x v="4191"/>
    <x v="3"/>
    <x v="636"/>
    <d v="2014-05-11T00:00:00"/>
    <s v="Standard Class"/>
    <s v="DB-13615"/>
    <s v="Doug Bickford"/>
    <x v="0"/>
    <s v="United States"/>
    <s v="Tucson"/>
    <x v="16"/>
    <n v="85705"/>
    <x v="1"/>
    <x v="145"/>
    <x v="1"/>
    <x v="10"/>
    <x v="145"/>
    <x v="5453"/>
    <n v="4"/>
    <n v="0.2"/>
    <n v="27.435199999999995"/>
  </r>
  <r>
    <n v="8443"/>
    <x v="4192"/>
    <x v="0"/>
    <x v="1193"/>
    <d v="2013-03-11T00:00:00"/>
    <s v="Standard Class"/>
    <s v="JB-16045"/>
    <s v="Julia Barnett"/>
    <x v="2"/>
    <s v="United States"/>
    <s v="Philadelphia"/>
    <x v="9"/>
    <n v="19120"/>
    <x v="3"/>
    <x v="907"/>
    <x v="2"/>
    <x v="7"/>
    <x v="890"/>
    <x v="5454"/>
    <n v="2"/>
    <n v="0.4"/>
    <n v="-71.990000000000009"/>
  </r>
  <r>
    <n v="8444"/>
    <x v="4192"/>
    <x v="0"/>
    <x v="1193"/>
    <d v="2013-03-11T00:00:00"/>
    <s v="Standard Class"/>
    <s v="JB-16045"/>
    <s v="Julia Barnett"/>
    <x v="2"/>
    <s v="United States"/>
    <s v="Philadelphia"/>
    <x v="9"/>
    <n v="19120"/>
    <x v="3"/>
    <x v="1282"/>
    <x v="1"/>
    <x v="8"/>
    <x v="1258"/>
    <x v="5455"/>
    <n v="1"/>
    <n v="0.7"/>
    <n v="-1.4981999999999998"/>
  </r>
  <r>
    <n v="8445"/>
    <x v="4192"/>
    <x v="0"/>
    <x v="1193"/>
    <d v="2013-03-11T00:00:00"/>
    <s v="Standard Class"/>
    <s v="JB-16045"/>
    <s v="Julia Barnett"/>
    <x v="2"/>
    <s v="United States"/>
    <s v="Philadelphia"/>
    <x v="9"/>
    <n v="19120"/>
    <x v="3"/>
    <x v="529"/>
    <x v="2"/>
    <x v="7"/>
    <x v="524"/>
    <x v="5456"/>
    <n v="3"/>
    <n v="0.4"/>
    <n v="-12.510300000000008"/>
  </r>
  <r>
    <n v="8446"/>
    <x v="4193"/>
    <x v="3"/>
    <x v="436"/>
    <d v="2014-10-25T00:00:00"/>
    <s v="First Class"/>
    <s v="AH-10075"/>
    <s v="Adam Hart"/>
    <x v="1"/>
    <s v="United States"/>
    <s v="Cranston"/>
    <x v="34"/>
    <n v="2920"/>
    <x v="3"/>
    <x v="977"/>
    <x v="0"/>
    <x v="3"/>
    <x v="824"/>
    <x v="5457"/>
    <n v="4"/>
    <n v="0.3"/>
    <n v="-13.756799999999984"/>
  </r>
  <r>
    <n v="8447"/>
    <x v="4193"/>
    <x v="3"/>
    <x v="436"/>
    <d v="2014-10-25T00:00:00"/>
    <s v="First Class"/>
    <s v="AH-10075"/>
    <s v="Adam Hart"/>
    <x v="1"/>
    <s v="United States"/>
    <s v="Cranston"/>
    <x v="34"/>
    <n v="2920"/>
    <x v="3"/>
    <x v="1457"/>
    <x v="0"/>
    <x v="5"/>
    <x v="1434"/>
    <x v="768"/>
    <n v="4"/>
    <n v="0"/>
    <n v="14.700000000000003"/>
  </r>
  <r>
    <n v="8448"/>
    <x v="4193"/>
    <x v="3"/>
    <x v="436"/>
    <d v="2014-10-25T00:00:00"/>
    <s v="First Class"/>
    <s v="AH-10075"/>
    <s v="Adam Hart"/>
    <x v="1"/>
    <s v="United States"/>
    <s v="Cranston"/>
    <x v="34"/>
    <n v="2920"/>
    <x v="3"/>
    <x v="1805"/>
    <x v="0"/>
    <x v="5"/>
    <x v="1786"/>
    <x v="5258"/>
    <n v="2"/>
    <n v="0"/>
    <n v="50.563199999999995"/>
  </r>
  <r>
    <n v="8449"/>
    <x v="4193"/>
    <x v="3"/>
    <x v="436"/>
    <d v="2014-10-25T00:00:00"/>
    <s v="First Class"/>
    <s v="AH-10075"/>
    <s v="Adam Hart"/>
    <x v="1"/>
    <s v="United States"/>
    <s v="Cranston"/>
    <x v="34"/>
    <n v="2920"/>
    <x v="3"/>
    <x v="335"/>
    <x v="0"/>
    <x v="3"/>
    <x v="331"/>
    <x v="3109"/>
    <n v="3"/>
    <n v="0.3"/>
    <n v="-127.57919999999996"/>
  </r>
  <r>
    <n v="8450"/>
    <x v="4193"/>
    <x v="3"/>
    <x v="436"/>
    <d v="2014-10-25T00:00:00"/>
    <s v="First Class"/>
    <s v="AH-10075"/>
    <s v="Adam Hart"/>
    <x v="1"/>
    <s v="United States"/>
    <s v="Cranston"/>
    <x v="34"/>
    <n v="2920"/>
    <x v="3"/>
    <x v="362"/>
    <x v="1"/>
    <x v="10"/>
    <x v="357"/>
    <x v="5458"/>
    <n v="8"/>
    <n v="0"/>
    <n v="21.285599999999999"/>
  </r>
  <r>
    <n v="8451"/>
    <x v="4193"/>
    <x v="3"/>
    <x v="436"/>
    <d v="2014-10-25T00:00:00"/>
    <s v="First Class"/>
    <s v="AH-10075"/>
    <s v="Adam Hart"/>
    <x v="1"/>
    <s v="United States"/>
    <s v="Cranston"/>
    <x v="34"/>
    <n v="2920"/>
    <x v="3"/>
    <x v="1108"/>
    <x v="1"/>
    <x v="9"/>
    <x v="1088"/>
    <x v="5459"/>
    <n v="1"/>
    <n v="0"/>
    <n v="0.66599999999999993"/>
  </r>
  <r>
    <n v="8452"/>
    <x v="4194"/>
    <x v="2"/>
    <x v="582"/>
    <d v="2011-04-30T00:00:00"/>
    <s v="First Class"/>
    <s v="AI-10855"/>
    <s v="Arianne Irving"/>
    <x v="0"/>
    <s v="United States"/>
    <s v="San Francisco"/>
    <x v="1"/>
    <n v="94122"/>
    <x v="1"/>
    <x v="1461"/>
    <x v="2"/>
    <x v="7"/>
    <x v="1438"/>
    <x v="5460"/>
    <n v="5"/>
    <n v="0.2"/>
    <n v="125.99700000000007"/>
  </r>
  <r>
    <n v="8453"/>
    <x v="4195"/>
    <x v="0"/>
    <x v="724"/>
    <d v="2013-04-24T00:00:00"/>
    <s v="Standard Class"/>
    <s v="TH-21115"/>
    <s v="Thea Hudgings"/>
    <x v="1"/>
    <s v="United States"/>
    <s v="Houston"/>
    <x v="5"/>
    <n v="77070"/>
    <x v="2"/>
    <x v="812"/>
    <x v="0"/>
    <x v="1"/>
    <x v="801"/>
    <x v="5209"/>
    <n v="4"/>
    <n v="0.3"/>
    <n v="-93.472400000000022"/>
  </r>
  <r>
    <n v="8454"/>
    <x v="4195"/>
    <x v="0"/>
    <x v="724"/>
    <d v="2013-04-24T00:00:00"/>
    <s v="Standard Class"/>
    <s v="TH-21115"/>
    <s v="Thea Hudgings"/>
    <x v="1"/>
    <s v="United States"/>
    <s v="Houston"/>
    <x v="5"/>
    <n v="77070"/>
    <x v="2"/>
    <x v="486"/>
    <x v="1"/>
    <x v="4"/>
    <x v="481"/>
    <x v="5461"/>
    <n v="3"/>
    <n v="0.2"/>
    <n v="77.746800000000007"/>
  </r>
  <r>
    <n v="8455"/>
    <x v="4195"/>
    <x v="0"/>
    <x v="724"/>
    <d v="2013-04-24T00:00:00"/>
    <s v="Standard Class"/>
    <s v="TH-21115"/>
    <s v="Thea Hudgings"/>
    <x v="1"/>
    <s v="United States"/>
    <s v="Houston"/>
    <x v="5"/>
    <n v="77070"/>
    <x v="2"/>
    <x v="1268"/>
    <x v="0"/>
    <x v="5"/>
    <x v="1243"/>
    <x v="1984"/>
    <n v="5"/>
    <n v="0.6"/>
    <n v="-67.137"/>
  </r>
  <r>
    <n v="8456"/>
    <x v="4196"/>
    <x v="0"/>
    <x v="730"/>
    <d v="2013-05-30T00:00:00"/>
    <s v="Standard Class"/>
    <s v="JE-15610"/>
    <s v="Jim Epp"/>
    <x v="1"/>
    <s v="United States"/>
    <s v="Los Angeles"/>
    <x v="1"/>
    <n v="90049"/>
    <x v="1"/>
    <x v="192"/>
    <x v="2"/>
    <x v="7"/>
    <x v="191"/>
    <x v="2705"/>
    <n v="2"/>
    <n v="0.2"/>
    <n v="22.238400000000013"/>
  </r>
  <r>
    <n v="8457"/>
    <x v="4197"/>
    <x v="3"/>
    <x v="39"/>
    <d v="2014-06-03T00:00:00"/>
    <s v="Second Class"/>
    <s v="TH-21235"/>
    <s v="Tiffany House"/>
    <x v="1"/>
    <s v="United States"/>
    <s v="Chicago"/>
    <x v="10"/>
    <n v="60653"/>
    <x v="2"/>
    <x v="64"/>
    <x v="0"/>
    <x v="1"/>
    <x v="124"/>
    <x v="5462"/>
    <n v="3"/>
    <n v="0.3"/>
    <n v="-29.007299999999994"/>
  </r>
  <r>
    <n v="8458"/>
    <x v="4197"/>
    <x v="3"/>
    <x v="39"/>
    <d v="2014-06-03T00:00:00"/>
    <s v="Second Class"/>
    <s v="TH-21235"/>
    <s v="Tiffany House"/>
    <x v="1"/>
    <s v="United States"/>
    <s v="Chicago"/>
    <x v="10"/>
    <n v="60653"/>
    <x v="2"/>
    <x v="990"/>
    <x v="1"/>
    <x v="8"/>
    <x v="302"/>
    <x v="3019"/>
    <n v="3"/>
    <n v="0.8"/>
    <n v="-6.2370000000000019"/>
  </r>
  <r>
    <n v="8459"/>
    <x v="4198"/>
    <x v="2"/>
    <x v="55"/>
    <d v="2011-08-29T00:00:00"/>
    <s v="Standard Class"/>
    <s v="JE-15715"/>
    <s v="Joe Elijah"/>
    <x v="0"/>
    <s v="United States"/>
    <s v="Houston"/>
    <x v="5"/>
    <n v="77070"/>
    <x v="2"/>
    <x v="1160"/>
    <x v="1"/>
    <x v="8"/>
    <x v="1138"/>
    <x v="5463"/>
    <n v="3"/>
    <n v="0.8"/>
    <n v="-39.804000000000002"/>
  </r>
  <r>
    <n v="8460"/>
    <x v="4198"/>
    <x v="2"/>
    <x v="55"/>
    <d v="2011-08-29T00:00:00"/>
    <s v="Standard Class"/>
    <s v="JE-15715"/>
    <s v="Joe Elijah"/>
    <x v="0"/>
    <s v="United States"/>
    <s v="Houston"/>
    <x v="5"/>
    <n v="77070"/>
    <x v="2"/>
    <x v="340"/>
    <x v="1"/>
    <x v="8"/>
    <x v="336"/>
    <x v="5464"/>
    <n v="3"/>
    <n v="0.8"/>
    <n v="-19.814400000000003"/>
  </r>
  <r>
    <n v="8461"/>
    <x v="4199"/>
    <x v="2"/>
    <x v="1194"/>
    <d v="2011-09-04T00:00:00"/>
    <s v="Standard Class"/>
    <s v="AT-10735"/>
    <s v="Annie Thurman"/>
    <x v="0"/>
    <s v="United States"/>
    <s v="Bristol"/>
    <x v="29"/>
    <n v="6010"/>
    <x v="3"/>
    <x v="881"/>
    <x v="1"/>
    <x v="8"/>
    <x v="866"/>
    <x v="3276"/>
    <n v="5"/>
    <n v="0"/>
    <n v="11.890999999999998"/>
  </r>
  <r>
    <n v="8462"/>
    <x v="4199"/>
    <x v="2"/>
    <x v="1194"/>
    <d v="2011-09-04T00:00:00"/>
    <s v="Standard Class"/>
    <s v="AT-10735"/>
    <s v="Annie Thurman"/>
    <x v="0"/>
    <s v="United States"/>
    <s v="Bristol"/>
    <x v="29"/>
    <n v="6010"/>
    <x v="3"/>
    <x v="911"/>
    <x v="1"/>
    <x v="4"/>
    <x v="894"/>
    <x v="1449"/>
    <n v="3"/>
    <n v="0"/>
    <n v="9.5940000000000012"/>
  </r>
  <r>
    <n v="8463"/>
    <x v="4200"/>
    <x v="1"/>
    <x v="37"/>
    <d v="2012-09-07T00:00:00"/>
    <s v="Second Class"/>
    <s v="JH-15820"/>
    <s v="John Huston"/>
    <x v="0"/>
    <s v="United States"/>
    <s v="Holland"/>
    <x v="12"/>
    <n v="49423"/>
    <x v="2"/>
    <x v="1550"/>
    <x v="1"/>
    <x v="2"/>
    <x v="1529"/>
    <x v="5465"/>
    <n v="2"/>
    <n v="0"/>
    <n v="3.5999999999999996"/>
  </r>
  <r>
    <n v="8464"/>
    <x v="4201"/>
    <x v="2"/>
    <x v="1176"/>
    <d v="2011-04-01T00:00:00"/>
    <s v="Standard Class"/>
    <s v="DR-12940"/>
    <s v="Daniel Raglin"/>
    <x v="2"/>
    <s v="United States"/>
    <s v="Albuquerque"/>
    <x v="27"/>
    <n v="87105"/>
    <x v="1"/>
    <x v="172"/>
    <x v="2"/>
    <x v="7"/>
    <x v="171"/>
    <x v="214"/>
    <n v="3"/>
    <n v="0.2"/>
    <n v="22.678200000000018"/>
  </r>
  <r>
    <n v="8465"/>
    <x v="4202"/>
    <x v="1"/>
    <x v="1187"/>
    <d v="2012-05-15T00:00:00"/>
    <s v="Standard Class"/>
    <s v="AB-10165"/>
    <s v="Alan Barnes"/>
    <x v="0"/>
    <s v="United States"/>
    <s v="Louisville"/>
    <x v="22"/>
    <n v="80027"/>
    <x v="1"/>
    <x v="1207"/>
    <x v="2"/>
    <x v="11"/>
    <x v="1183"/>
    <x v="3854"/>
    <n v="4"/>
    <n v="0.2"/>
    <n v="-2.9180000000000028"/>
  </r>
  <r>
    <n v="8466"/>
    <x v="4203"/>
    <x v="1"/>
    <x v="265"/>
    <d v="2012-04-14T00:00:00"/>
    <s v="Standard Class"/>
    <s v="MC-18100"/>
    <s v="Mick Crebagga"/>
    <x v="0"/>
    <s v="United States"/>
    <s v="New York City"/>
    <x v="15"/>
    <n v="10024"/>
    <x v="3"/>
    <x v="1198"/>
    <x v="1"/>
    <x v="4"/>
    <x v="1174"/>
    <x v="1465"/>
    <n v="3"/>
    <n v="0"/>
    <n v="3.0497999999999985"/>
  </r>
  <r>
    <n v="8467"/>
    <x v="4204"/>
    <x v="1"/>
    <x v="265"/>
    <d v="2012-04-14T00:00:00"/>
    <s v="Standard Class"/>
    <s v="IG-15085"/>
    <s v="Ivan Gibson"/>
    <x v="0"/>
    <s v="United States"/>
    <s v="Norwich"/>
    <x v="29"/>
    <n v="6360"/>
    <x v="3"/>
    <x v="532"/>
    <x v="1"/>
    <x v="9"/>
    <x v="527"/>
    <x v="5466"/>
    <n v="3"/>
    <n v="0"/>
    <n v="144.3546"/>
  </r>
  <r>
    <n v="8468"/>
    <x v="4205"/>
    <x v="0"/>
    <x v="251"/>
    <d v="2013-09-24T00:00:00"/>
    <s v="Standard Class"/>
    <s v="FH-14275"/>
    <s v="Frank Hawley"/>
    <x v="1"/>
    <s v="United States"/>
    <s v="San Francisco"/>
    <x v="1"/>
    <n v="94122"/>
    <x v="1"/>
    <x v="78"/>
    <x v="1"/>
    <x v="8"/>
    <x v="78"/>
    <x v="436"/>
    <n v="2"/>
    <n v="0.2"/>
    <n v="3.1247999999999996"/>
  </r>
  <r>
    <n v="8469"/>
    <x v="4206"/>
    <x v="0"/>
    <x v="583"/>
    <d v="2013-11-18T00:00:00"/>
    <s v="Standard Class"/>
    <s v="AS-10285"/>
    <s v="Alejandro Savely"/>
    <x v="1"/>
    <s v="United States"/>
    <s v="Noblesville"/>
    <x v="14"/>
    <n v="46060"/>
    <x v="2"/>
    <x v="1299"/>
    <x v="0"/>
    <x v="3"/>
    <x v="1275"/>
    <x v="5467"/>
    <n v="6"/>
    <n v="0"/>
    <n v="241.1046"/>
  </r>
  <r>
    <n v="8470"/>
    <x v="4207"/>
    <x v="3"/>
    <x v="756"/>
    <d v="2014-04-28T00:00:00"/>
    <s v="Standard Class"/>
    <s v="PN-18775"/>
    <s v="Parhena Norris"/>
    <x v="2"/>
    <s v="United States"/>
    <s v="Clarksville"/>
    <x v="18"/>
    <n v="37042"/>
    <x v="0"/>
    <x v="366"/>
    <x v="0"/>
    <x v="0"/>
    <x v="362"/>
    <x v="2388"/>
    <n v="4"/>
    <n v="0.2"/>
    <n v="-14.51760000000003"/>
  </r>
  <r>
    <n v="8471"/>
    <x v="4207"/>
    <x v="3"/>
    <x v="756"/>
    <d v="2014-04-28T00:00:00"/>
    <s v="Standard Class"/>
    <s v="PN-18775"/>
    <s v="Parhena Norris"/>
    <x v="2"/>
    <s v="United States"/>
    <s v="Clarksville"/>
    <x v="18"/>
    <n v="37042"/>
    <x v="0"/>
    <x v="721"/>
    <x v="2"/>
    <x v="11"/>
    <x v="713"/>
    <x v="5468"/>
    <n v="2"/>
    <n v="0.2"/>
    <n v="11.919599999999999"/>
  </r>
  <r>
    <n v="8472"/>
    <x v="4207"/>
    <x v="3"/>
    <x v="756"/>
    <d v="2014-04-28T00:00:00"/>
    <s v="Standard Class"/>
    <s v="PN-18775"/>
    <s v="Parhena Norris"/>
    <x v="2"/>
    <s v="United States"/>
    <s v="Clarksville"/>
    <x v="18"/>
    <n v="37042"/>
    <x v="0"/>
    <x v="1525"/>
    <x v="0"/>
    <x v="5"/>
    <x v="1503"/>
    <x v="2540"/>
    <n v="3"/>
    <n v="0.2"/>
    <n v="-11.692800000000005"/>
  </r>
  <r>
    <n v="8473"/>
    <x v="4207"/>
    <x v="3"/>
    <x v="756"/>
    <d v="2014-04-28T00:00:00"/>
    <s v="Standard Class"/>
    <s v="PN-18775"/>
    <s v="Parhena Norris"/>
    <x v="2"/>
    <s v="United States"/>
    <s v="Clarksville"/>
    <x v="18"/>
    <n v="37042"/>
    <x v="0"/>
    <x v="1345"/>
    <x v="1"/>
    <x v="2"/>
    <x v="1321"/>
    <x v="3500"/>
    <n v="1"/>
    <n v="0.2"/>
    <n v="1.0499999999999998"/>
  </r>
  <r>
    <n v="8474"/>
    <x v="4208"/>
    <x v="1"/>
    <x v="420"/>
    <d v="2012-10-26T00:00:00"/>
    <s v="Second Class"/>
    <s v="GM-14500"/>
    <s v="Gene McClure"/>
    <x v="0"/>
    <s v="United States"/>
    <s v="Hollywood"/>
    <x v="2"/>
    <n v="33021"/>
    <x v="0"/>
    <x v="253"/>
    <x v="1"/>
    <x v="4"/>
    <x v="251"/>
    <x v="5469"/>
    <n v="1"/>
    <n v="0.2"/>
    <n v="0.99520000000000008"/>
  </r>
  <r>
    <n v="8475"/>
    <x v="4209"/>
    <x v="3"/>
    <x v="359"/>
    <d v="2014-04-15T00:00:00"/>
    <s v="Standard Class"/>
    <s v="NC-18625"/>
    <s v="Noah Childs"/>
    <x v="1"/>
    <s v="United States"/>
    <s v="York"/>
    <x v="9"/>
    <n v="17403"/>
    <x v="3"/>
    <x v="351"/>
    <x v="1"/>
    <x v="8"/>
    <x v="347"/>
    <x v="5470"/>
    <n v="4"/>
    <n v="0.7"/>
    <n v="-29.053600000000003"/>
  </r>
  <r>
    <n v="8476"/>
    <x v="4209"/>
    <x v="3"/>
    <x v="359"/>
    <d v="2014-04-15T00:00:00"/>
    <s v="Standard Class"/>
    <s v="NC-18625"/>
    <s v="Noah Childs"/>
    <x v="1"/>
    <s v="United States"/>
    <s v="York"/>
    <x v="9"/>
    <n v="17403"/>
    <x v="3"/>
    <x v="1522"/>
    <x v="1"/>
    <x v="10"/>
    <x v="1500"/>
    <x v="4975"/>
    <n v="2"/>
    <n v="0.2"/>
    <n v="23.7742"/>
  </r>
  <r>
    <n v="8477"/>
    <x v="4210"/>
    <x v="3"/>
    <x v="855"/>
    <d v="2014-11-02T00:00:00"/>
    <s v="Standard Class"/>
    <s v="TW-21025"/>
    <s v="Tamara Willingham"/>
    <x v="2"/>
    <s v="United States"/>
    <s v="Mesa"/>
    <x v="16"/>
    <n v="85204"/>
    <x v="1"/>
    <x v="1558"/>
    <x v="1"/>
    <x v="10"/>
    <x v="1538"/>
    <x v="2542"/>
    <n v="1"/>
    <n v="0.2"/>
    <n v="16.234200000000001"/>
  </r>
  <r>
    <n v="8478"/>
    <x v="4211"/>
    <x v="1"/>
    <x v="628"/>
    <d v="2012-10-30T00:00:00"/>
    <s v="Same Day"/>
    <s v="BF-11020"/>
    <s v="Barry Französisch"/>
    <x v="1"/>
    <s v="United States"/>
    <s v="New York City"/>
    <x v="15"/>
    <n v="10024"/>
    <x v="3"/>
    <x v="1840"/>
    <x v="2"/>
    <x v="15"/>
    <x v="1819"/>
    <x v="5471"/>
    <n v="4"/>
    <n v="0"/>
    <n v="269.30799999999999"/>
  </r>
  <r>
    <n v="8479"/>
    <x v="4212"/>
    <x v="3"/>
    <x v="404"/>
    <d v="2014-12-25T00:00:00"/>
    <s v="Standard Class"/>
    <s v="TT-21460"/>
    <s v="Tonja Turnell"/>
    <x v="2"/>
    <s v="United States"/>
    <s v="San Francisco"/>
    <x v="1"/>
    <n v="94110"/>
    <x v="1"/>
    <x v="671"/>
    <x v="1"/>
    <x v="6"/>
    <x v="665"/>
    <x v="1784"/>
    <n v="2"/>
    <n v="0"/>
    <n v="1.6703999999999999"/>
  </r>
  <r>
    <n v="8480"/>
    <x v="4213"/>
    <x v="0"/>
    <x v="299"/>
    <d v="2013-03-17T00:00:00"/>
    <s v="Standard Class"/>
    <s v="SW-20245"/>
    <s v="Scot Wooten"/>
    <x v="0"/>
    <s v="United States"/>
    <s v="Los Angeles"/>
    <x v="1"/>
    <n v="90036"/>
    <x v="1"/>
    <x v="1633"/>
    <x v="1"/>
    <x v="10"/>
    <x v="1614"/>
    <x v="1024"/>
    <n v="2"/>
    <n v="0"/>
    <n v="8.9909999999999997"/>
  </r>
  <r>
    <n v="8481"/>
    <x v="4214"/>
    <x v="2"/>
    <x v="609"/>
    <d v="2011-07-27T00:00:00"/>
    <s v="Standard Class"/>
    <s v="PG-18820"/>
    <s v="Patrick Gardner"/>
    <x v="0"/>
    <s v="United States"/>
    <s v="Omaha"/>
    <x v="8"/>
    <n v="68104"/>
    <x v="2"/>
    <x v="1763"/>
    <x v="2"/>
    <x v="7"/>
    <x v="1743"/>
    <x v="5472"/>
    <n v="2"/>
    <n v="0"/>
    <n v="10.074400000000001"/>
  </r>
  <r>
    <n v="8482"/>
    <x v="4215"/>
    <x v="0"/>
    <x v="1012"/>
    <d v="2013-05-29T00:00:00"/>
    <s v="Standard Class"/>
    <s v="DP-13390"/>
    <s v="Dennis Pardue"/>
    <x v="2"/>
    <s v="United States"/>
    <s v="Philadelphia"/>
    <x v="9"/>
    <n v="19120"/>
    <x v="3"/>
    <x v="924"/>
    <x v="1"/>
    <x v="6"/>
    <x v="907"/>
    <x v="4008"/>
    <n v="3"/>
    <n v="0.2"/>
    <n v="3.3311999999999999"/>
  </r>
  <r>
    <n v="8483"/>
    <x v="4216"/>
    <x v="3"/>
    <x v="512"/>
    <d v="2014-02-16T00:00:00"/>
    <s v="Standard Class"/>
    <s v="DJ-13510"/>
    <s v="Don Jones"/>
    <x v="1"/>
    <s v="United States"/>
    <s v="New York City"/>
    <x v="15"/>
    <n v="10024"/>
    <x v="3"/>
    <x v="488"/>
    <x v="1"/>
    <x v="2"/>
    <x v="483"/>
    <x v="346"/>
    <n v="2"/>
    <n v="0"/>
    <n v="9.9359999999999999"/>
  </r>
  <r>
    <n v="8484"/>
    <x v="4217"/>
    <x v="0"/>
    <x v="873"/>
    <d v="2013-09-25T00:00:00"/>
    <s v="Standard Class"/>
    <s v="EN-13780"/>
    <s v="Edward Nazzal"/>
    <x v="0"/>
    <s v="United States"/>
    <s v="Grand Rapids"/>
    <x v="12"/>
    <n v="49505"/>
    <x v="2"/>
    <x v="1595"/>
    <x v="1"/>
    <x v="8"/>
    <x v="1578"/>
    <x v="4162"/>
    <n v="5"/>
    <n v="0"/>
    <n v="41.012999999999991"/>
  </r>
  <r>
    <n v="8485"/>
    <x v="4218"/>
    <x v="3"/>
    <x v="241"/>
    <d v="2014-09-25T00:00:00"/>
    <s v="Same Day"/>
    <s v="PB-19150"/>
    <s v="Philip Brown"/>
    <x v="0"/>
    <s v="United States"/>
    <s v="Seattle"/>
    <x v="4"/>
    <n v="98115"/>
    <x v="1"/>
    <x v="561"/>
    <x v="0"/>
    <x v="5"/>
    <x v="555"/>
    <x v="5473"/>
    <n v="10"/>
    <n v="0"/>
    <n v="71.927999999999997"/>
  </r>
  <r>
    <n v="8486"/>
    <x v="4219"/>
    <x v="3"/>
    <x v="996"/>
    <d v="2014-04-01T00:00:00"/>
    <s v="Standard Class"/>
    <s v="BD-11560"/>
    <s v="Brendan Dodson"/>
    <x v="2"/>
    <s v="United States"/>
    <s v="Fresno"/>
    <x v="1"/>
    <n v="93727"/>
    <x v="1"/>
    <x v="1264"/>
    <x v="1"/>
    <x v="10"/>
    <x v="1239"/>
    <x v="1846"/>
    <n v="2"/>
    <n v="0"/>
    <n v="21.012799999999999"/>
  </r>
  <r>
    <n v="8487"/>
    <x v="4219"/>
    <x v="3"/>
    <x v="996"/>
    <d v="2014-04-01T00:00:00"/>
    <s v="Standard Class"/>
    <s v="BD-11560"/>
    <s v="Brendan Dodson"/>
    <x v="2"/>
    <s v="United States"/>
    <s v="Fresno"/>
    <x v="1"/>
    <n v="93727"/>
    <x v="1"/>
    <x v="162"/>
    <x v="1"/>
    <x v="10"/>
    <x v="161"/>
    <x v="168"/>
    <n v="2"/>
    <n v="0"/>
    <n v="53.260799999999996"/>
  </r>
  <r>
    <n v="8488"/>
    <x v="4219"/>
    <x v="3"/>
    <x v="996"/>
    <d v="2014-04-01T00:00:00"/>
    <s v="Standard Class"/>
    <s v="BD-11560"/>
    <s v="Brendan Dodson"/>
    <x v="2"/>
    <s v="United States"/>
    <s v="Fresno"/>
    <x v="1"/>
    <n v="93727"/>
    <x v="1"/>
    <x v="1741"/>
    <x v="1"/>
    <x v="10"/>
    <x v="1721"/>
    <x v="5474"/>
    <n v="3"/>
    <n v="0"/>
    <n v="5.97"/>
  </r>
  <r>
    <n v="8489"/>
    <x v="4220"/>
    <x v="0"/>
    <x v="1056"/>
    <d v="2013-02-04T00:00:00"/>
    <s v="Second Class"/>
    <s v="SE-20110"/>
    <s v="Sanjit Engle"/>
    <x v="0"/>
    <s v="United States"/>
    <s v="Arlington"/>
    <x v="17"/>
    <n v="22204"/>
    <x v="0"/>
    <x v="1629"/>
    <x v="2"/>
    <x v="15"/>
    <x v="1610"/>
    <x v="5475"/>
    <n v="5"/>
    <n v="0"/>
    <n v="2799.9839999999995"/>
  </r>
  <r>
    <n v="8490"/>
    <x v="4220"/>
    <x v="0"/>
    <x v="1056"/>
    <d v="2013-02-04T00:00:00"/>
    <s v="Second Class"/>
    <s v="SE-20110"/>
    <s v="Sanjit Engle"/>
    <x v="0"/>
    <s v="United States"/>
    <s v="Arlington"/>
    <x v="17"/>
    <n v="22204"/>
    <x v="0"/>
    <x v="248"/>
    <x v="1"/>
    <x v="8"/>
    <x v="246"/>
    <x v="3441"/>
    <n v="8"/>
    <n v="0"/>
    <n v="18.2"/>
  </r>
  <r>
    <n v="8491"/>
    <x v="4220"/>
    <x v="0"/>
    <x v="1056"/>
    <d v="2013-02-04T00:00:00"/>
    <s v="Second Class"/>
    <s v="SE-20110"/>
    <s v="Sanjit Engle"/>
    <x v="0"/>
    <s v="United States"/>
    <s v="Arlington"/>
    <x v="17"/>
    <n v="22204"/>
    <x v="0"/>
    <x v="1565"/>
    <x v="0"/>
    <x v="5"/>
    <x v="1547"/>
    <x v="5476"/>
    <n v="7"/>
    <n v="0"/>
    <n v="7.1021999999999998"/>
  </r>
  <r>
    <n v="8492"/>
    <x v="4221"/>
    <x v="3"/>
    <x v="437"/>
    <d v="2014-07-12T00:00:00"/>
    <s v="Standard Class"/>
    <s v="AT-10735"/>
    <s v="Annie Thurman"/>
    <x v="0"/>
    <s v="United States"/>
    <s v="Los Angeles"/>
    <x v="1"/>
    <n v="90049"/>
    <x v="1"/>
    <x v="1079"/>
    <x v="1"/>
    <x v="13"/>
    <x v="1060"/>
    <x v="4095"/>
    <n v="3"/>
    <n v="0"/>
    <n v="0.11880000000000024"/>
  </r>
  <r>
    <n v="8493"/>
    <x v="4222"/>
    <x v="1"/>
    <x v="924"/>
    <d v="2012-10-28T00:00:00"/>
    <s v="Standard Class"/>
    <s v="CC-12685"/>
    <s v="Craig Carroll"/>
    <x v="0"/>
    <s v="United States"/>
    <s v="Lubbock"/>
    <x v="5"/>
    <n v="79424"/>
    <x v="2"/>
    <x v="1587"/>
    <x v="1"/>
    <x v="10"/>
    <x v="1569"/>
    <x v="5477"/>
    <n v="8"/>
    <n v="0.2"/>
    <n v="20.4984"/>
  </r>
  <r>
    <n v="8494"/>
    <x v="4222"/>
    <x v="1"/>
    <x v="924"/>
    <d v="2012-10-28T00:00:00"/>
    <s v="Standard Class"/>
    <s v="CC-12685"/>
    <s v="Craig Carroll"/>
    <x v="0"/>
    <s v="United States"/>
    <s v="Lubbock"/>
    <x v="5"/>
    <n v="79424"/>
    <x v="2"/>
    <x v="1687"/>
    <x v="2"/>
    <x v="16"/>
    <x v="1666"/>
    <x v="5478"/>
    <n v="3"/>
    <n v="0.2"/>
    <n v="161.99189999999999"/>
  </r>
  <r>
    <n v="8495"/>
    <x v="4222"/>
    <x v="1"/>
    <x v="924"/>
    <d v="2012-10-28T00:00:00"/>
    <s v="Standard Class"/>
    <s v="CC-12685"/>
    <s v="Craig Carroll"/>
    <x v="0"/>
    <s v="United States"/>
    <s v="Lubbock"/>
    <x v="5"/>
    <n v="79424"/>
    <x v="2"/>
    <x v="999"/>
    <x v="1"/>
    <x v="8"/>
    <x v="982"/>
    <x v="5479"/>
    <n v="1"/>
    <n v="0.8"/>
    <n v="-10.336000000000002"/>
  </r>
  <r>
    <n v="8496"/>
    <x v="4223"/>
    <x v="0"/>
    <x v="499"/>
    <d v="2013-12-09T00:00:00"/>
    <s v="Standard Class"/>
    <s v="AS-10225"/>
    <s v="Alan Schoenberger"/>
    <x v="1"/>
    <s v="United States"/>
    <s v="Longmont"/>
    <x v="22"/>
    <n v="80501"/>
    <x v="1"/>
    <x v="1615"/>
    <x v="2"/>
    <x v="11"/>
    <x v="1597"/>
    <x v="5441"/>
    <n v="3"/>
    <n v="0.2"/>
    <n v="-6.2100000000000151"/>
  </r>
  <r>
    <n v="8497"/>
    <x v="4224"/>
    <x v="2"/>
    <x v="1195"/>
    <d v="2011-03-08T00:00:00"/>
    <s v="Second Class"/>
    <s v="AB-10150"/>
    <s v="Aimee Bixby"/>
    <x v="0"/>
    <s v="United States"/>
    <s v="Yonkers"/>
    <x v="15"/>
    <n v="10701"/>
    <x v="3"/>
    <x v="397"/>
    <x v="1"/>
    <x v="6"/>
    <x v="393"/>
    <x v="426"/>
    <n v="3"/>
    <n v="0"/>
    <n v="15.475200000000001"/>
  </r>
  <r>
    <n v="8498"/>
    <x v="4224"/>
    <x v="2"/>
    <x v="1195"/>
    <d v="2011-03-08T00:00:00"/>
    <s v="Second Class"/>
    <s v="AB-10150"/>
    <s v="Aimee Bixby"/>
    <x v="0"/>
    <s v="United States"/>
    <s v="Yonkers"/>
    <x v="15"/>
    <n v="10701"/>
    <x v="3"/>
    <x v="265"/>
    <x v="2"/>
    <x v="11"/>
    <x v="262"/>
    <x v="651"/>
    <n v="3"/>
    <n v="0"/>
    <n v="177.58890000000002"/>
  </r>
  <r>
    <n v="8499"/>
    <x v="4224"/>
    <x v="2"/>
    <x v="1195"/>
    <d v="2011-03-08T00:00:00"/>
    <s v="Second Class"/>
    <s v="AB-10150"/>
    <s v="Aimee Bixby"/>
    <x v="0"/>
    <s v="United States"/>
    <s v="Yonkers"/>
    <x v="15"/>
    <n v="10701"/>
    <x v="3"/>
    <x v="660"/>
    <x v="1"/>
    <x v="14"/>
    <x v="654"/>
    <x v="5480"/>
    <n v="2"/>
    <n v="0"/>
    <n v="5.399799999999999"/>
  </r>
  <r>
    <n v="8500"/>
    <x v="4224"/>
    <x v="2"/>
    <x v="1195"/>
    <d v="2011-03-08T00:00:00"/>
    <s v="Second Class"/>
    <s v="AB-10150"/>
    <s v="Aimee Bixby"/>
    <x v="0"/>
    <s v="United States"/>
    <s v="Yonkers"/>
    <x v="15"/>
    <n v="10701"/>
    <x v="3"/>
    <x v="1339"/>
    <x v="1"/>
    <x v="8"/>
    <x v="1315"/>
    <x v="1612"/>
    <n v="6"/>
    <n v="0.2"/>
    <n v="16.750799999999998"/>
  </r>
  <r>
    <n v="8501"/>
    <x v="4224"/>
    <x v="2"/>
    <x v="1195"/>
    <d v="2011-03-08T00:00:00"/>
    <s v="Second Class"/>
    <s v="AB-10150"/>
    <s v="Aimee Bixby"/>
    <x v="0"/>
    <s v="United States"/>
    <s v="Yonkers"/>
    <x v="15"/>
    <n v="10701"/>
    <x v="3"/>
    <x v="1184"/>
    <x v="1"/>
    <x v="10"/>
    <x v="1161"/>
    <x v="619"/>
    <n v="2"/>
    <n v="0"/>
    <n v="45.975399999999993"/>
  </r>
  <r>
    <n v="8502"/>
    <x v="4225"/>
    <x v="1"/>
    <x v="879"/>
    <d v="2012-03-03T00:00:00"/>
    <s v="Second Class"/>
    <s v="DH-13075"/>
    <s v="Dave Hallsten"/>
    <x v="1"/>
    <s v="United States"/>
    <s v="Los Angeles"/>
    <x v="1"/>
    <n v="90045"/>
    <x v="1"/>
    <x v="433"/>
    <x v="2"/>
    <x v="7"/>
    <x v="428"/>
    <x v="2992"/>
    <n v="2"/>
    <n v="0.2"/>
    <n v="1.1988000000000003"/>
  </r>
  <r>
    <n v="8503"/>
    <x v="4225"/>
    <x v="1"/>
    <x v="879"/>
    <d v="2012-03-03T00:00:00"/>
    <s v="Second Class"/>
    <s v="DH-13075"/>
    <s v="Dave Hallsten"/>
    <x v="1"/>
    <s v="United States"/>
    <s v="Los Angeles"/>
    <x v="1"/>
    <n v="90045"/>
    <x v="1"/>
    <x v="389"/>
    <x v="0"/>
    <x v="1"/>
    <x v="385"/>
    <x v="4236"/>
    <n v="3"/>
    <n v="0.2"/>
    <n v="-20.784600000000012"/>
  </r>
  <r>
    <n v="8504"/>
    <x v="4226"/>
    <x v="2"/>
    <x v="980"/>
    <d v="2011-02-25T00:00:00"/>
    <s v="Standard Class"/>
    <s v="SR-20740"/>
    <s v="Steven Roelle"/>
    <x v="2"/>
    <s v="United States"/>
    <s v="Los Angeles"/>
    <x v="1"/>
    <n v="90049"/>
    <x v="1"/>
    <x v="1541"/>
    <x v="1"/>
    <x v="10"/>
    <x v="1520"/>
    <x v="91"/>
    <n v="2"/>
    <n v="0"/>
    <n v="6.2208000000000006"/>
  </r>
  <r>
    <n v="8505"/>
    <x v="4227"/>
    <x v="0"/>
    <x v="440"/>
    <d v="2013-05-07T00:00:00"/>
    <s v="Standard Class"/>
    <s v="NR-18550"/>
    <s v="Nick Radford"/>
    <x v="0"/>
    <s v="United States"/>
    <s v="Amarillo"/>
    <x v="5"/>
    <n v="79109"/>
    <x v="2"/>
    <x v="1585"/>
    <x v="0"/>
    <x v="1"/>
    <x v="1567"/>
    <x v="4752"/>
    <n v="4"/>
    <n v="0.3"/>
    <n v="-110.02320000000003"/>
  </r>
  <r>
    <n v="8506"/>
    <x v="4228"/>
    <x v="0"/>
    <x v="387"/>
    <d v="2013-03-13T00:00:00"/>
    <s v="Standard Class"/>
    <s v="SJ-20125"/>
    <s v="Sanjit Jacobs"/>
    <x v="2"/>
    <s v="United States"/>
    <s v="Dallas"/>
    <x v="5"/>
    <n v="75217"/>
    <x v="2"/>
    <x v="1181"/>
    <x v="1"/>
    <x v="8"/>
    <x v="1158"/>
    <x v="5481"/>
    <n v="9"/>
    <n v="0.8"/>
    <n v="-14.169600000000003"/>
  </r>
  <r>
    <n v="8507"/>
    <x v="4228"/>
    <x v="0"/>
    <x v="387"/>
    <d v="2013-03-13T00:00:00"/>
    <s v="Standard Class"/>
    <s v="SJ-20125"/>
    <s v="Sanjit Jacobs"/>
    <x v="2"/>
    <s v="United States"/>
    <s v="Dallas"/>
    <x v="5"/>
    <n v="75217"/>
    <x v="2"/>
    <x v="60"/>
    <x v="2"/>
    <x v="11"/>
    <x v="60"/>
    <x v="5482"/>
    <n v="5"/>
    <n v="0.2"/>
    <n v="8.3880000000000035"/>
  </r>
  <r>
    <n v="8508"/>
    <x v="4228"/>
    <x v="0"/>
    <x v="387"/>
    <d v="2013-03-13T00:00:00"/>
    <s v="Standard Class"/>
    <s v="SJ-20125"/>
    <s v="Sanjit Jacobs"/>
    <x v="2"/>
    <s v="United States"/>
    <s v="Dallas"/>
    <x v="5"/>
    <n v="75217"/>
    <x v="2"/>
    <x v="1697"/>
    <x v="1"/>
    <x v="12"/>
    <x v="1676"/>
    <x v="1770"/>
    <n v="3"/>
    <n v="0.2"/>
    <n v="49.393799999999992"/>
  </r>
  <r>
    <n v="8509"/>
    <x v="4229"/>
    <x v="1"/>
    <x v="555"/>
    <d v="2012-12-14T00:00:00"/>
    <s v="First Class"/>
    <s v="CA-12775"/>
    <s v="Cynthia Arntzen"/>
    <x v="0"/>
    <s v="United States"/>
    <s v="Detroit"/>
    <x v="12"/>
    <n v="48205"/>
    <x v="2"/>
    <x v="788"/>
    <x v="2"/>
    <x v="11"/>
    <x v="778"/>
    <x v="5483"/>
    <n v="11"/>
    <n v="0"/>
    <n v="61.330500000000001"/>
  </r>
  <r>
    <n v="8510"/>
    <x v="4229"/>
    <x v="1"/>
    <x v="555"/>
    <d v="2012-12-14T00:00:00"/>
    <s v="First Class"/>
    <s v="CA-12775"/>
    <s v="Cynthia Arntzen"/>
    <x v="0"/>
    <s v="United States"/>
    <s v="Detroit"/>
    <x v="12"/>
    <n v="48205"/>
    <x v="2"/>
    <x v="1419"/>
    <x v="2"/>
    <x v="7"/>
    <x v="1398"/>
    <x v="4874"/>
    <n v="1"/>
    <n v="0"/>
    <n v="31.497500000000002"/>
  </r>
  <r>
    <n v="8511"/>
    <x v="4229"/>
    <x v="1"/>
    <x v="555"/>
    <d v="2012-12-14T00:00:00"/>
    <s v="First Class"/>
    <s v="CA-12775"/>
    <s v="Cynthia Arntzen"/>
    <x v="0"/>
    <s v="United States"/>
    <s v="Detroit"/>
    <x v="12"/>
    <n v="48205"/>
    <x v="2"/>
    <x v="1023"/>
    <x v="1"/>
    <x v="8"/>
    <x v="1005"/>
    <x v="5484"/>
    <n v="2"/>
    <n v="0"/>
    <n v="10.35"/>
  </r>
  <r>
    <n v="8512"/>
    <x v="4230"/>
    <x v="0"/>
    <x v="596"/>
    <d v="2013-12-27T00:00:00"/>
    <s v="Standard Class"/>
    <s v="LC-16885"/>
    <s v="Lena Creighton"/>
    <x v="0"/>
    <s v="United States"/>
    <s v="New York City"/>
    <x v="15"/>
    <n v="10035"/>
    <x v="3"/>
    <x v="1399"/>
    <x v="1"/>
    <x v="8"/>
    <x v="1377"/>
    <x v="2212"/>
    <n v="2"/>
    <n v="0.2"/>
    <n v="8.9543999999999997"/>
  </r>
  <r>
    <n v="8513"/>
    <x v="4231"/>
    <x v="0"/>
    <x v="1056"/>
    <d v="2013-02-08T00:00:00"/>
    <s v="Standard Class"/>
    <s v="NS-18640"/>
    <s v="Noel Staavos"/>
    <x v="1"/>
    <s v="United States"/>
    <s v="Houston"/>
    <x v="5"/>
    <n v="77041"/>
    <x v="2"/>
    <x v="737"/>
    <x v="0"/>
    <x v="5"/>
    <x v="729"/>
    <x v="5485"/>
    <n v="2"/>
    <n v="0.6"/>
    <n v="-77.473200000000006"/>
  </r>
  <r>
    <n v="8514"/>
    <x v="4232"/>
    <x v="3"/>
    <x v="929"/>
    <d v="2014-06-10T00:00:00"/>
    <s v="Standard Class"/>
    <s v="NS-18640"/>
    <s v="Noel Staavos"/>
    <x v="1"/>
    <s v="United States"/>
    <s v="Orlando"/>
    <x v="2"/>
    <n v="32839"/>
    <x v="0"/>
    <x v="1290"/>
    <x v="1"/>
    <x v="10"/>
    <x v="1267"/>
    <x v="561"/>
    <n v="4"/>
    <n v="0.2"/>
    <n v="7.2576000000000001"/>
  </r>
  <r>
    <n v="8515"/>
    <x v="4233"/>
    <x v="1"/>
    <x v="291"/>
    <d v="2012-08-26T00:00:00"/>
    <s v="Standard Class"/>
    <s v="HG-14965"/>
    <s v="Henry Goldwyn"/>
    <x v="1"/>
    <s v="United States"/>
    <s v="Florence"/>
    <x v="0"/>
    <n v="41042"/>
    <x v="0"/>
    <x v="241"/>
    <x v="1"/>
    <x v="6"/>
    <x v="239"/>
    <x v="255"/>
    <n v="3"/>
    <n v="0"/>
    <n v="8.2343999999999991"/>
  </r>
  <r>
    <n v="8516"/>
    <x v="4233"/>
    <x v="1"/>
    <x v="291"/>
    <d v="2012-08-26T00:00:00"/>
    <s v="Standard Class"/>
    <s v="HG-14965"/>
    <s v="Henry Goldwyn"/>
    <x v="1"/>
    <s v="United States"/>
    <s v="Florence"/>
    <x v="0"/>
    <n v="41042"/>
    <x v="0"/>
    <x v="79"/>
    <x v="1"/>
    <x v="6"/>
    <x v="79"/>
    <x v="5486"/>
    <n v="12"/>
    <n v="0"/>
    <n v="10.0128"/>
  </r>
  <r>
    <n v="8517"/>
    <x v="4234"/>
    <x v="0"/>
    <x v="281"/>
    <d v="2013-04-12T00:00:00"/>
    <s v="Standard Class"/>
    <s v="SF-20200"/>
    <s v="Sarah Foster"/>
    <x v="0"/>
    <s v="United States"/>
    <s v="New York City"/>
    <x v="15"/>
    <n v="10009"/>
    <x v="3"/>
    <x v="6"/>
    <x v="1"/>
    <x v="6"/>
    <x v="6"/>
    <x v="1034"/>
    <n v="2"/>
    <n v="0"/>
    <n v="0.98280000000000012"/>
  </r>
  <r>
    <n v="8518"/>
    <x v="4235"/>
    <x v="3"/>
    <x v="400"/>
    <d v="2014-06-08T00:00:00"/>
    <s v="Second Class"/>
    <s v="EM-14065"/>
    <s v="Erin Mull"/>
    <x v="0"/>
    <s v="United States"/>
    <s v="Frisco"/>
    <x v="5"/>
    <n v="75034"/>
    <x v="2"/>
    <x v="1308"/>
    <x v="0"/>
    <x v="5"/>
    <x v="1284"/>
    <x v="5487"/>
    <n v="6"/>
    <n v="0.6"/>
    <n v="-17.443199999999997"/>
  </r>
  <r>
    <n v="8519"/>
    <x v="4236"/>
    <x v="3"/>
    <x v="769"/>
    <d v="2014-12-11T00:00:00"/>
    <s v="Standard Class"/>
    <s v="DO-13645"/>
    <s v="Doug O'Connell"/>
    <x v="0"/>
    <s v="United States"/>
    <s v="Paterson"/>
    <x v="30"/>
    <n v="7501"/>
    <x v="3"/>
    <x v="1823"/>
    <x v="0"/>
    <x v="5"/>
    <x v="1802"/>
    <x v="2441"/>
    <n v="1"/>
    <n v="0"/>
    <n v="1.5587999999999997"/>
  </r>
  <r>
    <n v="8520"/>
    <x v="4236"/>
    <x v="3"/>
    <x v="769"/>
    <d v="2014-12-11T00:00:00"/>
    <s v="Standard Class"/>
    <s v="DO-13645"/>
    <s v="Doug O'Connell"/>
    <x v="0"/>
    <s v="United States"/>
    <s v="Paterson"/>
    <x v="30"/>
    <n v="7501"/>
    <x v="3"/>
    <x v="163"/>
    <x v="0"/>
    <x v="1"/>
    <x v="162"/>
    <x v="5488"/>
    <n v="3"/>
    <n v="0"/>
    <n v="45.555000000000007"/>
  </r>
  <r>
    <n v="8521"/>
    <x v="4236"/>
    <x v="3"/>
    <x v="769"/>
    <d v="2014-12-11T00:00:00"/>
    <s v="Standard Class"/>
    <s v="DO-13645"/>
    <s v="Doug O'Connell"/>
    <x v="0"/>
    <s v="United States"/>
    <s v="Paterson"/>
    <x v="30"/>
    <n v="7501"/>
    <x v="3"/>
    <x v="211"/>
    <x v="0"/>
    <x v="1"/>
    <x v="210"/>
    <x v="3367"/>
    <n v="3"/>
    <n v="0"/>
    <n v="18.176399999999973"/>
  </r>
  <r>
    <n v="8522"/>
    <x v="4237"/>
    <x v="0"/>
    <x v="383"/>
    <d v="2013-01-15T00:00:00"/>
    <s v="Standard Class"/>
    <s v="MP-17470"/>
    <s v="Mark Packer"/>
    <x v="2"/>
    <s v="United States"/>
    <s v="Columbus"/>
    <x v="24"/>
    <n v="43229"/>
    <x v="3"/>
    <x v="875"/>
    <x v="0"/>
    <x v="5"/>
    <x v="860"/>
    <x v="5489"/>
    <n v="14"/>
    <n v="0.2"/>
    <n v="8.9361999999999959"/>
  </r>
  <r>
    <n v="8523"/>
    <x v="4238"/>
    <x v="0"/>
    <x v="178"/>
    <d v="2013-04-08T00:00:00"/>
    <s v="Standard Class"/>
    <s v="MY-18295"/>
    <s v="Muhammed Yedwab"/>
    <x v="1"/>
    <s v="United States"/>
    <s v="Milwaukee"/>
    <x v="6"/>
    <n v="53209"/>
    <x v="2"/>
    <x v="780"/>
    <x v="2"/>
    <x v="7"/>
    <x v="771"/>
    <x v="2441"/>
    <n v="1"/>
    <n v="0"/>
    <n v="0.25980000000000025"/>
  </r>
  <r>
    <n v="8524"/>
    <x v="4239"/>
    <x v="3"/>
    <x v="296"/>
    <d v="2014-09-26T00:00:00"/>
    <s v="Standard Class"/>
    <s v="DB-13615"/>
    <s v="Doug Bickford"/>
    <x v="0"/>
    <s v="United States"/>
    <s v="San Francisco"/>
    <x v="1"/>
    <n v="94109"/>
    <x v="1"/>
    <x v="226"/>
    <x v="1"/>
    <x v="10"/>
    <x v="224"/>
    <x v="5490"/>
    <n v="7"/>
    <n v="0"/>
    <n v="27.93"/>
  </r>
  <r>
    <n v="8525"/>
    <x v="4240"/>
    <x v="3"/>
    <x v="633"/>
    <d v="2014-03-17T00:00:00"/>
    <s v="Same Day"/>
    <s v="SP-20920"/>
    <s v="Susan Pistek"/>
    <x v="0"/>
    <s v="United States"/>
    <s v="Columbus"/>
    <x v="24"/>
    <n v="43229"/>
    <x v="3"/>
    <x v="995"/>
    <x v="2"/>
    <x v="7"/>
    <x v="978"/>
    <x v="5491"/>
    <n v="2"/>
    <n v="0.4"/>
    <n v="-7.3960000000000043"/>
  </r>
  <r>
    <n v="8526"/>
    <x v="4240"/>
    <x v="3"/>
    <x v="633"/>
    <d v="2014-03-17T00:00:00"/>
    <s v="Same Day"/>
    <s v="SP-20920"/>
    <s v="Susan Pistek"/>
    <x v="0"/>
    <s v="United States"/>
    <s v="Columbus"/>
    <x v="24"/>
    <n v="43229"/>
    <x v="3"/>
    <x v="1680"/>
    <x v="0"/>
    <x v="5"/>
    <x v="1659"/>
    <x v="5492"/>
    <n v="6"/>
    <n v="0.2"/>
    <n v="7.6895999999999933"/>
  </r>
  <r>
    <n v="8527"/>
    <x v="4240"/>
    <x v="3"/>
    <x v="633"/>
    <d v="2014-03-17T00:00:00"/>
    <s v="Same Day"/>
    <s v="SP-20920"/>
    <s v="Susan Pistek"/>
    <x v="0"/>
    <s v="United States"/>
    <s v="Columbus"/>
    <x v="24"/>
    <n v="43229"/>
    <x v="3"/>
    <x v="68"/>
    <x v="1"/>
    <x v="8"/>
    <x v="68"/>
    <x v="5493"/>
    <n v="3"/>
    <n v="0.7"/>
    <n v="-3.4619999999999997"/>
  </r>
  <r>
    <n v="8528"/>
    <x v="4240"/>
    <x v="3"/>
    <x v="633"/>
    <d v="2014-03-17T00:00:00"/>
    <s v="Same Day"/>
    <s v="SP-20920"/>
    <s v="Susan Pistek"/>
    <x v="0"/>
    <s v="United States"/>
    <s v="Columbus"/>
    <x v="24"/>
    <n v="43229"/>
    <x v="3"/>
    <x v="409"/>
    <x v="2"/>
    <x v="11"/>
    <x v="404"/>
    <x v="1305"/>
    <n v="2"/>
    <n v="0.2"/>
    <n v="43.995600000000003"/>
  </r>
  <r>
    <n v="8529"/>
    <x v="4240"/>
    <x v="3"/>
    <x v="633"/>
    <d v="2014-03-17T00:00:00"/>
    <s v="Same Day"/>
    <s v="SP-20920"/>
    <s v="Susan Pistek"/>
    <x v="0"/>
    <s v="United States"/>
    <s v="Columbus"/>
    <x v="24"/>
    <n v="43229"/>
    <x v="3"/>
    <x v="298"/>
    <x v="1"/>
    <x v="4"/>
    <x v="295"/>
    <x v="316"/>
    <n v="2"/>
    <n v="0.2"/>
    <n v="3.3889999999999993"/>
  </r>
  <r>
    <n v="8530"/>
    <x v="4241"/>
    <x v="3"/>
    <x v="468"/>
    <d v="2014-11-18T00:00:00"/>
    <s v="Standard Class"/>
    <s v="ME-17320"/>
    <s v="Maria Etezadi"/>
    <x v="2"/>
    <s v="United States"/>
    <s v="Los Angeles"/>
    <x v="1"/>
    <n v="90008"/>
    <x v="1"/>
    <x v="1318"/>
    <x v="0"/>
    <x v="1"/>
    <x v="1295"/>
    <x v="5494"/>
    <n v="2"/>
    <n v="0.2"/>
    <n v="-36.213599999999985"/>
  </r>
  <r>
    <n v="8531"/>
    <x v="4242"/>
    <x v="0"/>
    <x v="885"/>
    <d v="2013-12-07T00:00:00"/>
    <s v="Standard Class"/>
    <s v="BS-11755"/>
    <s v="Bruce Stewart"/>
    <x v="0"/>
    <s v="United States"/>
    <s v="Detroit"/>
    <x v="12"/>
    <n v="48227"/>
    <x v="2"/>
    <x v="1305"/>
    <x v="1"/>
    <x v="10"/>
    <x v="1281"/>
    <x v="1735"/>
    <n v="4"/>
    <n v="0"/>
    <n v="16.68"/>
  </r>
  <r>
    <n v="8532"/>
    <x v="4242"/>
    <x v="0"/>
    <x v="885"/>
    <d v="2013-12-07T00:00:00"/>
    <s v="Standard Class"/>
    <s v="BS-11755"/>
    <s v="Bruce Stewart"/>
    <x v="0"/>
    <s v="United States"/>
    <s v="Detroit"/>
    <x v="12"/>
    <n v="48227"/>
    <x v="2"/>
    <x v="320"/>
    <x v="1"/>
    <x v="10"/>
    <x v="317"/>
    <x v="1288"/>
    <n v="2"/>
    <n v="0"/>
    <n v="6.3295999999999992"/>
  </r>
  <r>
    <n v="8533"/>
    <x v="4242"/>
    <x v="0"/>
    <x v="885"/>
    <d v="2013-12-07T00:00:00"/>
    <s v="Standard Class"/>
    <s v="BS-11755"/>
    <s v="Bruce Stewart"/>
    <x v="0"/>
    <s v="United States"/>
    <s v="Detroit"/>
    <x v="12"/>
    <n v="48227"/>
    <x v="2"/>
    <x v="1043"/>
    <x v="1"/>
    <x v="4"/>
    <x v="1023"/>
    <x v="5495"/>
    <n v="7"/>
    <n v="0"/>
    <n v="24.842999999999947"/>
  </r>
  <r>
    <n v="8534"/>
    <x v="4242"/>
    <x v="0"/>
    <x v="885"/>
    <d v="2013-12-07T00:00:00"/>
    <s v="Standard Class"/>
    <s v="BS-11755"/>
    <s v="Bruce Stewart"/>
    <x v="0"/>
    <s v="United States"/>
    <s v="Detroit"/>
    <x v="12"/>
    <n v="48227"/>
    <x v="2"/>
    <x v="70"/>
    <x v="0"/>
    <x v="1"/>
    <x v="70"/>
    <x v="1948"/>
    <n v="3"/>
    <n v="0"/>
    <n v="35.097300000000004"/>
  </r>
  <r>
    <n v="8535"/>
    <x v="4243"/>
    <x v="1"/>
    <x v="1004"/>
    <d v="2012-01-15T00:00:00"/>
    <s v="Second Class"/>
    <s v="KS-16300"/>
    <s v="Karen Seio"/>
    <x v="1"/>
    <s v="United States"/>
    <s v="Columbus"/>
    <x v="32"/>
    <n v="31907"/>
    <x v="0"/>
    <x v="607"/>
    <x v="1"/>
    <x v="2"/>
    <x v="602"/>
    <x v="765"/>
    <n v="2"/>
    <n v="0"/>
    <n v="4.8117999999999999"/>
  </r>
  <r>
    <n v="8536"/>
    <x v="4244"/>
    <x v="2"/>
    <x v="1174"/>
    <d v="2011-05-20T00:00:00"/>
    <s v="Standard Class"/>
    <s v="CC-12475"/>
    <s v="Cindy Chapman"/>
    <x v="0"/>
    <s v="United States"/>
    <s v="San Francisco"/>
    <x v="1"/>
    <n v="94122"/>
    <x v="1"/>
    <x v="1202"/>
    <x v="2"/>
    <x v="11"/>
    <x v="1178"/>
    <x v="5496"/>
    <n v="3"/>
    <n v="0"/>
    <n v="3.3840000000000003"/>
  </r>
  <r>
    <n v="8537"/>
    <x v="4245"/>
    <x v="1"/>
    <x v="722"/>
    <d v="2012-06-11T00:00:00"/>
    <s v="Standard Class"/>
    <s v="HD-14785"/>
    <s v="Harold Dahlen"/>
    <x v="2"/>
    <s v="United States"/>
    <s v="Philadelphia"/>
    <x v="9"/>
    <n v="19143"/>
    <x v="3"/>
    <x v="785"/>
    <x v="1"/>
    <x v="8"/>
    <x v="776"/>
    <x v="4654"/>
    <n v="4"/>
    <n v="0.7"/>
    <n v="-12.207999999999995"/>
  </r>
  <r>
    <n v="8538"/>
    <x v="4245"/>
    <x v="1"/>
    <x v="722"/>
    <d v="2012-06-11T00:00:00"/>
    <s v="Standard Class"/>
    <s v="HD-14785"/>
    <s v="Harold Dahlen"/>
    <x v="2"/>
    <s v="United States"/>
    <s v="Philadelphia"/>
    <x v="9"/>
    <n v="19143"/>
    <x v="3"/>
    <x v="1553"/>
    <x v="1"/>
    <x v="10"/>
    <x v="1532"/>
    <x v="233"/>
    <n v="5"/>
    <n v="0.2"/>
    <n v="9.0719999999999992"/>
  </r>
  <r>
    <n v="8539"/>
    <x v="4245"/>
    <x v="1"/>
    <x v="722"/>
    <d v="2012-06-11T00:00:00"/>
    <s v="Standard Class"/>
    <s v="HD-14785"/>
    <s v="Harold Dahlen"/>
    <x v="2"/>
    <s v="United States"/>
    <s v="Philadelphia"/>
    <x v="9"/>
    <n v="19143"/>
    <x v="3"/>
    <x v="1412"/>
    <x v="1"/>
    <x v="6"/>
    <x v="1390"/>
    <x v="2245"/>
    <n v="3"/>
    <n v="0.2"/>
    <n v="1.0019999999999993"/>
  </r>
  <r>
    <n v="8540"/>
    <x v="4246"/>
    <x v="3"/>
    <x v="631"/>
    <d v="2014-03-14T00:00:00"/>
    <s v="Standard Class"/>
    <s v="KB-16315"/>
    <s v="Karl Braun"/>
    <x v="0"/>
    <s v="United States"/>
    <s v="Los Angeles"/>
    <x v="1"/>
    <n v="90008"/>
    <x v="1"/>
    <x v="1327"/>
    <x v="2"/>
    <x v="16"/>
    <x v="1304"/>
    <x v="2006"/>
    <n v="2"/>
    <n v="0.2"/>
    <n v="59.997999999999962"/>
  </r>
  <r>
    <n v="8541"/>
    <x v="4246"/>
    <x v="3"/>
    <x v="631"/>
    <d v="2014-03-14T00:00:00"/>
    <s v="Standard Class"/>
    <s v="KB-16315"/>
    <s v="Karl Braun"/>
    <x v="0"/>
    <s v="United States"/>
    <s v="Los Angeles"/>
    <x v="1"/>
    <n v="90008"/>
    <x v="1"/>
    <x v="8"/>
    <x v="1"/>
    <x v="8"/>
    <x v="8"/>
    <x v="117"/>
    <n v="5"/>
    <n v="0.2"/>
    <n v="9.6374999999999993"/>
  </r>
  <r>
    <n v="8542"/>
    <x v="4247"/>
    <x v="1"/>
    <x v="937"/>
    <d v="2012-12-23T00:00:00"/>
    <s v="First Class"/>
    <s v="HR-14830"/>
    <s v="Harold Ryan"/>
    <x v="1"/>
    <s v="United States"/>
    <s v="Philadelphia"/>
    <x v="9"/>
    <n v="19140"/>
    <x v="3"/>
    <x v="1222"/>
    <x v="1"/>
    <x v="4"/>
    <x v="1197"/>
    <x v="3295"/>
    <n v="2"/>
    <n v="0.2"/>
    <n v="1.6783999999999981"/>
  </r>
  <r>
    <n v="8543"/>
    <x v="4247"/>
    <x v="1"/>
    <x v="937"/>
    <d v="2012-12-23T00:00:00"/>
    <s v="First Class"/>
    <s v="HR-14830"/>
    <s v="Harold Ryan"/>
    <x v="1"/>
    <s v="United States"/>
    <s v="Philadelphia"/>
    <x v="9"/>
    <n v="19140"/>
    <x v="3"/>
    <x v="866"/>
    <x v="0"/>
    <x v="1"/>
    <x v="851"/>
    <x v="5497"/>
    <n v="7"/>
    <n v="0.3"/>
    <n v="0"/>
  </r>
  <r>
    <n v="8544"/>
    <x v="4248"/>
    <x v="2"/>
    <x v="908"/>
    <d v="2011-08-11T00:00:00"/>
    <s v="Standard Class"/>
    <s v="TB-21625"/>
    <s v="Trudy Brown"/>
    <x v="0"/>
    <s v="United States"/>
    <s v="New York City"/>
    <x v="15"/>
    <n v="10035"/>
    <x v="3"/>
    <x v="409"/>
    <x v="2"/>
    <x v="11"/>
    <x v="404"/>
    <x v="1664"/>
    <n v="2"/>
    <n v="0"/>
    <n v="83.991600000000005"/>
  </r>
  <r>
    <n v="8545"/>
    <x v="4249"/>
    <x v="0"/>
    <x v="1196"/>
    <d v="2013-04-01T00:00:00"/>
    <s v="Standard Class"/>
    <s v="DS-13180"/>
    <s v="David Smith"/>
    <x v="1"/>
    <s v="United States"/>
    <s v="Columbus"/>
    <x v="32"/>
    <n v="31907"/>
    <x v="0"/>
    <x v="1653"/>
    <x v="0"/>
    <x v="5"/>
    <x v="1633"/>
    <x v="4895"/>
    <n v="1"/>
    <n v="0"/>
    <n v="8.7032000000000007"/>
  </r>
  <r>
    <n v="8546"/>
    <x v="4249"/>
    <x v="0"/>
    <x v="1196"/>
    <d v="2013-04-01T00:00:00"/>
    <s v="Standard Class"/>
    <s v="DS-13180"/>
    <s v="David Smith"/>
    <x v="1"/>
    <s v="United States"/>
    <s v="Columbus"/>
    <x v="32"/>
    <n v="31907"/>
    <x v="0"/>
    <x v="1611"/>
    <x v="0"/>
    <x v="5"/>
    <x v="1593"/>
    <x v="3089"/>
    <n v="4"/>
    <n v="0"/>
    <n v="11.177600000000002"/>
  </r>
  <r>
    <n v="8547"/>
    <x v="4249"/>
    <x v="0"/>
    <x v="1196"/>
    <d v="2013-04-01T00:00:00"/>
    <s v="Standard Class"/>
    <s v="DS-13180"/>
    <s v="David Smith"/>
    <x v="1"/>
    <s v="United States"/>
    <s v="Columbus"/>
    <x v="32"/>
    <n v="31907"/>
    <x v="0"/>
    <x v="1526"/>
    <x v="1"/>
    <x v="8"/>
    <x v="1504"/>
    <x v="2942"/>
    <n v="2"/>
    <n v="0"/>
    <n v="15.944599999999998"/>
  </r>
  <r>
    <n v="8548"/>
    <x v="4250"/>
    <x v="1"/>
    <x v="901"/>
    <d v="2012-12-10T00:00:00"/>
    <s v="Standard Class"/>
    <s v="GB-14530"/>
    <s v="George Bell"/>
    <x v="1"/>
    <s v="United States"/>
    <s v="Los Angeles"/>
    <x v="1"/>
    <n v="90049"/>
    <x v="1"/>
    <x v="197"/>
    <x v="2"/>
    <x v="11"/>
    <x v="196"/>
    <x v="3926"/>
    <n v="3"/>
    <n v="0"/>
    <n v="17.549999999999997"/>
  </r>
  <r>
    <n v="8549"/>
    <x v="4250"/>
    <x v="1"/>
    <x v="901"/>
    <d v="2012-12-10T00:00:00"/>
    <s v="Standard Class"/>
    <s v="GB-14530"/>
    <s v="George Bell"/>
    <x v="1"/>
    <s v="United States"/>
    <s v="Los Angeles"/>
    <x v="1"/>
    <n v="90049"/>
    <x v="1"/>
    <x v="816"/>
    <x v="1"/>
    <x v="2"/>
    <x v="804"/>
    <x v="2380"/>
    <n v="4"/>
    <n v="0"/>
    <n v="6.048"/>
  </r>
  <r>
    <n v="8550"/>
    <x v="4251"/>
    <x v="1"/>
    <x v="861"/>
    <d v="2012-09-12T00:00:00"/>
    <s v="First Class"/>
    <s v="GB-14530"/>
    <s v="George Bell"/>
    <x v="1"/>
    <s v="United States"/>
    <s v="Aurora"/>
    <x v="22"/>
    <n v="80013"/>
    <x v="1"/>
    <x v="442"/>
    <x v="0"/>
    <x v="5"/>
    <x v="437"/>
    <x v="4443"/>
    <n v="4"/>
    <n v="0.2"/>
    <n v="4.0039999999999978"/>
  </r>
  <r>
    <n v="8551"/>
    <x v="4252"/>
    <x v="1"/>
    <x v="789"/>
    <d v="2012-07-24T00:00:00"/>
    <s v="Standard Class"/>
    <s v="VB-21745"/>
    <s v="Victoria Brennan"/>
    <x v="1"/>
    <s v="United States"/>
    <s v="Houston"/>
    <x v="5"/>
    <n v="77041"/>
    <x v="2"/>
    <x v="1796"/>
    <x v="1"/>
    <x v="2"/>
    <x v="1777"/>
    <x v="303"/>
    <n v="3"/>
    <n v="0.2"/>
    <n v="2.0358000000000001"/>
  </r>
  <r>
    <n v="8552"/>
    <x v="4252"/>
    <x v="1"/>
    <x v="789"/>
    <d v="2012-07-24T00:00:00"/>
    <s v="Standard Class"/>
    <s v="VB-21745"/>
    <s v="Victoria Brennan"/>
    <x v="1"/>
    <s v="United States"/>
    <s v="Houston"/>
    <x v="5"/>
    <n v="77041"/>
    <x v="2"/>
    <x v="485"/>
    <x v="1"/>
    <x v="13"/>
    <x v="480"/>
    <x v="5498"/>
    <n v="4"/>
    <n v="0.2"/>
    <n v="3.4276000000000004"/>
  </r>
  <r>
    <n v="8553"/>
    <x v="4253"/>
    <x v="2"/>
    <x v="992"/>
    <d v="2011-06-03T00:00:00"/>
    <s v="Standard Class"/>
    <s v="MC-17425"/>
    <s v="Mark Cousins"/>
    <x v="1"/>
    <s v="United States"/>
    <s v="Chicago"/>
    <x v="10"/>
    <n v="60623"/>
    <x v="2"/>
    <x v="851"/>
    <x v="2"/>
    <x v="16"/>
    <x v="836"/>
    <x v="5499"/>
    <n v="3"/>
    <n v="0.2"/>
    <n v="134.99549999999999"/>
  </r>
  <r>
    <n v="8554"/>
    <x v="4254"/>
    <x v="3"/>
    <x v="38"/>
    <d v="2014-11-21T00:00:00"/>
    <s v="Standard Class"/>
    <s v="CB-12025"/>
    <s v="Cassandra Brandow"/>
    <x v="0"/>
    <s v="United States"/>
    <s v="Decatur"/>
    <x v="19"/>
    <n v="35601"/>
    <x v="0"/>
    <x v="701"/>
    <x v="2"/>
    <x v="11"/>
    <x v="694"/>
    <x v="5500"/>
    <n v="8"/>
    <n v="0"/>
    <n v="23.99199999999999"/>
  </r>
  <r>
    <n v="8555"/>
    <x v="4255"/>
    <x v="0"/>
    <x v="10"/>
    <d v="2013-12-12T00:00:00"/>
    <s v="First Class"/>
    <s v="PM-18940"/>
    <s v="Paul MacIntyre"/>
    <x v="0"/>
    <s v="United States"/>
    <s v="Springfield"/>
    <x v="17"/>
    <n v="22153"/>
    <x v="0"/>
    <x v="1000"/>
    <x v="0"/>
    <x v="3"/>
    <x v="983"/>
    <x v="2993"/>
    <n v="7"/>
    <n v="0"/>
    <n v="158.52899999999994"/>
  </r>
  <r>
    <n v="8556"/>
    <x v="4256"/>
    <x v="1"/>
    <x v="204"/>
    <d v="2012-03-22T00:00:00"/>
    <s v="Same Day"/>
    <s v="DC-13285"/>
    <s v="Debra Catini"/>
    <x v="0"/>
    <s v="United States"/>
    <s v="Plantation"/>
    <x v="2"/>
    <n v="33317"/>
    <x v="0"/>
    <x v="428"/>
    <x v="2"/>
    <x v="11"/>
    <x v="423"/>
    <x v="3020"/>
    <n v="7"/>
    <n v="0.2"/>
    <n v="89.588799999999992"/>
  </r>
  <r>
    <n v="8557"/>
    <x v="4256"/>
    <x v="1"/>
    <x v="204"/>
    <d v="2012-03-22T00:00:00"/>
    <s v="Same Day"/>
    <s v="DC-13285"/>
    <s v="Debra Catini"/>
    <x v="0"/>
    <s v="United States"/>
    <s v="Plantation"/>
    <x v="2"/>
    <n v="33317"/>
    <x v="0"/>
    <x v="1751"/>
    <x v="1"/>
    <x v="4"/>
    <x v="1732"/>
    <x v="5501"/>
    <n v="9"/>
    <n v="0.2"/>
    <n v="-33.841799999999999"/>
  </r>
  <r>
    <n v="8558"/>
    <x v="4257"/>
    <x v="0"/>
    <x v="443"/>
    <d v="2013-12-27T00:00:00"/>
    <s v="Second Class"/>
    <s v="LA-16780"/>
    <s v="Laura Armstrong"/>
    <x v="1"/>
    <s v="United States"/>
    <s v="Houston"/>
    <x v="5"/>
    <n v="77041"/>
    <x v="2"/>
    <x v="867"/>
    <x v="2"/>
    <x v="7"/>
    <x v="852"/>
    <x v="1384"/>
    <n v="3"/>
    <n v="0.2"/>
    <n v="39.687899999999985"/>
  </r>
  <r>
    <n v="8559"/>
    <x v="4257"/>
    <x v="0"/>
    <x v="443"/>
    <d v="2013-12-27T00:00:00"/>
    <s v="Second Class"/>
    <s v="LA-16780"/>
    <s v="Laura Armstrong"/>
    <x v="1"/>
    <s v="United States"/>
    <s v="Houston"/>
    <x v="5"/>
    <n v="77041"/>
    <x v="2"/>
    <x v="1621"/>
    <x v="1"/>
    <x v="2"/>
    <x v="1603"/>
    <x v="1568"/>
    <n v="9"/>
    <n v="0.2"/>
    <n v="14.741999999999997"/>
  </r>
  <r>
    <n v="8560"/>
    <x v="4257"/>
    <x v="0"/>
    <x v="443"/>
    <d v="2013-12-27T00:00:00"/>
    <s v="Second Class"/>
    <s v="LA-16780"/>
    <s v="Laura Armstrong"/>
    <x v="1"/>
    <s v="United States"/>
    <s v="Houston"/>
    <x v="5"/>
    <n v="77041"/>
    <x v="2"/>
    <x v="1191"/>
    <x v="2"/>
    <x v="7"/>
    <x v="1167"/>
    <x v="4246"/>
    <n v="3"/>
    <n v="0.2"/>
    <n v="35.984999999999999"/>
  </r>
  <r>
    <n v="8561"/>
    <x v="4257"/>
    <x v="0"/>
    <x v="443"/>
    <d v="2013-12-27T00:00:00"/>
    <s v="Second Class"/>
    <s v="LA-16780"/>
    <s v="Laura Armstrong"/>
    <x v="1"/>
    <s v="United States"/>
    <s v="Houston"/>
    <x v="5"/>
    <n v="77041"/>
    <x v="2"/>
    <x v="1514"/>
    <x v="2"/>
    <x v="7"/>
    <x v="1492"/>
    <x v="5502"/>
    <n v="3"/>
    <n v="0.2"/>
    <n v="14.836499999999987"/>
  </r>
  <r>
    <n v="8562"/>
    <x v="4257"/>
    <x v="0"/>
    <x v="443"/>
    <d v="2013-12-27T00:00:00"/>
    <s v="Second Class"/>
    <s v="LA-16780"/>
    <s v="Laura Armstrong"/>
    <x v="1"/>
    <s v="United States"/>
    <s v="Houston"/>
    <x v="5"/>
    <n v="77041"/>
    <x v="2"/>
    <x v="396"/>
    <x v="0"/>
    <x v="5"/>
    <x v="392"/>
    <x v="998"/>
    <n v="2"/>
    <n v="0.6"/>
    <n v="-0.75660000000000016"/>
  </r>
  <r>
    <n v="8563"/>
    <x v="4258"/>
    <x v="0"/>
    <x v="1197"/>
    <d v="2013-04-07T00:00:00"/>
    <s v="Second Class"/>
    <s v="DJ-13420"/>
    <s v="Denny Joy"/>
    <x v="1"/>
    <s v="United States"/>
    <s v="Milwaukee"/>
    <x v="6"/>
    <n v="53209"/>
    <x v="2"/>
    <x v="1003"/>
    <x v="0"/>
    <x v="1"/>
    <x v="986"/>
    <x v="5503"/>
    <n v="5"/>
    <n v="0"/>
    <n v="378.274"/>
  </r>
  <r>
    <n v="8564"/>
    <x v="4259"/>
    <x v="3"/>
    <x v="504"/>
    <d v="2014-05-05T00:00:00"/>
    <s v="Standard Class"/>
    <s v="MH-18115"/>
    <s v="Mick Hernandez"/>
    <x v="2"/>
    <s v="United States"/>
    <s v="Sanford"/>
    <x v="2"/>
    <n v="32771"/>
    <x v="0"/>
    <x v="973"/>
    <x v="1"/>
    <x v="8"/>
    <x v="958"/>
    <x v="5155"/>
    <n v="3"/>
    <n v="0.7"/>
    <n v="-3.5507999999999988"/>
  </r>
  <r>
    <n v="8565"/>
    <x v="4259"/>
    <x v="3"/>
    <x v="504"/>
    <d v="2014-05-05T00:00:00"/>
    <s v="Standard Class"/>
    <s v="MH-18115"/>
    <s v="Mick Hernandez"/>
    <x v="2"/>
    <s v="United States"/>
    <s v="Sanford"/>
    <x v="2"/>
    <n v="32771"/>
    <x v="0"/>
    <x v="1762"/>
    <x v="0"/>
    <x v="5"/>
    <x v="1742"/>
    <x v="5504"/>
    <n v="6"/>
    <n v="0.2"/>
    <n v="-8.2764000000000379"/>
  </r>
  <r>
    <n v="8566"/>
    <x v="4260"/>
    <x v="0"/>
    <x v="1019"/>
    <d v="2013-11-19T00:00:00"/>
    <s v="First Class"/>
    <s v="BG-11035"/>
    <s v="Barry Gonzalez"/>
    <x v="0"/>
    <s v="United States"/>
    <s v="The Colony"/>
    <x v="5"/>
    <n v="75056"/>
    <x v="2"/>
    <x v="1480"/>
    <x v="2"/>
    <x v="7"/>
    <x v="1458"/>
    <x v="5505"/>
    <n v="3"/>
    <n v="0.2"/>
    <n v="6.7175999999999974"/>
  </r>
  <r>
    <n v="8567"/>
    <x v="4260"/>
    <x v="0"/>
    <x v="1019"/>
    <d v="2013-11-19T00:00:00"/>
    <s v="First Class"/>
    <s v="BG-11035"/>
    <s v="Barry Gonzalez"/>
    <x v="0"/>
    <s v="United States"/>
    <s v="The Colony"/>
    <x v="5"/>
    <n v="75056"/>
    <x v="2"/>
    <x v="1393"/>
    <x v="1"/>
    <x v="10"/>
    <x v="1370"/>
    <x v="302"/>
    <n v="4"/>
    <n v="0.2"/>
    <n v="5.5215999999999994"/>
  </r>
  <r>
    <n v="8568"/>
    <x v="4261"/>
    <x v="0"/>
    <x v="338"/>
    <d v="2013-11-13T00:00:00"/>
    <s v="First Class"/>
    <s v="SV-20365"/>
    <s v="Seth Vernon"/>
    <x v="0"/>
    <s v="United States"/>
    <s v="Troy"/>
    <x v="24"/>
    <n v="45373"/>
    <x v="3"/>
    <x v="1290"/>
    <x v="1"/>
    <x v="10"/>
    <x v="1267"/>
    <x v="277"/>
    <n v="6"/>
    <n v="0.2"/>
    <n v="10.8864"/>
  </r>
  <r>
    <n v="8569"/>
    <x v="4262"/>
    <x v="0"/>
    <x v="409"/>
    <d v="2013-12-13T00:00:00"/>
    <s v="Standard Class"/>
    <s v="DP-13105"/>
    <s v="Dave Poirier"/>
    <x v="1"/>
    <s v="United States"/>
    <s v="Hempstead"/>
    <x v="15"/>
    <n v="11550"/>
    <x v="3"/>
    <x v="1591"/>
    <x v="1"/>
    <x v="8"/>
    <x v="1574"/>
    <x v="5506"/>
    <n v="7"/>
    <n v="0.2"/>
    <n v="314.84180000000003"/>
  </r>
  <r>
    <n v="8570"/>
    <x v="4262"/>
    <x v="0"/>
    <x v="409"/>
    <d v="2013-12-13T00:00:00"/>
    <s v="Standard Class"/>
    <s v="DP-13105"/>
    <s v="Dave Poirier"/>
    <x v="1"/>
    <s v="United States"/>
    <s v="Hempstead"/>
    <x v="15"/>
    <n v="11550"/>
    <x v="3"/>
    <x v="94"/>
    <x v="1"/>
    <x v="8"/>
    <x v="94"/>
    <x v="5507"/>
    <n v="13"/>
    <n v="0.2"/>
    <n v="77.823200000000014"/>
  </r>
  <r>
    <n v="8571"/>
    <x v="4262"/>
    <x v="0"/>
    <x v="409"/>
    <d v="2013-12-13T00:00:00"/>
    <s v="Standard Class"/>
    <s v="DP-13105"/>
    <s v="Dave Poirier"/>
    <x v="1"/>
    <s v="United States"/>
    <s v="Hempstead"/>
    <x v="15"/>
    <n v="11550"/>
    <x v="3"/>
    <x v="851"/>
    <x v="2"/>
    <x v="16"/>
    <x v="836"/>
    <x v="2006"/>
    <n v="2"/>
    <n v="0.2"/>
    <n v="89.996999999999986"/>
  </r>
  <r>
    <n v="8572"/>
    <x v="4263"/>
    <x v="0"/>
    <x v="1015"/>
    <d v="2013-04-04T00:00:00"/>
    <s v="Same Day"/>
    <s v="SR-20740"/>
    <s v="Steven Roelle"/>
    <x v="2"/>
    <s v="United States"/>
    <s v="Dallas"/>
    <x v="5"/>
    <n v="75081"/>
    <x v="2"/>
    <x v="1117"/>
    <x v="1"/>
    <x v="10"/>
    <x v="1096"/>
    <x v="1518"/>
    <n v="3"/>
    <n v="0.2"/>
    <n v="3.2099999999999982"/>
  </r>
  <r>
    <n v="8573"/>
    <x v="4264"/>
    <x v="2"/>
    <x v="683"/>
    <d v="2011-12-02T00:00:00"/>
    <s v="Standard Class"/>
    <s v="BT-11680"/>
    <s v="Brian Thompson"/>
    <x v="0"/>
    <s v="United States"/>
    <s v="Houston"/>
    <x v="5"/>
    <n v="77041"/>
    <x v="2"/>
    <x v="1093"/>
    <x v="2"/>
    <x v="15"/>
    <x v="1074"/>
    <x v="5508"/>
    <n v="5"/>
    <n v="0.4"/>
    <n v="-199.7700000000001"/>
  </r>
  <r>
    <n v="8574"/>
    <x v="4265"/>
    <x v="1"/>
    <x v="1182"/>
    <d v="2012-10-22T00:00:00"/>
    <s v="First Class"/>
    <s v="MS-17770"/>
    <s v="Maxwell Schwartz"/>
    <x v="0"/>
    <s v="United States"/>
    <s v="New York City"/>
    <x v="15"/>
    <n v="10035"/>
    <x v="3"/>
    <x v="33"/>
    <x v="1"/>
    <x v="10"/>
    <x v="33"/>
    <x v="335"/>
    <n v="2"/>
    <n v="0"/>
    <n v="11.543199999999999"/>
  </r>
  <r>
    <n v="8575"/>
    <x v="4266"/>
    <x v="2"/>
    <x v="111"/>
    <d v="2011-09-19T00:00:00"/>
    <s v="Same Day"/>
    <s v="JK-15640"/>
    <s v="Jim Kriz"/>
    <x v="2"/>
    <s v="United States"/>
    <s v="San Francisco"/>
    <x v="1"/>
    <n v="94110"/>
    <x v="1"/>
    <x v="969"/>
    <x v="1"/>
    <x v="13"/>
    <x v="953"/>
    <x v="1995"/>
    <n v="3"/>
    <n v="0"/>
    <n v="0.11340000000000017"/>
  </r>
  <r>
    <n v="8576"/>
    <x v="4267"/>
    <x v="3"/>
    <x v="151"/>
    <d v="2014-08-31T00:00:00"/>
    <s v="Second Class"/>
    <s v="ST-20530"/>
    <s v="Shui Tom"/>
    <x v="0"/>
    <s v="United States"/>
    <s v="Port Saint Lucie"/>
    <x v="2"/>
    <n v="34952"/>
    <x v="0"/>
    <x v="566"/>
    <x v="1"/>
    <x v="9"/>
    <x v="561"/>
    <x v="5509"/>
    <n v="4"/>
    <n v="0.2"/>
    <n v="0.89599999999999991"/>
  </r>
  <r>
    <n v="8577"/>
    <x v="4268"/>
    <x v="3"/>
    <x v="445"/>
    <d v="2014-07-05T00:00:00"/>
    <s v="First Class"/>
    <s v="TS-21505"/>
    <s v="Tony Sayre"/>
    <x v="0"/>
    <s v="United States"/>
    <s v="Concord"/>
    <x v="38"/>
    <n v="3301"/>
    <x v="3"/>
    <x v="743"/>
    <x v="0"/>
    <x v="5"/>
    <x v="734"/>
    <x v="5510"/>
    <n v="1"/>
    <n v="0"/>
    <n v="26.597999999999999"/>
  </r>
  <r>
    <n v="8578"/>
    <x v="4269"/>
    <x v="3"/>
    <x v="66"/>
    <d v="2014-12-27T00:00:00"/>
    <s v="Standard Class"/>
    <s v="CM-12190"/>
    <s v="Charlotte Melton"/>
    <x v="0"/>
    <s v="United States"/>
    <s v="Rochester"/>
    <x v="11"/>
    <n v="55901"/>
    <x v="2"/>
    <x v="335"/>
    <x v="0"/>
    <x v="3"/>
    <x v="331"/>
    <x v="5511"/>
    <n v="2"/>
    <n v="0"/>
    <n v="97.203200000000038"/>
  </r>
  <r>
    <n v="8579"/>
    <x v="4269"/>
    <x v="3"/>
    <x v="66"/>
    <d v="2014-12-27T00:00:00"/>
    <s v="Standard Class"/>
    <s v="CM-12190"/>
    <s v="Charlotte Melton"/>
    <x v="0"/>
    <s v="United States"/>
    <s v="Rochester"/>
    <x v="11"/>
    <n v="55901"/>
    <x v="2"/>
    <x v="230"/>
    <x v="1"/>
    <x v="4"/>
    <x v="445"/>
    <x v="5512"/>
    <n v="2"/>
    <n v="0"/>
    <n v="7.7899999999999991"/>
  </r>
  <r>
    <n v="8580"/>
    <x v="4270"/>
    <x v="0"/>
    <x v="797"/>
    <d v="2014-01-03T00:00:00"/>
    <s v="Standard Class"/>
    <s v="JW-15955"/>
    <s v="Joni Wasserman"/>
    <x v="0"/>
    <s v="United States"/>
    <s v="Louisville"/>
    <x v="0"/>
    <n v="40214"/>
    <x v="0"/>
    <x v="1796"/>
    <x v="1"/>
    <x v="2"/>
    <x v="1777"/>
    <x v="537"/>
    <n v="1"/>
    <n v="0"/>
    <n v="1.2005999999999999"/>
  </r>
  <r>
    <n v="8581"/>
    <x v="4271"/>
    <x v="2"/>
    <x v="671"/>
    <d v="2011-05-22T00:00:00"/>
    <s v="Second Class"/>
    <s v="MC-17590"/>
    <s v="Matt Collister"/>
    <x v="1"/>
    <s v="United States"/>
    <s v="San Marcos"/>
    <x v="5"/>
    <n v="78666"/>
    <x v="2"/>
    <x v="1781"/>
    <x v="0"/>
    <x v="5"/>
    <x v="1762"/>
    <x v="5513"/>
    <n v="3"/>
    <n v="0.6"/>
    <n v="-5.9408999999999992"/>
  </r>
  <r>
    <n v="8582"/>
    <x v="4271"/>
    <x v="2"/>
    <x v="671"/>
    <d v="2011-05-22T00:00:00"/>
    <s v="Second Class"/>
    <s v="MC-17590"/>
    <s v="Matt Collister"/>
    <x v="1"/>
    <s v="United States"/>
    <s v="San Marcos"/>
    <x v="5"/>
    <n v="78666"/>
    <x v="2"/>
    <x v="730"/>
    <x v="1"/>
    <x v="10"/>
    <x v="722"/>
    <x v="563"/>
    <n v="2"/>
    <n v="0.2"/>
    <n v="3.6288"/>
  </r>
  <r>
    <n v="8583"/>
    <x v="4271"/>
    <x v="2"/>
    <x v="671"/>
    <d v="2011-05-22T00:00:00"/>
    <s v="Second Class"/>
    <s v="MC-17590"/>
    <s v="Matt Collister"/>
    <x v="1"/>
    <s v="United States"/>
    <s v="San Marcos"/>
    <x v="5"/>
    <n v="78666"/>
    <x v="2"/>
    <x v="1421"/>
    <x v="2"/>
    <x v="11"/>
    <x v="1400"/>
    <x v="4383"/>
    <n v="2"/>
    <n v="0.2"/>
    <n v="-3.6372000000000027"/>
  </r>
  <r>
    <n v="8584"/>
    <x v="4271"/>
    <x v="2"/>
    <x v="671"/>
    <d v="2011-05-22T00:00:00"/>
    <s v="Second Class"/>
    <s v="MC-17590"/>
    <s v="Matt Collister"/>
    <x v="1"/>
    <s v="United States"/>
    <s v="San Marcos"/>
    <x v="5"/>
    <n v="78666"/>
    <x v="2"/>
    <x v="1764"/>
    <x v="1"/>
    <x v="4"/>
    <x v="1744"/>
    <x v="5224"/>
    <n v="5"/>
    <n v="0.2"/>
    <n v="-13.392000000000003"/>
  </r>
  <r>
    <n v="8585"/>
    <x v="4272"/>
    <x v="2"/>
    <x v="519"/>
    <d v="2011-02-09T00:00:00"/>
    <s v="Second Class"/>
    <s v="MH-17440"/>
    <s v="Mark Haberlin"/>
    <x v="1"/>
    <s v="United States"/>
    <s v="Escondido"/>
    <x v="1"/>
    <n v="92025"/>
    <x v="1"/>
    <x v="828"/>
    <x v="1"/>
    <x v="8"/>
    <x v="816"/>
    <x v="3075"/>
    <n v="2"/>
    <n v="0.2"/>
    <n v="6.0367999999999986"/>
  </r>
  <r>
    <n v="8586"/>
    <x v="4273"/>
    <x v="3"/>
    <x v="34"/>
    <d v="2014-12-16T00:00:00"/>
    <s v="Standard Class"/>
    <s v="RD-19720"/>
    <s v="Roger Demir"/>
    <x v="0"/>
    <s v="United States"/>
    <s v="Philadelphia"/>
    <x v="9"/>
    <n v="19134"/>
    <x v="3"/>
    <x v="1085"/>
    <x v="1"/>
    <x v="8"/>
    <x v="1066"/>
    <x v="2227"/>
    <n v="7"/>
    <n v="0.7"/>
    <n v="-8.1311999999999998"/>
  </r>
  <r>
    <n v="8587"/>
    <x v="4274"/>
    <x v="3"/>
    <x v="497"/>
    <d v="2014-07-19T00:00:00"/>
    <s v="Standard Class"/>
    <s v="KB-16240"/>
    <s v="Karen Bern"/>
    <x v="1"/>
    <s v="United States"/>
    <s v="Los Angeles"/>
    <x v="1"/>
    <n v="90049"/>
    <x v="1"/>
    <x v="217"/>
    <x v="2"/>
    <x v="11"/>
    <x v="216"/>
    <x v="2694"/>
    <n v="5"/>
    <n v="0"/>
    <n v="244.61549999999988"/>
  </r>
  <r>
    <n v="8588"/>
    <x v="4274"/>
    <x v="3"/>
    <x v="497"/>
    <d v="2014-07-19T00:00:00"/>
    <s v="Standard Class"/>
    <s v="KB-16240"/>
    <s v="Karen Bern"/>
    <x v="1"/>
    <s v="United States"/>
    <s v="Los Angeles"/>
    <x v="1"/>
    <n v="90049"/>
    <x v="1"/>
    <x v="731"/>
    <x v="1"/>
    <x v="9"/>
    <x v="723"/>
    <x v="4660"/>
    <n v="5"/>
    <n v="0"/>
    <n v="43.705999999999996"/>
  </r>
  <r>
    <n v="8589"/>
    <x v="4275"/>
    <x v="1"/>
    <x v="1060"/>
    <d v="2012-05-22T00:00:00"/>
    <s v="Standard Class"/>
    <s v="FC-14335"/>
    <s v="Fred Chung"/>
    <x v="1"/>
    <s v="United States"/>
    <s v="Philadelphia"/>
    <x v="9"/>
    <n v="19140"/>
    <x v="3"/>
    <x v="571"/>
    <x v="1"/>
    <x v="4"/>
    <x v="566"/>
    <x v="3518"/>
    <n v="2"/>
    <n v="0.2"/>
    <n v="-10.393600000000001"/>
  </r>
  <r>
    <n v="8590"/>
    <x v="4276"/>
    <x v="3"/>
    <x v="926"/>
    <d v="2014-02-02T00:00:00"/>
    <s v="First Class"/>
    <s v="BD-11770"/>
    <s v="Bryan Davis"/>
    <x v="0"/>
    <s v="United States"/>
    <s v="Philadelphia"/>
    <x v="9"/>
    <n v="19120"/>
    <x v="3"/>
    <x v="79"/>
    <x v="1"/>
    <x v="6"/>
    <x v="79"/>
    <x v="411"/>
    <n v="2"/>
    <n v="0.2"/>
    <n v="0.47680000000000011"/>
  </r>
  <r>
    <n v="8591"/>
    <x v="4277"/>
    <x v="3"/>
    <x v="365"/>
    <d v="2014-10-02T00:00:00"/>
    <s v="First Class"/>
    <s v="FH-14365"/>
    <s v="Fred Hopkins"/>
    <x v="1"/>
    <s v="United States"/>
    <s v="Hempstead"/>
    <x v="15"/>
    <n v="11550"/>
    <x v="3"/>
    <x v="1510"/>
    <x v="1"/>
    <x v="12"/>
    <x v="1488"/>
    <x v="3373"/>
    <n v="3"/>
    <n v="0"/>
    <n v="3.9102000000000006"/>
  </r>
  <r>
    <n v="8592"/>
    <x v="4278"/>
    <x v="3"/>
    <x v="756"/>
    <d v="2014-04-27T00:00:00"/>
    <s v="First Class"/>
    <s v="SO-20335"/>
    <s v="Sean O'Donnell"/>
    <x v="0"/>
    <s v="United States"/>
    <s v="Greeley"/>
    <x v="22"/>
    <n v="80634"/>
    <x v="1"/>
    <x v="1040"/>
    <x v="1"/>
    <x v="12"/>
    <x v="33"/>
    <x v="4061"/>
    <n v="2"/>
    <n v="0.2"/>
    <n v="7.008"/>
  </r>
  <r>
    <n v="8593"/>
    <x v="4278"/>
    <x v="3"/>
    <x v="756"/>
    <d v="2014-04-27T00:00:00"/>
    <s v="First Class"/>
    <s v="SO-20335"/>
    <s v="Sean O'Donnell"/>
    <x v="0"/>
    <s v="United States"/>
    <s v="Greeley"/>
    <x v="22"/>
    <n v="80634"/>
    <x v="1"/>
    <x v="1721"/>
    <x v="0"/>
    <x v="5"/>
    <x v="1699"/>
    <x v="5514"/>
    <n v="3"/>
    <n v="0.2"/>
    <n v="3.3534000000000006"/>
  </r>
  <r>
    <n v="8594"/>
    <x v="4279"/>
    <x v="3"/>
    <x v="45"/>
    <d v="2014-11-14T00:00:00"/>
    <s v="Standard Class"/>
    <s v="PM-19135"/>
    <s v="Peter McVee"/>
    <x v="2"/>
    <s v="United States"/>
    <s v="Jacksonville"/>
    <x v="2"/>
    <n v="32216"/>
    <x v="0"/>
    <x v="428"/>
    <x v="2"/>
    <x v="11"/>
    <x v="423"/>
    <x v="1837"/>
    <n v="3"/>
    <n v="0.2"/>
    <n v="38.395199999999988"/>
  </r>
  <r>
    <n v="8595"/>
    <x v="4279"/>
    <x v="3"/>
    <x v="45"/>
    <d v="2014-11-14T00:00:00"/>
    <s v="Standard Class"/>
    <s v="PM-19135"/>
    <s v="Peter McVee"/>
    <x v="2"/>
    <s v="United States"/>
    <s v="Jacksonville"/>
    <x v="2"/>
    <n v="32216"/>
    <x v="0"/>
    <x v="1807"/>
    <x v="2"/>
    <x v="7"/>
    <x v="1788"/>
    <x v="5515"/>
    <n v="4"/>
    <n v="0.2"/>
    <n v="31.197999999999993"/>
  </r>
  <r>
    <n v="8596"/>
    <x v="4280"/>
    <x v="2"/>
    <x v="952"/>
    <d v="2011-05-07T00:00:00"/>
    <s v="First Class"/>
    <s v="GD-14590"/>
    <s v="Giulietta Dortch"/>
    <x v="1"/>
    <s v="United States"/>
    <s v="Arlington"/>
    <x v="17"/>
    <n v="22204"/>
    <x v="0"/>
    <x v="990"/>
    <x v="1"/>
    <x v="8"/>
    <x v="302"/>
    <x v="5516"/>
    <n v="2"/>
    <n v="0"/>
    <n v="5.3460000000000001"/>
  </r>
  <r>
    <n v="8597"/>
    <x v="4280"/>
    <x v="2"/>
    <x v="952"/>
    <d v="2011-05-07T00:00:00"/>
    <s v="First Class"/>
    <s v="GD-14590"/>
    <s v="Giulietta Dortch"/>
    <x v="1"/>
    <s v="United States"/>
    <s v="Arlington"/>
    <x v="17"/>
    <n v="22204"/>
    <x v="0"/>
    <x v="258"/>
    <x v="1"/>
    <x v="10"/>
    <x v="33"/>
    <x v="131"/>
    <n v="1"/>
    <n v="0"/>
    <n v="16.656799999999997"/>
  </r>
  <r>
    <n v="8598"/>
    <x v="4281"/>
    <x v="0"/>
    <x v="189"/>
    <d v="2013-11-01T00:00:00"/>
    <s v="Standard Class"/>
    <s v="PA-19060"/>
    <s v="Pete Armstrong"/>
    <x v="2"/>
    <s v="United States"/>
    <s v="San Francisco"/>
    <x v="1"/>
    <n v="94122"/>
    <x v="1"/>
    <x v="1786"/>
    <x v="1"/>
    <x v="8"/>
    <x v="1767"/>
    <x v="1743"/>
    <n v="4"/>
    <n v="0.2"/>
    <n v="25.175999999999998"/>
  </r>
  <r>
    <n v="8599"/>
    <x v="4282"/>
    <x v="2"/>
    <x v="35"/>
    <d v="2011-12-01T00:00:00"/>
    <s v="Standard Class"/>
    <s v="LS-17200"/>
    <s v="Luke Schmidt"/>
    <x v="1"/>
    <s v="United States"/>
    <s v="Fresno"/>
    <x v="1"/>
    <n v="93727"/>
    <x v="1"/>
    <x v="751"/>
    <x v="1"/>
    <x v="8"/>
    <x v="742"/>
    <x v="5517"/>
    <n v="3"/>
    <n v="0.2"/>
    <n v="1.512"/>
  </r>
  <r>
    <n v="8600"/>
    <x v="4282"/>
    <x v="2"/>
    <x v="35"/>
    <d v="2011-12-01T00:00:00"/>
    <s v="Standard Class"/>
    <s v="LS-17200"/>
    <s v="Luke Schmidt"/>
    <x v="1"/>
    <s v="United States"/>
    <s v="Fresno"/>
    <x v="1"/>
    <n v="93727"/>
    <x v="1"/>
    <x v="1025"/>
    <x v="1"/>
    <x v="10"/>
    <x v="1007"/>
    <x v="1830"/>
    <n v="3"/>
    <n v="0"/>
    <n v="7.0218000000000007"/>
  </r>
  <r>
    <n v="8601"/>
    <x v="4282"/>
    <x v="2"/>
    <x v="35"/>
    <d v="2011-12-01T00:00:00"/>
    <s v="Standard Class"/>
    <s v="LS-17200"/>
    <s v="Luke Schmidt"/>
    <x v="1"/>
    <s v="United States"/>
    <s v="Fresno"/>
    <x v="1"/>
    <n v="93727"/>
    <x v="1"/>
    <x v="1266"/>
    <x v="1"/>
    <x v="9"/>
    <x v="1241"/>
    <x v="5518"/>
    <n v="2"/>
    <n v="0"/>
    <n v="11.351200000000002"/>
  </r>
  <r>
    <n v="8602"/>
    <x v="4282"/>
    <x v="2"/>
    <x v="35"/>
    <d v="2011-12-01T00:00:00"/>
    <s v="Standard Class"/>
    <s v="LS-17200"/>
    <s v="Luke Schmidt"/>
    <x v="1"/>
    <s v="United States"/>
    <s v="Fresno"/>
    <x v="1"/>
    <n v="93727"/>
    <x v="1"/>
    <x v="1316"/>
    <x v="1"/>
    <x v="8"/>
    <x v="1293"/>
    <x v="1775"/>
    <n v="1"/>
    <n v="0.2"/>
    <n v="2.5591999999999997"/>
  </r>
  <r>
    <n v="8603"/>
    <x v="4283"/>
    <x v="2"/>
    <x v="520"/>
    <d v="2011-12-31T00:00:00"/>
    <s v="Same Day"/>
    <s v="JL-15175"/>
    <s v="James Lanier"/>
    <x v="2"/>
    <s v="United States"/>
    <s v="Reno"/>
    <x v="33"/>
    <n v="89502"/>
    <x v="1"/>
    <x v="1495"/>
    <x v="2"/>
    <x v="7"/>
    <x v="1474"/>
    <x v="5519"/>
    <n v="7"/>
    <n v="0.2"/>
    <n v="59.492999999999952"/>
  </r>
  <r>
    <n v="8604"/>
    <x v="4284"/>
    <x v="0"/>
    <x v="835"/>
    <d v="2013-01-08T00:00:00"/>
    <s v="Standard Class"/>
    <s v="CA-12310"/>
    <s v="Christine Abelman"/>
    <x v="1"/>
    <s v="United States"/>
    <s v="San Antonio"/>
    <x v="5"/>
    <n v="78207"/>
    <x v="2"/>
    <x v="1202"/>
    <x v="2"/>
    <x v="11"/>
    <x v="1178"/>
    <x v="5520"/>
    <n v="2"/>
    <n v="0.2"/>
    <n v="-5.2640000000000002"/>
  </r>
  <r>
    <n v="8605"/>
    <x v="4284"/>
    <x v="0"/>
    <x v="835"/>
    <d v="2013-01-08T00:00:00"/>
    <s v="Standard Class"/>
    <s v="CA-12310"/>
    <s v="Christine Abelman"/>
    <x v="1"/>
    <s v="United States"/>
    <s v="San Antonio"/>
    <x v="5"/>
    <n v="78207"/>
    <x v="2"/>
    <x v="1615"/>
    <x v="2"/>
    <x v="11"/>
    <x v="1597"/>
    <x v="5441"/>
    <n v="3"/>
    <n v="0.2"/>
    <n v="-6.2100000000000151"/>
  </r>
  <r>
    <n v="8606"/>
    <x v="4284"/>
    <x v="0"/>
    <x v="835"/>
    <d v="2013-01-08T00:00:00"/>
    <s v="Standard Class"/>
    <s v="CA-12310"/>
    <s v="Christine Abelman"/>
    <x v="1"/>
    <s v="United States"/>
    <s v="San Antonio"/>
    <x v="5"/>
    <n v="78207"/>
    <x v="2"/>
    <x v="1409"/>
    <x v="2"/>
    <x v="7"/>
    <x v="1387"/>
    <x v="2171"/>
    <n v="5"/>
    <n v="0.2"/>
    <n v="13.571999999999996"/>
  </r>
  <r>
    <n v="8607"/>
    <x v="4285"/>
    <x v="3"/>
    <x v="238"/>
    <d v="2014-08-23T00:00:00"/>
    <s v="Standard Class"/>
    <s v="CM-12160"/>
    <s v="Charles McCrossin"/>
    <x v="0"/>
    <s v="United States"/>
    <s v="New Bedford"/>
    <x v="31"/>
    <n v="2740"/>
    <x v="3"/>
    <x v="567"/>
    <x v="2"/>
    <x v="11"/>
    <x v="562"/>
    <x v="5521"/>
    <n v="2"/>
    <n v="0"/>
    <n v="7.6493999999999982"/>
  </r>
  <r>
    <n v="8608"/>
    <x v="4286"/>
    <x v="2"/>
    <x v="611"/>
    <d v="2011-06-09T00:00:00"/>
    <s v="Standard Class"/>
    <s v="BT-11440"/>
    <s v="Bobby Trafton"/>
    <x v="0"/>
    <s v="United States"/>
    <s v="New York City"/>
    <x v="15"/>
    <n v="10035"/>
    <x v="3"/>
    <x v="1146"/>
    <x v="0"/>
    <x v="5"/>
    <x v="1125"/>
    <x v="5522"/>
    <n v="2"/>
    <n v="0"/>
    <n v="21.075200000000002"/>
  </r>
  <r>
    <n v="8609"/>
    <x v="4286"/>
    <x v="2"/>
    <x v="611"/>
    <d v="2011-06-09T00:00:00"/>
    <s v="Standard Class"/>
    <s v="BT-11440"/>
    <s v="Bobby Trafton"/>
    <x v="0"/>
    <s v="United States"/>
    <s v="New York City"/>
    <x v="15"/>
    <n v="10035"/>
    <x v="3"/>
    <x v="1034"/>
    <x v="1"/>
    <x v="9"/>
    <x v="1016"/>
    <x v="2560"/>
    <n v="4"/>
    <n v="0"/>
    <n v="4.0456000000000003"/>
  </r>
  <r>
    <n v="8610"/>
    <x v="4286"/>
    <x v="2"/>
    <x v="611"/>
    <d v="2011-06-09T00:00:00"/>
    <s v="Standard Class"/>
    <s v="BT-11440"/>
    <s v="Bobby Trafton"/>
    <x v="0"/>
    <s v="United States"/>
    <s v="New York City"/>
    <x v="15"/>
    <n v="10035"/>
    <x v="3"/>
    <x v="587"/>
    <x v="0"/>
    <x v="0"/>
    <x v="582"/>
    <x v="3832"/>
    <n v="2"/>
    <n v="0.2"/>
    <n v="-44.196000000000026"/>
  </r>
  <r>
    <n v="8611"/>
    <x v="4286"/>
    <x v="2"/>
    <x v="611"/>
    <d v="2011-06-09T00:00:00"/>
    <s v="Standard Class"/>
    <s v="BT-11440"/>
    <s v="Bobby Trafton"/>
    <x v="0"/>
    <s v="United States"/>
    <s v="New York City"/>
    <x v="15"/>
    <n v="10035"/>
    <x v="3"/>
    <x v="770"/>
    <x v="0"/>
    <x v="5"/>
    <x v="762"/>
    <x v="544"/>
    <n v="2"/>
    <n v="0"/>
    <n v="6.7008000000000001"/>
  </r>
  <r>
    <n v="8612"/>
    <x v="4287"/>
    <x v="3"/>
    <x v="38"/>
    <d v="2014-11-18T00:00:00"/>
    <s v="Second Class"/>
    <s v="SE-20110"/>
    <s v="Sanjit Engle"/>
    <x v="0"/>
    <s v="United States"/>
    <s v="Oxnard"/>
    <x v="1"/>
    <n v="93030"/>
    <x v="1"/>
    <x v="1350"/>
    <x v="2"/>
    <x v="11"/>
    <x v="1327"/>
    <x v="2076"/>
    <n v="5"/>
    <n v="0"/>
    <n v="29.032499999999999"/>
  </r>
  <r>
    <n v="8613"/>
    <x v="4288"/>
    <x v="0"/>
    <x v="1198"/>
    <d v="2013-02-01T00:00:00"/>
    <s v="Second Class"/>
    <s v="HG-14965"/>
    <s v="Henry Goldwyn"/>
    <x v="1"/>
    <s v="United States"/>
    <s v="Los Angeles"/>
    <x v="1"/>
    <n v="90036"/>
    <x v="1"/>
    <x v="397"/>
    <x v="1"/>
    <x v="6"/>
    <x v="393"/>
    <x v="2010"/>
    <n v="2"/>
    <n v="0"/>
    <n v="10.316800000000001"/>
  </r>
  <r>
    <n v="8614"/>
    <x v="4289"/>
    <x v="0"/>
    <x v="1199"/>
    <d v="2013-11-15T00:00:00"/>
    <s v="Standard Class"/>
    <s v="PF-19165"/>
    <s v="Philip Fox"/>
    <x v="0"/>
    <s v="United States"/>
    <s v="Oakland"/>
    <x v="1"/>
    <n v="94601"/>
    <x v="1"/>
    <x v="265"/>
    <x v="2"/>
    <x v="11"/>
    <x v="262"/>
    <x v="651"/>
    <n v="3"/>
    <n v="0"/>
    <n v="177.58890000000002"/>
  </r>
  <r>
    <n v="8615"/>
    <x v="4290"/>
    <x v="0"/>
    <x v="545"/>
    <d v="2013-09-15T00:00:00"/>
    <s v="Standard Class"/>
    <s v="BD-11770"/>
    <s v="Bryan Davis"/>
    <x v="0"/>
    <s v="United States"/>
    <s v="Edmonds"/>
    <x v="4"/>
    <n v="98026"/>
    <x v="1"/>
    <x v="1647"/>
    <x v="1"/>
    <x v="2"/>
    <x v="1627"/>
    <x v="1576"/>
    <n v="2"/>
    <n v="0"/>
    <n v="3.4685999999999999"/>
  </r>
  <r>
    <n v="8616"/>
    <x v="4290"/>
    <x v="0"/>
    <x v="545"/>
    <d v="2013-09-15T00:00:00"/>
    <s v="Standard Class"/>
    <s v="BD-11770"/>
    <s v="Bryan Davis"/>
    <x v="0"/>
    <s v="United States"/>
    <s v="Edmonds"/>
    <x v="4"/>
    <n v="98026"/>
    <x v="1"/>
    <x v="990"/>
    <x v="1"/>
    <x v="8"/>
    <x v="302"/>
    <x v="5523"/>
    <n v="3"/>
    <n v="0.2"/>
    <n v="4.4550000000000001"/>
  </r>
  <r>
    <n v="8617"/>
    <x v="4290"/>
    <x v="0"/>
    <x v="545"/>
    <d v="2013-09-15T00:00:00"/>
    <s v="Standard Class"/>
    <s v="BD-11770"/>
    <s v="Bryan Davis"/>
    <x v="0"/>
    <s v="United States"/>
    <s v="Edmonds"/>
    <x v="4"/>
    <n v="98026"/>
    <x v="1"/>
    <x v="839"/>
    <x v="1"/>
    <x v="10"/>
    <x v="825"/>
    <x v="2658"/>
    <n v="2"/>
    <n v="0"/>
    <n v="40.170200000000001"/>
  </r>
  <r>
    <n v="8618"/>
    <x v="4290"/>
    <x v="0"/>
    <x v="545"/>
    <d v="2013-09-15T00:00:00"/>
    <s v="Standard Class"/>
    <s v="BD-11770"/>
    <s v="Bryan Davis"/>
    <x v="0"/>
    <s v="United States"/>
    <s v="Edmonds"/>
    <x v="4"/>
    <n v="98026"/>
    <x v="1"/>
    <x v="729"/>
    <x v="1"/>
    <x v="8"/>
    <x v="721"/>
    <x v="5524"/>
    <n v="3"/>
    <n v="0.2"/>
    <n v="13.868400000000001"/>
  </r>
  <r>
    <n v="8619"/>
    <x v="4291"/>
    <x v="3"/>
    <x v="448"/>
    <d v="2014-03-09T00:00:00"/>
    <s v="Standard Class"/>
    <s v="BT-11395"/>
    <s v="Bill Tyler"/>
    <x v="1"/>
    <s v="United States"/>
    <s v="Los Angeles"/>
    <x v="1"/>
    <n v="90004"/>
    <x v="1"/>
    <x v="719"/>
    <x v="0"/>
    <x v="3"/>
    <x v="711"/>
    <x v="3860"/>
    <n v="7"/>
    <n v="0.2"/>
    <n v="-14.987700000000061"/>
  </r>
  <r>
    <n v="8620"/>
    <x v="4292"/>
    <x v="3"/>
    <x v="565"/>
    <d v="2014-09-14T00:00:00"/>
    <s v="Second Class"/>
    <s v="EM-14095"/>
    <s v="Eudokia Martin"/>
    <x v="1"/>
    <s v="United States"/>
    <s v="New York City"/>
    <x v="15"/>
    <n v="10024"/>
    <x v="3"/>
    <x v="1569"/>
    <x v="1"/>
    <x v="4"/>
    <x v="1551"/>
    <x v="5525"/>
    <n v="4"/>
    <n v="0"/>
    <n v="16.931200000000004"/>
  </r>
  <r>
    <n v="8621"/>
    <x v="4293"/>
    <x v="3"/>
    <x v="44"/>
    <d v="2014-11-10T00:00:00"/>
    <s v="Second Class"/>
    <s v="LC-17050"/>
    <s v="Liz Carlisle"/>
    <x v="0"/>
    <s v="United States"/>
    <s v="Dallas"/>
    <x v="5"/>
    <n v="75217"/>
    <x v="2"/>
    <x v="677"/>
    <x v="0"/>
    <x v="5"/>
    <x v="671"/>
    <x v="5526"/>
    <n v="5"/>
    <n v="0.6"/>
    <n v="-19.863999999999997"/>
  </r>
  <r>
    <n v="8622"/>
    <x v="4294"/>
    <x v="3"/>
    <x v="726"/>
    <d v="2014-05-19T00:00:00"/>
    <s v="Standard Class"/>
    <s v="FH-14275"/>
    <s v="Frank Hawley"/>
    <x v="1"/>
    <s v="United States"/>
    <s v="Franklin"/>
    <x v="18"/>
    <n v="37064"/>
    <x v="0"/>
    <x v="95"/>
    <x v="1"/>
    <x v="9"/>
    <x v="95"/>
    <x v="5527"/>
    <n v="2"/>
    <n v="0.2"/>
    <n v="2.3363999999999976"/>
  </r>
  <r>
    <n v="8623"/>
    <x v="4295"/>
    <x v="0"/>
    <x v="581"/>
    <d v="2013-12-02T00:00:00"/>
    <s v="Standard Class"/>
    <s v="CM-12235"/>
    <s v="Chris McAfee"/>
    <x v="0"/>
    <s v="United States"/>
    <s v="Phoenix"/>
    <x v="16"/>
    <n v="85023"/>
    <x v="1"/>
    <x v="253"/>
    <x v="1"/>
    <x v="4"/>
    <x v="251"/>
    <x v="5528"/>
    <n v="4"/>
    <n v="0.2"/>
    <n v="3.9808000000000003"/>
  </r>
  <r>
    <n v="8624"/>
    <x v="4296"/>
    <x v="1"/>
    <x v="50"/>
    <d v="2012-11-18T00:00:00"/>
    <s v="Standard Class"/>
    <s v="FM-14380"/>
    <s v="Fred McMath"/>
    <x v="0"/>
    <s v="United States"/>
    <s v="Miami"/>
    <x v="2"/>
    <n v="33178"/>
    <x v="0"/>
    <x v="1080"/>
    <x v="1"/>
    <x v="8"/>
    <x v="1061"/>
    <x v="1444"/>
    <n v="6"/>
    <n v="0.7"/>
    <n v="-100.91999999999999"/>
  </r>
  <r>
    <n v="8625"/>
    <x v="4296"/>
    <x v="1"/>
    <x v="50"/>
    <d v="2012-11-18T00:00:00"/>
    <s v="Standard Class"/>
    <s v="FM-14380"/>
    <s v="Fred McMath"/>
    <x v="0"/>
    <s v="United States"/>
    <s v="Miami"/>
    <x v="2"/>
    <n v="33178"/>
    <x v="0"/>
    <x v="1130"/>
    <x v="2"/>
    <x v="11"/>
    <x v="1109"/>
    <x v="1375"/>
    <n v="5"/>
    <n v="0.2"/>
    <n v="-1.3995000000000104"/>
  </r>
  <r>
    <n v="8626"/>
    <x v="4297"/>
    <x v="1"/>
    <x v="575"/>
    <d v="2012-12-12T00:00:00"/>
    <s v="Standard Class"/>
    <s v="HG-14965"/>
    <s v="Henry Goldwyn"/>
    <x v="1"/>
    <s v="United States"/>
    <s v="Colorado Springs"/>
    <x v="22"/>
    <n v="80906"/>
    <x v="1"/>
    <x v="1221"/>
    <x v="1"/>
    <x v="10"/>
    <x v="1196"/>
    <x v="937"/>
    <n v="3"/>
    <n v="0.2"/>
    <n v="5.1011999999999995"/>
  </r>
  <r>
    <n v="8627"/>
    <x v="4298"/>
    <x v="1"/>
    <x v="67"/>
    <d v="2012-09-12T00:00:00"/>
    <s v="Standard Class"/>
    <s v="AG-10525"/>
    <s v="Andy Gerbode"/>
    <x v="1"/>
    <s v="United States"/>
    <s v="New York City"/>
    <x v="15"/>
    <n v="10011"/>
    <x v="3"/>
    <x v="1247"/>
    <x v="1"/>
    <x v="4"/>
    <x v="1222"/>
    <x v="3824"/>
    <n v="3"/>
    <n v="0"/>
    <n v="18.970199999999998"/>
  </r>
  <r>
    <n v="8628"/>
    <x v="4298"/>
    <x v="1"/>
    <x v="67"/>
    <d v="2012-09-12T00:00:00"/>
    <s v="Standard Class"/>
    <s v="AG-10525"/>
    <s v="Andy Gerbode"/>
    <x v="1"/>
    <s v="United States"/>
    <s v="New York City"/>
    <x v="15"/>
    <n v="10011"/>
    <x v="3"/>
    <x v="1542"/>
    <x v="2"/>
    <x v="11"/>
    <x v="1521"/>
    <x v="2597"/>
    <n v="5"/>
    <n v="0"/>
    <n v="16.199999999999992"/>
  </r>
  <r>
    <n v="8629"/>
    <x v="4298"/>
    <x v="1"/>
    <x v="67"/>
    <d v="2012-09-12T00:00:00"/>
    <s v="Standard Class"/>
    <s v="AG-10525"/>
    <s v="Andy Gerbode"/>
    <x v="1"/>
    <s v="United States"/>
    <s v="New York City"/>
    <x v="15"/>
    <n v="10011"/>
    <x v="3"/>
    <x v="536"/>
    <x v="1"/>
    <x v="8"/>
    <x v="531"/>
    <x v="861"/>
    <n v="2"/>
    <n v="0.2"/>
    <n v="2.0573999999999995"/>
  </r>
  <r>
    <n v="8630"/>
    <x v="4298"/>
    <x v="1"/>
    <x v="67"/>
    <d v="2012-09-12T00:00:00"/>
    <s v="Standard Class"/>
    <s v="AG-10525"/>
    <s v="Andy Gerbode"/>
    <x v="1"/>
    <s v="United States"/>
    <s v="New York City"/>
    <x v="15"/>
    <n v="10011"/>
    <x v="3"/>
    <x v="1382"/>
    <x v="0"/>
    <x v="3"/>
    <x v="1358"/>
    <x v="5529"/>
    <n v="2"/>
    <n v="0.4"/>
    <n v="-120.29400000000004"/>
  </r>
  <r>
    <n v="8631"/>
    <x v="4298"/>
    <x v="1"/>
    <x v="67"/>
    <d v="2012-09-12T00:00:00"/>
    <s v="Standard Class"/>
    <s v="AG-10525"/>
    <s v="Andy Gerbode"/>
    <x v="1"/>
    <s v="United States"/>
    <s v="New York City"/>
    <x v="15"/>
    <n v="10011"/>
    <x v="3"/>
    <x v="804"/>
    <x v="1"/>
    <x v="13"/>
    <x v="794"/>
    <x v="5530"/>
    <n v="4"/>
    <n v="0"/>
    <n v="2.3891999999999998"/>
  </r>
  <r>
    <n v="8632"/>
    <x v="4299"/>
    <x v="0"/>
    <x v="1062"/>
    <d v="2013-07-30T00:00:00"/>
    <s v="First Class"/>
    <s v="OT-18730"/>
    <s v="Olvera Toch"/>
    <x v="0"/>
    <s v="United States"/>
    <s v="Bethlehem"/>
    <x v="9"/>
    <n v="18018"/>
    <x v="3"/>
    <x v="631"/>
    <x v="0"/>
    <x v="0"/>
    <x v="625"/>
    <x v="5531"/>
    <n v="5"/>
    <n v="0.5"/>
    <n v="-78.078000000000003"/>
  </r>
  <r>
    <n v="8633"/>
    <x v="4299"/>
    <x v="0"/>
    <x v="1062"/>
    <d v="2013-07-30T00:00:00"/>
    <s v="First Class"/>
    <s v="OT-18730"/>
    <s v="Olvera Toch"/>
    <x v="0"/>
    <s v="United States"/>
    <s v="Bethlehem"/>
    <x v="9"/>
    <n v="18018"/>
    <x v="3"/>
    <x v="692"/>
    <x v="1"/>
    <x v="8"/>
    <x v="685"/>
    <x v="5341"/>
    <n v="6"/>
    <n v="0.7"/>
    <n v="-913.17599999999993"/>
  </r>
  <r>
    <n v="8634"/>
    <x v="4299"/>
    <x v="0"/>
    <x v="1062"/>
    <d v="2013-07-30T00:00:00"/>
    <s v="First Class"/>
    <s v="OT-18730"/>
    <s v="Olvera Toch"/>
    <x v="0"/>
    <s v="United States"/>
    <s v="Bethlehem"/>
    <x v="9"/>
    <n v="18018"/>
    <x v="3"/>
    <x v="1683"/>
    <x v="1"/>
    <x v="9"/>
    <x v="1662"/>
    <x v="5408"/>
    <n v="3"/>
    <n v="0.2"/>
    <n v="0.7110000000000003"/>
  </r>
  <r>
    <n v="8635"/>
    <x v="4300"/>
    <x v="3"/>
    <x v="326"/>
    <d v="2014-08-30T00:00:00"/>
    <s v="Standard Class"/>
    <s v="SV-20365"/>
    <s v="Seth Vernon"/>
    <x v="0"/>
    <s v="United States"/>
    <s v="Philadelphia"/>
    <x v="9"/>
    <n v="19140"/>
    <x v="3"/>
    <x v="0"/>
    <x v="0"/>
    <x v="0"/>
    <x v="0"/>
    <x v="5532"/>
    <n v="2"/>
    <n v="0.5"/>
    <n v="-89.066399999999987"/>
  </r>
  <r>
    <n v="8636"/>
    <x v="4301"/>
    <x v="2"/>
    <x v="1013"/>
    <d v="2011-05-02T00:00:00"/>
    <s v="First Class"/>
    <s v="JM-16195"/>
    <s v="Justin MacKendrick"/>
    <x v="0"/>
    <s v="United States"/>
    <s v="Louisville"/>
    <x v="0"/>
    <n v="40214"/>
    <x v="0"/>
    <x v="1753"/>
    <x v="1"/>
    <x v="6"/>
    <x v="1734"/>
    <x v="5368"/>
    <n v="5"/>
    <n v="0"/>
    <n v="45.487000000000002"/>
  </r>
  <r>
    <n v="8637"/>
    <x v="4301"/>
    <x v="2"/>
    <x v="1013"/>
    <d v="2011-05-02T00:00:00"/>
    <s v="First Class"/>
    <s v="JM-16195"/>
    <s v="Justin MacKendrick"/>
    <x v="0"/>
    <s v="United States"/>
    <s v="Louisville"/>
    <x v="0"/>
    <n v="40214"/>
    <x v="0"/>
    <x v="546"/>
    <x v="1"/>
    <x v="4"/>
    <x v="541"/>
    <x v="5533"/>
    <n v="5"/>
    <n v="0"/>
    <n v="214.76"/>
  </r>
  <r>
    <n v="8638"/>
    <x v="4302"/>
    <x v="3"/>
    <x v="842"/>
    <d v="2014-05-03T00:00:00"/>
    <s v="Standard Class"/>
    <s v="HM-14980"/>
    <s v="Henry MacAllister"/>
    <x v="0"/>
    <s v="United States"/>
    <s v="Seattle"/>
    <x v="4"/>
    <n v="98105"/>
    <x v="1"/>
    <x v="63"/>
    <x v="0"/>
    <x v="5"/>
    <x v="63"/>
    <x v="5534"/>
    <n v="7"/>
    <n v="0"/>
    <n v="39.082400000000007"/>
  </r>
  <r>
    <n v="8639"/>
    <x v="4303"/>
    <x v="3"/>
    <x v="283"/>
    <d v="2014-07-25T00:00:00"/>
    <s v="First Class"/>
    <s v="PO-19180"/>
    <s v="Philisse Overcash"/>
    <x v="2"/>
    <s v="United States"/>
    <s v="Kenosha"/>
    <x v="6"/>
    <n v="53142"/>
    <x v="2"/>
    <x v="1105"/>
    <x v="2"/>
    <x v="11"/>
    <x v="1085"/>
    <x v="4516"/>
    <n v="5"/>
    <n v="0"/>
    <n v="143.982"/>
  </r>
  <r>
    <n v="8640"/>
    <x v="4304"/>
    <x v="2"/>
    <x v="736"/>
    <d v="2011-12-15T00:00:00"/>
    <s v="Second Class"/>
    <s v="KC-16675"/>
    <s v="Kimberly Carter"/>
    <x v="1"/>
    <s v="United States"/>
    <s v="Henderson"/>
    <x v="0"/>
    <n v="42420"/>
    <x v="0"/>
    <x v="925"/>
    <x v="1"/>
    <x v="8"/>
    <x v="908"/>
    <x v="714"/>
    <n v="3"/>
    <n v="0"/>
    <n v="5.8232999999999997"/>
  </r>
  <r>
    <n v="8641"/>
    <x v="4305"/>
    <x v="3"/>
    <x v="602"/>
    <d v="2014-01-17T00:00:00"/>
    <s v="Standard Class"/>
    <s v="DB-13120"/>
    <s v="David Bremer"/>
    <x v="1"/>
    <s v="United States"/>
    <s v="Dallas"/>
    <x v="5"/>
    <n v="75217"/>
    <x v="2"/>
    <x v="692"/>
    <x v="1"/>
    <x v="8"/>
    <x v="685"/>
    <x v="5535"/>
    <n v="5"/>
    <n v="0.8"/>
    <n v="-1141.47"/>
  </r>
  <r>
    <n v="8642"/>
    <x v="4306"/>
    <x v="3"/>
    <x v="574"/>
    <d v="2014-12-03T00:00:00"/>
    <s v="Same Day"/>
    <s v="SV-20935"/>
    <s v="Susan Vittorini"/>
    <x v="0"/>
    <s v="United States"/>
    <s v="Peoria"/>
    <x v="16"/>
    <n v="85345"/>
    <x v="1"/>
    <x v="443"/>
    <x v="1"/>
    <x v="8"/>
    <x v="438"/>
    <x v="5536"/>
    <n v="6"/>
    <n v="0.7"/>
    <n v="-45.239999999999995"/>
  </r>
  <r>
    <n v="8643"/>
    <x v="4307"/>
    <x v="1"/>
    <x v="627"/>
    <d v="2012-11-15T00:00:00"/>
    <s v="Standard Class"/>
    <s v="NS-18640"/>
    <s v="Noel Staavos"/>
    <x v="1"/>
    <s v="United States"/>
    <s v="Jacksonville"/>
    <x v="3"/>
    <n v="28540"/>
    <x v="0"/>
    <x v="294"/>
    <x v="1"/>
    <x v="13"/>
    <x v="291"/>
    <x v="5305"/>
    <n v="11"/>
    <n v="0.2"/>
    <n v="11.814"/>
  </r>
  <r>
    <n v="8644"/>
    <x v="4307"/>
    <x v="1"/>
    <x v="627"/>
    <d v="2012-11-15T00:00:00"/>
    <s v="Standard Class"/>
    <s v="NS-18640"/>
    <s v="Noel Staavos"/>
    <x v="1"/>
    <s v="United States"/>
    <s v="Jacksonville"/>
    <x v="3"/>
    <n v="28540"/>
    <x v="0"/>
    <x v="1621"/>
    <x v="1"/>
    <x v="2"/>
    <x v="1603"/>
    <x v="1325"/>
    <n v="1"/>
    <n v="0.2"/>
    <n v="1.6379999999999997"/>
  </r>
  <r>
    <n v="8645"/>
    <x v="4307"/>
    <x v="1"/>
    <x v="627"/>
    <d v="2012-11-15T00:00:00"/>
    <s v="Standard Class"/>
    <s v="NS-18640"/>
    <s v="Noel Staavos"/>
    <x v="1"/>
    <s v="United States"/>
    <s v="Jacksonville"/>
    <x v="3"/>
    <n v="28540"/>
    <x v="0"/>
    <x v="412"/>
    <x v="1"/>
    <x v="8"/>
    <x v="407"/>
    <x v="5537"/>
    <n v="7"/>
    <n v="0.7"/>
    <n v="-29.244599999999991"/>
  </r>
  <r>
    <n v="8646"/>
    <x v="4307"/>
    <x v="1"/>
    <x v="627"/>
    <d v="2012-11-15T00:00:00"/>
    <s v="Standard Class"/>
    <s v="NS-18640"/>
    <s v="Noel Staavos"/>
    <x v="1"/>
    <s v="United States"/>
    <s v="Jacksonville"/>
    <x v="3"/>
    <n v="28540"/>
    <x v="0"/>
    <x v="325"/>
    <x v="0"/>
    <x v="5"/>
    <x v="322"/>
    <x v="5364"/>
    <n v="1"/>
    <n v="0.2"/>
    <n v="1.4136000000000002"/>
  </r>
  <r>
    <n v="8647"/>
    <x v="4308"/>
    <x v="0"/>
    <x v="881"/>
    <d v="2013-11-30T00:00:00"/>
    <s v="Standard Class"/>
    <s v="MH-17455"/>
    <s v="Mark Hamilton"/>
    <x v="0"/>
    <s v="United States"/>
    <s v="Los Angeles"/>
    <x v="1"/>
    <n v="90032"/>
    <x v="1"/>
    <x v="167"/>
    <x v="0"/>
    <x v="1"/>
    <x v="166"/>
    <x v="4934"/>
    <n v="3"/>
    <n v="0.2"/>
    <n v="19.435200000000009"/>
  </r>
  <r>
    <n v="8648"/>
    <x v="4309"/>
    <x v="1"/>
    <x v="901"/>
    <d v="2012-12-08T00:00:00"/>
    <s v="First Class"/>
    <s v="RR-19525"/>
    <s v="Rick Reed"/>
    <x v="1"/>
    <s v="United States"/>
    <s v="Nashville"/>
    <x v="18"/>
    <n v="37211"/>
    <x v="0"/>
    <x v="212"/>
    <x v="0"/>
    <x v="1"/>
    <x v="211"/>
    <x v="5538"/>
    <n v="2"/>
    <n v="0.2"/>
    <n v="10.960199999999993"/>
  </r>
  <r>
    <n v="8649"/>
    <x v="4310"/>
    <x v="0"/>
    <x v="875"/>
    <d v="2013-08-04T00:00:00"/>
    <s v="Standard Class"/>
    <s v="RH-19555"/>
    <s v="Ritsa Hightower"/>
    <x v="0"/>
    <s v="United States"/>
    <s v="Charlotte"/>
    <x v="3"/>
    <n v="28205"/>
    <x v="0"/>
    <x v="718"/>
    <x v="1"/>
    <x v="4"/>
    <x v="710"/>
    <x v="3327"/>
    <n v="5"/>
    <n v="0.2"/>
    <n v="26.428499999999957"/>
  </r>
  <r>
    <n v="8650"/>
    <x v="4310"/>
    <x v="0"/>
    <x v="875"/>
    <d v="2013-08-04T00:00:00"/>
    <s v="Standard Class"/>
    <s v="RH-19555"/>
    <s v="Ritsa Hightower"/>
    <x v="0"/>
    <s v="United States"/>
    <s v="Charlotte"/>
    <x v="3"/>
    <n v="28205"/>
    <x v="0"/>
    <x v="471"/>
    <x v="1"/>
    <x v="8"/>
    <x v="467"/>
    <x v="5539"/>
    <n v="3"/>
    <n v="0.7"/>
    <n v="-20.090399999999995"/>
  </r>
  <r>
    <n v="8651"/>
    <x v="4311"/>
    <x v="2"/>
    <x v="103"/>
    <d v="2011-09-13T00:00:00"/>
    <s v="Same Day"/>
    <s v="RP-19390"/>
    <s v="Resi Pölking"/>
    <x v="0"/>
    <s v="United States"/>
    <s v="Seattle"/>
    <x v="4"/>
    <n v="98103"/>
    <x v="1"/>
    <x v="1705"/>
    <x v="1"/>
    <x v="13"/>
    <x v="1685"/>
    <x v="5540"/>
    <n v="5"/>
    <n v="0"/>
    <n v="2.6789999999999998"/>
  </r>
  <r>
    <n v="8652"/>
    <x v="4311"/>
    <x v="2"/>
    <x v="103"/>
    <d v="2011-09-13T00:00:00"/>
    <s v="Same Day"/>
    <s v="RP-19390"/>
    <s v="Resi Pölking"/>
    <x v="0"/>
    <s v="United States"/>
    <s v="Seattle"/>
    <x v="4"/>
    <n v="98103"/>
    <x v="1"/>
    <x v="283"/>
    <x v="0"/>
    <x v="5"/>
    <x v="280"/>
    <x v="5541"/>
    <n v="3"/>
    <n v="0"/>
    <n v="5.5341000000000014"/>
  </r>
  <r>
    <n v="8653"/>
    <x v="4311"/>
    <x v="2"/>
    <x v="103"/>
    <d v="2011-09-13T00:00:00"/>
    <s v="Same Day"/>
    <s v="RP-19390"/>
    <s v="Resi Pölking"/>
    <x v="0"/>
    <s v="United States"/>
    <s v="Seattle"/>
    <x v="4"/>
    <n v="98103"/>
    <x v="1"/>
    <x v="503"/>
    <x v="1"/>
    <x v="14"/>
    <x v="498"/>
    <x v="549"/>
    <n v="2"/>
    <n v="0"/>
    <n v="2.1899999999999995"/>
  </r>
  <r>
    <n v="8654"/>
    <x v="4311"/>
    <x v="2"/>
    <x v="103"/>
    <d v="2011-09-13T00:00:00"/>
    <s v="Same Day"/>
    <s v="RP-19390"/>
    <s v="Resi Pölking"/>
    <x v="0"/>
    <s v="United States"/>
    <s v="Seattle"/>
    <x v="4"/>
    <n v="98103"/>
    <x v="1"/>
    <x v="590"/>
    <x v="2"/>
    <x v="11"/>
    <x v="585"/>
    <x v="1664"/>
    <n v="2"/>
    <n v="0"/>
    <n v="75.992400000000004"/>
  </r>
  <r>
    <n v="8655"/>
    <x v="4311"/>
    <x v="2"/>
    <x v="103"/>
    <d v="2011-09-13T00:00:00"/>
    <s v="Same Day"/>
    <s v="RP-19390"/>
    <s v="Resi Pölking"/>
    <x v="0"/>
    <s v="United States"/>
    <s v="Seattle"/>
    <x v="4"/>
    <n v="98103"/>
    <x v="1"/>
    <x v="1519"/>
    <x v="2"/>
    <x v="11"/>
    <x v="1497"/>
    <x v="5542"/>
    <n v="4"/>
    <n v="0"/>
    <n v="60.883200000000002"/>
  </r>
  <r>
    <n v="8656"/>
    <x v="4311"/>
    <x v="2"/>
    <x v="103"/>
    <d v="2011-09-13T00:00:00"/>
    <s v="Same Day"/>
    <s v="RP-19390"/>
    <s v="Resi Pölking"/>
    <x v="0"/>
    <s v="United States"/>
    <s v="Seattle"/>
    <x v="4"/>
    <n v="98103"/>
    <x v="1"/>
    <x v="1013"/>
    <x v="2"/>
    <x v="11"/>
    <x v="996"/>
    <x v="5543"/>
    <n v="2"/>
    <n v="0"/>
    <n v="20.059999999999988"/>
  </r>
  <r>
    <n v="8657"/>
    <x v="4311"/>
    <x v="2"/>
    <x v="103"/>
    <d v="2011-09-13T00:00:00"/>
    <s v="Same Day"/>
    <s v="RP-19390"/>
    <s v="Resi Pölking"/>
    <x v="0"/>
    <s v="United States"/>
    <s v="Seattle"/>
    <x v="4"/>
    <n v="98103"/>
    <x v="1"/>
    <x v="1438"/>
    <x v="1"/>
    <x v="10"/>
    <x v="1417"/>
    <x v="1553"/>
    <n v="1"/>
    <n v="0"/>
    <n v="24.47"/>
  </r>
  <r>
    <n v="8658"/>
    <x v="4311"/>
    <x v="2"/>
    <x v="103"/>
    <d v="2011-09-13T00:00:00"/>
    <s v="Same Day"/>
    <s v="RP-19390"/>
    <s v="Resi Pölking"/>
    <x v="0"/>
    <s v="United States"/>
    <s v="Seattle"/>
    <x v="4"/>
    <n v="98103"/>
    <x v="1"/>
    <x v="1201"/>
    <x v="1"/>
    <x v="9"/>
    <x v="1177"/>
    <x v="5544"/>
    <n v="2"/>
    <n v="0"/>
    <n v="9.743800000000002"/>
  </r>
  <r>
    <n v="8659"/>
    <x v="4312"/>
    <x v="0"/>
    <x v="1028"/>
    <d v="2013-06-26T00:00:00"/>
    <s v="Standard Class"/>
    <s v="KB-16600"/>
    <s v="Ken Brennan"/>
    <x v="1"/>
    <s v="United States"/>
    <s v="Chicago"/>
    <x v="10"/>
    <n v="60623"/>
    <x v="2"/>
    <x v="807"/>
    <x v="1"/>
    <x v="8"/>
    <x v="797"/>
    <x v="5545"/>
    <n v="1"/>
    <n v="0.8"/>
    <n v="-1.3376000000000001"/>
  </r>
  <r>
    <n v="8660"/>
    <x v="4313"/>
    <x v="0"/>
    <x v="323"/>
    <d v="2013-09-09T00:00:00"/>
    <s v="Standard Class"/>
    <s v="MH-17620"/>
    <s v="Matt Hagelstein"/>
    <x v="1"/>
    <s v="United States"/>
    <s v="Cincinnati"/>
    <x v="24"/>
    <n v="45231"/>
    <x v="3"/>
    <x v="1408"/>
    <x v="1"/>
    <x v="10"/>
    <x v="1386"/>
    <x v="2733"/>
    <n v="6"/>
    <n v="0.2"/>
    <n v="11.223000000000001"/>
  </r>
  <r>
    <n v="8661"/>
    <x v="4314"/>
    <x v="3"/>
    <x v="920"/>
    <d v="2014-12-01T00:00:00"/>
    <s v="Standard Class"/>
    <s v="HZ-14950"/>
    <s v="Henia Zydlo"/>
    <x v="0"/>
    <s v="United States"/>
    <s v="Fort Lauderdale"/>
    <x v="2"/>
    <n v="33311"/>
    <x v="0"/>
    <x v="1103"/>
    <x v="0"/>
    <x v="0"/>
    <x v="1083"/>
    <x v="1937"/>
    <n v="5"/>
    <n v="0.2"/>
    <n v="-81.440999999999946"/>
  </r>
  <r>
    <n v="8662"/>
    <x v="4315"/>
    <x v="1"/>
    <x v="793"/>
    <d v="2012-05-17T00:00:00"/>
    <s v="Standard Class"/>
    <s v="JG-15160"/>
    <s v="James Galang"/>
    <x v="0"/>
    <s v="United States"/>
    <s v="Houston"/>
    <x v="5"/>
    <n v="77041"/>
    <x v="2"/>
    <x v="1649"/>
    <x v="0"/>
    <x v="5"/>
    <x v="1629"/>
    <x v="5546"/>
    <n v="4"/>
    <n v="0.6"/>
    <n v="-15.9268"/>
  </r>
  <r>
    <n v="8663"/>
    <x v="4315"/>
    <x v="1"/>
    <x v="793"/>
    <d v="2012-05-17T00:00:00"/>
    <s v="Standard Class"/>
    <s v="JG-15160"/>
    <s v="James Galang"/>
    <x v="0"/>
    <s v="United States"/>
    <s v="Houston"/>
    <x v="5"/>
    <n v="77041"/>
    <x v="2"/>
    <x v="957"/>
    <x v="2"/>
    <x v="7"/>
    <x v="941"/>
    <x v="5547"/>
    <n v="6"/>
    <n v="0.2"/>
    <n v="69.654599999999988"/>
  </r>
  <r>
    <n v="8664"/>
    <x v="4315"/>
    <x v="1"/>
    <x v="793"/>
    <d v="2012-05-17T00:00:00"/>
    <s v="Standard Class"/>
    <s v="JG-15160"/>
    <s v="James Galang"/>
    <x v="0"/>
    <s v="United States"/>
    <s v="Houston"/>
    <x v="5"/>
    <n v="77041"/>
    <x v="2"/>
    <x v="600"/>
    <x v="1"/>
    <x v="10"/>
    <x v="595"/>
    <x v="5548"/>
    <n v="7"/>
    <n v="0.2"/>
    <n v="41.568799999999996"/>
  </r>
  <r>
    <n v="8665"/>
    <x v="4316"/>
    <x v="3"/>
    <x v="983"/>
    <d v="2014-04-02T00:00:00"/>
    <s v="Second Class"/>
    <s v="AB-10165"/>
    <s v="Alan Barnes"/>
    <x v="0"/>
    <s v="United States"/>
    <s v="Lakewood"/>
    <x v="1"/>
    <n v="90712"/>
    <x v="1"/>
    <x v="1155"/>
    <x v="0"/>
    <x v="5"/>
    <x v="1134"/>
    <x v="5549"/>
    <n v="5"/>
    <n v="0"/>
    <n v="39.564000000000007"/>
  </r>
  <r>
    <n v="8666"/>
    <x v="4317"/>
    <x v="0"/>
    <x v="1019"/>
    <d v="2013-11-19T00:00:00"/>
    <s v="First Class"/>
    <s v="HJ-14875"/>
    <s v="Heather Jas"/>
    <x v="2"/>
    <s v="United States"/>
    <s v="San Francisco"/>
    <x v="1"/>
    <n v="94122"/>
    <x v="1"/>
    <x v="558"/>
    <x v="1"/>
    <x v="14"/>
    <x v="552"/>
    <x v="5550"/>
    <n v="5"/>
    <n v="0"/>
    <n v="13.365"/>
  </r>
  <r>
    <n v="8667"/>
    <x v="4318"/>
    <x v="0"/>
    <x v="945"/>
    <d v="2014-01-03T00:00:00"/>
    <s v="First Class"/>
    <s v="CJ-11875"/>
    <s v="Carl Jackson"/>
    <x v="1"/>
    <s v="United States"/>
    <s v="Philadelphia"/>
    <x v="9"/>
    <n v="19140"/>
    <x v="3"/>
    <x v="1560"/>
    <x v="1"/>
    <x v="6"/>
    <x v="1541"/>
    <x v="1053"/>
    <n v="5"/>
    <n v="0.2"/>
    <n v="1.6519999999999992"/>
  </r>
  <r>
    <n v="8668"/>
    <x v="4319"/>
    <x v="0"/>
    <x v="596"/>
    <d v="2013-12-25T00:00:00"/>
    <s v="Second Class"/>
    <s v="ED-13885"/>
    <s v="Emily Ducich"/>
    <x v="2"/>
    <s v="United States"/>
    <s v="Seattle"/>
    <x v="4"/>
    <n v="98115"/>
    <x v="1"/>
    <x v="153"/>
    <x v="1"/>
    <x v="8"/>
    <x v="152"/>
    <x v="2444"/>
    <n v="4"/>
    <n v="0.2"/>
    <n v="19.375999999999998"/>
  </r>
  <r>
    <n v="8669"/>
    <x v="4319"/>
    <x v="0"/>
    <x v="596"/>
    <d v="2013-12-25T00:00:00"/>
    <s v="Second Class"/>
    <s v="ED-13885"/>
    <s v="Emily Ducich"/>
    <x v="2"/>
    <s v="United States"/>
    <s v="Seattle"/>
    <x v="4"/>
    <n v="98115"/>
    <x v="1"/>
    <x v="1703"/>
    <x v="2"/>
    <x v="15"/>
    <x v="1683"/>
    <x v="1057"/>
    <n v="1"/>
    <n v="0.2"/>
    <n v="3.7569999999999992"/>
  </r>
  <r>
    <n v="8670"/>
    <x v="4320"/>
    <x v="1"/>
    <x v="139"/>
    <d v="2012-12-25T00:00:00"/>
    <s v="Second Class"/>
    <s v="AI-10855"/>
    <s v="Arianne Irving"/>
    <x v="0"/>
    <s v="United States"/>
    <s v="Los Angeles"/>
    <x v="1"/>
    <n v="90036"/>
    <x v="1"/>
    <x v="1115"/>
    <x v="1"/>
    <x v="10"/>
    <x v="33"/>
    <x v="860"/>
    <n v="4"/>
    <n v="0"/>
    <n v="7.7039999999999988"/>
  </r>
  <r>
    <n v="8671"/>
    <x v="4321"/>
    <x v="2"/>
    <x v="422"/>
    <d v="2012-01-01T00:00:00"/>
    <s v="Second Class"/>
    <s v="KB-16315"/>
    <s v="Karl Braun"/>
    <x v="0"/>
    <s v="United States"/>
    <s v="Cleveland"/>
    <x v="24"/>
    <n v="44105"/>
    <x v="3"/>
    <x v="1597"/>
    <x v="0"/>
    <x v="5"/>
    <x v="1580"/>
    <x v="5551"/>
    <n v="3"/>
    <n v="0.2"/>
    <n v="-18.23520000000002"/>
  </r>
  <r>
    <n v="8672"/>
    <x v="4321"/>
    <x v="2"/>
    <x v="422"/>
    <d v="2012-01-01T00:00:00"/>
    <s v="Second Class"/>
    <s v="KB-16315"/>
    <s v="Karl Braun"/>
    <x v="0"/>
    <s v="United States"/>
    <s v="Cleveland"/>
    <x v="24"/>
    <n v="44105"/>
    <x v="3"/>
    <x v="235"/>
    <x v="1"/>
    <x v="4"/>
    <x v="233"/>
    <x v="5092"/>
    <n v="2"/>
    <n v="0.2"/>
    <n v="-25.108999999999988"/>
  </r>
  <r>
    <n v="8673"/>
    <x v="4322"/>
    <x v="3"/>
    <x v="911"/>
    <d v="2014-02-22T00:00:00"/>
    <s v="Standard Class"/>
    <s v="JS-16030"/>
    <s v="Joy Smith"/>
    <x v="0"/>
    <s v="United States"/>
    <s v="Decatur"/>
    <x v="10"/>
    <n v="62521"/>
    <x v="2"/>
    <x v="271"/>
    <x v="1"/>
    <x v="13"/>
    <x v="268"/>
    <x v="5385"/>
    <n v="2"/>
    <n v="0.2"/>
    <n v="6.1991999999999994"/>
  </r>
  <r>
    <n v="8674"/>
    <x v="4322"/>
    <x v="3"/>
    <x v="911"/>
    <d v="2014-02-22T00:00:00"/>
    <s v="Standard Class"/>
    <s v="JS-16030"/>
    <s v="Joy Smith"/>
    <x v="0"/>
    <s v="United States"/>
    <s v="Decatur"/>
    <x v="10"/>
    <n v="62521"/>
    <x v="2"/>
    <x v="120"/>
    <x v="0"/>
    <x v="1"/>
    <x v="120"/>
    <x v="121"/>
    <n v="3"/>
    <n v="0.3"/>
    <n v="-8.5794000000000779"/>
  </r>
  <r>
    <n v="8675"/>
    <x v="4322"/>
    <x v="3"/>
    <x v="911"/>
    <d v="2014-02-22T00:00:00"/>
    <s v="Standard Class"/>
    <s v="JS-16030"/>
    <s v="Joy Smith"/>
    <x v="0"/>
    <s v="United States"/>
    <s v="Decatur"/>
    <x v="10"/>
    <n v="62521"/>
    <x v="2"/>
    <x v="193"/>
    <x v="1"/>
    <x v="4"/>
    <x v="192"/>
    <x v="4503"/>
    <n v="3"/>
    <n v="0.2"/>
    <n v="-8.1822000000000052"/>
  </r>
  <r>
    <n v="8676"/>
    <x v="4322"/>
    <x v="3"/>
    <x v="911"/>
    <d v="2014-02-22T00:00:00"/>
    <s v="Standard Class"/>
    <s v="JS-16030"/>
    <s v="Joy Smith"/>
    <x v="0"/>
    <s v="United States"/>
    <s v="Decatur"/>
    <x v="10"/>
    <n v="62521"/>
    <x v="2"/>
    <x v="512"/>
    <x v="1"/>
    <x v="6"/>
    <x v="507"/>
    <x v="5552"/>
    <n v="6"/>
    <n v="0.2"/>
    <n v="3.5039999999999996"/>
  </r>
  <r>
    <n v="8677"/>
    <x v="4322"/>
    <x v="3"/>
    <x v="911"/>
    <d v="2014-02-22T00:00:00"/>
    <s v="Standard Class"/>
    <s v="JS-16030"/>
    <s v="Joy Smith"/>
    <x v="0"/>
    <s v="United States"/>
    <s v="Decatur"/>
    <x v="10"/>
    <n v="62521"/>
    <x v="2"/>
    <x v="1006"/>
    <x v="0"/>
    <x v="5"/>
    <x v="1372"/>
    <x v="5553"/>
    <n v="1"/>
    <n v="0.6"/>
    <n v="-3.6536999999999988"/>
  </r>
  <r>
    <n v="8678"/>
    <x v="4323"/>
    <x v="3"/>
    <x v="1200"/>
    <d v="2014-10-27T00:00:00"/>
    <s v="First Class"/>
    <s v="PO-18850"/>
    <s v="Patrick O'Brill"/>
    <x v="0"/>
    <s v="United States"/>
    <s v="Mansfield"/>
    <x v="5"/>
    <n v="76063"/>
    <x v="2"/>
    <x v="1116"/>
    <x v="0"/>
    <x v="3"/>
    <x v="1095"/>
    <x v="5554"/>
    <n v="5"/>
    <n v="0.3"/>
    <n v="-81.306500000000028"/>
  </r>
  <r>
    <n v="8679"/>
    <x v="4324"/>
    <x v="0"/>
    <x v="476"/>
    <d v="2013-09-08T00:00:00"/>
    <s v="Second Class"/>
    <s v="RD-19810"/>
    <s v="Ross DeVincentis"/>
    <x v="2"/>
    <s v="United States"/>
    <s v="Houston"/>
    <x v="5"/>
    <n v="77070"/>
    <x v="2"/>
    <x v="636"/>
    <x v="1"/>
    <x v="8"/>
    <x v="630"/>
    <x v="5555"/>
    <n v="8"/>
    <n v="0.8"/>
    <n v="-13.342400000000001"/>
  </r>
  <r>
    <n v="8680"/>
    <x v="4324"/>
    <x v="0"/>
    <x v="476"/>
    <d v="2013-09-08T00:00:00"/>
    <s v="Second Class"/>
    <s v="RD-19810"/>
    <s v="Ross DeVincentis"/>
    <x v="2"/>
    <s v="United States"/>
    <s v="Houston"/>
    <x v="5"/>
    <n v="77070"/>
    <x v="2"/>
    <x v="685"/>
    <x v="2"/>
    <x v="11"/>
    <x v="678"/>
    <x v="4703"/>
    <n v="5"/>
    <n v="0.2"/>
    <n v="33.906499999999994"/>
  </r>
  <r>
    <n v="8681"/>
    <x v="4325"/>
    <x v="0"/>
    <x v="49"/>
    <d v="2013-12-04T00:00:00"/>
    <s v="Second Class"/>
    <s v="JD-15895"/>
    <s v="Jonathan Doherty"/>
    <x v="1"/>
    <s v="United States"/>
    <s v="Richmond"/>
    <x v="17"/>
    <n v="23223"/>
    <x v="0"/>
    <x v="227"/>
    <x v="1"/>
    <x v="9"/>
    <x v="225"/>
    <x v="5556"/>
    <n v="7"/>
    <n v="0"/>
    <n v="694.50149999999985"/>
  </r>
  <r>
    <n v="8682"/>
    <x v="4325"/>
    <x v="0"/>
    <x v="49"/>
    <d v="2013-12-04T00:00:00"/>
    <s v="Second Class"/>
    <s v="JD-15895"/>
    <s v="Jonathan Doherty"/>
    <x v="1"/>
    <s v="United States"/>
    <s v="Richmond"/>
    <x v="17"/>
    <n v="23223"/>
    <x v="0"/>
    <x v="597"/>
    <x v="1"/>
    <x v="14"/>
    <x v="592"/>
    <x v="5557"/>
    <n v="5"/>
    <n v="0"/>
    <n v="11.802999999999999"/>
  </r>
  <r>
    <n v="8683"/>
    <x v="4326"/>
    <x v="2"/>
    <x v="1127"/>
    <d v="2011-11-10T00:00:00"/>
    <s v="Standard Class"/>
    <s v="SR-20740"/>
    <s v="Steven Roelle"/>
    <x v="2"/>
    <s v="United States"/>
    <s v="Arlington"/>
    <x v="17"/>
    <n v="22204"/>
    <x v="0"/>
    <x v="1365"/>
    <x v="2"/>
    <x v="11"/>
    <x v="1342"/>
    <x v="3706"/>
    <n v="3"/>
    <n v="0"/>
    <n v="16.2486"/>
  </r>
  <r>
    <n v="8684"/>
    <x v="4327"/>
    <x v="3"/>
    <x v="920"/>
    <d v="2014-12-02T00:00:00"/>
    <s v="Standard Class"/>
    <s v="TZ-21580"/>
    <s v="Tracy Zic"/>
    <x v="0"/>
    <s v="United States"/>
    <s v="San Francisco"/>
    <x v="1"/>
    <n v="94122"/>
    <x v="1"/>
    <x v="679"/>
    <x v="1"/>
    <x v="6"/>
    <x v="673"/>
    <x v="788"/>
    <n v="2"/>
    <n v="0"/>
    <n v="1.3416000000000001"/>
  </r>
  <r>
    <n v="8685"/>
    <x v="4328"/>
    <x v="0"/>
    <x v="186"/>
    <d v="2013-12-24T00:00:00"/>
    <s v="Standard Class"/>
    <s v="TN-21040"/>
    <s v="Tanja Norvell"/>
    <x v="2"/>
    <s v="United States"/>
    <s v="San Diego"/>
    <x v="1"/>
    <n v="92024"/>
    <x v="1"/>
    <x v="427"/>
    <x v="2"/>
    <x v="11"/>
    <x v="422"/>
    <x v="5558"/>
    <n v="7"/>
    <n v="0"/>
    <n v="4.4540999999999986"/>
  </r>
  <r>
    <n v="8686"/>
    <x v="4329"/>
    <x v="3"/>
    <x v="237"/>
    <d v="2014-11-19T00:00:00"/>
    <s v="Second Class"/>
    <s v="PW-19030"/>
    <s v="Pauline Webber"/>
    <x v="1"/>
    <s v="United States"/>
    <s v="Watertown"/>
    <x v="15"/>
    <n v="13601"/>
    <x v="3"/>
    <x v="1229"/>
    <x v="1"/>
    <x v="4"/>
    <x v="1203"/>
    <x v="5559"/>
    <n v="6"/>
    <n v="0"/>
    <n v="25.053599999999996"/>
  </r>
  <r>
    <n v="8687"/>
    <x v="4330"/>
    <x v="0"/>
    <x v="190"/>
    <d v="2013-06-27T00:00:00"/>
    <s v="Same Day"/>
    <s v="AH-10075"/>
    <s v="Adam Hart"/>
    <x v="1"/>
    <s v="United States"/>
    <s v="Los Angeles"/>
    <x v="1"/>
    <n v="90036"/>
    <x v="1"/>
    <x v="413"/>
    <x v="1"/>
    <x v="14"/>
    <x v="408"/>
    <x v="4540"/>
    <n v="2"/>
    <n v="0"/>
    <n v="11.585999999999984"/>
  </r>
  <r>
    <n v="8688"/>
    <x v="4330"/>
    <x v="0"/>
    <x v="190"/>
    <d v="2013-06-27T00:00:00"/>
    <s v="Same Day"/>
    <s v="AH-10075"/>
    <s v="Adam Hart"/>
    <x v="1"/>
    <s v="United States"/>
    <s v="Los Angeles"/>
    <x v="1"/>
    <n v="90036"/>
    <x v="1"/>
    <x v="294"/>
    <x v="1"/>
    <x v="13"/>
    <x v="291"/>
    <x v="1511"/>
    <n v="5"/>
    <n v="0"/>
    <n v="8.9499999999999993"/>
  </r>
  <r>
    <n v="8689"/>
    <x v="4330"/>
    <x v="0"/>
    <x v="190"/>
    <d v="2013-06-27T00:00:00"/>
    <s v="Same Day"/>
    <s v="AH-10075"/>
    <s v="Adam Hart"/>
    <x v="1"/>
    <s v="United States"/>
    <s v="Los Angeles"/>
    <x v="1"/>
    <n v="90036"/>
    <x v="1"/>
    <x v="910"/>
    <x v="1"/>
    <x v="10"/>
    <x v="893"/>
    <x v="1140"/>
    <n v="2"/>
    <n v="0"/>
    <n v="5.6159999999999997"/>
  </r>
  <r>
    <n v="8690"/>
    <x v="4331"/>
    <x v="2"/>
    <x v="58"/>
    <d v="2011-12-30T00:00:00"/>
    <s v="Standard Class"/>
    <s v="AY-10555"/>
    <s v="Andy Yotov"/>
    <x v="1"/>
    <s v="United States"/>
    <s v="Philadelphia"/>
    <x v="9"/>
    <n v="19140"/>
    <x v="3"/>
    <x v="1216"/>
    <x v="1"/>
    <x v="6"/>
    <x v="1191"/>
    <x v="2245"/>
    <n v="3"/>
    <n v="0.2"/>
    <n v="1.102199999999999"/>
  </r>
  <r>
    <n v="8691"/>
    <x v="4332"/>
    <x v="0"/>
    <x v="1041"/>
    <d v="2013-08-19T00:00:00"/>
    <s v="Standard Class"/>
    <s v="SP-20650"/>
    <s v="Stephanie Phelps"/>
    <x v="1"/>
    <s v="United States"/>
    <s v="Akron"/>
    <x v="24"/>
    <n v="44312"/>
    <x v="3"/>
    <x v="1015"/>
    <x v="2"/>
    <x v="7"/>
    <x v="997"/>
    <x v="4688"/>
    <n v="2"/>
    <n v="0.4"/>
    <n v="-56.310799999999972"/>
  </r>
  <r>
    <n v="8692"/>
    <x v="4332"/>
    <x v="0"/>
    <x v="1041"/>
    <d v="2013-08-19T00:00:00"/>
    <s v="Standard Class"/>
    <s v="SP-20650"/>
    <s v="Stephanie Phelps"/>
    <x v="1"/>
    <s v="United States"/>
    <s v="Akron"/>
    <x v="24"/>
    <n v="44312"/>
    <x v="3"/>
    <x v="638"/>
    <x v="2"/>
    <x v="7"/>
    <x v="752"/>
    <x v="5560"/>
    <n v="2"/>
    <n v="0.4"/>
    <n v="-49.437600000000032"/>
  </r>
  <r>
    <n v="8693"/>
    <x v="4332"/>
    <x v="0"/>
    <x v="1041"/>
    <d v="2013-08-19T00:00:00"/>
    <s v="Standard Class"/>
    <s v="SP-20650"/>
    <s v="Stephanie Phelps"/>
    <x v="1"/>
    <s v="United States"/>
    <s v="Akron"/>
    <x v="24"/>
    <n v="44312"/>
    <x v="3"/>
    <x v="1509"/>
    <x v="2"/>
    <x v="11"/>
    <x v="1487"/>
    <x v="463"/>
    <n v="5"/>
    <n v="0.2"/>
    <n v="48.992999999999995"/>
  </r>
  <r>
    <n v="8694"/>
    <x v="4333"/>
    <x v="0"/>
    <x v="1057"/>
    <d v="2013-10-29T00:00:00"/>
    <s v="Standard Class"/>
    <s v="ED-13885"/>
    <s v="Emily Ducich"/>
    <x v="2"/>
    <s v="United States"/>
    <s v="San Francisco"/>
    <x v="1"/>
    <n v="94110"/>
    <x v="1"/>
    <x v="293"/>
    <x v="2"/>
    <x v="11"/>
    <x v="290"/>
    <x v="5561"/>
    <n v="5"/>
    <n v="0"/>
    <n v="162"/>
  </r>
  <r>
    <n v="8695"/>
    <x v="4334"/>
    <x v="2"/>
    <x v="709"/>
    <d v="2011-08-28T00:00:00"/>
    <s v="Second Class"/>
    <s v="CR-12625"/>
    <s v="Corey Roper"/>
    <x v="2"/>
    <s v="United States"/>
    <s v="Grand Rapids"/>
    <x v="12"/>
    <n v="49505"/>
    <x v="2"/>
    <x v="548"/>
    <x v="1"/>
    <x v="10"/>
    <x v="543"/>
    <x v="541"/>
    <n v="3"/>
    <n v="0"/>
    <n v="9.5256000000000007"/>
  </r>
  <r>
    <n v="8696"/>
    <x v="4335"/>
    <x v="3"/>
    <x v="175"/>
    <d v="2014-09-18T00:00:00"/>
    <s v="Second Class"/>
    <s v="CS-12400"/>
    <s v="Christopher Schild"/>
    <x v="2"/>
    <s v="United States"/>
    <s v="San Francisco"/>
    <x v="1"/>
    <n v="94109"/>
    <x v="1"/>
    <x v="215"/>
    <x v="0"/>
    <x v="3"/>
    <x v="214"/>
    <x v="1216"/>
    <n v="1"/>
    <n v="0.2"/>
    <n v="11.283900000000017"/>
  </r>
  <r>
    <n v="8697"/>
    <x v="4336"/>
    <x v="3"/>
    <x v="140"/>
    <d v="2014-06-21T00:00:00"/>
    <s v="Standard Class"/>
    <s v="TS-21205"/>
    <s v="Thomas Seio"/>
    <x v="1"/>
    <s v="United States"/>
    <s v="Nashville"/>
    <x v="18"/>
    <n v="37211"/>
    <x v="0"/>
    <x v="1278"/>
    <x v="2"/>
    <x v="7"/>
    <x v="1254"/>
    <x v="1977"/>
    <n v="3"/>
    <n v="0.2"/>
    <n v="26.997299999999967"/>
  </r>
  <r>
    <n v="8698"/>
    <x v="4336"/>
    <x v="3"/>
    <x v="140"/>
    <d v="2014-06-21T00:00:00"/>
    <s v="Standard Class"/>
    <s v="TS-21205"/>
    <s v="Thomas Seio"/>
    <x v="1"/>
    <s v="United States"/>
    <s v="Nashville"/>
    <x v="18"/>
    <n v="37211"/>
    <x v="0"/>
    <x v="221"/>
    <x v="0"/>
    <x v="5"/>
    <x v="33"/>
    <x v="5562"/>
    <n v="4"/>
    <n v="0.2"/>
    <n v="9.3504000000000005"/>
  </r>
  <r>
    <n v="8699"/>
    <x v="4336"/>
    <x v="3"/>
    <x v="140"/>
    <d v="2014-06-21T00:00:00"/>
    <s v="Standard Class"/>
    <s v="TS-21205"/>
    <s v="Thomas Seio"/>
    <x v="1"/>
    <s v="United States"/>
    <s v="Nashville"/>
    <x v="18"/>
    <n v="37211"/>
    <x v="0"/>
    <x v="1529"/>
    <x v="0"/>
    <x v="3"/>
    <x v="1507"/>
    <x v="5563"/>
    <n v="2"/>
    <n v="0.4"/>
    <n v="-28.224000000000004"/>
  </r>
  <r>
    <n v="8700"/>
    <x v="4336"/>
    <x v="3"/>
    <x v="140"/>
    <d v="2014-06-21T00:00:00"/>
    <s v="Standard Class"/>
    <s v="TS-21205"/>
    <s v="Thomas Seio"/>
    <x v="1"/>
    <s v="United States"/>
    <s v="Nashville"/>
    <x v="18"/>
    <n v="37211"/>
    <x v="0"/>
    <x v="754"/>
    <x v="2"/>
    <x v="7"/>
    <x v="745"/>
    <x v="5564"/>
    <n v="8"/>
    <n v="0.2"/>
    <n v="223.99360000000013"/>
  </r>
  <r>
    <n v="8701"/>
    <x v="4336"/>
    <x v="3"/>
    <x v="140"/>
    <d v="2014-06-21T00:00:00"/>
    <s v="Standard Class"/>
    <s v="TS-21205"/>
    <s v="Thomas Seio"/>
    <x v="1"/>
    <s v="United States"/>
    <s v="Nashville"/>
    <x v="18"/>
    <n v="37211"/>
    <x v="0"/>
    <x v="360"/>
    <x v="1"/>
    <x v="9"/>
    <x v="33"/>
    <x v="5565"/>
    <n v="8"/>
    <n v="0.2"/>
    <n v="6.7031999999999954"/>
  </r>
  <r>
    <n v="8702"/>
    <x v="4336"/>
    <x v="3"/>
    <x v="140"/>
    <d v="2014-06-21T00:00:00"/>
    <s v="Standard Class"/>
    <s v="TS-21205"/>
    <s v="Thomas Seio"/>
    <x v="1"/>
    <s v="United States"/>
    <s v="Nashville"/>
    <x v="18"/>
    <n v="37211"/>
    <x v="0"/>
    <x v="518"/>
    <x v="1"/>
    <x v="4"/>
    <x v="513"/>
    <x v="573"/>
    <n v="1"/>
    <n v="0.2"/>
    <n v="17.84699999999998"/>
  </r>
  <r>
    <n v="8703"/>
    <x v="4336"/>
    <x v="3"/>
    <x v="140"/>
    <d v="2014-06-21T00:00:00"/>
    <s v="Standard Class"/>
    <s v="TS-21205"/>
    <s v="Thomas Seio"/>
    <x v="1"/>
    <s v="United States"/>
    <s v="Nashville"/>
    <x v="18"/>
    <n v="37211"/>
    <x v="0"/>
    <x v="1841"/>
    <x v="1"/>
    <x v="10"/>
    <x v="1820"/>
    <x v="5566"/>
    <n v="5"/>
    <n v="0.2"/>
    <n v="29.691999999999993"/>
  </r>
  <r>
    <n v="8704"/>
    <x v="4337"/>
    <x v="1"/>
    <x v="1201"/>
    <d v="2012-03-05T00:00:00"/>
    <s v="Standard Class"/>
    <s v="RP-19390"/>
    <s v="Resi Pölking"/>
    <x v="0"/>
    <s v="United States"/>
    <s v="Philadelphia"/>
    <x v="9"/>
    <n v="19120"/>
    <x v="3"/>
    <x v="1108"/>
    <x v="1"/>
    <x v="9"/>
    <x v="1088"/>
    <x v="1503"/>
    <n v="2"/>
    <n v="0.2"/>
    <n v="0.44399999999999973"/>
  </r>
  <r>
    <n v="8705"/>
    <x v="4338"/>
    <x v="0"/>
    <x v="310"/>
    <d v="2013-07-27T00:00:00"/>
    <s v="First Class"/>
    <s v="IL-15100"/>
    <s v="Ivan Liston"/>
    <x v="0"/>
    <s v="United States"/>
    <s v="Houston"/>
    <x v="5"/>
    <n v="77041"/>
    <x v="2"/>
    <x v="1763"/>
    <x v="2"/>
    <x v="7"/>
    <x v="1743"/>
    <x v="5567"/>
    <n v="8"/>
    <n v="0.2"/>
    <n v="11.513600000000004"/>
  </r>
  <r>
    <n v="8706"/>
    <x v="4339"/>
    <x v="2"/>
    <x v="1202"/>
    <d v="2011-10-05T00:00:00"/>
    <s v="Standard Class"/>
    <s v="NF-18475"/>
    <s v="Neil Französisch"/>
    <x v="2"/>
    <s v="United States"/>
    <s v="Reno"/>
    <x v="33"/>
    <n v="89502"/>
    <x v="1"/>
    <x v="1835"/>
    <x v="1"/>
    <x v="13"/>
    <x v="1814"/>
    <x v="5568"/>
    <n v="1"/>
    <n v="0"/>
    <n v="0"/>
  </r>
  <r>
    <n v="8707"/>
    <x v="4340"/>
    <x v="2"/>
    <x v="78"/>
    <d v="2011-09-13T00:00:00"/>
    <s v="Standard Class"/>
    <s v="PP-18955"/>
    <s v="Paul Prost"/>
    <x v="2"/>
    <s v="United States"/>
    <s v="New York City"/>
    <x v="15"/>
    <n v="10009"/>
    <x v="3"/>
    <x v="992"/>
    <x v="0"/>
    <x v="1"/>
    <x v="975"/>
    <x v="3140"/>
    <n v="2"/>
    <n v="0.1"/>
    <n v="13.437199999999986"/>
  </r>
  <r>
    <n v="8708"/>
    <x v="4340"/>
    <x v="2"/>
    <x v="78"/>
    <d v="2011-09-13T00:00:00"/>
    <s v="Standard Class"/>
    <s v="PP-18955"/>
    <s v="Paul Prost"/>
    <x v="2"/>
    <s v="United States"/>
    <s v="New York City"/>
    <x v="15"/>
    <n v="10009"/>
    <x v="3"/>
    <x v="1273"/>
    <x v="1"/>
    <x v="6"/>
    <x v="1249"/>
    <x v="2872"/>
    <n v="2"/>
    <n v="0"/>
    <n v="1.6896"/>
  </r>
  <r>
    <n v="8709"/>
    <x v="4341"/>
    <x v="2"/>
    <x v="912"/>
    <d v="2011-11-18T00:00:00"/>
    <s v="First Class"/>
    <s v="JD-16150"/>
    <s v="Justin Deggeller"/>
    <x v="1"/>
    <s v="United States"/>
    <s v="Los Angeles"/>
    <x v="1"/>
    <n v="90008"/>
    <x v="1"/>
    <x v="771"/>
    <x v="2"/>
    <x v="7"/>
    <x v="763"/>
    <x v="5569"/>
    <n v="4"/>
    <n v="0.2"/>
    <n v="-17.992799999999999"/>
  </r>
  <r>
    <n v="8710"/>
    <x v="4341"/>
    <x v="2"/>
    <x v="912"/>
    <d v="2011-11-18T00:00:00"/>
    <s v="First Class"/>
    <s v="JD-16150"/>
    <s v="Justin Deggeller"/>
    <x v="1"/>
    <s v="United States"/>
    <s v="Los Angeles"/>
    <x v="1"/>
    <n v="90008"/>
    <x v="1"/>
    <x v="574"/>
    <x v="0"/>
    <x v="0"/>
    <x v="569"/>
    <x v="5570"/>
    <n v="3"/>
    <n v="0.15"/>
    <n v="25.197899999999969"/>
  </r>
  <r>
    <n v="8711"/>
    <x v="4341"/>
    <x v="2"/>
    <x v="912"/>
    <d v="2011-11-18T00:00:00"/>
    <s v="First Class"/>
    <s v="JD-16150"/>
    <s v="Justin Deggeller"/>
    <x v="1"/>
    <s v="United States"/>
    <s v="Los Angeles"/>
    <x v="1"/>
    <n v="90008"/>
    <x v="1"/>
    <x v="156"/>
    <x v="1"/>
    <x v="4"/>
    <x v="155"/>
    <x v="3216"/>
    <n v="3"/>
    <n v="0"/>
    <n v="10.347300000000004"/>
  </r>
  <r>
    <n v="8712"/>
    <x v="4342"/>
    <x v="2"/>
    <x v="223"/>
    <d v="2011-03-07T00:00:00"/>
    <s v="Standard Class"/>
    <s v="EJ-14155"/>
    <s v="Eva Jacobs"/>
    <x v="0"/>
    <s v="United States"/>
    <s v="San Diego"/>
    <x v="1"/>
    <n v="92037"/>
    <x v="1"/>
    <x v="971"/>
    <x v="0"/>
    <x v="3"/>
    <x v="956"/>
    <x v="188"/>
    <n v="3"/>
    <n v="0.2"/>
    <n v="-23.488200000000091"/>
  </r>
  <r>
    <n v="8713"/>
    <x v="4343"/>
    <x v="1"/>
    <x v="155"/>
    <d v="2012-12-07T00:00:00"/>
    <s v="Standard Class"/>
    <s v="PW-19240"/>
    <s v="Pierre Wener"/>
    <x v="0"/>
    <s v="United States"/>
    <s v="San Francisco"/>
    <x v="1"/>
    <n v="94110"/>
    <x v="1"/>
    <x v="1248"/>
    <x v="0"/>
    <x v="0"/>
    <x v="1325"/>
    <x v="3754"/>
    <n v="3"/>
    <n v="0.15"/>
    <n v="-29.605799999999981"/>
  </r>
  <r>
    <n v="8714"/>
    <x v="4344"/>
    <x v="3"/>
    <x v="497"/>
    <d v="2014-07-17T00:00:00"/>
    <s v="Standard Class"/>
    <s v="TS-21430"/>
    <s v="Tom Stivers"/>
    <x v="1"/>
    <s v="United States"/>
    <s v="San Diego"/>
    <x v="1"/>
    <n v="92105"/>
    <x v="1"/>
    <x v="611"/>
    <x v="2"/>
    <x v="7"/>
    <x v="606"/>
    <x v="5571"/>
    <n v="6"/>
    <n v="0.2"/>
    <n v="5.3963999999999963"/>
  </r>
  <r>
    <n v="8715"/>
    <x v="4344"/>
    <x v="3"/>
    <x v="497"/>
    <d v="2014-07-17T00:00:00"/>
    <s v="Standard Class"/>
    <s v="TS-21430"/>
    <s v="Tom Stivers"/>
    <x v="1"/>
    <s v="United States"/>
    <s v="San Diego"/>
    <x v="1"/>
    <n v="92105"/>
    <x v="1"/>
    <x v="985"/>
    <x v="1"/>
    <x v="8"/>
    <x v="969"/>
    <x v="1278"/>
    <n v="5"/>
    <n v="0.2"/>
    <n v="9.3124999999999982"/>
  </r>
  <r>
    <n v="8716"/>
    <x v="4345"/>
    <x v="3"/>
    <x v="673"/>
    <d v="2014-11-21T00:00:00"/>
    <s v="Second Class"/>
    <s v="BM-11650"/>
    <s v="Brian Moss"/>
    <x v="1"/>
    <s v="United States"/>
    <s v="Elyria"/>
    <x v="24"/>
    <n v="44035"/>
    <x v="3"/>
    <x v="525"/>
    <x v="1"/>
    <x v="8"/>
    <x v="520"/>
    <x v="5572"/>
    <n v="1"/>
    <n v="0.7"/>
    <n v="-1.3983999999999996"/>
  </r>
  <r>
    <n v="8717"/>
    <x v="4346"/>
    <x v="0"/>
    <x v="1"/>
    <d v="2013-06-17T00:00:00"/>
    <s v="Second Class"/>
    <s v="AW-10930"/>
    <s v="Arthur Wiediger"/>
    <x v="2"/>
    <s v="United States"/>
    <s v="Houston"/>
    <x v="5"/>
    <n v="77070"/>
    <x v="2"/>
    <x v="1429"/>
    <x v="1"/>
    <x v="9"/>
    <x v="1408"/>
    <x v="5573"/>
    <n v="4"/>
    <n v="0.8"/>
    <n v="-160.96"/>
  </r>
  <r>
    <n v="8718"/>
    <x v="4346"/>
    <x v="0"/>
    <x v="1"/>
    <d v="2013-06-17T00:00:00"/>
    <s v="Second Class"/>
    <s v="AW-10930"/>
    <s v="Arthur Wiediger"/>
    <x v="2"/>
    <s v="United States"/>
    <s v="Houston"/>
    <x v="5"/>
    <n v="77070"/>
    <x v="2"/>
    <x v="698"/>
    <x v="0"/>
    <x v="5"/>
    <x v="691"/>
    <x v="1913"/>
    <n v="2"/>
    <n v="0.6"/>
    <n v="-4.5396000000000019"/>
  </r>
  <r>
    <n v="8719"/>
    <x v="4346"/>
    <x v="0"/>
    <x v="1"/>
    <d v="2013-06-17T00:00:00"/>
    <s v="Second Class"/>
    <s v="AW-10930"/>
    <s v="Arthur Wiediger"/>
    <x v="2"/>
    <s v="United States"/>
    <s v="Houston"/>
    <x v="5"/>
    <n v="77070"/>
    <x v="2"/>
    <x v="1273"/>
    <x v="1"/>
    <x v="6"/>
    <x v="1249"/>
    <x v="2437"/>
    <n v="8"/>
    <n v="0.2"/>
    <n v="3.9423999999999997"/>
  </r>
  <r>
    <n v="8720"/>
    <x v="4346"/>
    <x v="0"/>
    <x v="1"/>
    <d v="2013-06-17T00:00:00"/>
    <s v="Second Class"/>
    <s v="AW-10930"/>
    <s v="Arthur Wiediger"/>
    <x v="2"/>
    <s v="United States"/>
    <s v="Houston"/>
    <x v="5"/>
    <n v="77070"/>
    <x v="2"/>
    <x v="1641"/>
    <x v="1"/>
    <x v="10"/>
    <x v="1622"/>
    <x v="12"/>
    <n v="3"/>
    <n v="0.2"/>
    <n v="5.6375999999999999"/>
  </r>
  <r>
    <n v="8721"/>
    <x v="4346"/>
    <x v="0"/>
    <x v="1"/>
    <d v="2013-06-17T00:00:00"/>
    <s v="Second Class"/>
    <s v="AW-10930"/>
    <s v="Arthur Wiediger"/>
    <x v="2"/>
    <s v="United States"/>
    <s v="Houston"/>
    <x v="5"/>
    <n v="77070"/>
    <x v="2"/>
    <x v="1631"/>
    <x v="0"/>
    <x v="1"/>
    <x v="1612"/>
    <x v="5574"/>
    <n v="2"/>
    <n v="0.3"/>
    <n v="-119.23120000000003"/>
  </r>
  <r>
    <n v="8722"/>
    <x v="4346"/>
    <x v="0"/>
    <x v="1"/>
    <d v="2013-06-17T00:00:00"/>
    <s v="Second Class"/>
    <s v="AW-10930"/>
    <s v="Arthur Wiediger"/>
    <x v="2"/>
    <s v="United States"/>
    <s v="Houston"/>
    <x v="5"/>
    <n v="77070"/>
    <x v="2"/>
    <x v="1190"/>
    <x v="1"/>
    <x v="4"/>
    <x v="33"/>
    <x v="5575"/>
    <n v="9"/>
    <n v="0.2"/>
    <n v="6.7535999999999987"/>
  </r>
  <r>
    <n v="8723"/>
    <x v="4346"/>
    <x v="0"/>
    <x v="1"/>
    <d v="2013-06-17T00:00:00"/>
    <s v="Second Class"/>
    <s v="AW-10930"/>
    <s v="Arthur Wiediger"/>
    <x v="2"/>
    <s v="United States"/>
    <s v="Houston"/>
    <x v="5"/>
    <n v="77070"/>
    <x v="2"/>
    <x v="31"/>
    <x v="1"/>
    <x v="8"/>
    <x v="31"/>
    <x v="5576"/>
    <n v="2"/>
    <n v="0.8"/>
    <n v="-2.6670000000000007"/>
  </r>
  <r>
    <n v="8724"/>
    <x v="4347"/>
    <x v="0"/>
    <x v="723"/>
    <d v="2014-01-01T00:00:00"/>
    <s v="Second Class"/>
    <s v="MH-17290"/>
    <s v="Marc Harrigan"/>
    <x v="2"/>
    <s v="United States"/>
    <s v="Miami"/>
    <x v="2"/>
    <n v="33178"/>
    <x v="0"/>
    <x v="481"/>
    <x v="1"/>
    <x v="10"/>
    <x v="477"/>
    <x v="5577"/>
    <n v="7"/>
    <n v="0.2"/>
    <n v="13.0928"/>
  </r>
  <r>
    <n v="8725"/>
    <x v="4347"/>
    <x v="0"/>
    <x v="723"/>
    <d v="2014-01-01T00:00:00"/>
    <s v="Second Class"/>
    <s v="MH-17290"/>
    <s v="Marc Harrigan"/>
    <x v="2"/>
    <s v="United States"/>
    <s v="Miami"/>
    <x v="2"/>
    <n v="33178"/>
    <x v="0"/>
    <x v="1714"/>
    <x v="1"/>
    <x v="10"/>
    <x v="1692"/>
    <x v="869"/>
    <n v="6"/>
    <n v="0.2"/>
    <n v="8.8704000000000018"/>
  </r>
  <r>
    <n v="8726"/>
    <x v="4348"/>
    <x v="3"/>
    <x v="257"/>
    <d v="2014-03-24T00:00:00"/>
    <s v="Standard Class"/>
    <s v="SW-20275"/>
    <s v="Scott Williamson"/>
    <x v="0"/>
    <s v="United States"/>
    <s v="Seattle"/>
    <x v="4"/>
    <n v="98115"/>
    <x v="1"/>
    <x v="684"/>
    <x v="1"/>
    <x v="6"/>
    <x v="677"/>
    <x v="849"/>
    <n v="4"/>
    <n v="0"/>
    <n v="21.251999999999999"/>
  </r>
  <r>
    <n v="8727"/>
    <x v="4349"/>
    <x v="1"/>
    <x v="17"/>
    <d v="2012-12-31T00:00:00"/>
    <s v="Standard Class"/>
    <s v="SP-20860"/>
    <s v="Sung Pak"/>
    <x v="1"/>
    <s v="United States"/>
    <s v="Murfreesboro"/>
    <x v="18"/>
    <n v="37130"/>
    <x v="0"/>
    <x v="1837"/>
    <x v="2"/>
    <x v="11"/>
    <x v="1816"/>
    <x v="5578"/>
    <n v="3"/>
    <n v="0.2"/>
    <n v="0.70919999999999961"/>
  </r>
  <r>
    <n v="8728"/>
    <x v="4349"/>
    <x v="1"/>
    <x v="17"/>
    <d v="2012-12-31T00:00:00"/>
    <s v="Standard Class"/>
    <s v="SP-20860"/>
    <s v="Sung Pak"/>
    <x v="1"/>
    <s v="United States"/>
    <s v="Murfreesboro"/>
    <x v="18"/>
    <n v="37130"/>
    <x v="0"/>
    <x v="1834"/>
    <x v="0"/>
    <x v="5"/>
    <x v="1813"/>
    <x v="5579"/>
    <n v="3"/>
    <n v="0.2"/>
    <n v="16.005600000000005"/>
  </r>
  <r>
    <n v="8729"/>
    <x v="4349"/>
    <x v="1"/>
    <x v="17"/>
    <d v="2012-12-31T00:00:00"/>
    <s v="Standard Class"/>
    <s v="SP-20860"/>
    <s v="Sung Pak"/>
    <x v="1"/>
    <s v="United States"/>
    <s v="Murfreesboro"/>
    <x v="18"/>
    <n v="37130"/>
    <x v="0"/>
    <x v="1632"/>
    <x v="0"/>
    <x v="0"/>
    <x v="1613"/>
    <x v="5580"/>
    <n v="2"/>
    <n v="0.2"/>
    <n v="8.1939999999999955"/>
  </r>
  <r>
    <n v="8730"/>
    <x v="4349"/>
    <x v="1"/>
    <x v="17"/>
    <d v="2012-12-31T00:00:00"/>
    <s v="Standard Class"/>
    <s v="SP-20860"/>
    <s v="Sung Pak"/>
    <x v="1"/>
    <s v="United States"/>
    <s v="Murfreesboro"/>
    <x v="18"/>
    <n v="37130"/>
    <x v="0"/>
    <x v="1190"/>
    <x v="1"/>
    <x v="4"/>
    <x v="33"/>
    <x v="2752"/>
    <n v="3"/>
    <n v="0.2"/>
    <n v="2.2511999999999999"/>
  </r>
  <r>
    <n v="8731"/>
    <x v="4349"/>
    <x v="1"/>
    <x v="17"/>
    <d v="2012-12-31T00:00:00"/>
    <s v="Standard Class"/>
    <s v="SP-20860"/>
    <s v="Sung Pak"/>
    <x v="1"/>
    <s v="United States"/>
    <s v="Murfreesboro"/>
    <x v="18"/>
    <n v="37130"/>
    <x v="0"/>
    <x v="1421"/>
    <x v="2"/>
    <x v="11"/>
    <x v="1400"/>
    <x v="3145"/>
    <n v="7"/>
    <n v="0.2"/>
    <n v="-12.730200000000011"/>
  </r>
  <r>
    <n v="8732"/>
    <x v="4350"/>
    <x v="1"/>
    <x v="374"/>
    <d v="2012-08-06T00:00:00"/>
    <s v="Standard Class"/>
    <s v="SC-20695"/>
    <s v="Steve Chapman"/>
    <x v="1"/>
    <s v="United States"/>
    <s v="Saint Louis"/>
    <x v="25"/>
    <n v="63116"/>
    <x v="2"/>
    <x v="354"/>
    <x v="1"/>
    <x v="14"/>
    <x v="350"/>
    <x v="5581"/>
    <n v="3"/>
    <n v="0"/>
    <n v="15.776999999999996"/>
  </r>
  <r>
    <n v="8733"/>
    <x v="4351"/>
    <x v="3"/>
    <x v="818"/>
    <d v="2014-06-30T00:00:00"/>
    <s v="Second Class"/>
    <s v="PW-19030"/>
    <s v="Pauline Webber"/>
    <x v="1"/>
    <s v="United States"/>
    <s v="Seattle"/>
    <x v="4"/>
    <n v="98105"/>
    <x v="1"/>
    <x v="1465"/>
    <x v="1"/>
    <x v="10"/>
    <x v="1442"/>
    <x v="541"/>
    <n v="3"/>
    <n v="0"/>
    <n v="9.3312000000000008"/>
  </r>
  <r>
    <n v="8734"/>
    <x v="4351"/>
    <x v="3"/>
    <x v="818"/>
    <d v="2014-06-30T00:00:00"/>
    <s v="Second Class"/>
    <s v="PW-19030"/>
    <s v="Pauline Webber"/>
    <x v="1"/>
    <s v="United States"/>
    <s v="Seattle"/>
    <x v="4"/>
    <n v="98105"/>
    <x v="1"/>
    <x v="451"/>
    <x v="0"/>
    <x v="5"/>
    <x v="447"/>
    <x v="487"/>
    <n v="3"/>
    <n v="0"/>
    <n v="40.415999999999997"/>
  </r>
  <r>
    <n v="8735"/>
    <x v="4351"/>
    <x v="3"/>
    <x v="818"/>
    <d v="2014-06-30T00:00:00"/>
    <s v="Second Class"/>
    <s v="PW-19030"/>
    <s v="Pauline Webber"/>
    <x v="1"/>
    <s v="United States"/>
    <s v="Seattle"/>
    <x v="4"/>
    <n v="98105"/>
    <x v="1"/>
    <x v="217"/>
    <x v="2"/>
    <x v="11"/>
    <x v="216"/>
    <x v="2694"/>
    <n v="5"/>
    <n v="0"/>
    <n v="244.61549999999988"/>
  </r>
  <r>
    <n v="8736"/>
    <x v="4352"/>
    <x v="2"/>
    <x v="315"/>
    <d v="2011-02-11T00:00:00"/>
    <s v="Second Class"/>
    <s v="CS-12250"/>
    <s v="Chris Selesnick"/>
    <x v="1"/>
    <s v="United States"/>
    <s v="New York City"/>
    <x v="15"/>
    <n v="10024"/>
    <x v="3"/>
    <x v="720"/>
    <x v="1"/>
    <x v="4"/>
    <x v="712"/>
    <x v="647"/>
    <n v="4"/>
    <n v="0"/>
    <n v="9.7439999999999998"/>
  </r>
  <r>
    <n v="8737"/>
    <x v="4353"/>
    <x v="0"/>
    <x v="913"/>
    <d v="2013-09-10T00:00:00"/>
    <s v="Standard Class"/>
    <s v="RP-19855"/>
    <s v="Roy Phan"/>
    <x v="1"/>
    <s v="United States"/>
    <s v="Woodbury"/>
    <x v="11"/>
    <n v="55125"/>
    <x v="2"/>
    <x v="518"/>
    <x v="1"/>
    <x v="4"/>
    <x v="513"/>
    <x v="3469"/>
    <n v="3"/>
    <n v="0"/>
    <n v="160.62299999999993"/>
  </r>
  <r>
    <n v="8738"/>
    <x v="4354"/>
    <x v="3"/>
    <x v="1191"/>
    <d v="2014-04-11T00:00:00"/>
    <s v="Standard Class"/>
    <s v="CS-12175"/>
    <s v="Charles Sheldon"/>
    <x v="1"/>
    <s v="United States"/>
    <s v="Chattanooga"/>
    <x v="18"/>
    <n v="37421"/>
    <x v="0"/>
    <x v="806"/>
    <x v="1"/>
    <x v="8"/>
    <x v="796"/>
    <x v="5582"/>
    <n v="5"/>
    <n v="0.7"/>
    <n v="-5.9399999999999977"/>
  </r>
  <r>
    <n v="8739"/>
    <x v="4355"/>
    <x v="3"/>
    <x v="166"/>
    <d v="2014-12-12T00:00:00"/>
    <s v="First Class"/>
    <s v="MJ-17740"/>
    <s v="Max Jones"/>
    <x v="0"/>
    <s v="United States"/>
    <s v="Philadelphia"/>
    <x v="9"/>
    <n v="19140"/>
    <x v="3"/>
    <x v="154"/>
    <x v="1"/>
    <x v="6"/>
    <x v="153"/>
    <x v="2153"/>
    <n v="4"/>
    <n v="0.2"/>
    <n v="3.6431999999999998"/>
  </r>
  <r>
    <n v="8740"/>
    <x v="4355"/>
    <x v="3"/>
    <x v="166"/>
    <d v="2014-12-12T00:00:00"/>
    <s v="First Class"/>
    <s v="MJ-17740"/>
    <s v="Max Jones"/>
    <x v="0"/>
    <s v="United States"/>
    <s v="Philadelphia"/>
    <x v="9"/>
    <n v="19140"/>
    <x v="3"/>
    <x v="431"/>
    <x v="2"/>
    <x v="7"/>
    <x v="426"/>
    <x v="5583"/>
    <n v="2"/>
    <n v="0.4"/>
    <n v="-20.996999999999993"/>
  </r>
  <r>
    <n v="8741"/>
    <x v="4356"/>
    <x v="0"/>
    <x v="1131"/>
    <d v="2013-07-26T00:00:00"/>
    <s v="First Class"/>
    <s v="JG-15160"/>
    <s v="James Galang"/>
    <x v="0"/>
    <s v="United States"/>
    <s v="Lafayette"/>
    <x v="28"/>
    <n v="70506"/>
    <x v="0"/>
    <x v="1064"/>
    <x v="1"/>
    <x v="6"/>
    <x v="1044"/>
    <x v="1411"/>
    <n v="5"/>
    <n v="0"/>
    <n v="21.227999999999998"/>
  </r>
  <r>
    <n v="8742"/>
    <x v="4357"/>
    <x v="1"/>
    <x v="529"/>
    <d v="2012-11-09T00:00:00"/>
    <s v="Same Day"/>
    <s v="AG-10765"/>
    <s v="Anthony Garverick"/>
    <x v="2"/>
    <s v="United States"/>
    <s v="Lawrence"/>
    <x v="14"/>
    <n v="46226"/>
    <x v="2"/>
    <x v="175"/>
    <x v="1"/>
    <x v="8"/>
    <x v="174"/>
    <x v="631"/>
    <n v="3"/>
    <n v="0"/>
    <n v="5.1551999999999998"/>
  </r>
  <r>
    <n v="8743"/>
    <x v="4358"/>
    <x v="1"/>
    <x v="653"/>
    <d v="2012-10-04T00:00:00"/>
    <s v="First Class"/>
    <s v="CK-12205"/>
    <s v="Chloris Kastensmidt"/>
    <x v="0"/>
    <s v="United States"/>
    <s v="Hillsboro"/>
    <x v="21"/>
    <n v="97123"/>
    <x v="1"/>
    <x v="93"/>
    <x v="0"/>
    <x v="5"/>
    <x v="93"/>
    <x v="5584"/>
    <n v="1"/>
    <n v="0.2"/>
    <n v="3.0338000000000003"/>
  </r>
  <r>
    <n v="8744"/>
    <x v="4358"/>
    <x v="1"/>
    <x v="653"/>
    <d v="2012-10-04T00:00:00"/>
    <s v="First Class"/>
    <s v="CK-12205"/>
    <s v="Chloris Kastensmidt"/>
    <x v="0"/>
    <s v="United States"/>
    <s v="Hillsboro"/>
    <x v="21"/>
    <n v="97123"/>
    <x v="1"/>
    <x v="176"/>
    <x v="2"/>
    <x v="11"/>
    <x v="175"/>
    <x v="4035"/>
    <n v="3"/>
    <n v="0.2"/>
    <n v="-4.6409999999999982"/>
  </r>
  <r>
    <n v="8745"/>
    <x v="4359"/>
    <x v="1"/>
    <x v="6"/>
    <d v="2012-11-25T00:00:00"/>
    <s v="Second Class"/>
    <s v="HD-14785"/>
    <s v="Harold Dahlen"/>
    <x v="2"/>
    <s v="United States"/>
    <s v="Cambridge"/>
    <x v="31"/>
    <n v="2138"/>
    <x v="3"/>
    <x v="18"/>
    <x v="1"/>
    <x v="6"/>
    <x v="18"/>
    <x v="860"/>
    <n v="4"/>
    <n v="0"/>
    <n v="4.9647999999999985"/>
  </r>
  <r>
    <n v="8746"/>
    <x v="4359"/>
    <x v="1"/>
    <x v="6"/>
    <d v="2012-11-25T00:00:00"/>
    <s v="Second Class"/>
    <s v="HD-14785"/>
    <s v="Harold Dahlen"/>
    <x v="2"/>
    <s v="United States"/>
    <s v="Cambridge"/>
    <x v="31"/>
    <n v="2138"/>
    <x v="3"/>
    <x v="1785"/>
    <x v="1"/>
    <x v="10"/>
    <x v="1766"/>
    <x v="731"/>
    <n v="3"/>
    <n v="0"/>
    <n v="28.171799999999998"/>
  </r>
  <r>
    <n v="8747"/>
    <x v="4360"/>
    <x v="3"/>
    <x v="62"/>
    <d v="2014-02-08T00:00:00"/>
    <s v="Standard Class"/>
    <s v="BO-11350"/>
    <s v="Bill Overfelt"/>
    <x v="1"/>
    <s v="United States"/>
    <s v="San Diego"/>
    <x v="1"/>
    <n v="92105"/>
    <x v="1"/>
    <x v="793"/>
    <x v="0"/>
    <x v="5"/>
    <x v="783"/>
    <x v="5585"/>
    <n v="2"/>
    <n v="0"/>
    <n v="12.634799999999984"/>
  </r>
  <r>
    <n v="8748"/>
    <x v="4360"/>
    <x v="3"/>
    <x v="62"/>
    <d v="2014-02-08T00:00:00"/>
    <s v="Standard Class"/>
    <s v="BO-11350"/>
    <s v="Bill Overfelt"/>
    <x v="1"/>
    <s v="United States"/>
    <s v="San Diego"/>
    <x v="1"/>
    <n v="92105"/>
    <x v="1"/>
    <x v="612"/>
    <x v="1"/>
    <x v="8"/>
    <x v="607"/>
    <x v="5586"/>
    <n v="2"/>
    <n v="0.2"/>
    <n v="10.061999999999998"/>
  </r>
  <r>
    <n v="8749"/>
    <x v="4360"/>
    <x v="3"/>
    <x v="62"/>
    <d v="2014-02-08T00:00:00"/>
    <s v="Standard Class"/>
    <s v="BO-11350"/>
    <s v="Bill Overfelt"/>
    <x v="1"/>
    <s v="United States"/>
    <s v="San Diego"/>
    <x v="1"/>
    <n v="92105"/>
    <x v="1"/>
    <x v="1748"/>
    <x v="2"/>
    <x v="15"/>
    <x v="1729"/>
    <x v="2562"/>
    <n v="2"/>
    <n v="0.2"/>
    <n v="38.997399999999971"/>
  </r>
  <r>
    <n v="8750"/>
    <x v="4361"/>
    <x v="1"/>
    <x v="382"/>
    <d v="2012-06-19T00:00:00"/>
    <s v="First Class"/>
    <s v="LC-16885"/>
    <s v="Lena Creighton"/>
    <x v="0"/>
    <s v="United States"/>
    <s v="New York City"/>
    <x v="15"/>
    <n v="10009"/>
    <x v="3"/>
    <x v="450"/>
    <x v="1"/>
    <x v="8"/>
    <x v="446"/>
    <x v="5587"/>
    <n v="3"/>
    <n v="0.2"/>
    <n v="1143.8910000000001"/>
  </r>
  <r>
    <n v="8751"/>
    <x v="4361"/>
    <x v="1"/>
    <x v="382"/>
    <d v="2012-06-19T00:00:00"/>
    <s v="First Class"/>
    <s v="LC-16885"/>
    <s v="Lena Creighton"/>
    <x v="0"/>
    <s v="United States"/>
    <s v="New York City"/>
    <x v="15"/>
    <n v="10009"/>
    <x v="3"/>
    <x v="1086"/>
    <x v="2"/>
    <x v="7"/>
    <x v="1067"/>
    <x v="5588"/>
    <n v="2"/>
    <n v="0"/>
    <n v="33.495000000000005"/>
  </r>
  <r>
    <n v="8752"/>
    <x v="4362"/>
    <x v="0"/>
    <x v="465"/>
    <d v="2013-05-10T00:00:00"/>
    <s v="Standard Class"/>
    <s v="RB-19465"/>
    <s v="Rick Bensley"/>
    <x v="2"/>
    <s v="United States"/>
    <s v="Tallahassee"/>
    <x v="2"/>
    <n v="32303"/>
    <x v="0"/>
    <x v="1842"/>
    <x v="1"/>
    <x v="10"/>
    <x v="1821"/>
    <x v="5589"/>
    <n v="4"/>
    <n v="0.2"/>
    <n v="31.4712"/>
  </r>
  <r>
    <n v="8753"/>
    <x v="4362"/>
    <x v="0"/>
    <x v="465"/>
    <d v="2013-05-10T00:00:00"/>
    <s v="Standard Class"/>
    <s v="RB-19465"/>
    <s v="Rick Bensley"/>
    <x v="2"/>
    <s v="United States"/>
    <s v="Tallahassee"/>
    <x v="2"/>
    <n v="32303"/>
    <x v="0"/>
    <x v="1192"/>
    <x v="2"/>
    <x v="7"/>
    <x v="1168"/>
    <x v="1665"/>
    <n v="3"/>
    <n v="0.2"/>
    <n v="19.966499999999982"/>
  </r>
  <r>
    <n v="8754"/>
    <x v="4363"/>
    <x v="3"/>
    <x v="428"/>
    <d v="2014-09-11T00:00:00"/>
    <s v="First Class"/>
    <s v="JD-16015"/>
    <s v="Joy Daniels"/>
    <x v="0"/>
    <s v="United States"/>
    <s v="Toledo"/>
    <x v="24"/>
    <n v="43615"/>
    <x v="3"/>
    <x v="1139"/>
    <x v="1"/>
    <x v="2"/>
    <x v="1118"/>
    <x v="1173"/>
    <n v="6"/>
    <n v="0.2"/>
    <n v="5.9777999999999993"/>
  </r>
  <r>
    <n v="8755"/>
    <x v="4363"/>
    <x v="3"/>
    <x v="428"/>
    <d v="2014-09-11T00:00:00"/>
    <s v="First Class"/>
    <s v="JD-16015"/>
    <s v="Joy Daniels"/>
    <x v="0"/>
    <s v="United States"/>
    <s v="Toledo"/>
    <x v="24"/>
    <n v="43615"/>
    <x v="3"/>
    <x v="806"/>
    <x v="1"/>
    <x v="8"/>
    <x v="796"/>
    <x v="5590"/>
    <n v="3"/>
    <n v="0.7"/>
    <n v="-3.5640000000000001"/>
  </r>
  <r>
    <n v="8756"/>
    <x v="4363"/>
    <x v="3"/>
    <x v="428"/>
    <d v="2014-09-11T00:00:00"/>
    <s v="First Class"/>
    <s v="JD-16015"/>
    <s v="Joy Daniels"/>
    <x v="0"/>
    <s v="United States"/>
    <s v="Toledo"/>
    <x v="24"/>
    <n v="43615"/>
    <x v="3"/>
    <x v="1124"/>
    <x v="1"/>
    <x v="8"/>
    <x v="1103"/>
    <x v="5591"/>
    <n v="2"/>
    <n v="0.7"/>
    <n v="-5.2149999999999999"/>
  </r>
  <r>
    <n v="8757"/>
    <x v="4364"/>
    <x v="0"/>
    <x v="405"/>
    <d v="2013-07-27T00:00:00"/>
    <s v="Standard Class"/>
    <s v="MF-17665"/>
    <s v="Maureen Fritzler"/>
    <x v="1"/>
    <s v="United States"/>
    <s v="Columbia"/>
    <x v="39"/>
    <n v="21044"/>
    <x v="3"/>
    <x v="551"/>
    <x v="1"/>
    <x v="9"/>
    <x v="545"/>
    <x v="1023"/>
    <n v="2"/>
    <n v="0"/>
    <n v="10.5504"/>
  </r>
  <r>
    <n v="8758"/>
    <x v="4364"/>
    <x v="0"/>
    <x v="405"/>
    <d v="2013-07-27T00:00:00"/>
    <s v="Standard Class"/>
    <s v="MF-17665"/>
    <s v="Maureen Fritzler"/>
    <x v="1"/>
    <s v="United States"/>
    <s v="Columbia"/>
    <x v="39"/>
    <n v="21044"/>
    <x v="3"/>
    <x v="260"/>
    <x v="1"/>
    <x v="10"/>
    <x v="257"/>
    <x v="187"/>
    <n v="8"/>
    <n v="0"/>
    <n v="24.883200000000002"/>
  </r>
  <r>
    <n v="8759"/>
    <x v="4364"/>
    <x v="0"/>
    <x v="405"/>
    <d v="2013-07-27T00:00:00"/>
    <s v="Standard Class"/>
    <s v="MF-17665"/>
    <s v="Maureen Fritzler"/>
    <x v="1"/>
    <s v="United States"/>
    <s v="Columbia"/>
    <x v="39"/>
    <n v="21044"/>
    <x v="3"/>
    <x v="645"/>
    <x v="0"/>
    <x v="5"/>
    <x v="639"/>
    <x v="1877"/>
    <n v="3"/>
    <n v="0"/>
    <n v="9.3227999999999991"/>
  </r>
  <r>
    <n v="8760"/>
    <x v="4364"/>
    <x v="0"/>
    <x v="405"/>
    <d v="2013-07-27T00:00:00"/>
    <s v="Standard Class"/>
    <s v="MF-17665"/>
    <s v="Maureen Fritzler"/>
    <x v="1"/>
    <s v="United States"/>
    <s v="Columbia"/>
    <x v="39"/>
    <n v="21044"/>
    <x v="3"/>
    <x v="751"/>
    <x v="1"/>
    <x v="8"/>
    <x v="742"/>
    <x v="5592"/>
    <n v="3"/>
    <n v="0"/>
    <n v="2.5920000000000001"/>
  </r>
  <r>
    <n v="8761"/>
    <x v="4365"/>
    <x v="0"/>
    <x v="1011"/>
    <d v="2013-02-06T00:00:00"/>
    <s v="Standard Class"/>
    <s v="BF-11170"/>
    <s v="Ben Ferrer"/>
    <x v="2"/>
    <s v="United States"/>
    <s v="Atlanta"/>
    <x v="32"/>
    <n v="30318"/>
    <x v="0"/>
    <x v="450"/>
    <x v="1"/>
    <x v="8"/>
    <x v="446"/>
    <x v="5593"/>
    <n v="1"/>
    <n v="0"/>
    <n v="635.495"/>
  </r>
  <r>
    <n v="8762"/>
    <x v="4365"/>
    <x v="0"/>
    <x v="1011"/>
    <d v="2013-02-06T00:00:00"/>
    <s v="Standard Class"/>
    <s v="BF-11170"/>
    <s v="Ben Ferrer"/>
    <x v="2"/>
    <s v="United States"/>
    <s v="Atlanta"/>
    <x v="32"/>
    <n v="30318"/>
    <x v="0"/>
    <x v="1358"/>
    <x v="1"/>
    <x v="12"/>
    <x v="1335"/>
    <x v="5594"/>
    <n v="8"/>
    <n v="0"/>
    <n v="58.919199999999989"/>
  </r>
  <r>
    <n v="8763"/>
    <x v="4366"/>
    <x v="0"/>
    <x v="723"/>
    <d v="2014-01-03T00:00:00"/>
    <s v="Standard Class"/>
    <s v="FO-14305"/>
    <s v="Frank Olsen"/>
    <x v="0"/>
    <s v="United States"/>
    <s v="Sacramento"/>
    <x v="1"/>
    <n v="95823"/>
    <x v="1"/>
    <x v="768"/>
    <x v="1"/>
    <x v="4"/>
    <x v="760"/>
    <x v="919"/>
    <n v="1"/>
    <n v="0"/>
    <n v="4.068699999999998"/>
  </r>
  <r>
    <n v="8764"/>
    <x v="4366"/>
    <x v="0"/>
    <x v="723"/>
    <d v="2014-01-03T00:00:00"/>
    <s v="Standard Class"/>
    <s v="FO-14305"/>
    <s v="Frank Olsen"/>
    <x v="0"/>
    <s v="United States"/>
    <s v="Sacramento"/>
    <x v="1"/>
    <n v="95823"/>
    <x v="1"/>
    <x v="1352"/>
    <x v="1"/>
    <x v="14"/>
    <x v="1329"/>
    <x v="5482"/>
    <n v="2"/>
    <n v="0"/>
    <n v="7.2696000000000005"/>
  </r>
  <r>
    <n v="8765"/>
    <x v="4367"/>
    <x v="1"/>
    <x v="82"/>
    <d v="2012-11-27T00:00:00"/>
    <s v="Standard Class"/>
    <s v="BB-11545"/>
    <s v="Brenda Bowman"/>
    <x v="1"/>
    <s v="United States"/>
    <s v="Fort Worth"/>
    <x v="5"/>
    <n v="76106"/>
    <x v="2"/>
    <x v="1216"/>
    <x v="1"/>
    <x v="6"/>
    <x v="1191"/>
    <x v="758"/>
    <n v="2"/>
    <n v="0.2"/>
    <n v="0.73479999999999923"/>
  </r>
  <r>
    <n v="8766"/>
    <x v="4367"/>
    <x v="1"/>
    <x v="82"/>
    <d v="2012-11-27T00:00:00"/>
    <s v="Standard Class"/>
    <s v="BB-11545"/>
    <s v="Brenda Bowman"/>
    <x v="1"/>
    <s v="United States"/>
    <s v="Fort Worth"/>
    <x v="5"/>
    <n v="76106"/>
    <x v="2"/>
    <x v="15"/>
    <x v="1"/>
    <x v="8"/>
    <x v="15"/>
    <x v="5595"/>
    <n v="2"/>
    <n v="0.8"/>
    <n v="-2.5440000000000005"/>
  </r>
  <r>
    <n v="8767"/>
    <x v="4367"/>
    <x v="1"/>
    <x v="82"/>
    <d v="2012-11-27T00:00:00"/>
    <s v="Standard Class"/>
    <s v="BB-11545"/>
    <s v="Brenda Bowman"/>
    <x v="1"/>
    <s v="United States"/>
    <s v="Fort Worth"/>
    <x v="5"/>
    <n v="76106"/>
    <x v="2"/>
    <x v="1836"/>
    <x v="1"/>
    <x v="9"/>
    <x v="1815"/>
    <x v="4396"/>
    <n v="3"/>
    <n v="0.8"/>
    <n v="-67.617000000000019"/>
  </r>
  <r>
    <n v="8768"/>
    <x v="4367"/>
    <x v="1"/>
    <x v="82"/>
    <d v="2012-11-27T00:00:00"/>
    <s v="Standard Class"/>
    <s v="BB-11545"/>
    <s v="Brenda Bowman"/>
    <x v="1"/>
    <s v="United States"/>
    <s v="Fort Worth"/>
    <x v="5"/>
    <n v="76106"/>
    <x v="2"/>
    <x v="416"/>
    <x v="1"/>
    <x v="8"/>
    <x v="411"/>
    <x v="5596"/>
    <n v="5"/>
    <n v="0.8"/>
    <n v="-13.167000000000002"/>
  </r>
  <r>
    <n v="8769"/>
    <x v="4368"/>
    <x v="1"/>
    <x v="348"/>
    <d v="2012-10-09T00:00:00"/>
    <s v="Standard Class"/>
    <s v="IL-15100"/>
    <s v="Ivan Liston"/>
    <x v="0"/>
    <s v="United States"/>
    <s v="Columbus"/>
    <x v="24"/>
    <n v="43229"/>
    <x v="3"/>
    <x v="293"/>
    <x v="2"/>
    <x v="11"/>
    <x v="290"/>
    <x v="5597"/>
    <n v="4"/>
    <n v="0.2"/>
    <n v="57.599999999999994"/>
  </r>
  <r>
    <n v="8770"/>
    <x v="4369"/>
    <x v="0"/>
    <x v="126"/>
    <d v="2013-09-14T00:00:00"/>
    <s v="Same Day"/>
    <s v="PO-19180"/>
    <s v="Philisse Overcash"/>
    <x v="2"/>
    <s v="United States"/>
    <s v="Louisville"/>
    <x v="22"/>
    <n v="80027"/>
    <x v="1"/>
    <x v="1750"/>
    <x v="2"/>
    <x v="7"/>
    <x v="1731"/>
    <x v="5598"/>
    <n v="3"/>
    <n v="0.2"/>
    <n v="9.1844999999999928"/>
  </r>
  <r>
    <n v="8771"/>
    <x v="4369"/>
    <x v="0"/>
    <x v="126"/>
    <d v="2013-09-14T00:00:00"/>
    <s v="Same Day"/>
    <s v="PO-19180"/>
    <s v="Philisse Overcash"/>
    <x v="2"/>
    <s v="United States"/>
    <s v="Louisville"/>
    <x v="22"/>
    <n v="80027"/>
    <x v="1"/>
    <x v="792"/>
    <x v="0"/>
    <x v="1"/>
    <x v="782"/>
    <x v="5599"/>
    <n v="4"/>
    <n v="0.2"/>
    <n v="5.1960000000000015"/>
  </r>
  <r>
    <n v="8772"/>
    <x v="4370"/>
    <x v="3"/>
    <x v="32"/>
    <d v="2014-09-18T00:00:00"/>
    <s v="First Class"/>
    <s v="DB-13555"/>
    <s v="Dorothy Badders"/>
    <x v="1"/>
    <s v="United States"/>
    <s v="Raleigh"/>
    <x v="3"/>
    <n v="27604"/>
    <x v="0"/>
    <x v="1218"/>
    <x v="1"/>
    <x v="9"/>
    <x v="1193"/>
    <x v="5600"/>
    <n v="4"/>
    <n v="0.2"/>
    <n v="94.278400000000033"/>
  </r>
  <r>
    <n v="8773"/>
    <x v="4370"/>
    <x v="3"/>
    <x v="32"/>
    <d v="2014-09-18T00:00:00"/>
    <s v="First Class"/>
    <s v="DB-13555"/>
    <s v="Dorothy Badders"/>
    <x v="1"/>
    <s v="United States"/>
    <s v="Raleigh"/>
    <x v="3"/>
    <n v="27604"/>
    <x v="0"/>
    <x v="1030"/>
    <x v="1"/>
    <x v="10"/>
    <x v="1012"/>
    <x v="1355"/>
    <n v="3"/>
    <n v="0.2"/>
    <n v="23.234999999999992"/>
  </r>
  <r>
    <n v="8774"/>
    <x v="4371"/>
    <x v="1"/>
    <x v="1203"/>
    <d v="2012-02-28T00:00:00"/>
    <s v="Standard Class"/>
    <s v="LC-16960"/>
    <s v="Lindsay Castell"/>
    <x v="2"/>
    <s v="United States"/>
    <s v="New York City"/>
    <x v="15"/>
    <n v="10024"/>
    <x v="3"/>
    <x v="566"/>
    <x v="1"/>
    <x v="9"/>
    <x v="561"/>
    <x v="2051"/>
    <n v="6"/>
    <n v="0"/>
    <n v="6.7200000000000006"/>
  </r>
  <r>
    <n v="8775"/>
    <x v="4371"/>
    <x v="1"/>
    <x v="1203"/>
    <d v="2012-02-28T00:00:00"/>
    <s v="Standard Class"/>
    <s v="LC-16960"/>
    <s v="Lindsay Castell"/>
    <x v="2"/>
    <s v="United States"/>
    <s v="New York City"/>
    <x v="15"/>
    <n v="10024"/>
    <x v="3"/>
    <x v="1282"/>
    <x v="1"/>
    <x v="8"/>
    <x v="1258"/>
    <x v="3023"/>
    <n v="2"/>
    <n v="0.2"/>
    <n v="3.8135999999999992"/>
  </r>
  <r>
    <n v="8776"/>
    <x v="4372"/>
    <x v="0"/>
    <x v="5"/>
    <d v="2013-12-10T00:00:00"/>
    <s v="Second Class"/>
    <s v="MP-18175"/>
    <s v="Mike Pelletier"/>
    <x v="2"/>
    <s v="United States"/>
    <s v="Chicago"/>
    <x v="10"/>
    <n v="60623"/>
    <x v="2"/>
    <x v="147"/>
    <x v="1"/>
    <x v="6"/>
    <x v="147"/>
    <x v="5601"/>
    <n v="2"/>
    <n v="0.2"/>
    <n v="0.30940000000000001"/>
  </r>
  <r>
    <n v="8777"/>
    <x v="4373"/>
    <x v="0"/>
    <x v="415"/>
    <d v="2013-07-04T00:00:00"/>
    <s v="First Class"/>
    <s v="EA-14035"/>
    <s v="Erin Ashbrook"/>
    <x v="1"/>
    <s v="United States"/>
    <s v="Huntsville"/>
    <x v="5"/>
    <n v="77340"/>
    <x v="2"/>
    <x v="662"/>
    <x v="0"/>
    <x v="1"/>
    <x v="656"/>
    <x v="2568"/>
    <n v="5"/>
    <n v="0.3"/>
    <n v="0"/>
  </r>
  <r>
    <n v="8778"/>
    <x v="4373"/>
    <x v="0"/>
    <x v="415"/>
    <d v="2013-07-04T00:00:00"/>
    <s v="First Class"/>
    <s v="EA-14035"/>
    <s v="Erin Ashbrook"/>
    <x v="1"/>
    <s v="United States"/>
    <s v="Huntsville"/>
    <x v="5"/>
    <n v="77340"/>
    <x v="2"/>
    <x v="1440"/>
    <x v="1"/>
    <x v="10"/>
    <x v="1419"/>
    <x v="759"/>
    <n v="8"/>
    <n v="0.2"/>
    <n v="14.5152"/>
  </r>
  <r>
    <n v="8779"/>
    <x v="4374"/>
    <x v="3"/>
    <x v="1096"/>
    <d v="2014-12-19T00:00:00"/>
    <s v="Standard Class"/>
    <s v="BP-11095"/>
    <s v="Bart Pistole"/>
    <x v="1"/>
    <s v="United States"/>
    <s v="New York City"/>
    <x v="15"/>
    <n v="10024"/>
    <x v="3"/>
    <x v="574"/>
    <x v="0"/>
    <x v="0"/>
    <x v="569"/>
    <x v="5602"/>
    <n v="3"/>
    <n v="0.2"/>
    <n v="7.1993999999999687"/>
  </r>
  <r>
    <n v="8780"/>
    <x v="4375"/>
    <x v="1"/>
    <x v="305"/>
    <d v="2012-03-22T00:00:00"/>
    <s v="Second Class"/>
    <s v="BM-11785"/>
    <s v="Bryan Mills"/>
    <x v="0"/>
    <s v="United States"/>
    <s v="Salem"/>
    <x v="21"/>
    <n v="97301"/>
    <x v="1"/>
    <x v="762"/>
    <x v="1"/>
    <x v="4"/>
    <x v="754"/>
    <x v="5603"/>
    <n v="3"/>
    <n v="0.2"/>
    <n v="2.5641000000000034"/>
  </r>
  <r>
    <n v="8781"/>
    <x v="4376"/>
    <x v="1"/>
    <x v="1201"/>
    <d v="2012-03-04T00:00:00"/>
    <s v="First Class"/>
    <s v="CM-12715"/>
    <s v="Craig Molinari"/>
    <x v="1"/>
    <s v="United States"/>
    <s v="Houston"/>
    <x v="5"/>
    <n v="77070"/>
    <x v="2"/>
    <x v="1261"/>
    <x v="1"/>
    <x v="6"/>
    <x v="1236"/>
    <x v="5604"/>
    <n v="2"/>
    <n v="0.2"/>
    <n v="6.2243999999999957"/>
  </r>
  <r>
    <n v="8782"/>
    <x v="4376"/>
    <x v="1"/>
    <x v="1201"/>
    <d v="2012-03-04T00:00:00"/>
    <s v="First Class"/>
    <s v="CM-12715"/>
    <s v="Craig Molinari"/>
    <x v="1"/>
    <s v="United States"/>
    <s v="Houston"/>
    <x v="5"/>
    <n v="77070"/>
    <x v="2"/>
    <x v="789"/>
    <x v="0"/>
    <x v="0"/>
    <x v="779"/>
    <x v="5605"/>
    <n v="6"/>
    <n v="0.32"/>
    <n v="-36.117600000000152"/>
  </r>
  <r>
    <n v="8783"/>
    <x v="4377"/>
    <x v="0"/>
    <x v="306"/>
    <d v="2013-09-21T00:00:00"/>
    <s v="Standard Class"/>
    <s v="JD-16150"/>
    <s v="Justin Deggeller"/>
    <x v="1"/>
    <s v="United States"/>
    <s v="Twin Falls"/>
    <x v="45"/>
    <n v="83301"/>
    <x v="1"/>
    <x v="1206"/>
    <x v="1"/>
    <x v="8"/>
    <x v="1182"/>
    <x v="5606"/>
    <n v="4"/>
    <n v="0.2"/>
    <n v="6.6351999999999984"/>
  </r>
  <r>
    <n v="8784"/>
    <x v="4377"/>
    <x v="0"/>
    <x v="306"/>
    <d v="2013-09-21T00:00:00"/>
    <s v="Standard Class"/>
    <s v="JD-16150"/>
    <s v="Justin Deggeller"/>
    <x v="1"/>
    <s v="United States"/>
    <s v="Twin Falls"/>
    <x v="45"/>
    <n v="83301"/>
    <x v="1"/>
    <x v="215"/>
    <x v="0"/>
    <x v="3"/>
    <x v="214"/>
    <x v="5607"/>
    <n v="3"/>
    <n v="0"/>
    <n v="259.52970000000005"/>
  </r>
  <r>
    <n v="8785"/>
    <x v="4378"/>
    <x v="3"/>
    <x v="294"/>
    <d v="2014-03-24T00:00:00"/>
    <s v="Standard Class"/>
    <s v="AS-10630"/>
    <s v="Ann Steele"/>
    <x v="2"/>
    <s v="United States"/>
    <s v="Knoxville"/>
    <x v="18"/>
    <n v="37918"/>
    <x v="0"/>
    <x v="1186"/>
    <x v="1"/>
    <x v="2"/>
    <x v="1163"/>
    <x v="877"/>
    <n v="2"/>
    <n v="0.2"/>
    <n v="1.6704000000000001"/>
  </r>
  <r>
    <n v="8786"/>
    <x v="4379"/>
    <x v="3"/>
    <x v="39"/>
    <d v="2014-06-03T00:00:00"/>
    <s v="Standard Class"/>
    <s v="CM-11815"/>
    <s v="Candace McMahon"/>
    <x v="1"/>
    <s v="United States"/>
    <s v="Phoenix"/>
    <x v="16"/>
    <n v="85023"/>
    <x v="1"/>
    <x v="1692"/>
    <x v="2"/>
    <x v="7"/>
    <x v="1671"/>
    <x v="4398"/>
    <n v="5"/>
    <n v="0.2"/>
    <n v="19.596000000000018"/>
  </r>
  <r>
    <n v="8787"/>
    <x v="4379"/>
    <x v="3"/>
    <x v="39"/>
    <d v="2014-06-03T00:00:00"/>
    <s v="Standard Class"/>
    <s v="CM-11815"/>
    <s v="Candace McMahon"/>
    <x v="1"/>
    <s v="United States"/>
    <s v="Phoenix"/>
    <x v="16"/>
    <n v="85023"/>
    <x v="1"/>
    <x v="1483"/>
    <x v="1"/>
    <x v="10"/>
    <x v="1461"/>
    <x v="12"/>
    <n v="3"/>
    <n v="0.2"/>
    <n v="5.4432"/>
  </r>
  <r>
    <n v="8788"/>
    <x v="4379"/>
    <x v="3"/>
    <x v="39"/>
    <d v="2014-06-03T00:00:00"/>
    <s v="Standard Class"/>
    <s v="CM-11815"/>
    <s v="Candace McMahon"/>
    <x v="1"/>
    <s v="United States"/>
    <s v="Phoenix"/>
    <x v="16"/>
    <n v="85023"/>
    <x v="1"/>
    <x v="106"/>
    <x v="2"/>
    <x v="11"/>
    <x v="106"/>
    <x v="5608"/>
    <n v="4"/>
    <n v="0.2"/>
    <n v="54.393599999999978"/>
  </r>
  <r>
    <n v="8789"/>
    <x v="4380"/>
    <x v="3"/>
    <x v="140"/>
    <d v="2014-06-20T00:00:00"/>
    <s v="Standard Class"/>
    <s v="JE-15715"/>
    <s v="Joe Elijah"/>
    <x v="0"/>
    <s v="United States"/>
    <s v="Monroe"/>
    <x v="3"/>
    <n v="28110"/>
    <x v="0"/>
    <x v="1003"/>
    <x v="0"/>
    <x v="1"/>
    <x v="986"/>
    <x v="327"/>
    <n v="3"/>
    <n v="0.2"/>
    <n v="52.376399999999961"/>
  </r>
  <r>
    <n v="8790"/>
    <x v="4380"/>
    <x v="3"/>
    <x v="140"/>
    <d v="2014-06-20T00:00:00"/>
    <s v="Standard Class"/>
    <s v="JE-15715"/>
    <s v="Joe Elijah"/>
    <x v="0"/>
    <s v="United States"/>
    <s v="Monroe"/>
    <x v="3"/>
    <n v="28110"/>
    <x v="0"/>
    <x v="1195"/>
    <x v="0"/>
    <x v="0"/>
    <x v="1171"/>
    <x v="5609"/>
    <n v="2"/>
    <n v="0.2"/>
    <n v="-3.8863999999999947"/>
  </r>
  <r>
    <n v="8791"/>
    <x v="4381"/>
    <x v="1"/>
    <x v="684"/>
    <d v="2012-09-12T00:00:00"/>
    <s v="Standard Class"/>
    <s v="AG-10525"/>
    <s v="Andy Gerbode"/>
    <x v="1"/>
    <s v="United States"/>
    <s v="Richmond"/>
    <x v="17"/>
    <n v="23223"/>
    <x v="0"/>
    <x v="1472"/>
    <x v="1"/>
    <x v="8"/>
    <x v="1450"/>
    <x v="5610"/>
    <n v="9"/>
    <n v="0"/>
    <n v="21.445199999999996"/>
  </r>
  <r>
    <n v="8792"/>
    <x v="4382"/>
    <x v="3"/>
    <x v="257"/>
    <d v="2014-03-25T00:00:00"/>
    <s v="Standard Class"/>
    <s v="TT-21220"/>
    <s v="Thomas Thornton"/>
    <x v="0"/>
    <s v="United States"/>
    <s v="Houston"/>
    <x v="5"/>
    <n v="77041"/>
    <x v="2"/>
    <x v="664"/>
    <x v="2"/>
    <x v="7"/>
    <x v="658"/>
    <x v="3431"/>
    <n v="7"/>
    <n v="0.2"/>
    <n v="47.035099999999971"/>
  </r>
  <r>
    <n v="8793"/>
    <x v="4383"/>
    <x v="2"/>
    <x v="174"/>
    <d v="2011-12-21T00:00:00"/>
    <s v="First Class"/>
    <s v="BP-11095"/>
    <s v="Bart Pistole"/>
    <x v="1"/>
    <s v="United States"/>
    <s v="Los Angeles"/>
    <x v="1"/>
    <n v="90008"/>
    <x v="1"/>
    <x v="573"/>
    <x v="1"/>
    <x v="2"/>
    <x v="568"/>
    <x v="2"/>
    <n v="2"/>
    <n v="0"/>
    <n v="6.8713999999999995"/>
  </r>
  <r>
    <n v="8794"/>
    <x v="4383"/>
    <x v="2"/>
    <x v="174"/>
    <d v="2011-12-21T00:00:00"/>
    <s v="First Class"/>
    <s v="BP-11095"/>
    <s v="Bart Pistole"/>
    <x v="1"/>
    <s v="United States"/>
    <s v="Los Angeles"/>
    <x v="1"/>
    <n v="90008"/>
    <x v="1"/>
    <x v="485"/>
    <x v="1"/>
    <x v="13"/>
    <x v="480"/>
    <x v="5611"/>
    <n v="5"/>
    <n v="0"/>
    <n v="8.7945000000000011"/>
  </r>
  <r>
    <n v="8795"/>
    <x v="4383"/>
    <x v="2"/>
    <x v="174"/>
    <d v="2011-12-21T00:00:00"/>
    <s v="First Class"/>
    <s v="BP-11095"/>
    <s v="Bart Pistole"/>
    <x v="1"/>
    <s v="United States"/>
    <s v="Los Angeles"/>
    <x v="1"/>
    <n v="90008"/>
    <x v="1"/>
    <x v="1285"/>
    <x v="2"/>
    <x v="7"/>
    <x v="1262"/>
    <x v="5612"/>
    <n v="5"/>
    <n v="0.2"/>
    <n v="72.974999999999909"/>
  </r>
  <r>
    <n v="8796"/>
    <x v="4383"/>
    <x v="2"/>
    <x v="174"/>
    <d v="2011-12-21T00:00:00"/>
    <s v="First Class"/>
    <s v="BP-11095"/>
    <s v="Bart Pistole"/>
    <x v="1"/>
    <s v="United States"/>
    <s v="Los Angeles"/>
    <x v="1"/>
    <n v="90008"/>
    <x v="1"/>
    <x v="665"/>
    <x v="2"/>
    <x v="7"/>
    <x v="659"/>
    <x v="2005"/>
    <n v="4"/>
    <n v="0.2"/>
    <n v="15.837600000000009"/>
  </r>
  <r>
    <n v="8797"/>
    <x v="4384"/>
    <x v="0"/>
    <x v="274"/>
    <d v="2013-07-14T00:00:00"/>
    <s v="Standard Class"/>
    <s v="MJ-17740"/>
    <s v="Max Jones"/>
    <x v="0"/>
    <s v="United States"/>
    <s v="Orem"/>
    <x v="7"/>
    <n v="84057"/>
    <x v="1"/>
    <x v="490"/>
    <x v="1"/>
    <x v="10"/>
    <x v="485"/>
    <x v="91"/>
    <n v="2"/>
    <n v="0"/>
    <n v="6.2208000000000006"/>
  </r>
  <r>
    <n v="8798"/>
    <x v="4384"/>
    <x v="0"/>
    <x v="274"/>
    <d v="2013-07-14T00:00:00"/>
    <s v="Standard Class"/>
    <s v="MJ-17740"/>
    <s v="Max Jones"/>
    <x v="0"/>
    <s v="United States"/>
    <s v="Orem"/>
    <x v="7"/>
    <n v="84057"/>
    <x v="1"/>
    <x v="1243"/>
    <x v="1"/>
    <x v="6"/>
    <x v="1217"/>
    <x v="44"/>
    <n v="2"/>
    <n v="0"/>
    <n v="12.874400000000001"/>
  </r>
  <r>
    <n v="8799"/>
    <x v="4385"/>
    <x v="0"/>
    <x v="1204"/>
    <d v="2013-04-11T00:00:00"/>
    <s v="Standard Class"/>
    <s v="VM-21685"/>
    <s v="Valerie Mitchum"/>
    <x v="2"/>
    <s v="United States"/>
    <s v="Burlington"/>
    <x v="42"/>
    <s v="05408"/>
    <x v="3"/>
    <x v="1367"/>
    <x v="2"/>
    <x v="7"/>
    <x v="1343"/>
    <x v="5613"/>
    <n v="5"/>
    <n v="0"/>
    <n v="336.63499999999999"/>
  </r>
  <r>
    <n v="8800"/>
    <x v="4386"/>
    <x v="2"/>
    <x v="1205"/>
    <d v="2011-05-10T00:00:00"/>
    <s v="First Class"/>
    <s v="KT-16480"/>
    <s v="Kean Thornton"/>
    <x v="0"/>
    <s v="United States"/>
    <s v="Philadelphia"/>
    <x v="9"/>
    <n v="19134"/>
    <x v="3"/>
    <x v="306"/>
    <x v="2"/>
    <x v="16"/>
    <x v="303"/>
    <x v="5614"/>
    <n v="5"/>
    <n v="0.4"/>
    <n v="239.99600000000009"/>
  </r>
  <r>
    <n v="8801"/>
    <x v="4387"/>
    <x v="3"/>
    <x v="51"/>
    <d v="2014-11-28T00:00:00"/>
    <s v="Standard Class"/>
    <s v="CS-12250"/>
    <s v="Chris Selesnick"/>
    <x v="1"/>
    <s v="United States"/>
    <s v="Chicago"/>
    <x v="10"/>
    <n v="60623"/>
    <x v="2"/>
    <x v="1283"/>
    <x v="1"/>
    <x v="10"/>
    <x v="1259"/>
    <x v="1432"/>
    <n v="2"/>
    <n v="0.2"/>
    <n v="3.7407999999999997"/>
  </r>
  <r>
    <n v="8802"/>
    <x v="4388"/>
    <x v="0"/>
    <x v="338"/>
    <d v="2013-11-13T00:00:00"/>
    <s v="First Class"/>
    <s v="AB-10015"/>
    <s v="Aaron Bergman"/>
    <x v="0"/>
    <s v="United States"/>
    <s v="Oklahoma City"/>
    <x v="26"/>
    <n v="73120"/>
    <x v="2"/>
    <x v="1720"/>
    <x v="2"/>
    <x v="7"/>
    <x v="1698"/>
    <x v="5615"/>
    <n v="2"/>
    <n v="0"/>
    <n v="62.15440000000001"/>
  </r>
  <r>
    <n v="8803"/>
    <x v="4388"/>
    <x v="0"/>
    <x v="338"/>
    <d v="2013-11-13T00:00:00"/>
    <s v="First Class"/>
    <s v="AB-10015"/>
    <s v="Aaron Bergman"/>
    <x v="0"/>
    <s v="United States"/>
    <s v="Oklahoma City"/>
    <x v="26"/>
    <n v="73120"/>
    <x v="2"/>
    <x v="1106"/>
    <x v="0"/>
    <x v="0"/>
    <x v="1086"/>
    <x v="2661"/>
    <n v="2"/>
    <n v="0"/>
    <n v="54.713599999999985"/>
  </r>
  <r>
    <n v="8804"/>
    <x v="4389"/>
    <x v="2"/>
    <x v="520"/>
    <d v="2012-01-01T00:00:00"/>
    <s v="First Class"/>
    <s v="AH-10030"/>
    <s v="Aaron Hawkins"/>
    <x v="1"/>
    <s v="United States"/>
    <s v="New York City"/>
    <x v="15"/>
    <n v="10035"/>
    <x v="3"/>
    <x v="567"/>
    <x v="2"/>
    <x v="11"/>
    <x v="562"/>
    <x v="5616"/>
    <n v="3"/>
    <n v="0"/>
    <n v="11.474099999999996"/>
  </r>
  <r>
    <n v="8805"/>
    <x v="4389"/>
    <x v="2"/>
    <x v="520"/>
    <d v="2012-01-01T00:00:00"/>
    <s v="First Class"/>
    <s v="AH-10030"/>
    <s v="Aaron Hawkins"/>
    <x v="1"/>
    <s v="United States"/>
    <s v="New York City"/>
    <x v="15"/>
    <n v="10035"/>
    <x v="3"/>
    <x v="165"/>
    <x v="1"/>
    <x v="2"/>
    <x v="164"/>
    <x v="1381"/>
    <n v="3"/>
    <n v="0"/>
    <n v="8.6939999999999991"/>
  </r>
  <r>
    <n v="8806"/>
    <x v="4390"/>
    <x v="3"/>
    <x v="971"/>
    <d v="2014-08-24T00:00:00"/>
    <s v="Standard Class"/>
    <s v="DO-13435"/>
    <s v="Denny Ordway"/>
    <x v="0"/>
    <s v="United States"/>
    <s v="Salt Lake City"/>
    <x v="7"/>
    <n v="84106"/>
    <x v="1"/>
    <x v="1160"/>
    <x v="1"/>
    <x v="8"/>
    <x v="1138"/>
    <x v="5617"/>
    <n v="3"/>
    <n v="0.2"/>
    <n v="37.235999999999997"/>
  </r>
  <r>
    <n v="8807"/>
    <x v="4391"/>
    <x v="0"/>
    <x v="126"/>
    <d v="2013-09-17T00:00:00"/>
    <s v="Standard Class"/>
    <s v="MC-17590"/>
    <s v="Matt Collister"/>
    <x v="1"/>
    <s v="United States"/>
    <s v="Utica"/>
    <x v="15"/>
    <n v="13501"/>
    <x v="3"/>
    <x v="1702"/>
    <x v="0"/>
    <x v="5"/>
    <x v="1682"/>
    <x v="586"/>
    <n v="2"/>
    <n v="0"/>
    <n v="14.572799999999997"/>
  </r>
  <r>
    <n v="8808"/>
    <x v="4392"/>
    <x v="3"/>
    <x v="40"/>
    <d v="2014-11-01T00:00:00"/>
    <s v="Standard Class"/>
    <s v="JF-15190"/>
    <s v="Jamie Frazer"/>
    <x v="0"/>
    <s v="United States"/>
    <s v="Philadelphia"/>
    <x v="9"/>
    <n v="19134"/>
    <x v="3"/>
    <x v="805"/>
    <x v="1"/>
    <x v="8"/>
    <x v="795"/>
    <x v="5618"/>
    <n v="3"/>
    <n v="0.7"/>
    <n v="-27.734999999999992"/>
  </r>
  <r>
    <n v="8809"/>
    <x v="4392"/>
    <x v="3"/>
    <x v="40"/>
    <d v="2014-11-01T00:00:00"/>
    <s v="Standard Class"/>
    <s v="JF-15190"/>
    <s v="Jamie Frazer"/>
    <x v="0"/>
    <s v="United States"/>
    <s v="Philadelphia"/>
    <x v="9"/>
    <n v="19134"/>
    <x v="3"/>
    <x v="1255"/>
    <x v="2"/>
    <x v="7"/>
    <x v="1230"/>
    <x v="5619"/>
    <n v="5"/>
    <n v="0.4"/>
    <n v="19.775000000000006"/>
  </r>
  <r>
    <n v="8810"/>
    <x v="4392"/>
    <x v="3"/>
    <x v="40"/>
    <d v="2014-11-01T00:00:00"/>
    <s v="Standard Class"/>
    <s v="JF-15190"/>
    <s v="Jamie Frazer"/>
    <x v="0"/>
    <s v="United States"/>
    <s v="Philadelphia"/>
    <x v="9"/>
    <n v="19134"/>
    <x v="3"/>
    <x v="932"/>
    <x v="1"/>
    <x v="2"/>
    <x v="916"/>
    <x v="1816"/>
    <n v="5"/>
    <n v="0.2"/>
    <n v="4.9815000000000005"/>
  </r>
  <r>
    <n v="8811"/>
    <x v="4393"/>
    <x v="3"/>
    <x v="1109"/>
    <d v="2014-06-05T00:00:00"/>
    <s v="Standard Class"/>
    <s v="SM-20950"/>
    <s v="Suzanne McNair"/>
    <x v="1"/>
    <s v="United States"/>
    <s v="Los Angeles"/>
    <x v="1"/>
    <n v="90004"/>
    <x v="1"/>
    <x v="945"/>
    <x v="1"/>
    <x v="10"/>
    <x v="929"/>
    <x v="5620"/>
    <n v="4"/>
    <n v="0"/>
    <n v="18.009600000000002"/>
  </r>
  <r>
    <n v="8812"/>
    <x v="4394"/>
    <x v="0"/>
    <x v="387"/>
    <d v="2013-03-14T00:00:00"/>
    <s v="Standard Class"/>
    <s v="SP-20650"/>
    <s v="Stephanie Phelps"/>
    <x v="1"/>
    <s v="United States"/>
    <s v="Jackson"/>
    <x v="12"/>
    <n v="49201"/>
    <x v="2"/>
    <x v="1143"/>
    <x v="1"/>
    <x v="9"/>
    <x v="1122"/>
    <x v="5621"/>
    <n v="3"/>
    <n v="0.1"/>
    <n v="48.333599999999976"/>
  </r>
  <r>
    <n v="8813"/>
    <x v="4394"/>
    <x v="0"/>
    <x v="387"/>
    <d v="2013-03-14T00:00:00"/>
    <s v="Standard Class"/>
    <s v="SP-20650"/>
    <s v="Stephanie Phelps"/>
    <x v="1"/>
    <s v="United States"/>
    <s v="Jackson"/>
    <x v="12"/>
    <n v="49201"/>
    <x v="2"/>
    <x v="1622"/>
    <x v="1"/>
    <x v="6"/>
    <x v="1041"/>
    <x v="2255"/>
    <n v="5"/>
    <n v="0"/>
    <n v="3.7529999999999997"/>
  </r>
  <r>
    <n v="8814"/>
    <x v="4395"/>
    <x v="1"/>
    <x v="353"/>
    <d v="2012-07-31T00:00:00"/>
    <s v="Standard Class"/>
    <s v="CK-12760"/>
    <s v="Cyma Kinney"/>
    <x v="1"/>
    <s v="United States"/>
    <s v="Glendale"/>
    <x v="16"/>
    <n v="85301"/>
    <x v="1"/>
    <x v="637"/>
    <x v="0"/>
    <x v="1"/>
    <x v="631"/>
    <x v="4602"/>
    <n v="3"/>
    <n v="0.2"/>
    <n v="13.317599999999985"/>
  </r>
  <r>
    <n v="8815"/>
    <x v="4396"/>
    <x v="1"/>
    <x v="521"/>
    <d v="2012-11-25T00:00:00"/>
    <s v="Second Class"/>
    <s v="PW-19240"/>
    <s v="Pierre Wener"/>
    <x v="0"/>
    <s v="United States"/>
    <s v="Wilmington"/>
    <x v="13"/>
    <n v="19805"/>
    <x v="3"/>
    <x v="348"/>
    <x v="2"/>
    <x v="7"/>
    <x v="344"/>
    <x v="673"/>
    <n v="2"/>
    <n v="0"/>
    <n v="89.314199999999971"/>
  </r>
  <r>
    <n v="8816"/>
    <x v="4396"/>
    <x v="1"/>
    <x v="521"/>
    <d v="2012-11-25T00:00:00"/>
    <s v="Second Class"/>
    <s v="PW-19240"/>
    <s v="Pierre Wener"/>
    <x v="0"/>
    <s v="United States"/>
    <s v="Wilmington"/>
    <x v="13"/>
    <n v="19805"/>
    <x v="3"/>
    <x v="1843"/>
    <x v="1"/>
    <x v="10"/>
    <x v="1822"/>
    <x v="5622"/>
    <n v="6"/>
    <n v="0"/>
    <n v="20.726999999999997"/>
  </r>
  <r>
    <n v="8817"/>
    <x v="4396"/>
    <x v="1"/>
    <x v="521"/>
    <d v="2012-11-25T00:00:00"/>
    <s v="Second Class"/>
    <s v="PW-19240"/>
    <s v="Pierre Wener"/>
    <x v="0"/>
    <s v="United States"/>
    <s v="Wilmington"/>
    <x v="13"/>
    <n v="19805"/>
    <x v="3"/>
    <x v="169"/>
    <x v="1"/>
    <x v="6"/>
    <x v="168"/>
    <x v="2805"/>
    <n v="4"/>
    <n v="0"/>
    <n v="5.6416000000000004"/>
  </r>
  <r>
    <n v="8818"/>
    <x v="4396"/>
    <x v="1"/>
    <x v="521"/>
    <d v="2012-11-25T00:00:00"/>
    <s v="Second Class"/>
    <s v="PW-19240"/>
    <s v="Pierre Wener"/>
    <x v="0"/>
    <s v="United States"/>
    <s v="Wilmington"/>
    <x v="13"/>
    <n v="19805"/>
    <x v="3"/>
    <x v="1451"/>
    <x v="1"/>
    <x v="12"/>
    <x v="33"/>
    <x v="3416"/>
    <n v="2"/>
    <n v="0"/>
    <n v="7.783199999999999"/>
  </r>
  <r>
    <n v="8819"/>
    <x v="4396"/>
    <x v="1"/>
    <x v="521"/>
    <d v="2012-11-25T00:00:00"/>
    <s v="Second Class"/>
    <s v="PW-19240"/>
    <s v="Pierre Wener"/>
    <x v="0"/>
    <s v="United States"/>
    <s v="Wilmington"/>
    <x v="13"/>
    <n v="19805"/>
    <x v="3"/>
    <x v="490"/>
    <x v="1"/>
    <x v="10"/>
    <x v="485"/>
    <x v="789"/>
    <n v="6"/>
    <n v="0"/>
    <n v="18.662400000000002"/>
  </r>
  <r>
    <n v="8820"/>
    <x v="4397"/>
    <x v="1"/>
    <x v="109"/>
    <d v="2012-12-02T00:00:00"/>
    <s v="Standard Class"/>
    <s v="EB-14170"/>
    <s v="Evan Bailliet"/>
    <x v="0"/>
    <s v="United States"/>
    <s v="Austin"/>
    <x v="5"/>
    <n v="78745"/>
    <x v="2"/>
    <x v="656"/>
    <x v="1"/>
    <x v="10"/>
    <x v="650"/>
    <x v="763"/>
    <n v="4"/>
    <n v="0.2"/>
    <n v="117.43199999999999"/>
  </r>
  <r>
    <n v="8821"/>
    <x v="4398"/>
    <x v="3"/>
    <x v="132"/>
    <d v="2014-11-08T00:00:00"/>
    <s v="Standard Class"/>
    <s v="DK-13090"/>
    <s v="Dave Kipp"/>
    <x v="0"/>
    <s v="United States"/>
    <s v="Orlando"/>
    <x v="2"/>
    <n v="32839"/>
    <x v="0"/>
    <x v="455"/>
    <x v="2"/>
    <x v="16"/>
    <x v="451"/>
    <x v="324"/>
    <n v="2"/>
    <n v="0.2"/>
    <n v="311.99479999999994"/>
  </r>
  <r>
    <n v="8822"/>
    <x v="4398"/>
    <x v="3"/>
    <x v="132"/>
    <d v="2014-11-08T00:00:00"/>
    <s v="Standard Class"/>
    <s v="DK-13090"/>
    <s v="Dave Kipp"/>
    <x v="0"/>
    <s v="United States"/>
    <s v="Orlando"/>
    <x v="2"/>
    <n v="32839"/>
    <x v="0"/>
    <x v="1282"/>
    <x v="1"/>
    <x v="8"/>
    <x v="1258"/>
    <x v="5623"/>
    <n v="2"/>
    <n v="0.7"/>
    <n v="-2.9963999999999995"/>
  </r>
  <r>
    <n v="8823"/>
    <x v="4398"/>
    <x v="3"/>
    <x v="132"/>
    <d v="2014-11-08T00:00:00"/>
    <s v="Standard Class"/>
    <s v="DK-13090"/>
    <s v="Dave Kipp"/>
    <x v="0"/>
    <s v="United States"/>
    <s v="Orlando"/>
    <x v="2"/>
    <n v="32839"/>
    <x v="0"/>
    <x v="1753"/>
    <x v="1"/>
    <x v="6"/>
    <x v="1734"/>
    <x v="4029"/>
    <n v="2"/>
    <n v="0.2"/>
    <n v="4.1987999999999985"/>
  </r>
  <r>
    <n v="8824"/>
    <x v="4398"/>
    <x v="3"/>
    <x v="132"/>
    <d v="2014-11-08T00:00:00"/>
    <s v="Standard Class"/>
    <s v="DK-13090"/>
    <s v="Dave Kipp"/>
    <x v="0"/>
    <s v="United States"/>
    <s v="Orlando"/>
    <x v="2"/>
    <n v="32839"/>
    <x v="0"/>
    <x v="711"/>
    <x v="1"/>
    <x v="10"/>
    <x v="703"/>
    <x v="1432"/>
    <n v="2"/>
    <n v="0.2"/>
    <n v="3.7407999999999997"/>
  </r>
  <r>
    <n v="8825"/>
    <x v="4399"/>
    <x v="3"/>
    <x v="708"/>
    <d v="2014-03-24T00:00:00"/>
    <s v="Second Class"/>
    <s v="TB-21055"/>
    <s v="Ted Butterfield"/>
    <x v="0"/>
    <s v="United States"/>
    <s v="Reading"/>
    <x v="9"/>
    <n v="19601"/>
    <x v="3"/>
    <x v="436"/>
    <x v="1"/>
    <x v="12"/>
    <x v="431"/>
    <x v="3179"/>
    <n v="3"/>
    <n v="0.2"/>
    <n v="2.8781999999999992"/>
  </r>
  <r>
    <n v="8826"/>
    <x v="4400"/>
    <x v="1"/>
    <x v="546"/>
    <d v="2012-12-22T00:00:00"/>
    <s v="First Class"/>
    <s v="AG-10900"/>
    <s v="Arthur Gainer"/>
    <x v="0"/>
    <s v="United States"/>
    <s v="Philadelphia"/>
    <x v="9"/>
    <n v="19134"/>
    <x v="3"/>
    <x v="1186"/>
    <x v="1"/>
    <x v="2"/>
    <x v="1163"/>
    <x v="2789"/>
    <n v="3"/>
    <n v="0.2"/>
    <n v="2.5056000000000003"/>
  </r>
  <r>
    <n v="8827"/>
    <x v="4401"/>
    <x v="2"/>
    <x v="1063"/>
    <d v="2011-04-06T00:00:00"/>
    <s v="Second Class"/>
    <s v="SC-20020"/>
    <s v="Sam Craven"/>
    <x v="0"/>
    <s v="United States"/>
    <s v="Houston"/>
    <x v="5"/>
    <n v="77095"/>
    <x v="2"/>
    <x v="481"/>
    <x v="1"/>
    <x v="10"/>
    <x v="477"/>
    <x v="3059"/>
    <n v="5"/>
    <n v="0.2"/>
    <n v="9.3520000000000003"/>
  </r>
  <r>
    <n v="8828"/>
    <x v="4401"/>
    <x v="2"/>
    <x v="1063"/>
    <d v="2011-04-06T00:00:00"/>
    <s v="Second Class"/>
    <s v="SC-20020"/>
    <s v="Sam Craven"/>
    <x v="0"/>
    <s v="United States"/>
    <s v="Houston"/>
    <x v="5"/>
    <n v="77095"/>
    <x v="2"/>
    <x v="1774"/>
    <x v="1"/>
    <x v="10"/>
    <x v="1755"/>
    <x v="1399"/>
    <n v="7"/>
    <n v="0.2"/>
    <n v="10.464999999999998"/>
  </r>
  <r>
    <n v="8829"/>
    <x v="4402"/>
    <x v="1"/>
    <x v="1117"/>
    <d v="2012-06-09T00:00:00"/>
    <s v="Standard Class"/>
    <s v="BB-11545"/>
    <s v="Brenda Bowman"/>
    <x v="1"/>
    <s v="United States"/>
    <s v="Saint Charles"/>
    <x v="25"/>
    <n v="63301"/>
    <x v="2"/>
    <x v="1157"/>
    <x v="1"/>
    <x v="10"/>
    <x v="1136"/>
    <x v="232"/>
    <n v="2"/>
    <n v="0"/>
    <n v="4.7519999999999998"/>
  </r>
  <r>
    <n v="8830"/>
    <x v="4403"/>
    <x v="2"/>
    <x v="191"/>
    <d v="2011-10-09T00:00:00"/>
    <s v="First Class"/>
    <s v="VP-21760"/>
    <s v="Victoria Pisteka"/>
    <x v="1"/>
    <s v="United States"/>
    <s v="Indianapolis"/>
    <x v="14"/>
    <n v="46203"/>
    <x v="2"/>
    <x v="1662"/>
    <x v="1"/>
    <x v="4"/>
    <x v="1641"/>
    <x v="5624"/>
    <n v="2"/>
    <n v="0"/>
    <n v="54.087600000000009"/>
  </r>
  <r>
    <n v="8831"/>
    <x v="4404"/>
    <x v="0"/>
    <x v="1036"/>
    <d v="2013-08-25T00:00:00"/>
    <s v="Second Class"/>
    <s v="RP-19270"/>
    <s v="Rachel Payne"/>
    <x v="1"/>
    <s v="United States"/>
    <s v="Seattle"/>
    <x v="4"/>
    <n v="98115"/>
    <x v="1"/>
    <x v="807"/>
    <x v="1"/>
    <x v="8"/>
    <x v="797"/>
    <x v="5625"/>
    <n v="10"/>
    <n v="0.2"/>
    <n v="11.703999999999997"/>
  </r>
  <r>
    <n v="8832"/>
    <x v="4405"/>
    <x v="1"/>
    <x v="219"/>
    <d v="2012-11-19T00:00:00"/>
    <s v="Standard Class"/>
    <s v="DH-13675"/>
    <s v="Duane Huffman"/>
    <x v="2"/>
    <s v="United States"/>
    <s v="Harrisonburg"/>
    <x v="17"/>
    <n v="22801"/>
    <x v="0"/>
    <x v="561"/>
    <x v="0"/>
    <x v="5"/>
    <x v="555"/>
    <x v="792"/>
    <n v="2"/>
    <n v="0"/>
    <n v="14.3856"/>
  </r>
  <r>
    <n v="8833"/>
    <x v="4406"/>
    <x v="1"/>
    <x v="137"/>
    <d v="2012-06-27T00:00:00"/>
    <s v="Standard Class"/>
    <s v="SW-20455"/>
    <s v="Shaun Weien"/>
    <x v="0"/>
    <s v="United States"/>
    <s v="Rochester"/>
    <x v="15"/>
    <n v="14609"/>
    <x v="3"/>
    <x v="692"/>
    <x v="1"/>
    <x v="8"/>
    <x v="685"/>
    <x v="1396"/>
    <n v="2"/>
    <n v="0.2"/>
    <n v="456.58800000000002"/>
  </r>
  <r>
    <n v="8834"/>
    <x v="4407"/>
    <x v="3"/>
    <x v="241"/>
    <d v="2014-09-29T00:00:00"/>
    <s v="Standard Class"/>
    <s v="KF-16285"/>
    <s v="Karen Ferguson"/>
    <x v="2"/>
    <s v="United States"/>
    <s v="Sandy Springs"/>
    <x v="32"/>
    <n v="30328"/>
    <x v="0"/>
    <x v="1018"/>
    <x v="1"/>
    <x v="4"/>
    <x v="1510"/>
    <x v="4729"/>
    <n v="1"/>
    <n v="0"/>
    <n v="3.8774999999999995"/>
  </r>
  <r>
    <n v="8835"/>
    <x v="4407"/>
    <x v="3"/>
    <x v="241"/>
    <d v="2014-09-29T00:00:00"/>
    <s v="Standard Class"/>
    <s v="KF-16285"/>
    <s v="Karen Ferguson"/>
    <x v="2"/>
    <s v="United States"/>
    <s v="Sandy Springs"/>
    <x v="32"/>
    <n v="30328"/>
    <x v="0"/>
    <x v="1517"/>
    <x v="2"/>
    <x v="7"/>
    <x v="1495"/>
    <x v="5626"/>
    <n v="2"/>
    <n v="0"/>
    <n v="25.171999999999997"/>
  </r>
  <r>
    <n v="8836"/>
    <x v="4407"/>
    <x v="3"/>
    <x v="241"/>
    <d v="2014-09-29T00:00:00"/>
    <s v="Standard Class"/>
    <s v="KF-16285"/>
    <s v="Karen Ferguson"/>
    <x v="2"/>
    <s v="United States"/>
    <s v="Sandy Springs"/>
    <x v="32"/>
    <n v="30328"/>
    <x v="0"/>
    <x v="1742"/>
    <x v="1"/>
    <x v="6"/>
    <x v="1722"/>
    <x v="293"/>
    <n v="4"/>
    <n v="0"/>
    <n v="3.7127999999999997"/>
  </r>
  <r>
    <n v="8837"/>
    <x v="4407"/>
    <x v="3"/>
    <x v="241"/>
    <d v="2014-09-29T00:00:00"/>
    <s v="Standard Class"/>
    <s v="KF-16285"/>
    <s v="Karen Ferguson"/>
    <x v="2"/>
    <s v="United States"/>
    <s v="Sandy Springs"/>
    <x v="32"/>
    <n v="30328"/>
    <x v="0"/>
    <x v="753"/>
    <x v="1"/>
    <x v="6"/>
    <x v="744"/>
    <x v="1936"/>
    <n v="3"/>
    <n v="0"/>
    <n v="4.9607999999999999"/>
  </r>
  <r>
    <n v="8838"/>
    <x v="4407"/>
    <x v="3"/>
    <x v="241"/>
    <d v="2014-09-29T00:00:00"/>
    <s v="Standard Class"/>
    <s v="KF-16285"/>
    <s v="Karen Ferguson"/>
    <x v="2"/>
    <s v="United States"/>
    <s v="Sandy Springs"/>
    <x v="32"/>
    <n v="30328"/>
    <x v="0"/>
    <x v="365"/>
    <x v="1"/>
    <x v="2"/>
    <x v="360"/>
    <x v="2143"/>
    <n v="5"/>
    <n v="0"/>
    <n v="7.5600000000000005"/>
  </r>
  <r>
    <n v="8839"/>
    <x v="4408"/>
    <x v="2"/>
    <x v="322"/>
    <d v="2011-04-10T00:00:00"/>
    <s v="Second Class"/>
    <s v="FH-14275"/>
    <s v="Frank Hawley"/>
    <x v="1"/>
    <s v="United States"/>
    <s v="Los Angeles"/>
    <x v="1"/>
    <n v="90004"/>
    <x v="1"/>
    <x v="1559"/>
    <x v="1"/>
    <x v="6"/>
    <x v="1540"/>
    <x v="421"/>
    <n v="3"/>
    <n v="0"/>
    <n v="18.447000000000003"/>
  </r>
  <r>
    <n v="8840"/>
    <x v="4408"/>
    <x v="2"/>
    <x v="322"/>
    <d v="2011-04-10T00:00:00"/>
    <s v="Second Class"/>
    <s v="FH-14275"/>
    <s v="Frank Hawley"/>
    <x v="1"/>
    <s v="United States"/>
    <s v="Los Angeles"/>
    <x v="1"/>
    <n v="90004"/>
    <x v="1"/>
    <x v="102"/>
    <x v="1"/>
    <x v="8"/>
    <x v="102"/>
    <x v="959"/>
    <n v="2"/>
    <n v="0.2"/>
    <n v="23.768399999999996"/>
  </r>
  <r>
    <n v="8841"/>
    <x v="4408"/>
    <x v="2"/>
    <x v="322"/>
    <d v="2011-04-10T00:00:00"/>
    <s v="Second Class"/>
    <s v="FH-14275"/>
    <s v="Frank Hawley"/>
    <x v="1"/>
    <s v="United States"/>
    <s v="Los Angeles"/>
    <x v="1"/>
    <n v="90004"/>
    <x v="1"/>
    <x v="1336"/>
    <x v="2"/>
    <x v="11"/>
    <x v="1312"/>
    <x v="674"/>
    <n v="3"/>
    <n v="0"/>
    <n v="131.98680000000002"/>
  </r>
  <r>
    <n v="8842"/>
    <x v="4409"/>
    <x v="0"/>
    <x v="1206"/>
    <d v="2013-02-13T00:00:00"/>
    <s v="Standard Class"/>
    <s v="JR-16210"/>
    <s v="Justin Ritter"/>
    <x v="1"/>
    <s v="United States"/>
    <s v="San Francisco"/>
    <x v="1"/>
    <n v="94110"/>
    <x v="1"/>
    <x v="246"/>
    <x v="2"/>
    <x v="11"/>
    <x v="244"/>
    <x v="1324"/>
    <n v="3"/>
    <n v="0"/>
    <n v="39.586800000000011"/>
  </r>
  <r>
    <n v="8843"/>
    <x v="4409"/>
    <x v="0"/>
    <x v="1206"/>
    <d v="2013-02-13T00:00:00"/>
    <s v="Standard Class"/>
    <s v="JR-16210"/>
    <s v="Justin Ritter"/>
    <x v="1"/>
    <s v="United States"/>
    <s v="San Francisco"/>
    <x v="1"/>
    <n v="94110"/>
    <x v="1"/>
    <x v="788"/>
    <x v="2"/>
    <x v="11"/>
    <x v="778"/>
    <x v="945"/>
    <n v="2"/>
    <n v="0"/>
    <n v="11.151"/>
  </r>
  <r>
    <n v="8844"/>
    <x v="4410"/>
    <x v="2"/>
    <x v="728"/>
    <d v="2011-11-20T00:00:00"/>
    <s v="Second Class"/>
    <s v="JC-16105"/>
    <s v="Julie Creighton"/>
    <x v="1"/>
    <s v="United States"/>
    <s v="Minneapolis"/>
    <x v="11"/>
    <n v="55407"/>
    <x v="2"/>
    <x v="1678"/>
    <x v="1"/>
    <x v="4"/>
    <x v="1657"/>
    <x v="5335"/>
    <n v="5"/>
    <n v="0"/>
    <n v="16.787500000000001"/>
  </r>
  <r>
    <n v="8845"/>
    <x v="4411"/>
    <x v="3"/>
    <x v="404"/>
    <d v="2014-12-24T00:00:00"/>
    <s v="Standard Class"/>
    <s v="BP-11290"/>
    <s v="Beth Paige"/>
    <x v="0"/>
    <s v="United States"/>
    <s v="Columbus"/>
    <x v="24"/>
    <n v="43229"/>
    <x v="3"/>
    <x v="1232"/>
    <x v="1"/>
    <x v="8"/>
    <x v="1206"/>
    <x v="5627"/>
    <n v="3"/>
    <n v="0.7"/>
    <n v="-6.0299999999999976"/>
  </r>
  <r>
    <n v="8846"/>
    <x v="4411"/>
    <x v="3"/>
    <x v="404"/>
    <d v="2014-12-24T00:00:00"/>
    <s v="Standard Class"/>
    <s v="BP-11290"/>
    <s v="Beth Paige"/>
    <x v="0"/>
    <s v="United States"/>
    <s v="Columbus"/>
    <x v="24"/>
    <n v="43229"/>
    <x v="3"/>
    <x v="131"/>
    <x v="1"/>
    <x v="13"/>
    <x v="131"/>
    <x v="5628"/>
    <n v="3"/>
    <n v="0.2"/>
    <n v="1.7486999999999999"/>
  </r>
  <r>
    <n v="8847"/>
    <x v="4411"/>
    <x v="3"/>
    <x v="404"/>
    <d v="2014-12-24T00:00:00"/>
    <s v="Standard Class"/>
    <s v="BP-11290"/>
    <s v="Beth Paige"/>
    <x v="0"/>
    <s v="United States"/>
    <s v="Columbus"/>
    <x v="24"/>
    <n v="43229"/>
    <x v="3"/>
    <x v="393"/>
    <x v="1"/>
    <x v="10"/>
    <x v="389"/>
    <x v="5566"/>
    <n v="5"/>
    <n v="0.2"/>
    <n v="29.691999999999993"/>
  </r>
  <r>
    <n v="8848"/>
    <x v="4411"/>
    <x v="3"/>
    <x v="404"/>
    <d v="2014-12-24T00:00:00"/>
    <s v="Standard Class"/>
    <s v="BP-11290"/>
    <s v="Beth Paige"/>
    <x v="0"/>
    <s v="United States"/>
    <s v="Columbus"/>
    <x v="24"/>
    <n v="43229"/>
    <x v="3"/>
    <x v="723"/>
    <x v="1"/>
    <x v="9"/>
    <x v="715"/>
    <x v="5629"/>
    <n v="2"/>
    <n v="0.2"/>
    <n v="13.011199999999995"/>
  </r>
  <r>
    <n v="8849"/>
    <x v="4412"/>
    <x v="1"/>
    <x v="740"/>
    <d v="2012-07-04T00:00:00"/>
    <s v="First Class"/>
    <s v="FA-14230"/>
    <s v="Frank Atkinson"/>
    <x v="1"/>
    <s v="United States"/>
    <s v="Raleigh"/>
    <x v="3"/>
    <n v="27604"/>
    <x v="0"/>
    <x v="918"/>
    <x v="2"/>
    <x v="7"/>
    <x v="901"/>
    <x v="5630"/>
    <n v="1"/>
    <n v="0.2"/>
    <n v="8.3519999999999932"/>
  </r>
  <r>
    <n v="8850"/>
    <x v="4412"/>
    <x v="1"/>
    <x v="740"/>
    <d v="2012-07-04T00:00:00"/>
    <s v="First Class"/>
    <s v="FA-14230"/>
    <s v="Frank Atkinson"/>
    <x v="1"/>
    <s v="United States"/>
    <s v="Raleigh"/>
    <x v="3"/>
    <n v="27604"/>
    <x v="0"/>
    <x v="891"/>
    <x v="0"/>
    <x v="5"/>
    <x v="875"/>
    <x v="5631"/>
    <n v="10"/>
    <n v="0.2"/>
    <n v="45.954000000000008"/>
  </r>
  <r>
    <n v="8851"/>
    <x v="4412"/>
    <x v="1"/>
    <x v="740"/>
    <d v="2012-07-04T00:00:00"/>
    <s v="First Class"/>
    <s v="FA-14230"/>
    <s v="Frank Atkinson"/>
    <x v="1"/>
    <s v="United States"/>
    <s v="Raleigh"/>
    <x v="3"/>
    <n v="27604"/>
    <x v="0"/>
    <x v="544"/>
    <x v="1"/>
    <x v="8"/>
    <x v="539"/>
    <x v="5632"/>
    <n v="2"/>
    <n v="0.7"/>
    <n v="-2.3136000000000001"/>
  </r>
  <r>
    <n v="8852"/>
    <x v="4412"/>
    <x v="1"/>
    <x v="740"/>
    <d v="2012-07-04T00:00:00"/>
    <s v="First Class"/>
    <s v="FA-14230"/>
    <s v="Frank Atkinson"/>
    <x v="1"/>
    <s v="United States"/>
    <s v="Raleigh"/>
    <x v="3"/>
    <n v="27604"/>
    <x v="0"/>
    <x v="707"/>
    <x v="1"/>
    <x v="10"/>
    <x v="699"/>
    <x v="1746"/>
    <n v="2"/>
    <n v="0.2"/>
    <n v="3.2871999999999999"/>
  </r>
  <r>
    <n v="8853"/>
    <x v="4413"/>
    <x v="2"/>
    <x v="1169"/>
    <d v="2011-10-13T00:00:00"/>
    <s v="Second Class"/>
    <s v="DN-13690"/>
    <s v="Duane Noonan"/>
    <x v="0"/>
    <s v="United States"/>
    <s v="New York City"/>
    <x v="15"/>
    <n v="10011"/>
    <x v="3"/>
    <x v="1019"/>
    <x v="1"/>
    <x v="10"/>
    <x v="1001"/>
    <x v="1862"/>
    <n v="4"/>
    <n v="0"/>
    <n v="55.763999999999996"/>
  </r>
  <r>
    <n v="8854"/>
    <x v="4414"/>
    <x v="1"/>
    <x v="357"/>
    <d v="2012-09-25T00:00:00"/>
    <s v="First Class"/>
    <s v="FO-14305"/>
    <s v="Frank Olsen"/>
    <x v="0"/>
    <s v="United States"/>
    <s v="Philadelphia"/>
    <x v="9"/>
    <n v="19143"/>
    <x v="3"/>
    <x v="1205"/>
    <x v="1"/>
    <x v="14"/>
    <x v="1181"/>
    <x v="5633"/>
    <n v="5"/>
    <n v="0.2"/>
    <n v="6.2549999999999919"/>
  </r>
  <r>
    <n v="8855"/>
    <x v="4414"/>
    <x v="1"/>
    <x v="357"/>
    <d v="2012-09-25T00:00:00"/>
    <s v="First Class"/>
    <s v="FO-14305"/>
    <s v="Frank Olsen"/>
    <x v="0"/>
    <s v="United States"/>
    <s v="Philadelphia"/>
    <x v="9"/>
    <n v="19143"/>
    <x v="3"/>
    <x v="217"/>
    <x v="2"/>
    <x v="11"/>
    <x v="216"/>
    <x v="231"/>
    <n v="3"/>
    <n v="0.2"/>
    <n v="-7.724700000000098"/>
  </r>
  <r>
    <n v="8856"/>
    <x v="4415"/>
    <x v="3"/>
    <x v="165"/>
    <d v="2014-12-31T00:00:00"/>
    <s v="Standard Class"/>
    <s v="DP-13105"/>
    <s v="Dave Poirier"/>
    <x v="1"/>
    <s v="United States"/>
    <s v="Meridian"/>
    <x v="45"/>
    <n v="83642"/>
    <x v="1"/>
    <x v="213"/>
    <x v="1"/>
    <x v="8"/>
    <x v="212"/>
    <x v="3406"/>
    <n v="3"/>
    <n v="0.2"/>
    <n v="7.9919999999999991"/>
  </r>
  <r>
    <n v="8857"/>
    <x v="4416"/>
    <x v="3"/>
    <x v="119"/>
    <d v="2014-10-21T00:00:00"/>
    <s v="Standard Class"/>
    <s v="JW-15220"/>
    <s v="Jane Waco"/>
    <x v="1"/>
    <s v="United States"/>
    <s v="Sacramento"/>
    <x v="1"/>
    <n v="95823"/>
    <x v="1"/>
    <x v="343"/>
    <x v="2"/>
    <x v="11"/>
    <x v="339"/>
    <x v="4552"/>
    <n v="6"/>
    <n v="0"/>
    <n v="39.888599999999997"/>
  </r>
  <r>
    <n v="8858"/>
    <x v="4416"/>
    <x v="3"/>
    <x v="119"/>
    <d v="2014-10-21T00:00:00"/>
    <s v="Standard Class"/>
    <s v="JW-15220"/>
    <s v="Jane Waco"/>
    <x v="1"/>
    <s v="United States"/>
    <s v="Sacramento"/>
    <x v="1"/>
    <n v="95823"/>
    <x v="1"/>
    <x v="1431"/>
    <x v="2"/>
    <x v="7"/>
    <x v="1410"/>
    <x v="236"/>
    <n v="2"/>
    <n v="0.2"/>
    <n v="-7.9959999999999996"/>
  </r>
  <r>
    <n v="8859"/>
    <x v="4416"/>
    <x v="3"/>
    <x v="119"/>
    <d v="2014-10-21T00:00:00"/>
    <s v="Standard Class"/>
    <s v="JW-15220"/>
    <s v="Jane Waco"/>
    <x v="1"/>
    <s v="United States"/>
    <s v="Sacramento"/>
    <x v="1"/>
    <n v="95823"/>
    <x v="1"/>
    <x v="450"/>
    <x v="1"/>
    <x v="8"/>
    <x v="446"/>
    <x v="5634"/>
    <n v="5"/>
    <n v="0.2"/>
    <n v="1906.4849999999999"/>
  </r>
  <r>
    <n v="8860"/>
    <x v="4417"/>
    <x v="3"/>
    <x v="648"/>
    <d v="2014-08-27T00:00:00"/>
    <s v="Standard Class"/>
    <s v="TT-21460"/>
    <s v="Tonja Turnell"/>
    <x v="2"/>
    <s v="United States"/>
    <s v="Charlotte"/>
    <x v="3"/>
    <n v="28205"/>
    <x v="0"/>
    <x v="1517"/>
    <x v="2"/>
    <x v="7"/>
    <x v="1495"/>
    <x v="3651"/>
    <n v="1"/>
    <n v="0.2"/>
    <n v="3.5959999999999983"/>
  </r>
  <r>
    <n v="8861"/>
    <x v="4418"/>
    <x v="1"/>
    <x v="861"/>
    <d v="2012-09-18T00:00:00"/>
    <s v="Standard Class"/>
    <s v="SN-20560"/>
    <s v="Skye Norling"/>
    <x v="2"/>
    <s v="United States"/>
    <s v="Paterson"/>
    <x v="30"/>
    <n v="7501"/>
    <x v="3"/>
    <x v="1655"/>
    <x v="1"/>
    <x v="2"/>
    <x v="1634"/>
    <x v="2551"/>
    <n v="3"/>
    <n v="0"/>
    <n v="14.904"/>
  </r>
  <r>
    <n v="8862"/>
    <x v="4418"/>
    <x v="1"/>
    <x v="861"/>
    <d v="2012-09-18T00:00:00"/>
    <s v="Standard Class"/>
    <s v="SN-20560"/>
    <s v="Skye Norling"/>
    <x v="2"/>
    <s v="United States"/>
    <s v="Paterson"/>
    <x v="30"/>
    <n v="7501"/>
    <x v="3"/>
    <x v="1348"/>
    <x v="0"/>
    <x v="5"/>
    <x v="1324"/>
    <x v="4206"/>
    <n v="4"/>
    <n v="0"/>
    <n v="3.9248000000000003"/>
  </r>
  <r>
    <n v="8863"/>
    <x v="4418"/>
    <x v="1"/>
    <x v="861"/>
    <d v="2012-09-18T00:00:00"/>
    <s v="Standard Class"/>
    <s v="SN-20560"/>
    <s v="Skye Norling"/>
    <x v="2"/>
    <s v="United States"/>
    <s v="Paterson"/>
    <x v="30"/>
    <n v="7501"/>
    <x v="3"/>
    <x v="270"/>
    <x v="1"/>
    <x v="8"/>
    <x v="267"/>
    <x v="5635"/>
    <n v="4"/>
    <n v="0"/>
    <n v="96.415999999999997"/>
  </r>
  <r>
    <n v="8864"/>
    <x v="4418"/>
    <x v="1"/>
    <x v="861"/>
    <d v="2012-09-18T00:00:00"/>
    <s v="Standard Class"/>
    <s v="SN-20560"/>
    <s v="Skye Norling"/>
    <x v="2"/>
    <s v="United States"/>
    <s v="Paterson"/>
    <x v="30"/>
    <n v="7501"/>
    <x v="3"/>
    <x v="1109"/>
    <x v="1"/>
    <x v="9"/>
    <x v="1089"/>
    <x v="5636"/>
    <n v="4"/>
    <n v="0"/>
    <n v="29.980800000000002"/>
  </r>
  <r>
    <n v="8865"/>
    <x v="4418"/>
    <x v="1"/>
    <x v="861"/>
    <d v="2012-09-18T00:00:00"/>
    <s v="Standard Class"/>
    <s v="SN-20560"/>
    <s v="Skye Norling"/>
    <x v="2"/>
    <s v="United States"/>
    <s v="Paterson"/>
    <x v="30"/>
    <n v="7501"/>
    <x v="3"/>
    <x v="1650"/>
    <x v="1"/>
    <x v="10"/>
    <x v="1630"/>
    <x v="789"/>
    <n v="6"/>
    <n v="0"/>
    <n v="18.662400000000002"/>
  </r>
  <r>
    <n v="8866"/>
    <x v="4419"/>
    <x v="1"/>
    <x v="139"/>
    <d v="2012-12-26T00:00:00"/>
    <s v="Standard Class"/>
    <s v="JM-15865"/>
    <s v="John Murray"/>
    <x v="0"/>
    <s v="United States"/>
    <s v="Arlington"/>
    <x v="17"/>
    <n v="22204"/>
    <x v="0"/>
    <x v="1204"/>
    <x v="1"/>
    <x v="9"/>
    <x v="1180"/>
    <x v="2311"/>
    <n v="3"/>
    <n v="0"/>
    <n v="10.880999999999997"/>
  </r>
  <r>
    <n v="8867"/>
    <x v="4420"/>
    <x v="2"/>
    <x v="59"/>
    <d v="2011-09-23T00:00:00"/>
    <s v="First Class"/>
    <s v="SB-20185"/>
    <s v="Sarah Brown"/>
    <x v="0"/>
    <s v="United States"/>
    <s v="Chicago"/>
    <x v="10"/>
    <n v="60653"/>
    <x v="2"/>
    <x v="1601"/>
    <x v="0"/>
    <x v="0"/>
    <x v="1584"/>
    <x v="5637"/>
    <n v="5"/>
    <n v="0.3"/>
    <n v="-70.489999999999981"/>
  </r>
  <r>
    <n v="8868"/>
    <x v="4420"/>
    <x v="2"/>
    <x v="59"/>
    <d v="2011-09-23T00:00:00"/>
    <s v="First Class"/>
    <s v="SB-20185"/>
    <s v="Sarah Brown"/>
    <x v="0"/>
    <s v="United States"/>
    <s v="Chicago"/>
    <x v="10"/>
    <n v="60653"/>
    <x v="2"/>
    <x v="1091"/>
    <x v="2"/>
    <x v="7"/>
    <x v="1072"/>
    <x v="3988"/>
    <n v="2"/>
    <n v="0.2"/>
    <n v="3.4749999999999996"/>
  </r>
  <r>
    <n v="8869"/>
    <x v="4421"/>
    <x v="0"/>
    <x v="254"/>
    <d v="2013-11-09T00:00:00"/>
    <s v="Standard Class"/>
    <s v="CC-12475"/>
    <s v="Cindy Chapman"/>
    <x v="0"/>
    <s v="United States"/>
    <s v="San Diego"/>
    <x v="1"/>
    <n v="92037"/>
    <x v="1"/>
    <x v="1771"/>
    <x v="2"/>
    <x v="15"/>
    <x v="1752"/>
    <x v="5638"/>
    <n v="2"/>
    <n v="0.2"/>
    <n v="77.219999999999914"/>
  </r>
  <r>
    <n v="8870"/>
    <x v="4422"/>
    <x v="3"/>
    <x v="96"/>
    <d v="2014-12-07T00:00:00"/>
    <s v="Standard Class"/>
    <s v="SH-19975"/>
    <s v="Sally Hughsby"/>
    <x v="1"/>
    <s v="United States"/>
    <s v="Seattle"/>
    <x v="4"/>
    <n v="98105"/>
    <x v="1"/>
    <x v="1406"/>
    <x v="1"/>
    <x v="8"/>
    <x v="1384"/>
    <x v="482"/>
    <n v="5"/>
    <n v="0.2"/>
    <n v="5.3729999999999993"/>
  </r>
  <r>
    <n v="8871"/>
    <x v="4422"/>
    <x v="3"/>
    <x v="96"/>
    <d v="2014-12-07T00:00:00"/>
    <s v="Standard Class"/>
    <s v="SH-19975"/>
    <s v="Sally Hughsby"/>
    <x v="1"/>
    <s v="United States"/>
    <s v="Seattle"/>
    <x v="4"/>
    <n v="98105"/>
    <x v="1"/>
    <x v="325"/>
    <x v="0"/>
    <x v="5"/>
    <x v="322"/>
    <x v="5639"/>
    <n v="12"/>
    <n v="0"/>
    <n v="31.099200000000003"/>
  </r>
  <r>
    <n v="8872"/>
    <x v="4422"/>
    <x v="3"/>
    <x v="96"/>
    <d v="2014-12-07T00:00:00"/>
    <s v="Standard Class"/>
    <s v="SH-19975"/>
    <s v="Sally Hughsby"/>
    <x v="1"/>
    <s v="United States"/>
    <s v="Seattle"/>
    <x v="4"/>
    <n v="98105"/>
    <x v="1"/>
    <x v="273"/>
    <x v="1"/>
    <x v="4"/>
    <x v="270"/>
    <x v="5248"/>
    <n v="4"/>
    <n v="0"/>
    <n v="5.4124000000000478"/>
  </r>
  <r>
    <n v="8873"/>
    <x v="4423"/>
    <x v="2"/>
    <x v="982"/>
    <d v="2011-10-10T00:00:00"/>
    <s v="Same Day"/>
    <s v="RB-19435"/>
    <s v="Richard Bierner"/>
    <x v="0"/>
    <s v="United States"/>
    <s v="Columbus"/>
    <x v="24"/>
    <n v="43229"/>
    <x v="3"/>
    <x v="1844"/>
    <x v="2"/>
    <x v="15"/>
    <x v="1823"/>
    <x v="5640"/>
    <n v="2"/>
    <n v="0.7"/>
    <n v="-71.39579999999998"/>
  </r>
  <r>
    <n v="8874"/>
    <x v="4423"/>
    <x v="2"/>
    <x v="982"/>
    <d v="2011-10-10T00:00:00"/>
    <s v="Same Day"/>
    <s v="RB-19435"/>
    <s v="Richard Bierner"/>
    <x v="0"/>
    <s v="United States"/>
    <s v="Columbus"/>
    <x v="24"/>
    <n v="43229"/>
    <x v="3"/>
    <x v="471"/>
    <x v="1"/>
    <x v="8"/>
    <x v="467"/>
    <x v="3594"/>
    <n v="2"/>
    <n v="0.7"/>
    <n v="-13.393599999999999"/>
  </r>
  <r>
    <n v="8875"/>
    <x v="4424"/>
    <x v="3"/>
    <x v="237"/>
    <d v="2014-11-17T00:00:00"/>
    <s v="Second Class"/>
    <s v="TC-21295"/>
    <s v="Toby Carlisle"/>
    <x v="0"/>
    <s v="United States"/>
    <s v="Houston"/>
    <x v="5"/>
    <n v="77095"/>
    <x v="2"/>
    <x v="715"/>
    <x v="1"/>
    <x v="8"/>
    <x v="707"/>
    <x v="5641"/>
    <n v="5"/>
    <n v="0.8"/>
    <n v="-32.984999999999999"/>
  </r>
  <r>
    <n v="8876"/>
    <x v="4425"/>
    <x v="0"/>
    <x v="572"/>
    <d v="2013-08-20T00:00:00"/>
    <s v="Standard Class"/>
    <s v="CT-11995"/>
    <s v="Carol Triggs"/>
    <x v="0"/>
    <s v="United States"/>
    <s v="Irving"/>
    <x v="5"/>
    <n v="75061"/>
    <x v="2"/>
    <x v="413"/>
    <x v="1"/>
    <x v="14"/>
    <x v="408"/>
    <x v="442"/>
    <n v="2"/>
    <n v="0.2"/>
    <n v="-34.758000000000017"/>
  </r>
  <r>
    <n v="8877"/>
    <x v="4425"/>
    <x v="0"/>
    <x v="572"/>
    <d v="2013-08-20T00:00:00"/>
    <s v="Standard Class"/>
    <s v="CT-11995"/>
    <s v="Carol Triggs"/>
    <x v="0"/>
    <s v="United States"/>
    <s v="Irving"/>
    <x v="5"/>
    <n v="75061"/>
    <x v="2"/>
    <x v="1218"/>
    <x v="1"/>
    <x v="9"/>
    <x v="1193"/>
    <x v="5642"/>
    <n v="1"/>
    <n v="0.8"/>
    <n v="-153.20240000000001"/>
  </r>
  <r>
    <n v="8878"/>
    <x v="4426"/>
    <x v="3"/>
    <x v="697"/>
    <d v="2014-09-24T00:00:00"/>
    <s v="Standard Class"/>
    <s v="GZ-14470"/>
    <s v="Gary Zandusky"/>
    <x v="0"/>
    <s v="United States"/>
    <s v="Morristown"/>
    <x v="30"/>
    <n v="7960"/>
    <x v="3"/>
    <x v="1845"/>
    <x v="2"/>
    <x v="15"/>
    <x v="1824"/>
    <x v="5643"/>
    <n v="4"/>
    <n v="0"/>
    <n v="225.6"/>
  </r>
  <r>
    <n v="8879"/>
    <x v="4426"/>
    <x v="3"/>
    <x v="697"/>
    <d v="2014-09-24T00:00:00"/>
    <s v="Standard Class"/>
    <s v="GZ-14470"/>
    <s v="Gary Zandusky"/>
    <x v="0"/>
    <s v="United States"/>
    <s v="Morristown"/>
    <x v="30"/>
    <n v="7960"/>
    <x v="3"/>
    <x v="75"/>
    <x v="1"/>
    <x v="4"/>
    <x v="75"/>
    <x v="4024"/>
    <n v="3"/>
    <n v="0"/>
    <n v="9.5340000000000025"/>
  </r>
  <r>
    <n v="8880"/>
    <x v="4427"/>
    <x v="1"/>
    <x v="391"/>
    <d v="2012-03-25T00:00:00"/>
    <s v="First Class"/>
    <s v="AM-10360"/>
    <s v="Alice McCarthy"/>
    <x v="1"/>
    <s v="United States"/>
    <s v="Los Angeles"/>
    <x v="1"/>
    <n v="90008"/>
    <x v="1"/>
    <x v="161"/>
    <x v="1"/>
    <x v="10"/>
    <x v="1286"/>
    <x v="5644"/>
    <n v="11"/>
    <n v="0"/>
    <n v="92.505599999999987"/>
  </r>
  <r>
    <n v="8881"/>
    <x v="4427"/>
    <x v="1"/>
    <x v="391"/>
    <d v="2012-03-25T00:00:00"/>
    <s v="First Class"/>
    <s v="AM-10360"/>
    <s v="Alice McCarthy"/>
    <x v="1"/>
    <s v="United States"/>
    <s v="Los Angeles"/>
    <x v="1"/>
    <n v="90008"/>
    <x v="1"/>
    <x v="1105"/>
    <x v="2"/>
    <x v="11"/>
    <x v="1085"/>
    <x v="764"/>
    <n v="3"/>
    <n v="0"/>
    <n v="86.389199999999988"/>
  </r>
  <r>
    <n v="8882"/>
    <x v="4428"/>
    <x v="0"/>
    <x v="1186"/>
    <d v="2013-07-04T00:00:00"/>
    <s v="Second Class"/>
    <s v="AH-10120"/>
    <s v="Adrian Hane"/>
    <x v="2"/>
    <s v="United States"/>
    <s v="Aurora"/>
    <x v="10"/>
    <n v="60505"/>
    <x v="2"/>
    <x v="1044"/>
    <x v="2"/>
    <x v="11"/>
    <x v="1024"/>
    <x v="2298"/>
    <n v="7"/>
    <n v="0.2"/>
    <n v="-0.62650000000000716"/>
  </r>
  <r>
    <n v="8883"/>
    <x v="4429"/>
    <x v="3"/>
    <x v="179"/>
    <d v="2014-10-26T00:00:00"/>
    <s v="Standard Class"/>
    <s v="MY-18295"/>
    <s v="Muhammed Yedwab"/>
    <x v="1"/>
    <s v="United States"/>
    <s v="Durham"/>
    <x v="3"/>
    <n v="27707"/>
    <x v="0"/>
    <x v="1557"/>
    <x v="2"/>
    <x v="7"/>
    <x v="1537"/>
    <x v="2992"/>
    <n v="2"/>
    <n v="0.2"/>
    <n v="1.3986000000000001"/>
  </r>
  <r>
    <n v="8884"/>
    <x v="4429"/>
    <x v="3"/>
    <x v="179"/>
    <d v="2014-10-26T00:00:00"/>
    <s v="Standard Class"/>
    <s v="MY-18295"/>
    <s v="Muhammed Yedwab"/>
    <x v="1"/>
    <s v="United States"/>
    <s v="Durham"/>
    <x v="3"/>
    <n v="27707"/>
    <x v="0"/>
    <x v="457"/>
    <x v="1"/>
    <x v="10"/>
    <x v="453"/>
    <x v="646"/>
    <n v="3"/>
    <n v="0.2"/>
    <n v="4.4849999999999994"/>
  </r>
  <r>
    <n v="8885"/>
    <x v="4430"/>
    <x v="2"/>
    <x v="55"/>
    <d v="2011-08-30T00:00:00"/>
    <s v="Standard Class"/>
    <s v="BS-11590"/>
    <s v="Brendan Sweed"/>
    <x v="1"/>
    <s v="United States"/>
    <s v="Columbus"/>
    <x v="24"/>
    <n v="43229"/>
    <x v="3"/>
    <x v="304"/>
    <x v="1"/>
    <x v="8"/>
    <x v="301"/>
    <x v="5645"/>
    <n v="4"/>
    <n v="0.7"/>
    <n v="-4.5695999999999994"/>
  </r>
  <r>
    <n v="8886"/>
    <x v="4430"/>
    <x v="2"/>
    <x v="55"/>
    <d v="2011-08-30T00:00:00"/>
    <s v="Standard Class"/>
    <s v="BS-11590"/>
    <s v="Brendan Sweed"/>
    <x v="1"/>
    <s v="United States"/>
    <s v="Columbus"/>
    <x v="24"/>
    <n v="43229"/>
    <x v="3"/>
    <x v="1310"/>
    <x v="1"/>
    <x v="8"/>
    <x v="1287"/>
    <x v="5646"/>
    <n v="3"/>
    <n v="0.7"/>
    <n v="-2.2896000000000001"/>
  </r>
  <r>
    <n v="8887"/>
    <x v="4430"/>
    <x v="2"/>
    <x v="55"/>
    <d v="2011-08-30T00:00:00"/>
    <s v="Standard Class"/>
    <s v="BS-11590"/>
    <s v="Brendan Sweed"/>
    <x v="1"/>
    <s v="United States"/>
    <s v="Columbus"/>
    <x v="24"/>
    <n v="43229"/>
    <x v="3"/>
    <x v="530"/>
    <x v="1"/>
    <x v="8"/>
    <x v="525"/>
    <x v="5647"/>
    <n v="8"/>
    <n v="0.7"/>
    <n v="-16.684799999999996"/>
  </r>
  <r>
    <n v="8888"/>
    <x v="4431"/>
    <x v="2"/>
    <x v="923"/>
    <d v="2011-07-30T00:00:00"/>
    <s v="Second Class"/>
    <s v="BB-10990"/>
    <s v="Barry Blumstein"/>
    <x v="1"/>
    <s v="United States"/>
    <s v="Los Angeles"/>
    <x v="1"/>
    <n v="90036"/>
    <x v="1"/>
    <x v="942"/>
    <x v="1"/>
    <x v="4"/>
    <x v="926"/>
    <x v="5648"/>
    <n v="2"/>
    <n v="0"/>
    <n v="0"/>
  </r>
  <r>
    <n v="8889"/>
    <x v="4432"/>
    <x v="3"/>
    <x v="96"/>
    <d v="2014-12-08T00:00:00"/>
    <s v="Standard Class"/>
    <s v="ML-17755"/>
    <s v="Max Ludwig"/>
    <x v="2"/>
    <s v="United States"/>
    <s v="Stockton"/>
    <x v="1"/>
    <n v="95207"/>
    <x v="1"/>
    <x v="583"/>
    <x v="0"/>
    <x v="5"/>
    <x v="578"/>
    <x v="5649"/>
    <n v="9"/>
    <n v="0"/>
    <n v="107.03879999999994"/>
  </r>
  <r>
    <n v="8890"/>
    <x v="4433"/>
    <x v="0"/>
    <x v="508"/>
    <d v="2013-10-22T00:00:00"/>
    <s v="Second Class"/>
    <s v="FC-14245"/>
    <s v="Frank Carlisle"/>
    <x v="2"/>
    <s v="United States"/>
    <s v="Columbia"/>
    <x v="25"/>
    <n v="65203"/>
    <x v="2"/>
    <x v="1334"/>
    <x v="2"/>
    <x v="7"/>
    <x v="1310"/>
    <x v="5650"/>
    <n v="3"/>
    <n v="0"/>
    <n v="220.48530000000002"/>
  </r>
  <r>
    <n v="8891"/>
    <x v="4433"/>
    <x v="0"/>
    <x v="508"/>
    <d v="2013-10-22T00:00:00"/>
    <s v="Second Class"/>
    <s v="FC-14245"/>
    <s v="Frank Carlisle"/>
    <x v="2"/>
    <s v="United States"/>
    <s v="Columbia"/>
    <x v="25"/>
    <n v="65203"/>
    <x v="2"/>
    <x v="1341"/>
    <x v="1"/>
    <x v="9"/>
    <x v="1317"/>
    <x v="5651"/>
    <n v="7"/>
    <n v="0"/>
    <n v="751.76010000000008"/>
  </r>
  <r>
    <n v="8892"/>
    <x v="4434"/>
    <x v="0"/>
    <x v="1142"/>
    <d v="2013-09-19T00:00:00"/>
    <s v="First Class"/>
    <s v="CR-12625"/>
    <s v="Corey Roper"/>
    <x v="2"/>
    <s v="United States"/>
    <s v="Columbus"/>
    <x v="32"/>
    <n v="31907"/>
    <x v="0"/>
    <x v="64"/>
    <x v="0"/>
    <x v="1"/>
    <x v="64"/>
    <x v="5652"/>
    <n v="2"/>
    <n v="0"/>
    <n v="30.444999999999993"/>
  </r>
  <r>
    <n v="8893"/>
    <x v="4435"/>
    <x v="1"/>
    <x v="494"/>
    <d v="2012-12-06T00:00:00"/>
    <s v="Standard Class"/>
    <s v="LC-16960"/>
    <s v="Lindsay Castell"/>
    <x v="2"/>
    <s v="United States"/>
    <s v="San Diego"/>
    <x v="1"/>
    <n v="92037"/>
    <x v="1"/>
    <x v="873"/>
    <x v="0"/>
    <x v="1"/>
    <x v="858"/>
    <x v="5653"/>
    <n v="9"/>
    <n v="0.2"/>
    <n v="267.66720000000009"/>
  </r>
  <r>
    <n v="8894"/>
    <x v="4436"/>
    <x v="2"/>
    <x v="79"/>
    <d v="2011-08-12T00:00:00"/>
    <s v="Standard Class"/>
    <s v="GZ-14470"/>
    <s v="Gary Zandusky"/>
    <x v="0"/>
    <s v="United States"/>
    <s v="Texas City"/>
    <x v="5"/>
    <n v="77590"/>
    <x v="2"/>
    <x v="1110"/>
    <x v="0"/>
    <x v="3"/>
    <x v="1090"/>
    <x v="5654"/>
    <n v="2"/>
    <n v="0.3"/>
    <n v="41.933999999999997"/>
  </r>
  <r>
    <n v="8895"/>
    <x v="4437"/>
    <x v="0"/>
    <x v="243"/>
    <d v="2013-08-23T00:00:00"/>
    <s v="Standard Class"/>
    <s v="BD-11320"/>
    <s v="Bill Donatelli"/>
    <x v="0"/>
    <s v="United States"/>
    <s v="Los Angeles"/>
    <x v="1"/>
    <n v="90004"/>
    <x v="1"/>
    <x v="575"/>
    <x v="0"/>
    <x v="5"/>
    <x v="570"/>
    <x v="5655"/>
    <n v="3"/>
    <n v="0"/>
    <n v="43.684200000000018"/>
  </r>
  <r>
    <n v="8896"/>
    <x v="4437"/>
    <x v="0"/>
    <x v="243"/>
    <d v="2013-08-23T00:00:00"/>
    <s v="Standard Class"/>
    <s v="BD-11320"/>
    <s v="Bill Donatelli"/>
    <x v="0"/>
    <s v="United States"/>
    <s v="Los Angeles"/>
    <x v="1"/>
    <n v="90004"/>
    <x v="1"/>
    <x v="1198"/>
    <x v="1"/>
    <x v="4"/>
    <x v="1174"/>
    <x v="1465"/>
    <n v="3"/>
    <n v="0"/>
    <n v="3.0497999999999985"/>
  </r>
  <r>
    <n v="8897"/>
    <x v="4437"/>
    <x v="0"/>
    <x v="243"/>
    <d v="2013-08-23T00:00:00"/>
    <s v="Standard Class"/>
    <s v="BD-11320"/>
    <s v="Bill Donatelli"/>
    <x v="0"/>
    <s v="United States"/>
    <s v="Los Angeles"/>
    <x v="1"/>
    <n v="90004"/>
    <x v="1"/>
    <x v="302"/>
    <x v="2"/>
    <x v="7"/>
    <x v="299"/>
    <x v="5441"/>
    <n v="3"/>
    <n v="0.2"/>
    <n v="10.349999999999994"/>
  </r>
  <r>
    <n v="8898"/>
    <x v="4437"/>
    <x v="0"/>
    <x v="243"/>
    <d v="2013-08-23T00:00:00"/>
    <s v="Standard Class"/>
    <s v="BD-11320"/>
    <s v="Bill Donatelli"/>
    <x v="0"/>
    <s v="United States"/>
    <s v="Los Angeles"/>
    <x v="1"/>
    <n v="90004"/>
    <x v="1"/>
    <x v="945"/>
    <x v="1"/>
    <x v="10"/>
    <x v="929"/>
    <x v="5620"/>
    <n v="4"/>
    <n v="0"/>
    <n v="18.009600000000002"/>
  </r>
  <r>
    <n v="8899"/>
    <x v="4438"/>
    <x v="1"/>
    <x v="976"/>
    <d v="2012-08-09T00:00:00"/>
    <s v="Second Class"/>
    <s v="EM-14095"/>
    <s v="Eudokia Martin"/>
    <x v="1"/>
    <s v="United States"/>
    <s v="Springfield"/>
    <x v="17"/>
    <n v="22153"/>
    <x v="0"/>
    <x v="1405"/>
    <x v="2"/>
    <x v="7"/>
    <x v="1383"/>
    <x v="4678"/>
    <n v="3"/>
    <n v="0"/>
    <n v="148.49099999999996"/>
  </r>
  <r>
    <n v="8900"/>
    <x v="4438"/>
    <x v="1"/>
    <x v="976"/>
    <d v="2012-08-09T00:00:00"/>
    <s v="Second Class"/>
    <s v="EM-14095"/>
    <s v="Eudokia Martin"/>
    <x v="1"/>
    <s v="United States"/>
    <s v="Springfield"/>
    <x v="17"/>
    <n v="22153"/>
    <x v="0"/>
    <x v="1351"/>
    <x v="1"/>
    <x v="2"/>
    <x v="1328"/>
    <x v="2989"/>
    <n v="2"/>
    <n v="0"/>
    <n v="11.778199999999998"/>
  </r>
  <r>
    <n v="8901"/>
    <x v="4439"/>
    <x v="0"/>
    <x v="1207"/>
    <d v="2013-06-05T00:00:00"/>
    <s v="Standard Class"/>
    <s v="BP-11290"/>
    <s v="Beth Paige"/>
    <x v="0"/>
    <s v="United States"/>
    <s v="Decatur"/>
    <x v="10"/>
    <n v="62521"/>
    <x v="2"/>
    <x v="1831"/>
    <x v="0"/>
    <x v="5"/>
    <x v="1810"/>
    <x v="164"/>
    <n v="3"/>
    <n v="0.6"/>
    <n v="-12.825599999999994"/>
  </r>
  <r>
    <n v="8902"/>
    <x v="4439"/>
    <x v="0"/>
    <x v="1207"/>
    <d v="2013-06-05T00:00:00"/>
    <s v="Standard Class"/>
    <s v="BP-11290"/>
    <s v="Beth Paige"/>
    <x v="0"/>
    <s v="United States"/>
    <s v="Decatur"/>
    <x v="10"/>
    <n v="62521"/>
    <x v="2"/>
    <x v="1828"/>
    <x v="1"/>
    <x v="10"/>
    <x v="1807"/>
    <x v="282"/>
    <n v="4"/>
    <n v="0.2"/>
    <n v="6.7048000000000005"/>
  </r>
  <r>
    <n v="8903"/>
    <x v="4439"/>
    <x v="0"/>
    <x v="1207"/>
    <d v="2013-06-05T00:00:00"/>
    <s v="Standard Class"/>
    <s v="BP-11290"/>
    <s v="Beth Paige"/>
    <x v="0"/>
    <s v="United States"/>
    <s v="Decatur"/>
    <x v="10"/>
    <n v="62521"/>
    <x v="2"/>
    <x v="1455"/>
    <x v="0"/>
    <x v="1"/>
    <x v="1432"/>
    <x v="5656"/>
    <n v="3"/>
    <n v="0.3"/>
    <n v="-38.215799999999973"/>
  </r>
  <r>
    <n v="8904"/>
    <x v="4439"/>
    <x v="0"/>
    <x v="1207"/>
    <d v="2013-06-05T00:00:00"/>
    <s v="Standard Class"/>
    <s v="BP-11290"/>
    <s v="Beth Paige"/>
    <x v="0"/>
    <s v="United States"/>
    <s v="Decatur"/>
    <x v="10"/>
    <n v="62521"/>
    <x v="2"/>
    <x v="747"/>
    <x v="1"/>
    <x v="10"/>
    <x v="738"/>
    <x v="563"/>
    <n v="2"/>
    <n v="0.2"/>
    <n v="3.6288"/>
  </r>
  <r>
    <n v="8905"/>
    <x v="4440"/>
    <x v="0"/>
    <x v="949"/>
    <d v="2013-07-02T00:00:00"/>
    <s v="Same Day"/>
    <s v="SU-20665"/>
    <s v="Stephanie Ulpright"/>
    <x v="2"/>
    <s v="United States"/>
    <s v="New York City"/>
    <x v="15"/>
    <n v="10009"/>
    <x v="3"/>
    <x v="933"/>
    <x v="1"/>
    <x v="2"/>
    <x v="917"/>
    <x v="5657"/>
    <n v="1"/>
    <n v="0"/>
    <n v="14.043800000000001"/>
  </r>
  <r>
    <n v="8906"/>
    <x v="4440"/>
    <x v="0"/>
    <x v="949"/>
    <d v="2013-07-02T00:00:00"/>
    <s v="Same Day"/>
    <s v="SU-20665"/>
    <s v="Stephanie Ulpright"/>
    <x v="2"/>
    <s v="United States"/>
    <s v="New York City"/>
    <x v="15"/>
    <n v="10009"/>
    <x v="3"/>
    <x v="1386"/>
    <x v="2"/>
    <x v="11"/>
    <x v="1363"/>
    <x v="5658"/>
    <n v="3"/>
    <n v="0"/>
    <n v="6.1679999999999975"/>
  </r>
  <r>
    <n v="8907"/>
    <x v="4440"/>
    <x v="0"/>
    <x v="949"/>
    <d v="2013-07-02T00:00:00"/>
    <s v="Same Day"/>
    <s v="SU-20665"/>
    <s v="Stephanie Ulpright"/>
    <x v="2"/>
    <s v="United States"/>
    <s v="New York City"/>
    <x v="15"/>
    <n v="10009"/>
    <x v="3"/>
    <x v="144"/>
    <x v="1"/>
    <x v="10"/>
    <x v="144"/>
    <x v="5659"/>
    <n v="9"/>
    <n v="0"/>
    <n v="33.776999999999994"/>
  </r>
  <r>
    <n v="8908"/>
    <x v="4441"/>
    <x v="0"/>
    <x v="122"/>
    <d v="2013-12-21T00:00:00"/>
    <s v="First Class"/>
    <s v="AY-10555"/>
    <s v="Andy Yotov"/>
    <x v="1"/>
    <s v="United States"/>
    <s v="San Francisco"/>
    <x v="1"/>
    <n v="94110"/>
    <x v="1"/>
    <x v="179"/>
    <x v="2"/>
    <x v="7"/>
    <x v="178"/>
    <x v="5660"/>
    <n v="7"/>
    <n v="0.2"/>
    <n v="6.6976000000000013"/>
  </r>
  <r>
    <n v="8909"/>
    <x v="4442"/>
    <x v="1"/>
    <x v="1208"/>
    <d v="2012-02-01T00:00:00"/>
    <s v="Standard Class"/>
    <s v="EM-13825"/>
    <s v="Elizabeth Moffitt"/>
    <x v="1"/>
    <s v="United States"/>
    <s v="Moreno Valley"/>
    <x v="1"/>
    <n v="92553"/>
    <x v="1"/>
    <x v="1274"/>
    <x v="1"/>
    <x v="10"/>
    <x v="1250"/>
    <x v="685"/>
    <n v="8"/>
    <n v="0"/>
    <n v="84.051199999999994"/>
  </r>
  <r>
    <n v="8910"/>
    <x v="4443"/>
    <x v="3"/>
    <x v="960"/>
    <d v="2014-11-02T00:00:00"/>
    <s v="Standard Class"/>
    <s v="SA-20830"/>
    <s v="Sue Ann Reed"/>
    <x v="0"/>
    <s v="United States"/>
    <s v="Everett"/>
    <x v="31"/>
    <n v="2149"/>
    <x v="3"/>
    <x v="148"/>
    <x v="1"/>
    <x v="2"/>
    <x v="148"/>
    <x v="2521"/>
    <n v="3"/>
    <n v="0"/>
    <n v="10.307099999999998"/>
  </r>
  <r>
    <n v="8911"/>
    <x v="4444"/>
    <x v="3"/>
    <x v="259"/>
    <d v="2014-11-09T00:00:00"/>
    <s v="Standard Class"/>
    <s v="CA-12265"/>
    <s v="Christina Anderson"/>
    <x v="0"/>
    <s v="United States"/>
    <s v="Chattanooga"/>
    <x v="18"/>
    <n v="37421"/>
    <x v="0"/>
    <x v="434"/>
    <x v="2"/>
    <x v="11"/>
    <x v="429"/>
    <x v="98"/>
    <n v="3"/>
    <n v="0.2"/>
    <n v="15.596099999999996"/>
  </r>
  <r>
    <n v="8912"/>
    <x v="4444"/>
    <x v="3"/>
    <x v="259"/>
    <d v="2014-11-09T00:00:00"/>
    <s v="Standard Class"/>
    <s v="CA-12265"/>
    <s v="Christina Anderson"/>
    <x v="0"/>
    <s v="United States"/>
    <s v="Chattanooga"/>
    <x v="18"/>
    <n v="37421"/>
    <x v="0"/>
    <x v="1777"/>
    <x v="2"/>
    <x v="7"/>
    <x v="1758"/>
    <x v="5661"/>
    <n v="9"/>
    <n v="0.2"/>
    <n v="-32.383800000000008"/>
  </r>
  <r>
    <n v="8913"/>
    <x v="4444"/>
    <x v="3"/>
    <x v="259"/>
    <d v="2014-11-09T00:00:00"/>
    <s v="Standard Class"/>
    <s v="CA-12265"/>
    <s v="Christina Anderson"/>
    <x v="0"/>
    <s v="United States"/>
    <s v="Chattanooga"/>
    <x v="18"/>
    <n v="37421"/>
    <x v="0"/>
    <x v="990"/>
    <x v="1"/>
    <x v="8"/>
    <x v="302"/>
    <x v="5662"/>
    <n v="2"/>
    <n v="0.7"/>
    <n v="-2.9700000000000006"/>
  </r>
  <r>
    <n v="8914"/>
    <x v="4444"/>
    <x v="3"/>
    <x v="259"/>
    <d v="2014-11-09T00:00:00"/>
    <s v="Standard Class"/>
    <s v="CA-12265"/>
    <s v="Christina Anderson"/>
    <x v="0"/>
    <s v="United States"/>
    <s v="Chattanooga"/>
    <x v="18"/>
    <n v="37421"/>
    <x v="0"/>
    <x v="1038"/>
    <x v="1"/>
    <x v="2"/>
    <x v="1019"/>
    <x v="1268"/>
    <n v="2"/>
    <n v="0.2"/>
    <n v="1.7247999999999997"/>
  </r>
  <r>
    <n v="8915"/>
    <x v="4445"/>
    <x v="0"/>
    <x v="195"/>
    <d v="2013-05-14T00:00:00"/>
    <s v="Standard Class"/>
    <s v="CV-12805"/>
    <s v="Cynthia Voltz"/>
    <x v="1"/>
    <s v="United States"/>
    <s v="Austin"/>
    <x v="5"/>
    <n v="78745"/>
    <x v="2"/>
    <x v="518"/>
    <x v="1"/>
    <x v="4"/>
    <x v="513"/>
    <x v="5663"/>
    <n v="6"/>
    <n v="0.2"/>
    <n v="107.08199999999985"/>
  </r>
  <r>
    <n v="8916"/>
    <x v="4445"/>
    <x v="0"/>
    <x v="195"/>
    <d v="2013-05-14T00:00:00"/>
    <s v="Standard Class"/>
    <s v="CV-12805"/>
    <s v="Cynthia Voltz"/>
    <x v="1"/>
    <s v="United States"/>
    <s v="Austin"/>
    <x v="5"/>
    <n v="78745"/>
    <x v="2"/>
    <x v="91"/>
    <x v="1"/>
    <x v="8"/>
    <x v="91"/>
    <x v="5664"/>
    <n v="4"/>
    <n v="0.8"/>
    <n v="-20.435200000000002"/>
  </r>
  <r>
    <n v="8917"/>
    <x v="4445"/>
    <x v="0"/>
    <x v="195"/>
    <d v="2013-05-14T00:00:00"/>
    <s v="Standard Class"/>
    <s v="CV-12805"/>
    <s v="Cynthia Voltz"/>
    <x v="1"/>
    <s v="United States"/>
    <s v="Austin"/>
    <x v="5"/>
    <n v="78745"/>
    <x v="2"/>
    <x v="1712"/>
    <x v="1"/>
    <x v="9"/>
    <x v="1691"/>
    <x v="5665"/>
    <n v="4"/>
    <n v="0.8"/>
    <n v="-131.71680000000001"/>
  </r>
  <r>
    <n v="8918"/>
    <x v="4445"/>
    <x v="0"/>
    <x v="195"/>
    <d v="2013-05-14T00:00:00"/>
    <s v="Standard Class"/>
    <s v="CV-12805"/>
    <s v="Cynthia Voltz"/>
    <x v="1"/>
    <s v="United States"/>
    <s v="Austin"/>
    <x v="5"/>
    <n v="78745"/>
    <x v="2"/>
    <x v="136"/>
    <x v="1"/>
    <x v="10"/>
    <x v="136"/>
    <x v="5201"/>
    <n v="2"/>
    <n v="0.2"/>
    <n v="26.823999999999995"/>
  </r>
  <r>
    <n v="8919"/>
    <x v="4445"/>
    <x v="0"/>
    <x v="195"/>
    <d v="2013-05-14T00:00:00"/>
    <s v="Standard Class"/>
    <s v="CV-12805"/>
    <s v="Cynthia Voltz"/>
    <x v="1"/>
    <s v="United States"/>
    <s v="Austin"/>
    <x v="5"/>
    <n v="78745"/>
    <x v="2"/>
    <x v="1087"/>
    <x v="1"/>
    <x v="8"/>
    <x v="1068"/>
    <x v="5666"/>
    <n v="6"/>
    <n v="0.8"/>
    <n v="-27.791999999999994"/>
  </r>
  <r>
    <n v="8920"/>
    <x v="4446"/>
    <x v="2"/>
    <x v="1063"/>
    <d v="2011-04-08T00:00:00"/>
    <s v="Standard Class"/>
    <s v="AH-10690"/>
    <s v="Anna Häberlin"/>
    <x v="1"/>
    <s v="United States"/>
    <s v="Virginia Beach"/>
    <x v="17"/>
    <n v="23464"/>
    <x v="0"/>
    <x v="1740"/>
    <x v="0"/>
    <x v="5"/>
    <x v="1720"/>
    <x v="5667"/>
    <n v="2"/>
    <n v="0"/>
    <n v="46.196799999999996"/>
  </r>
  <r>
    <n v="8921"/>
    <x v="4447"/>
    <x v="2"/>
    <x v="582"/>
    <d v="2011-05-03T00:00:00"/>
    <s v="Standard Class"/>
    <s v="DS-13180"/>
    <s v="David Smith"/>
    <x v="1"/>
    <s v="United States"/>
    <s v="Jamestown"/>
    <x v="15"/>
    <n v="14701"/>
    <x v="3"/>
    <x v="1105"/>
    <x v="2"/>
    <x v="11"/>
    <x v="1085"/>
    <x v="460"/>
    <n v="2"/>
    <n v="0"/>
    <n v="57.592799999999997"/>
  </r>
  <r>
    <n v="8922"/>
    <x v="4448"/>
    <x v="0"/>
    <x v="964"/>
    <d v="2013-10-09T00:00:00"/>
    <s v="Standard Class"/>
    <s v="AH-10690"/>
    <s v="Anna Häberlin"/>
    <x v="1"/>
    <s v="United States"/>
    <s v="Coral Gables"/>
    <x v="2"/>
    <n v="33134"/>
    <x v="0"/>
    <x v="1513"/>
    <x v="2"/>
    <x v="7"/>
    <x v="1491"/>
    <x v="2672"/>
    <n v="3"/>
    <n v="0.2"/>
    <n v="19.754999999999999"/>
  </r>
  <r>
    <n v="8923"/>
    <x v="4448"/>
    <x v="0"/>
    <x v="964"/>
    <d v="2013-10-09T00:00:00"/>
    <s v="Standard Class"/>
    <s v="AH-10690"/>
    <s v="Anna Häberlin"/>
    <x v="1"/>
    <s v="United States"/>
    <s v="Coral Gables"/>
    <x v="2"/>
    <n v="33134"/>
    <x v="0"/>
    <x v="763"/>
    <x v="0"/>
    <x v="5"/>
    <x v="755"/>
    <x v="5668"/>
    <n v="3"/>
    <n v="0.2"/>
    <n v="2.6028000000000011"/>
  </r>
  <r>
    <n v="8924"/>
    <x v="4449"/>
    <x v="3"/>
    <x v="532"/>
    <d v="2014-06-18T00:00:00"/>
    <s v="Standard Class"/>
    <s v="ZC-21910"/>
    <s v="Zuschuss Carroll"/>
    <x v="0"/>
    <s v="United States"/>
    <s v="Hickory"/>
    <x v="3"/>
    <n v="28601"/>
    <x v="0"/>
    <x v="31"/>
    <x v="1"/>
    <x v="8"/>
    <x v="31"/>
    <x v="5669"/>
    <n v="4"/>
    <n v="0.7"/>
    <n v="-3.8100000000000005"/>
  </r>
  <r>
    <n v="8925"/>
    <x v="4450"/>
    <x v="0"/>
    <x v="806"/>
    <d v="2013-02-03T00:00:00"/>
    <s v="Standard Class"/>
    <s v="DF-13135"/>
    <s v="David Flashing"/>
    <x v="0"/>
    <s v="United States"/>
    <s v="Rockford"/>
    <x v="10"/>
    <n v="61107"/>
    <x v="2"/>
    <x v="1846"/>
    <x v="2"/>
    <x v="7"/>
    <x v="1825"/>
    <x v="4345"/>
    <n v="4"/>
    <n v="0.2"/>
    <n v="143.99680000000006"/>
  </r>
  <r>
    <n v="8926"/>
    <x v="4450"/>
    <x v="0"/>
    <x v="806"/>
    <d v="2013-02-03T00:00:00"/>
    <s v="Standard Class"/>
    <s v="DF-13135"/>
    <s v="David Flashing"/>
    <x v="0"/>
    <s v="United States"/>
    <s v="Rockford"/>
    <x v="10"/>
    <n v="61107"/>
    <x v="2"/>
    <x v="614"/>
    <x v="1"/>
    <x v="8"/>
    <x v="609"/>
    <x v="5670"/>
    <n v="3"/>
    <n v="0.8"/>
    <n v="-2.678399999999999"/>
  </r>
  <r>
    <n v="8927"/>
    <x v="4450"/>
    <x v="0"/>
    <x v="806"/>
    <d v="2013-02-03T00:00:00"/>
    <s v="Standard Class"/>
    <s v="DF-13135"/>
    <s v="David Flashing"/>
    <x v="0"/>
    <s v="United States"/>
    <s v="Rockford"/>
    <x v="10"/>
    <n v="61107"/>
    <x v="2"/>
    <x v="489"/>
    <x v="0"/>
    <x v="3"/>
    <x v="484"/>
    <x v="5671"/>
    <n v="3"/>
    <n v="0.5"/>
    <n v="-538.44600000000003"/>
  </r>
  <r>
    <n v="8928"/>
    <x v="4451"/>
    <x v="1"/>
    <x v="874"/>
    <d v="2012-09-29T00:00:00"/>
    <s v="Second Class"/>
    <s v="SS-20140"/>
    <s v="Saphhira Shifley"/>
    <x v="1"/>
    <s v="United States"/>
    <s v="Seattle"/>
    <x v="4"/>
    <n v="98103"/>
    <x v="1"/>
    <x v="1167"/>
    <x v="1"/>
    <x v="6"/>
    <x v="1145"/>
    <x v="1618"/>
    <n v="5"/>
    <n v="0"/>
    <n v="25.792000000000002"/>
  </r>
  <r>
    <n v="8929"/>
    <x v="4452"/>
    <x v="1"/>
    <x v="657"/>
    <d v="2012-04-17T00:00:00"/>
    <s v="Standard Class"/>
    <s v="FP-14320"/>
    <s v="Frank Preis"/>
    <x v="0"/>
    <s v="United States"/>
    <s v="Huntsville"/>
    <x v="5"/>
    <n v="77340"/>
    <x v="2"/>
    <x v="562"/>
    <x v="0"/>
    <x v="3"/>
    <x v="556"/>
    <x v="5672"/>
    <n v="4"/>
    <n v="0.3"/>
    <n v="-113.28200000000004"/>
  </r>
  <r>
    <n v="8930"/>
    <x v="4452"/>
    <x v="1"/>
    <x v="657"/>
    <d v="2012-04-17T00:00:00"/>
    <s v="Standard Class"/>
    <s v="FP-14320"/>
    <s v="Frank Preis"/>
    <x v="0"/>
    <s v="United States"/>
    <s v="Huntsville"/>
    <x v="5"/>
    <n v="77340"/>
    <x v="2"/>
    <x v="1000"/>
    <x v="0"/>
    <x v="3"/>
    <x v="983"/>
    <x v="5673"/>
    <n v="2"/>
    <n v="0.3"/>
    <n v="-45.294000000000011"/>
  </r>
  <r>
    <n v="8931"/>
    <x v="4452"/>
    <x v="1"/>
    <x v="657"/>
    <d v="2012-04-17T00:00:00"/>
    <s v="Standard Class"/>
    <s v="FP-14320"/>
    <s v="Frank Preis"/>
    <x v="0"/>
    <s v="United States"/>
    <s v="Huntsville"/>
    <x v="5"/>
    <n v="77340"/>
    <x v="2"/>
    <x v="835"/>
    <x v="2"/>
    <x v="7"/>
    <x v="822"/>
    <x v="1977"/>
    <n v="3"/>
    <n v="0.2"/>
    <n v="17.998199999999997"/>
  </r>
  <r>
    <n v="8932"/>
    <x v="4453"/>
    <x v="3"/>
    <x v="404"/>
    <d v="2014-12-25T00:00:00"/>
    <s v="Standard Class"/>
    <s v="HE-14800"/>
    <s v="Harold Engle"/>
    <x v="1"/>
    <s v="United States"/>
    <s v="Milwaukee"/>
    <x v="6"/>
    <n v="53209"/>
    <x v="2"/>
    <x v="1801"/>
    <x v="0"/>
    <x v="5"/>
    <x v="1782"/>
    <x v="5674"/>
    <n v="5"/>
    <n v="0"/>
    <n v="22.988499999999998"/>
  </r>
  <r>
    <n v="8933"/>
    <x v="4453"/>
    <x v="3"/>
    <x v="404"/>
    <d v="2014-12-25T00:00:00"/>
    <s v="Standard Class"/>
    <s v="HE-14800"/>
    <s v="Harold Engle"/>
    <x v="1"/>
    <s v="United States"/>
    <s v="Milwaukee"/>
    <x v="6"/>
    <n v="53209"/>
    <x v="2"/>
    <x v="1599"/>
    <x v="2"/>
    <x v="11"/>
    <x v="1582"/>
    <x v="1624"/>
    <n v="3"/>
    <n v="0"/>
    <n v="10.855799999999999"/>
  </r>
  <r>
    <n v="8934"/>
    <x v="4454"/>
    <x v="0"/>
    <x v="560"/>
    <d v="2013-03-20T00:00:00"/>
    <s v="Standard Class"/>
    <s v="SP-20545"/>
    <s v="Sibella Parks"/>
    <x v="1"/>
    <s v="United States"/>
    <s v="Green Bay"/>
    <x v="6"/>
    <n v="54302"/>
    <x v="2"/>
    <x v="904"/>
    <x v="0"/>
    <x v="5"/>
    <x v="887"/>
    <x v="2499"/>
    <n v="2"/>
    <n v="0"/>
    <n v="4.3523999999999994"/>
  </r>
  <r>
    <n v="8935"/>
    <x v="4455"/>
    <x v="3"/>
    <x v="151"/>
    <d v="2014-08-28T00:00:00"/>
    <s v="Same Day"/>
    <s v="BP-11185"/>
    <s v="Ben Peterman"/>
    <x v="1"/>
    <s v="United States"/>
    <s v="Philadelphia"/>
    <x v="9"/>
    <n v="19120"/>
    <x v="3"/>
    <x v="1157"/>
    <x v="1"/>
    <x v="10"/>
    <x v="1136"/>
    <x v="2538"/>
    <n v="3"/>
    <n v="0.2"/>
    <n v="3.96"/>
  </r>
  <r>
    <n v="8936"/>
    <x v="4455"/>
    <x v="3"/>
    <x v="151"/>
    <d v="2014-08-28T00:00:00"/>
    <s v="Same Day"/>
    <s v="BP-11185"/>
    <s v="Ben Peterman"/>
    <x v="1"/>
    <s v="United States"/>
    <s v="Philadelphia"/>
    <x v="9"/>
    <n v="19120"/>
    <x v="3"/>
    <x v="295"/>
    <x v="2"/>
    <x v="11"/>
    <x v="292"/>
    <x v="5675"/>
    <n v="14"/>
    <n v="0.2"/>
    <n v="209.97899999999993"/>
  </r>
  <r>
    <n v="8937"/>
    <x v="4456"/>
    <x v="1"/>
    <x v="997"/>
    <d v="2012-12-19T00:00:00"/>
    <s v="Second Class"/>
    <s v="PG-18895"/>
    <s v="Paul Gonzalez"/>
    <x v="0"/>
    <s v="United States"/>
    <s v="Los Angeles"/>
    <x v="1"/>
    <n v="90008"/>
    <x v="1"/>
    <x v="894"/>
    <x v="1"/>
    <x v="6"/>
    <x v="878"/>
    <x v="3135"/>
    <n v="5"/>
    <n v="0"/>
    <n v="53.261000000000003"/>
  </r>
  <r>
    <n v="8938"/>
    <x v="4456"/>
    <x v="1"/>
    <x v="997"/>
    <d v="2012-12-19T00:00:00"/>
    <s v="Second Class"/>
    <s v="PG-18895"/>
    <s v="Paul Gonzalez"/>
    <x v="0"/>
    <s v="United States"/>
    <s v="Los Angeles"/>
    <x v="1"/>
    <n v="90008"/>
    <x v="1"/>
    <x v="1495"/>
    <x v="2"/>
    <x v="7"/>
    <x v="1474"/>
    <x v="5676"/>
    <n v="2"/>
    <n v="0.2"/>
    <n v="16.997999999999983"/>
  </r>
  <r>
    <n v="8939"/>
    <x v="4456"/>
    <x v="1"/>
    <x v="997"/>
    <d v="2012-12-19T00:00:00"/>
    <s v="Second Class"/>
    <s v="PG-18895"/>
    <s v="Paul Gonzalez"/>
    <x v="0"/>
    <s v="United States"/>
    <s v="Los Angeles"/>
    <x v="1"/>
    <n v="90008"/>
    <x v="1"/>
    <x v="169"/>
    <x v="1"/>
    <x v="6"/>
    <x v="168"/>
    <x v="1235"/>
    <n v="5"/>
    <n v="0"/>
    <n v="7.0520000000000005"/>
  </r>
  <r>
    <n v="8940"/>
    <x v="4456"/>
    <x v="1"/>
    <x v="997"/>
    <d v="2012-12-19T00:00:00"/>
    <s v="Second Class"/>
    <s v="PG-18895"/>
    <s v="Paul Gonzalez"/>
    <x v="0"/>
    <s v="United States"/>
    <s v="Los Angeles"/>
    <x v="1"/>
    <n v="90008"/>
    <x v="1"/>
    <x v="920"/>
    <x v="1"/>
    <x v="8"/>
    <x v="903"/>
    <x v="5677"/>
    <n v="2"/>
    <n v="0.2"/>
    <n v="31.373999999999995"/>
  </r>
  <r>
    <n v="8941"/>
    <x v="4457"/>
    <x v="2"/>
    <x v="963"/>
    <d v="2011-08-24T00:00:00"/>
    <s v="Second Class"/>
    <s v="JP-15520"/>
    <s v="Jeremy Pistek"/>
    <x v="0"/>
    <s v="United States"/>
    <s v="North Miami"/>
    <x v="2"/>
    <n v="33161"/>
    <x v="0"/>
    <x v="1847"/>
    <x v="1"/>
    <x v="14"/>
    <x v="1826"/>
    <x v="5678"/>
    <n v="3"/>
    <n v="0.2"/>
    <n v="-1.8126000000000002"/>
  </r>
  <r>
    <n v="8942"/>
    <x v="4458"/>
    <x v="0"/>
    <x v="54"/>
    <d v="2013-11-06T00:00:00"/>
    <s v="First Class"/>
    <s v="NW-18400"/>
    <s v="Natalie Webber"/>
    <x v="0"/>
    <s v="United States"/>
    <s v="Portland"/>
    <x v="21"/>
    <n v="97206"/>
    <x v="1"/>
    <x v="922"/>
    <x v="1"/>
    <x v="8"/>
    <x v="905"/>
    <x v="4909"/>
    <n v="7"/>
    <n v="0.7"/>
    <n v="-3.4649999999999999"/>
  </r>
  <r>
    <n v="8943"/>
    <x v="4458"/>
    <x v="0"/>
    <x v="54"/>
    <d v="2013-11-06T00:00:00"/>
    <s v="First Class"/>
    <s v="NW-18400"/>
    <s v="Natalie Webber"/>
    <x v="0"/>
    <s v="United States"/>
    <s v="Portland"/>
    <x v="21"/>
    <n v="97206"/>
    <x v="1"/>
    <x v="1848"/>
    <x v="2"/>
    <x v="15"/>
    <x v="1827"/>
    <x v="5679"/>
    <n v="3"/>
    <n v="0.7"/>
    <n v="-251.98739999999992"/>
  </r>
  <r>
    <n v="8944"/>
    <x v="4459"/>
    <x v="3"/>
    <x v="1209"/>
    <d v="2014-10-17T00:00:00"/>
    <s v="Standard Class"/>
    <s v="SW-20245"/>
    <s v="Scot Wooten"/>
    <x v="0"/>
    <s v="United States"/>
    <s v="Aurora"/>
    <x v="10"/>
    <n v="60505"/>
    <x v="2"/>
    <x v="1756"/>
    <x v="0"/>
    <x v="1"/>
    <x v="1737"/>
    <x v="5680"/>
    <n v="3"/>
    <n v="0.3"/>
    <n v="-47.871600000000001"/>
  </r>
  <r>
    <n v="8945"/>
    <x v="4460"/>
    <x v="2"/>
    <x v="1035"/>
    <d v="2011-12-08T00:00:00"/>
    <s v="First Class"/>
    <s v="EH-14005"/>
    <s v="Erica Hernandez"/>
    <x v="2"/>
    <s v="United States"/>
    <s v="San Francisco"/>
    <x v="1"/>
    <n v="94109"/>
    <x v="1"/>
    <x v="1397"/>
    <x v="1"/>
    <x v="10"/>
    <x v="1375"/>
    <x v="2210"/>
    <n v="3"/>
    <n v="0"/>
    <n v="80.791200000000003"/>
  </r>
  <r>
    <n v="8946"/>
    <x v="4461"/>
    <x v="2"/>
    <x v="647"/>
    <d v="2011-11-17T00:00:00"/>
    <s v="Second Class"/>
    <s v="SC-20260"/>
    <s v="Scott Cohen"/>
    <x v="1"/>
    <s v="United States"/>
    <s v="San Francisco"/>
    <x v="1"/>
    <n v="94110"/>
    <x v="1"/>
    <x v="503"/>
    <x v="1"/>
    <x v="14"/>
    <x v="498"/>
    <x v="1031"/>
    <n v="3"/>
    <n v="0"/>
    <n v="3.2849999999999993"/>
  </r>
  <r>
    <n v="8947"/>
    <x v="4462"/>
    <x v="3"/>
    <x v="165"/>
    <d v="2014-12-29T00:00:00"/>
    <s v="Standard Class"/>
    <s v="NC-18535"/>
    <s v="Nick Crebassa"/>
    <x v="1"/>
    <s v="United States"/>
    <s v="New Bedford"/>
    <x v="31"/>
    <n v="2740"/>
    <x v="3"/>
    <x v="1193"/>
    <x v="1"/>
    <x v="10"/>
    <x v="1169"/>
    <x v="541"/>
    <n v="3"/>
    <n v="0"/>
    <n v="9.3312000000000008"/>
  </r>
  <r>
    <n v="8948"/>
    <x v="4462"/>
    <x v="3"/>
    <x v="165"/>
    <d v="2014-12-29T00:00:00"/>
    <s v="Standard Class"/>
    <s v="NC-18535"/>
    <s v="Nick Crebassa"/>
    <x v="1"/>
    <s v="United States"/>
    <s v="New Bedford"/>
    <x v="31"/>
    <n v="2740"/>
    <x v="3"/>
    <x v="1699"/>
    <x v="1"/>
    <x v="8"/>
    <x v="1678"/>
    <x v="5681"/>
    <n v="5"/>
    <n v="0"/>
    <n v="6.15"/>
  </r>
  <r>
    <n v="8949"/>
    <x v="4463"/>
    <x v="2"/>
    <x v="163"/>
    <d v="2011-12-26T00:00:00"/>
    <s v="First Class"/>
    <s v="AS-10090"/>
    <s v="Adam Shillingsburg"/>
    <x v="0"/>
    <s v="United States"/>
    <s v="San Diego"/>
    <x v="1"/>
    <n v="92037"/>
    <x v="1"/>
    <x v="1803"/>
    <x v="1"/>
    <x v="9"/>
    <x v="1784"/>
    <x v="5682"/>
    <n v="1"/>
    <n v="0"/>
    <n v="3.632200000000001"/>
  </r>
  <r>
    <n v="8950"/>
    <x v="4464"/>
    <x v="3"/>
    <x v="66"/>
    <d v="2014-12-29T00:00:00"/>
    <s v="Standard Class"/>
    <s v="JL-15130"/>
    <s v="Jack Lebron"/>
    <x v="0"/>
    <s v="United States"/>
    <s v="Jackson"/>
    <x v="18"/>
    <n v="38301"/>
    <x v="0"/>
    <x v="257"/>
    <x v="0"/>
    <x v="3"/>
    <x v="255"/>
    <x v="5683"/>
    <n v="6"/>
    <n v="0.4"/>
    <n v="-249.32159999999999"/>
  </r>
  <r>
    <n v="8951"/>
    <x v="4464"/>
    <x v="3"/>
    <x v="66"/>
    <d v="2014-12-29T00:00:00"/>
    <s v="Standard Class"/>
    <s v="JL-15130"/>
    <s v="Jack Lebron"/>
    <x v="0"/>
    <s v="United States"/>
    <s v="Jackson"/>
    <x v="18"/>
    <n v="38301"/>
    <x v="0"/>
    <x v="825"/>
    <x v="2"/>
    <x v="11"/>
    <x v="813"/>
    <x v="1525"/>
    <n v="2"/>
    <n v="0.2"/>
    <n v="7.615399999999994"/>
  </r>
  <r>
    <n v="8952"/>
    <x v="4464"/>
    <x v="3"/>
    <x v="66"/>
    <d v="2014-12-29T00:00:00"/>
    <s v="Standard Class"/>
    <s v="JL-15130"/>
    <s v="Jack Lebron"/>
    <x v="0"/>
    <s v="United States"/>
    <s v="Jackson"/>
    <x v="18"/>
    <n v="38301"/>
    <x v="0"/>
    <x v="376"/>
    <x v="1"/>
    <x v="4"/>
    <x v="372"/>
    <x v="4322"/>
    <n v="3"/>
    <n v="0.2"/>
    <n v="1.961999999999998"/>
  </r>
  <r>
    <n v="8953"/>
    <x v="4464"/>
    <x v="3"/>
    <x v="66"/>
    <d v="2014-12-29T00:00:00"/>
    <s v="Standard Class"/>
    <s v="JL-15130"/>
    <s v="Jack Lebron"/>
    <x v="0"/>
    <s v="United States"/>
    <s v="Jackson"/>
    <x v="18"/>
    <n v="38301"/>
    <x v="0"/>
    <x v="1024"/>
    <x v="1"/>
    <x v="6"/>
    <x v="1006"/>
    <x v="5684"/>
    <n v="7"/>
    <n v="0.2"/>
    <n v="2.8909999999999982"/>
  </r>
  <r>
    <n v="8954"/>
    <x v="4464"/>
    <x v="3"/>
    <x v="66"/>
    <d v="2014-12-29T00:00:00"/>
    <s v="Standard Class"/>
    <s v="JL-15130"/>
    <s v="Jack Lebron"/>
    <x v="0"/>
    <s v="United States"/>
    <s v="Jackson"/>
    <x v="18"/>
    <n v="38301"/>
    <x v="0"/>
    <x v="667"/>
    <x v="1"/>
    <x v="9"/>
    <x v="661"/>
    <x v="5685"/>
    <n v="5"/>
    <n v="0.2"/>
    <n v="16.290999999999997"/>
  </r>
  <r>
    <n v="8955"/>
    <x v="4465"/>
    <x v="2"/>
    <x v="233"/>
    <d v="2011-08-10T00:00:00"/>
    <s v="Second Class"/>
    <s v="VG-21790"/>
    <s v="Vivek Gonzalez"/>
    <x v="0"/>
    <s v="United States"/>
    <s v="Jacksonville"/>
    <x v="2"/>
    <n v="32216"/>
    <x v="0"/>
    <x v="1195"/>
    <x v="0"/>
    <x v="0"/>
    <x v="1171"/>
    <x v="5686"/>
    <n v="4"/>
    <n v="0.2"/>
    <n v="-7.7727999999999895"/>
  </r>
  <r>
    <n v="8956"/>
    <x v="4466"/>
    <x v="2"/>
    <x v="59"/>
    <d v="2011-09-24T00:00:00"/>
    <s v="Standard Class"/>
    <s v="HG-14965"/>
    <s v="Henry Goldwyn"/>
    <x v="1"/>
    <s v="United States"/>
    <s v="San Diego"/>
    <x v="1"/>
    <n v="92024"/>
    <x v="1"/>
    <x v="1532"/>
    <x v="1"/>
    <x v="10"/>
    <x v="1511"/>
    <x v="18"/>
    <n v="2"/>
    <n v="0"/>
    <n v="3.8519999999999994"/>
  </r>
  <r>
    <n v="8957"/>
    <x v="4467"/>
    <x v="3"/>
    <x v="53"/>
    <d v="2014-12-29T00:00:00"/>
    <s v="First Class"/>
    <s v="JH-15430"/>
    <s v="Jennifer Halladay"/>
    <x v="0"/>
    <s v="United States"/>
    <s v="Hialeah"/>
    <x v="2"/>
    <n v="33012"/>
    <x v="0"/>
    <x v="1457"/>
    <x v="0"/>
    <x v="5"/>
    <x v="1434"/>
    <x v="5687"/>
    <n v="3"/>
    <n v="0.2"/>
    <n v="5.7750000000000021"/>
  </r>
  <r>
    <n v="8958"/>
    <x v="4467"/>
    <x v="3"/>
    <x v="53"/>
    <d v="2014-12-29T00:00:00"/>
    <s v="First Class"/>
    <s v="JH-15430"/>
    <s v="Jennifer Halladay"/>
    <x v="0"/>
    <s v="United States"/>
    <s v="Hialeah"/>
    <x v="2"/>
    <n v="33012"/>
    <x v="0"/>
    <x v="1845"/>
    <x v="2"/>
    <x v="15"/>
    <x v="1824"/>
    <x v="5253"/>
    <n v="2"/>
    <n v="0.5"/>
    <n v="-7.2000000000000028"/>
  </r>
  <r>
    <n v="8959"/>
    <x v="4468"/>
    <x v="3"/>
    <x v="920"/>
    <d v="2014-12-01T00:00:00"/>
    <s v="Standard Class"/>
    <s v="RO-19780"/>
    <s v="Rose O'Brian"/>
    <x v="0"/>
    <s v="United States"/>
    <s v="Houston"/>
    <x v="5"/>
    <n v="77070"/>
    <x v="2"/>
    <x v="929"/>
    <x v="2"/>
    <x v="7"/>
    <x v="913"/>
    <x v="5688"/>
    <n v="5"/>
    <n v="0.2"/>
    <n v="37.494999999999962"/>
  </r>
  <r>
    <n v="8960"/>
    <x v="4468"/>
    <x v="3"/>
    <x v="920"/>
    <d v="2014-12-01T00:00:00"/>
    <s v="Standard Class"/>
    <s v="RO-19780"/>
    <s v="Rose O'Brian"/>
    <x v="0"/>
    <s v="United States"/>
    <s v="Houston"/>
    <x v="5"/>
    <n v="77070"/>
    <x v="2"/>
    <x v="1527"/>
    <x v="1"/>
    <x v="9"/>
    <x v="1505"/>
    <x v="5689"/>
    <n v="5"/>
    <n v="0.8"/>
    <n v="-179.77600000000001"/>
  </r>
  <r>
    <n v="8961"/>
    <x v="4468"/>
    <x v="3"/>
    <x v="920"/>
    <d v="2014-12-01T00:00:00"/>
    <s v="Standard Class"/>
    <s v="RO-19780"/>
    <s v="Rose O'Brian"/>
    <x v="0"/>
    <s v="United States"/>
    <s v="Houston"/>
    <x v="5"/>
    <n v="77070"/>
    <x v="2"/>
    <x v="856"/>
    <x v="0"/>
    <x v="1"/>
    <x v="841"/>
    <x v="3122"/>
    <n v="5"/>
    <n v="0.3"/>
    <n v="-24.397999999999911"/>
  </r>
  <r>
    <n v="8962"/>
    <x v="4468"/>
    <x v="3"/>
    <x v="920"/>
    <d v="2014-12-01T00:00:00"/>
    <s v="Standard Class"/>
    <s v="RO-19780"/>
    <s v="Rose O'Brian"/>
    <x v="0"/>
    <s v="United States"/>
    <s v="Houston"/>
    <x v="5"/>
    <n v="77070"/>
    <x v="2"/>
    <x v="1663"/>
    <x v="1"/>
    <x v="6"/>
    <x v="1642"/>
    <x v="4061"/>
    <n v="4"/>
    <n v="0.2"/>
    <n v="3.7375999999999996"/>
  </r>
  <r>
    <n v="8963"/>
    <x v="4469"/>
    <x v="0"/>
    <x v="732"/>
    <d v="2013-11-08T00:00:00"/>
    <s v="First Class"/>
    <s v="LW-17125"/>
    <s v="Liz Willingham"/>
    <x v="0"/>
    <s v="United States"/>
    <s v="Virginia Beach"/>
    <x v="17"/>
    <n v="23464"/>
    <x v="0"/>
    <x v="1369"/>
    <x v="0"/>
    <x v="5"/>
    <x v="1345"/>
    <x v="2963"/>
    <n v="2"/>
    <n v="0"/>
    <n v="71.229600000000005"/>
  </r>
  <r>
    <n v="8964"/>
    <x v="4469"/>
    <x v="0"/>
    <x v="732"/>
    <d v="2013-11-08T00:00:00"/>
    <s v="First Class"/>
    <s v="LW-17125"/>
    <s v="Liz Willingham"/>
    <x v="0"/>
    <s v="United States"/>
    <s v="Virginia Beach"/>
    <x v="17"/>
    <n v="23464"/>
    <x v="0"/>
    <x v="632"/>
    <x v="2"/>
    <x v="11"/>
    <x v="626"/>
    <x v="1324"/>
    <n v="3"/>
    <n v="0"/>
    <n v="18.893699999999995"/>
  </r>
  <r>
    <n v="8965"/>
    <x v="4469"/>
    <x v="0"/>
    <x v="732"/>
    <d v="2013-11-08T00:00:00"/>
    <s v="First Class"/>
    <s v="LW-17125"/>
    <s v="Liz Willingham"/>
    <x v="0"/>
    <s v="United States"/>
    <s v="Virginia Beach"/>
    <x v="17"/>
    <n v="23464"/>
    <x v="0"/>
    <x v="1814"/>
    <x v="0"/>
    <x v="5"/>
    <x v="1795"/>
    <x v="4850"/>
    <n v="5"/>
    <n v="0"/>
    <n v="75.679999999999978"/>
  </r>
  <r>
    <n v="8966"/>
    <x v="4470"/>
    <x v="3"/>
    <x v="44"/>
    <d v="2014-11-13T00:00:00"/>
    <s v="Standard Class"/>
    <s v="CC-12370"/>
    <s v="Christopher Conant"/>
    <x v="0"/>
    <s v="United States"/>
    <s v="Houston"/>
    <x v="5"/>
    <n v="77070"/>
    <x v="2"/>
    <x v="744"/>
    <x v="1"/>
    <x v="8"/>
    <x v="735"/>
    <x v="75"/>
    <n v="2"/>
    <n v="0.8"/>
    <n v="-1.934400000000001"/>
  </r>
  <r>
    <n v="8967"/>
    <x v="4471"/>
    <x v="0"/>
    <x v="54"/>
    <d v="2013-11-08T00:00:00"/>
    <s v="Standard Class"/>
    <s v="JP-16135"/>
    <s v="Julie Prescott"/>
    <x v="2"/>
    <s v="United States"/>
    <s v="Philadelphia"/>
    <x v="9"/>
    <n v="19120"/>
    <x v="3"/>
    <x v="293"/>
    <x v="2"/>
    <x v="11"/>
    <x v="290"/>
    <x v="2775"/>
    <n v="1"/>
    <n v="0.2"/>
    <n v="14.399999999999999"/>
  </r>
  <r>
    <n v="8968"/>
    <x v="4471"/>
    <x v="0"/>
    <x v="54"/>
    <d v="2013-11-08T00:00:00"/>
    <s v="Standard Class"/>
    <s v="JP-16135"/>
    <s v="Julie Prescott"/>
    <x v="2"/>
    <s v="United States"/>
    <s v="Philadelphia"/>
    <x v="9"/>
    <n v="19120"/>
    <x v="3"/>
    <x v="370"/>
    <x v="0"/>
    <x v="1"/>
    <x v="366"/>
    <x v="5690"/>
    <n v="7"/>
    <n v="0.3"/>
    <n v="-13.432999999999993"/>
  </r>
  <r>
    <n v="8969"/>
    <x v="4472"/>
    <x v="2"/>
    <x v="125"/>
    <d v="2012-01-01T00:00:00"/>
    <s v="First Class"/>
    <s v="DD-13570"/>
    <s v="Dorothy Dickinson"/>
    <x v="0"/>
    <s v="United States"/>
    <s v="Memphis"/>
    <x v="18"/>
    <n v="38109"/>
    <x v="0"/>
    <x v="1166"/>
    <x v="1"/>
    <x v="4"/>
    <x v="1144"/>
    <x v="5691"/>
    <n v="1"/>
    <n v="0.2"/>
    <n v="-8.803799999999999"/>
  </r>
  <r>
    <n v="8970"/>
    <x v="4473"/>
    <x v="3"/>
    <x v="574"/>
    <d v="2014-12-08T00:00:00"/>
    <s v="Standard Class"/>
    <s v="ES-14080"/>
    <s v="Erin Smith"/>
    <x v="1"/>
    <s v="United States"/>
    <s v="Lakewood"/>
    <x v="24"/>
    <n v="44107"/>
    <x v="3"/>
    <x v="448"/>
    <x v="1"/>
    <x v="6"/>
    <x v="443"/>
    <x v="5692"/>
    <n v="9"/>
    <n v="0.2"/>
    <n v="1.7262000000000022"/>
  </r>
  <r>
    <n v="8971"/>
    <x v="4473"/>
    <x v="3"/>
    <x v="574"/>
    <d v="2014-12-08T00:00:00"/>
    <s v="Standard Class"/>
    <s v="ES-14080"/>
    <s v="Erin Smith"/>
    <x v="1"/>
    <s v="United States"/>
    <s v="Lakewood"/>
    <x v="24"/>
    <n v="44107"/>
    <x v="3"/>
    <x v="722"/>
    <x v="2"/>
    <x v="7"/>
    <x v="1395"/>
    <x v="5693"/>
    <n v="2"/>
    <n v="0.4"/>
    <n v="-25.198000000000008"/>
  </r>
  <r>
    <n v="8972"/>
    <x v="4474"/>
    <x v="3"/>
    <x v="668"/>
    <d v="2014-03-29T00:00:00"/>
    <s v="Standard Class"/>
    <s v="MV-17485"/>
    <s v="Mark Van Huff"/>
    <x v="0"/>
    <s v="United States"/>
    <s v="New York City"/>
    <x v="15"/>
    <n v="10011"/>
    <x v="3"/>
    <x v="662"/>
    <x v="0"/>
    <x v="1"/>
    <x v="656"/>
    <x v="2659"/>
    <n v="2"/>
    <n v="0.1"/>
    <n v="60.391999999999967"/>
  </r>
  <r>
    <n v="8973"/>
    <x v="4475"/>
    <x v="2"/>
    <x v="84"/>
    <d v="2011-11-21T00:00:00"/>
    <s v="First Class"/>
    <s v="RD-19900"/>
    <s v="Ruben Dartt"/>
    <x v="0"/>
    <s v="United States"/>
    <s v="Philadelphia"/>
    <x v="9"/>
    <n v="19120"/>
    <x v="3"/>
    <x v="1089"/>
    <x v="2"/>
    <x v="11"/>
    <x v="1070"/>
    <x v="5694"/>
    <n v="1"/>
    <n v="0.2"/>
    <n v="-1.187400000000002"/>
  </r>
  <r>
    <n v="8974"/>
    <x v="4476"/>
    <x v="3"/>
    <x v="1016"/>
    <d v="2014-04-28T00:00:00"/>
    <s v="Second Class"/>
    <s v="RL-19615"/>
    <s v="Rob Lucas"/>
    <x v="0"/>
    <s v="United States"/>
    <s v="Los Angeles"/>
    <x v="1"/>
    <n v="90008"/>
    <x v="1"/>
    <x v="266"/>
    <x v="0"/>
    <x v="0"/>
    <x v="263"/>
    <x v="5695"/>
    <n v="7"/>
    <n v="0.15"/>
    <n v="28.410200000000017"/>
  </r>
  <r>
    <n v="8975"/>
    <x v="4477"/>
    <x v="3"/>
    <x v="51"/>
    <d v="2014-11-27T00:00:00"/>
    <s v="First Class"/>
    <s v="JP-15460"/>
    <s v="Jennifer Patt"/>
    <x v="1"/>
    <s v="United States"/>
    <s v="Dallas"/>
    <x v="5"/>
    <n v="75220"/>
    <x v="2"/>
    <x v="1231"/>
    <x v="1"/>
    <x v="10"/>
    <x v="1261"/>
    <x v="1590"/>
    <n v="7"/>
    <n v="0.2"/>
    <n v="12.700800000000001"/>
  </r>
  <r>
    <n v="8976"/>
    <x v="4477"/>
    <x v="3"/>
    <x v="51"/>
    <d v="2014-11-27T00:00:00"/>
    <s v="First Class"/>
    <s v="JP-15460"/>
    <s v="Jennifer Patt"/>
    <x v="1"/>
    <s v="United States"/>
    <s v="Dallas"/>
    <x v="5"/>
    <n v="75220"/>
    <x v="2"/>
    <x v="1438"/>
    <x v="1"/>
    <x v="10"/>
    <x v="1417"/>
    <x v="128"/>
    <n v="2"/>
    <n v="0.2"/>
    <n v="29.363999999999997"/>
  </r>
  <r>
    <n v="8977"/>
    <x v="4477"/>
    <x v="3"/>
    <x v="51"/>
    <d v="2014-11-27T00:00:00"/>
    <s v="First Class"/>
    <s v="JP-15460"/>
    <s v="Jennifer Patt"/>
    <x v="1"/>
    <s v="United States"/>
    <s v="Dallas"/>
    <x v="5"/>
    <n v="75220"/>
    <x v="2"/>
    <x v="962"/>
    <x v="0"/>
    <x v="3"/>
    <x v="946"/>
    <x v="5696"/>
    <n v="1"/>
    <n v="0.3"/>
    <n v="-31.033499999999989"/>
  </r>
  <r>
    <n v="8978"/>
    <x v="4477"/>
    <x v="3"/>
    <x v="51"/>
    <d v="2014-11-27T00:00:00"/>
    <s v="First Class"/>
    <s v="JP-15460"/>
    <s v="Jennifer Patt"/>
    <x v="1"/>
    <s v="United States"/>
    <s v="Dallas"/>
    <x v="5"/>
    <n v="75220"/>
    <x v="2"/>
    <x v="785"/>
    <x v="1"/>
    <x v="8"/>
    <x v="776"/>
    <x v="5697"/>
    <n v="2"/>
    <n v="0.8"/>
    <n v="-9.1560000000000006"/>
  </r>
  <r>
    <n v="8979"/>
    <x v="4478"/>
    <x v="2"/>
    <x v="935"/>
    <d v="2011-11-05T00:00:00"/>
    <s v="Second Class"/>
    <s v="DM-13345"/>
    <s v="Denise Monton"/>
    <x v="1"/>
    <s v="United States"/>
    <s v="Orange"/>
    <x v="30"/>
    <n v="7050"/>
    <x v="3"/>
    <x v="614"/>
    <x v="1"/>
    <x v="8"/>
    <x v="609"/>
    <x v="1784"/>
    <n v="2"/>
    <n v="0"/>
    <n v="2.8224"/>
  </r>
  <r>
    <n v="8980"/>
    <x v="4479"/>
    <x v="1"/>
    <x v="324"/>
    <d v="2012-10-24T00:00:00"/>
    <s v="Second Class"/>
    <s v="CS-11860"/>
    <s v="Cari Schnelling"/>
    <x v="0"/>
    <s v="United States"/>
    <s v="Dallas"/>
    <x v="5"/>
    <n v="75220"/>
    <x v="2"/>
    <x v="480"/>
    <x v="1"/>
    <x v="8"/>
    <x v="476"/>
    <x v="5698"/>
    <n v="1"/>
    <n v="0.8"/>
    <n v="-2.8380000000000001"/>
  </r>
  <r>
    <n v="8981"/>
    <x v="4480"/>
    <x v="2"/>
    <x v="644"/>
    <d v="2011-02-11T00:00:00"/>
    <s v="Second Class"/>
    <s v="DL-13315"/>
    <s v="Delfina Latchford"/>
    <x v="0"/>
    <s v="United States"/>
    <s v="Romeoville"/>
    <x v="10"/>
    <n v="60441"/>
    <x v="2"/>
    <x v="1403"/>
    <x v="1"/>
    <x v="8"/>
    <x v="1381"/>
    <x v="5699"/>
    <n v="2"/>
    <n v="0.8"/>
    <n v="-14.770800000000001"/>
  </r>
  <r>
    <n v="8982"/>
    <x v="4481"/>
    <x v="0"/>
    <x v="1193"/>
    <d v="2013-03-13T00:00:00"/>
    <s v="Standard Class"/>
    <s v="LC-16870"/>
    <s v="Lena Cacioppo"/>
    <x v="0"/>
    <s v="United States"/>
    <s v="Chicago"/>
    <x v="10"/>
    <n v="60623"/>
    <x v="2"/>
    <x v="1034"/>
    <x v="1"/>
    <x v="9"/>
    <x v="1016"/>
    <x v="5700"/>
    <n v="3"/>
    <n v="0.8"/>
    <n v="-6.3018000000000001"/>
  </r>
  <r>
    <n v="8983"/>
    <x v="4481"/>
    <x v="0"/>
    <x v="1193"/>
    <d v="2013-03-13T00:00:00"/>
    <s v="Standard Class"/>
    <s v="LC-16870"/>
    <s v="Lena Cacioppo"/>
    <x v="0"/>
    <s v="United States"/>
    <s v="Chicago"/>
    <x v="10"/>
    <n v="60623"/>
    <x v="2"/>
    <x v="870"/>
    <x v="1"/>
    <x v="8"/>
    <x v="855"/>
    <x v="5701"/>
    <n v="4"/>
    <n v="0.8"/>
    <n v="-2.764800000000001"/>
  </r>
  <r>
    <n v="8984"/>
    <x v="4481"/>
    <x v="0"/>
    <x v="1193"/>
    <d v="2013-03-13T00:00:00"/>
    <s v="Standard Class"/>
    <s v="LC-16870"/>
    <s v="Lena Cacioppo"/>
    <x v="0"/>
    <s v="United States"/>
    <s v="Chicago"/>
    <x v="10"/>
    <n v="60623"/>
    <x v="2"/>
    <x v="124"/>
    <x v="0"/>
    <x v="5"/>
    <x v="125"/>
    <x v="5702"/>
    <n v="5"/>
    <n v="0.6"/>
    <n v="-194.82400000000001"/>
  </r>
  <r>
    <n v="8985"/>
    <x v="4481"/>
    <x v="0"/>
    <x v="1193"/>
    <d v="2013-03-13T00:00:00"/>
    <s v="Standard Class"/>
    <s v="LC-16870"/>
    <s v="Lena Cacioppo"/>
    <x v="0"/>
    <s v="United States"/>
    <s v="Chicago"/>
    <x v="10"/>
    <n v="60623"/>
    <x v="2"/>
    <x v="1342"/>
    <x v="0"/>
    <x v="3"/>
    <x v="1318"/>
    <x v="2044"/>
    <n v="2"/>
    <n v="0.5"/>
    <n v="-99.266399999999976"/>
  </r>
  <r>
    <n v="8986"/>
    <x v="4482"/>
    <x v="1"/>
    <x v="155"/>
    <d v="2012-12-07T00:00:00"/>
    <s v="Standard Class"/>
    <s v="JG-15115"/>
    <s v="Jack Garza"/>
    <x v="0"/>
    <s v="United States"/>
    <s v="Jacksonville"/>
    <x v="3"/>
    <n v="28540"/>
    <x v="0"/>
    <x v="596"/>
    <x v="0"/>
    <x v="5"/>
    <x v="591"/>
    <x v="2540"/>
    <n v="3"/>
    <n v="0.2"/>
    <n v="12.667199999999994"/>
  </r>
  <r>
    <n v="8987"/>
    <x v="4482"/>
    <x v="1"/>
    <x v="155"/>
    <d v="2012-12-07T00:00:00"/>
    <s v="Standard Class"/>
    <s v="JG-15115"/>
    <s v="Jack Garza"/>
    <x v="0"/>
    <s v="United States"/>
    <s v="Jacksonville"/>
    <x v="3"/>
    <n v="28540"/>
    <x v="0"/>
    <x v="1242"/>
    <x v="1"/>
    <x v="8"/>
    <x v="1216"/>
    <x v="5703"/>
    <n v="5"/>
    <n v="0.7"/>
    <n v="-73.57699999999997"/>
  </r>
  <r>
    <n v="8988"/>
    <x v="4482"/>
    <x v="1"/>
    <x v="155"/>
    <d v="2012-12-07T00:00:00"/>
    <s v="Standard Class"/>
    <s v="JG-15115"/>
    <s v="Jack Garza"/>
    <x v="0"/>
    <s v="United States"/>
    <s v="Jacksonville"/>
    <x v="3"/>
    <n v="28540"/>
    <x v="0"/>
    <x v="194"/>
    <x v="2"/>
    <x v="7"/>
    <x v="193"/>
    <x v="554"/>
    <n v="2"/>
    <n v="0.2"/>
    <n v="9.2386000000000053"/>
  </r>
  <r>
    <n v="8989"/>
    <x v="4482"/>
    <x v="1"/>
    <x v="155"/>
    <d v="2012-12-07T00:00:00"/>
    <s v="Standard Class"/>
    <s v="JG-15115"/>
    <s v="Jack Garza"/>
    <x v="0"/>
    <s v="United States"/>
    <s v="Jacksonville"/>
    <x v="3"/>
    <n v="28540"/>
    <x v="0"/>
    <x v="512"/>
    <x v="1"/>
    <x v="6"/>
    <x v="507"/>
    <x v="564"/>
    <n v="2"/>
    <n v="0.2"/>
    <n v="1.1679999999999997"/>
  </r>
  <r>
    <n v="8990"/>
    <x v="4483"/>
    <x v="1"/>
    <x v="100"/>
    <d v="2012-12-30T00:00:00"/>
    <s v="Standard Class"/>
    <s v="HM-14860"/>
    <s v="Harry Marie"/>
    <x v="1"/>
    <s v="United States"/>
    <s v="Springfield"/>
    <x v="25"/>
    <n v="65807"/>
    <x v="2"/>
    <x v="1573"/>
    <x v="0"/>
    <x v="5"/>
    <x v="1555"/>
    <x v="390"/>
    <n v="2"/>
    <n v="0"/>
    <n v="3.7751999999999999"/>
  </r>
  <r>
    <n v="8991"/>
    <x v="4483"/>
    <x v="1"/>
    <x v="100"/>
    <d v="2012-12-30T00:00:00"/>
    <s v="Standard Class"/>
    <s v="HM-14860"/>
    <s v="Harry Marie"/>
    <x v="1"/>
    <s v="United States"/>
    <s v="Springfield"/>
    <x v="25"/>
    <n v="65807"/>
    <x v="2"/>
    <x v="1293"/>
    <x v="2"/>
    <x v="16"/>
    <x v="1270"/>
    <x v="980"/>
    <n v="7"/>
    <n v="0"/>
    <n v="2302.9670999999998"/>
  </r>
  <r>
    <n v="8992"/>
    <x v="4484"/>
    <x v="3"/>
    <x v="172"/>
    <d v="2014-10-07T00:00:00"/>
    <s v="Standard Class"/>
    <s v="TN-21040"/>
    <s v="Tanja Norvell"/>
    <x v="2"/>
    <s v="United States"/>
    <s v="San Francisco"/>
    <x v="1"/>
    <n v="94110"/>
    <x v="1"/>
    <x v="341"/>
    <x v="2"/>
    <x v="11"/>
    <x v="337"/>
    <x v="5704"/>
    <n v="5"/>
    <n v="0"/>
    <n v="21.997499999999999"/>
  </r>
  <r>
    <n v="8993"/>
    <x v="4485"/>
    <x v="3"/>
    <x v="524"/>
    <d v="2014-10-22T00:00:00"/>
    <s v="Standard Class"/>
    <s v="VP-21760"/>
    <s v="Victoria Pisteka"/>
    <x v="1"/>
    <s v="United States"/>
    <s v="Columbia"/>
    <x v="18"/>
    <n v="38401"/>
    <x v="0"/>
    <x v="103"/>
    <x v="2"/>
    <x v="11"/>
    <x v="103"/>
    <x v="5183"/>
    <n v="2"/>
    <n v="0.2"/>
    <n v="4.4004000000000003"/>
  </r>
  <r>
    <n v="8994"/>
    <x v="4485"/>
    <x v="3"/>
    <x v="524"/>
    <d v="2014-10-22T00:00:00"/>
    <s v="Standard Class"/>
    <s v="VP-21760"/>
    <s v="Victoria Pisteka"/>
    <x v="1"/>
    <s v="United States"/>
    <s v="Columbia"/>
    <x v="18"/>
    <n v="38401"/>
    <x v="0"/>
    <x v="1299"/>
    <x v="0"/>
    <x v="3"/>
    <x v="1275"/>
    <x v="5705"/>
    <n v="7"/>
    <n v="0.4"/>
    <n v="-968.88329999999996"/>
  </r>
  <r>
    <n v="8995"/>
    <x v="4486"/>
    <x v="2"/>
    <x v="860"/>
    <d v="2011-08-17T00:00:00"/>
    <s v="First Class"/>
    <s v="CS-12355"/>
    <s v="Christine Sundaresam"/>
    <x v="0"/>
    <s v="United States"/>
    <s v="Hollywood"/>
    <x v="2"/>
    <n v="33021"/>
    <x v="0"/>
    <x v="1841"/>
    <x v="1"/>
    <x v="10"/>
    <x v="1820"/>
    <x v="5566"/>
    <n v="5"/>
    <n v="0.2"/>
    <n v="29.691999999999993"/>
  </r>
  <r>
    <n v="8996"/>
    <x v="4486"/>
    <x v="2"/>
    <x v="860"/>
    <d v="2011-08-17T00:00:00"/>
    <s v="First Class"/>
    <s v="CS-12355"/>
    <s v="Christine Sundaresam"/>
    <x v="0"/>
    <s v="United States"/>
    <s v="Hollywood"/>
    <x v="2"/>
    <n v="33021"/>
    <x v="0"/>
    <x v="513"/>
    <x v="1"/>
    <x v="9"/>
    <x v="508"/>
    <x v="5706"/>
    <n v="5"/>
    <n v="0.2"/>
    <n v="17.126999999999988"/>
  </r>
  <r>
    <n v="8997"/>
    <x v="4487"/>
    <x v="3"/>
    <x v="343"/>
    <d v="2014-11-14T00:00:00"/>
    <s v="First Class"/>
    <s v="PG-18820"/>
    <s v="Patrick Gardner"/>
    <x v="0"/>
    <s v="United States"/>
    <s v="Dallas"/>
    <x v="5"/>
    <n v="75081"/>
    <x v="2"/>
    <x v="722"/>
    <x v="2"/>
    <x v="7"/>
    <x v="714"/>
    <x v="5707"/>
    <n v="2"/>
    <n v="0.2"/>
    <n v="12.314399999999999"/>
  </r>
  <r>
    <n v="8998"/>
    <x v="4488"/>
    <x v="3"/>
    <x v="177"/>
    <d v="2014-03-21T00:00:00"/>
    <s v="Same Day"/>
    <s v="HG-14845"/>
    <s v="Harry Greene"/>
    <x v="0"/>
    <s v="United States"/>
    <s v="Houston"/>
    <x v="5"/>
    <n v="77041"/>
    <x v="2"/>
    <x v="258"/>
    <x v="1"/>
    <x v="10"/>
    <x v="33"/>
    <x v="3987"/>
    <n v="2"/>
    <n v="0.2"/>
    <n v="19.137599999999992"/>
  </r>
  <r>
    <n v="8999"/>
    <x v="4488"/>
    <x v="3"/>
    <x v="177"/>
    <d v="2014-03-21T00:00:00"/>
    <s v="Same Day"/>
    <s v="HG-14845"/>
    <s v="Harry Greene"/>
    <x v="0"/>
    <s v="United States"/>
    <s v="Houston"/>
    <x v="5"/>
    <n v="77041"/>
    <x v="2"/>
    <x v="126"/>
    <x v="1"/>
    <x v="10"/>
    <x v="127"/>
    <x v="5708"/>
    <n v="7"/>
    <n v="0.2"/>
    <n v="102.77399999999999"/>
  </r>
  <r>
    <n v="9000"/>
    <x v="4489"/>
    <x v="3"/>
    <x v="726"/>
    <d v="2014-05-18T00:00:00"/>
    <s v="Standard Class"/>
    <s v="MH-18115"/>
    <s v="Mick Hernandez"/>
    <x v="2"/>
    <s v="United States"/>
    <s v="Philadelphia"/>
    <x v="9"/>
    <n v="19140"/>
    <x v="3"/>
    <x v="541"/>
    <x v="0"/>
    <x v="1"/>
    <x v="536"/>
    <x v="4237"/>
    <n v="5"/>
    <n v="0.3"/>
    <n v="-124.431"/>
  </r>
  <r>
    <n v="9001"/>
    <x v="4490"/>
    <x v="2"/>
    <x v="169"/>
    <d v="2011-06-22T00:00:00"/>
    <s v="Same Day"/>
    <s v="TB-21280"/>
    <s v="Toby Braunhardt"/>
    <x v="0"/>
    <s v="United States"/>
    <s v="Phoenix"/>
    <x v="16"/>
    <n v="85023"/>
    <x v="1"/>
    <x v="1316"/>
    <x v="1"/>
    <x v="8"/>
    <x v="1293"/>
    <x v="2281"/>
    <n v="3"/>
    <n v="0.7"/>
    <n v="-6.0323999999999991"/>
  </r>
  <r>
    <n v="9002"/>
    <x v="4491"/>
    <x v="2"/>
    <x v="266"/>
    <d v="2011-12-09T00:00:00"/>
    <s v="Standard Class"/>
    <s v="EM-13825"/>
    <s v="Elizabeth Moffitt"/>
    <x v="1"/>
    <s v="United States"/>
    <s v="Sandy Springs"/>
    <x v="32"/>
    <n v="30328"/>
    <x v="0"/>
    <x v="1628"/>
    <x v="2"/>
    <x v="11"/>
    <x v="1609"/>
    <x v="5709"/>
    <n v="1"/>
    <n v="0"/>
    <n v="0.83300000000000018"/>
  </r>
  <r>
    <n v="9003"/>
    <x v="4491"/>
    <x v="2"/>
    <x v="266"/>
    <d v="2011-12-09T00:00:00"/>
    <s v="Standard Class"/>
    <s v="EM-13825"/>
    <s v="Elizabeth Moffitt"/>
    <x v="1"/>
    <s v="United States"/>
    <s v="Sandy Springs"/>
    <x v="32"/>
    <n v="30328"/>
    <x v="0"/>
    <x v="727"/>
    <x v="1"/>
    <x v="10"/>
    <x v="719"/>
    <x v="597"/>
    <n v="3"/>
    <n v="0"/>
    <n v="7.1627999999999998"/>
  </r>
  <r>
    <n v="9004"/>
    <x v="4492"/>
    <x v="1"/>
    <x v="57"/>
    <d v="2012-04-06T00:00:00"/>
    <s v="Same Day"/>
    <s v="JF-15415"/>
    <s v="Jennifer Ferguson"/>
    <x v="0"/>
    <s v="United States"/>
    <s v="Spokane"/>
    <x v="4"/>
    <n v="99207"/>
    <x v="1"/>
    <x v="97"/>
    <x v="2"/>
    <x v="11"/>
    <x v="97"/>
    <x v="5710"/>
    <n v="6"/>
    <n v="0"/>
    <n v="26.393399999999986"/>
  </r>
  <r>
    <n v="9005"/>
    <x v="4492"/>
    <x v="1"/>
    <x v="57"/>
    <d v="2012-04-06T00:00:00"/>
    <s v="Same Day"/>
    <s v="JF-15415"/>
    <s v="Jennifer Ferguson"/>
    <x v="0"/>
    <s v="United States"/>
    <s v="Spokane"/>
    <x v="4"/>
    <n v="99207"/>
    <x v="1"/>
    <x v="1701"/>
    <x v="1"/>
    <x v="6"/>
    <x v="1681"/>
    <x v="5711"/>
    <n v="8"/>
    <n v="0"/>
    <n v="6.4368000000000016"/>
  </r>
  <r>
    <n v="9006"/>
    <x v="4493"/>
    <x v="3"/>
    <x v="551"/>
    <d v="2014-11-19T00:00:00"/>
    <s v="Same Day"/>
    <s v="NB-18655"/>
    <s v="Nona Balk"/>
    <x v="1"/>
    <s v="United States"/>
    <s v="Milwaukee"/>
    <x v="6"/>
    <n v="53209"/>
    <x v="2"/>
    <x v="421"/>
    <x v="1"/>
    <x v="4"/>
    <x v="416"/>
    <x v="451"/>
    <n v="6"/>
    <n v="0"/>
    <n v="24.980400000000007"/>
  </r>
  <r>
    <n v="9007"/>
    <x v="4493"/>
    <x v="3"/>
    <x v="551"/>
    <d v="2014-11-19T00:00:00"/>
    <s v="Same Day"/>
    <s v="NB-18655"/>
    <s v="Nona Balk"/>
    <x v="1"/>
    <s v="United States"/>
    <s v="Milwaukee"/>
    <x v="6"/>
    <n v="53209"/>
    <x v="2"/>
    <x v="117"/>
    <x v="1"/>
    <x v="4"/>
    <x v="117"/>
    <x v="5712"/>
    <n v="1"/>
    <n v="0"/>
    <n v="10.572800000000001"/>
  </r>
  <r>
    <n v="9008"/>
    <x v="4493"/>
    <x v="3"/>
    <x v="551"/>
    <d v="2014-11-19T00:00:00"/>
    <s v="Same Day"/>
    <s v="NB-18655"/>
    <s v="Nona Balk"/>
    <x v="1"/>
    <s v="United States"/>
    <s v="Milwaukee"/>
    <x v="6"/>
    <n v="53209"/>
    <x v="2"/>
    <x v="1647"/>
    <x v="1"/>
    <x v="2"/>
    <x v="1627"/>
    <x v="1576"/>
    <n v="2"/>
    <n v="0"/>
    <n v="3.4685999999999999"/>
  </r>
  <r>
    <n v="9009"/>
    <x v="4493"/>
    <x v="3"/>
    <x v="551"/>
    <d v="2014-11-19T00:00:00"/>
    <s v="Same Day"/>
    <s v="NB-18655"/>
    <s v="Nona Balk"/>
    <x v="1"/>
    <s v="United States"/>
    <s v="Milwaukee"/>
    <x v="6"/>
    <n v="53209"/>
    <x v="2"/>
    <x v="396"/>
    <x v="0"/>
    <x v="5"/>
    <x v="392"/>
    <x v="5713"/>
    <n v="2"/>
    <n v="0"/>
    <n v="2.7353999999999998"/>
  </r>
  <r>
    <n v="9010"/>
    <x v="4494"/>
    <x v="3"/>
    <x v="1210"/>
    <d v="2014-07-19T00:00:00"/>
    <s v="Standard Class"/>
    <s v="CS-11860"/>
    <s v="Cari Schnelling"/>
    <x v="0"/>
    <s v="United States"/>
    <s v="Fairfield"/>
    <x v="24"/>
    <n v="45014"/>
    <x v="3"/>
    <x v="1446"/>
    <x v="1"/>
    <x v="10"/>
    <x v="1424"/>
    <x v="5714"/>
    <n v="1"/>
    <n v="0.2"/>
    <n v="1.1924999999999997"/>
  </r>
  <r>
    <n v="9011"/>
    <x v="4495"/>
    <x v="3"/>
    <x v="240"/>
    <d v="2014-05-24T00:00:00"/>
    <s v="Standard Class"/>
    <s v="ND-18460"/>
    <s v="Neil Ducich"/>
    <x v="1"/>
    <s v="United States"/>
    <s v="Huntsville"/>
    <x v="19"/>
    <n v="35810"/>
    <x v="0"/>
    <x v="1504"/>
    <x v="1"/>
    <x v="8"/>
    <x v="1482"/>
    <x v="5715"/>
    <n v="4"/>
    <n v="0"/>
    <n v="12.8184"/>
  </r>
  <r>
    <n v="9012"/>
    <x v="4496"/>
    <x v="1"/>
    <x v="139"/>
    <d v="2012-12-21T00:00:00"/>
    <s v="First Class"/>
    <s v="ED-13885"/>
    <s v="Emily Ducich"/>
    <x v="2"/>
    <s v="United States"/>
    <s v="Houston"/>
    <x v="5"/>
    <n v="77036"/>
    <x v="2"/>
    <x v="725"/>
    <x v="2"/>
    <x v="11"/>
    <x v="717"/>
    <x v="4649"/>
    <n v="2"/>
    <n v="0.2"/>
    <n v="21.42"/>
  </r>
  <r>
    <n v="9013"/>
    <x v="4497"/>
    <x v="0"/>
    <x v="823"/>
    <d v="2013-02-22T00:00:00"/>
    <s v="First Class"/>
    <s v="EA-14035"/>
    <s v="Erin Ashbrook"/>
    <x v="1"/>
    <s v="United States"/>
    <s v="New York City"/>
    <x v="15"/>
    <n v="10011"/>
    <x v="3"/>
    <x v="275"/>
    <x v="0"/>
    <x v="5"/>
    <x v="272"/>
    <x v="5716"/>
    <n v="7"/>
    <n v="0"/>
    <n v="66.541999999999987"/>
  </r>
  <r>
    <n v="9014"/>
    <x v="4498"/>
    <x v="3"/>
    <x v="257"/>
    <d v="2014-03-23T00:00:00"/>
    <s v="Standard Class"/>
    <s v="BP-11050"/>
    <s v="Barry Pond"/>
    <x v="1"/>
    <s v="United States"/>
    <s v="Los Angeles"/>
    <x v="1"/>
    <n v="90008"/>
    <x v="1"/>
    <x v="1622"/>
    <x v="1"/>
    <x v="6"/>
    <x v="1041"/>
    <x v="2255"/>
    <n v="5"/>
    <n v="0"/>
    <n v="3.7529999999999997"/>
  </r>
  <r>
    <n v="9015"/>
    <x v="4498"/>
    <x v="3"/>
    <x v="257"/>
    <d v="2014-03-23T00:00:00"/>
    <s v="Standard Class"/>
    <s v="BP-11050"/>
    <s v="Barry Pond"/>
    <x v="1"/>
    <s v="United States"/>
    <s v="Los Angeles"/>
    <x v="1"/>
    <n v="90008"/>
    <x v="1"/>
    <x v="776"/>
    <x v="1"/>
    <x v="12"/>
    <x v="767"/>
    <x v="5717"/>
    <n v="5"/>
    <n v="0"/>
    <n v="9.3120000000000012"/>
  </r>
  <r>
    <n v="9016"/>
    <x v="4499"/>
    <x v="0"/>
    <x v="907"/>
    <d v="2013-12-24T00:00:00"/>
    <s v="Standard Class"/>
    <s v="NS-18640"/>
    <s v="Noel Staavos"/>
    <x v="1"/>
    <s v="United States"/>
    <s v="Carlsbad"/>
    <x v="27"/>
    <n v="88220"/>
    <x v="1"/>
    <x v="674"/>
    <x v="1"/>
    <x v="8"/>
    <x v="668"/>
    <x v="5718"/>
    <n v="2"/>
    <n v="0.2"/>
    <n v="4.3835999999999995"/>
  </r>
  <r>
    <n v="9017"/>
    <x v="4499"/>
    <x v="0"/>
    <x v="907"/>
    <d v="2013-12-24T00:00:00"/>
    <s v="Standard Class"/>
    <s v="NS-18640"/>
    <s v="Noel Staavos"/>
    <x v="1"/>
    <s v="United States"/>
    <s v="Carlsbad"/>
    <x v="27"/>
    <n v="88220"/>
    <x v="1"/>
    <x v="1395"/>
    <x v="1"/>
    <x v="8"/>
    <x v="1373"/>
    <x v="5719"/>
    <n v="1"/>
    <n v="0.2"/>
    <n v="3.8528999999999991"/>
  </r>
  <r>
    <n v="9018"/>
    <x v="4500"/>
    <x v="0"/>
    <x v="253"/>
    <d v="2013-03-29T00:00:00"/>
    <s v="Second Class"/>
    <s v="MV-17485"/>
    <s v="Mark Van Huff"/>
    <x v="0"/>
    <s v="United States"/>
    <s v="Pocatello"/>
    <x v="45"/>
    <n v="83201"/>
    <x v="1"/>
    <x v="1017"/>
    <x v="1"/>
    <x v="10"/>
    <x v="999"/>
    <x v="4634"/>
    <n v="3"/>
    <n v="0"/>
    <n v="8.6435999999999993"/>
  </r>
  <r>
    <n v="9019"/>
    <x v="4500"/>
    <x v="0"/>
    <x v="253"/>
    <d v="2013-03-29T00:00:00"/>
    <s v="Second Class"/>
    <s v="MV-17485"/>
    <s v="Mark Van Huff"/>
    <x v="0"/>
    <s v="United States"/>
    <s v="Pocatello"/>
    <x v="45"/>
    <n v="83201"/>
    <x v="1"/>
    <x v="20"/>
    <x v="1"/>
    <x v="8"/>
    <x v="20"/>
    <x v="342"/>
    <n v="3"/>
    <n v="0.2"/>
    <n v="5.5379999999999985"/>
  </r>
  <r>
    <n v="9020"/>
    <x v="4501"/>
    <x v="2"/>
    <x v="757"/>
    <d v="2011-12-18T00:00:00"/>
    <s v="Second Class"/>
    <s v="LE-16810"/>
    <s v="Laurel Elliston"/>
    <x v="0"/>
    <s v="United States"/>
    <s v="Springfield"/>
    <x v="17"/>
    <n v="22153"/>
    <x v="0"/>
    <x v="959"/>
    <x v="2"/>
    <x v="11"/>
    <x v="943"/>
    <x v="2622"/>
    <n v="2"/>
    <n v="0"/>
    <n v="7.9983999999999895"/>
  </r>
  <r>
    <n v="9021"/>
    <x v="4501"/>
    <x v="2"/>
    <x v="757"/>
    <d v="2011-12-18T00:00:00"/>
    <s v="Second Class"/>
    <s v="LE-16810"/>
    <s v="Laurel Elliston"/>
    <x v="0"/>
    <s v="United States"/>
    <s v="Springfield"/>
    <x v="17"/>
    <n v="22153"/>
    <x v="0"/>
    <x v="875"/>
    <x v="0"/>
    <x v="5"/>
    <x v="860"/>
    <x v="2111"/>
    <n v="6"/>
    <n v="0"/>
    <n v="9.7217999999999982"/>
  </r>
  <r>
    <n v="9022"/>
    <x v="4502"/>
    <x v="1"/>
    <x v="219"/>
    <d v="2012-11-20T00:00:00"/>
    <s v="Standard Class"/>
    <s v="VP-21760"/>
    <s v="Victoria Pisteka"/>
    <x v="1"/>
    <s v="United States"/>
    <s v="Toledo"/>
    <x v="24"/>
    <n v="43615"/>
    <x v="3"/>
    <x v="1160"/>
    <x v="1"/>
    <x v="8"/>
    <x v="1138"/>
    <x v="5720"/>
    <n v="13"/>
    <n v="0.7"/>
    <n v="-116.84399999999999"/>
  </r>
  <r>
    <n v="9023"/>
    <x v="4503"/>
    <x v="0"/>
    <x v="250"/>
    <d v="2013-08-24T00:00:00"/>
    <s v="First Class"/>
    <s v="TC-21475"/>
    <s v="Tony Chapman"/>
    <x v="2"/>
    <s v="United States"/>
    <s v="Fort Collins"/>
    <x v="22"/>
    <n v="80525"/>
    <x v="1"/>
    <x v="514"/>
    <x v="0"/>
    <x v="5"/>
    <x v="509"/>
    <x v="5721"/>
    <n v="3"/>
    <n v="0.2"/>
    <n v="9.832800000000006"/>
  </r>
  <r>
    <n v="9024"/>
    <x v="4504"/>
    <x v="1"/>
    <x v="685"/>
    <d v="2012-07-02T00:00:00"/>
    <s v="First Class"/>
    <s v="SG-20470"/>
    <s v="Sheri Gordon"/>
    <x v="0"/>
    <s v="United States"/>
    <s v="New York City"/>
    <x v="15"/>
    <n v="10024"/>
    <x v="3"/>
    <x v="541"/>
    <x v="0"/>
    <x v="1"/>
    <x v="536"/>
    <x v="5722"/>
    <n v="1"/>
    <n v="0.1"/>
    <n v="1.3097999999999956"/>
  </r>
  <r>
    <n v="9025"/>
    <x v="4505"/>
    <x v="0"/>
    <x v="190"/>
    <d v="2013-07-03T00:00:00"/>
    <s v="Standard Class"/>
    <s v="VP-21760"/>
    <s v="Victoria Pisteka"/>
    <x v="1"/>
    <s v="United States"/>
    <s v="New York City"/>
    <x v="15"/>
    <n v="10035"/>
    <x v="3"/>
    <x v="1695"/>
    <x v="2"/>
    <x v="11"/>
    <x v="1674"/>
    <x v="5723"/>
    <n v="3"/>
    <n v="0"/>
    <n v="9.017100000000001"/>
  </r>
  <r>
    <n v="9026"/>
    <x v="4505"/>
    <x v="0"/>
    <x v="190"/>
    <d v="2013-07-03T00:00:00"/>
    <s v="Standard Class"/>
    <s v="VP-21760"/>
    <s v="Victoria Pisteka"/>
    <x v="1"/>
    <s v="United States"/>
    <s v="New York City"/>
    <x v="15"/>
    <n v="10035"/>
    <x v="3"/>
    <x v="1481"/>
    <x v="2"/>
    <x v="11"/>
    <x v="1459"/>
    <x v="5724"/>
    <n v="4"/>
    <n v="0"/>
    <n v="9.7972000000000037"/>
  </r>
  <r>
    <n v="9027"/>
    <x v="4505"/>
    <x v="0"/>
    <x v="190"/>
    <d v="2013-07-03T00:00:00"/>
    <s v="Standard Class"/>
    <s v="VP-21760"/>
    <s v="Victoria Pisteka"/>
    <x v="1"/>
    <s v="United States"/>
    <s v="New York City"/>
    <x v="15"/>
    <n v="10035"/>
    <x v="3"/>
    <x v="980"/>
    <x v="0"/>
    <x v="5"/>
    <x v="964"/>
    <x v="1265"/>
    <n v="3"/>
    <n v="0"/>
    <n v="12.831599999999996"/>
  </r>
  <r>
    <n v="9028"/>
    <x v="4506"/>
    <x v="0"/>
    <x v="42"/>
    <d v="2013-09-23T00:00:00"/>
    <s v="Standard Class"/>
    <s v="PO-18865"/>
    <s v="Patrick O'Donnell"/>
    <x v="0"/>
    <s v="United States"/>
    <s v="Marlborough"/>
    <x v="31"/>
    <n v="1752"/>
    <x v="3"/>
    <x v="627"/>
    <x v="0"/>
    <x v="5"/>
    <x v="621"/>
    <x v="1471"/>
    <n v="3"/>
    <n v="0"/>
    <n v="6.224400000000001"/>
  </r>
  <r>
    <n v="9029"/>
    <x v="4506"/>
    <x v="0"/>
    <x v="42"/>
    <d v="2013-09-23T00:00:00"/>
    <s v="Standard Class"/>
    <s v="PO-18865"/>
    <s v="Patrick O'Donnell"/>
    <x v="0"/>
    <s v="United States"/>
    <s v="Marlborough"/>
    <x v="31"/>
    <n v="1752"/>
    <x v="3"/>
    <x v="441"/>
    <x v="0"/>
    <x v="5"/>
    <x v="436"/>
    <x v="1868"/>
    <n v="3"/>
    <n v="0"/>
    <n v="61.382399999999997"/>
  </r>
  <r>
    <n v="9030"/>
    <x v="4507"/>
    <x v="2"/>
    <x v="667"/>
    <d v="2011-07-23T00:00:00"/>
    <s v="Standard Class"/>
    <s v="JL-15130"/>
    <s v="Jack Lebron"/>
    <x v="0"/>
    <s v="United States"/>
    <s v="New Rochelle"/>
    <x v="15"/>
    <n v="10801"/>
    <x v="3"/>
    <x v="530"/>
    <x v="1"/>
    <x v="8"/>
    <x v="525"/>
    <x v="1162"/>
    <n v="2"/>
    <n v="0.2"/>
    <n v="4.5187999999999997"/>
  </r>
  <r>
    <n v="9031"/>
    <x v="4508"/>
    <x v="3"/>
    <x v="853"/>
    <d v="2014-09-02T00:00:00"/>
    <s v="Same Day"/>
    <s v="RW-19540"/>
    <s v="Rick Wilson"/>
    <x v="1"/>
    <s v="United States"/>
    <s v="Seattle"/>
    <x v="4"/>
    <n v="98103"/>
    <x v="1"/>
    <x v="1152"/>
    <x v="1"/>
    <x v="9"/>
    <x v="1131"/>
    <x v="5725"/>
    <n v="4"/>
    <n v="0"/>
    <n v="103.81799999999998"/>
  </r>
  <r>
    <n v="9032"/>
    <x v="4508"/>
    <x v="3"/>
    <x v="853"/>
    <d v="2014-09-02T00:00:00"/>
    <s v="Same Day"/>
    <s v="RW-19540"/>
    <s v="Rick Wilson"/>
    <x v="1"/>
    <s v="United States"/>
    <s v="Seattle"/>
    <x v="4"/>
    <n v="98103"/>
    <x v="1"/>
    <x v="223"/>
    <x v="0"/>
    <x v="3"/>
    <x v="221"/>
    <x v="5726"/>
    <n v="4"/>
    <n v="0"/>
    <n v="45.36960000000002"/>
  </r>
  <r>
    <n v="9033"/>
    <x v="4509"/>
    <x v="3"/>
    <x v="738"/>
    <d v="2014-06-27T00:00:00"/>
    <s v="Standard Class"/>
    <s v="RB-19465"/>
    <s v="Rick Bensley"/>
    <x v="2"/>
    <s v="United States"/>
    <s v="Detroit"/>
    <x v="12"/>
    <n v="48227"/>
    <x v="2"/>
    <x v="1"/>
    <x v="0"/>
    <x v="1"/>
    <x v="1"/>
    <x v="5727"/>
    <n v="2"/>
    <n v="0"/>
    <n v="146.38799999999998"/>
  </r>
  <r>
    <n v="9034"/>
    <x v="4510"/>
    <x v="2"/>
    <x v="814"/>
    <d v="2011-09-07T00:00:00"/>
    <s v="Standard Class"/>
    <s v="SC-20095"/>
    <s v="Sanjit Chand"/>
    <x v="0"/>
    <s v="United States"/>
    <s v="Fayetteville"/>
    <x v="36"/>
    <n v="72701"/>
    <x v="0"/>
    <x v="1176"/>
    <x v="1"/>
    <x v="8"/>
    <x v="1153"/>
    <x v="1639"/>
    <n v="2"/>
    <n v="0"/>
    <n v="843.17059999999992"/>
  </r>
  <r>
    <n v="9035"/>
    <x v="4511"/>
    <x v="1"/>
    <x v="486"/>
    <d v="2012-10-05T00:00:00"/>
    <s v="Standard Class"/>
    <s v="EM-13960"/>
    <s v="Eric Murdock"/>
    <x v="0"/>
    <s v="United States"/>
    <s v="Quincy"/>
    <x v="10"/>
    <n v="62301"/>
    <x v="2"/>
    <x v="1390"/>
    <x v="1"/>
    <x v="8"/>
    <x v="1367"/>
    <x v="5728"/>
    <n v="4"/>
    <n v="0.8"/>
    <n v="-4.4880000000000013"/>
  </r>
  <r>
    <n v="9036"/>
    <x v="4511"/>
    <x v="1"/>
    <x v="486"/>
    <d v="2012-10-05T00:00:00"/>
    <s v="Standard Class"/>
    <s v="EM-13960"/>
    <s v="Eric Murdock"/>
    <x v="0"/>
    <s v="United States"/>
    <s v="Quincy"/>
    <x v="10"/>
    <n v="62301"/>
    <x v="2"/>
    <x v="151"/>
    <x v="2"/>
    <x v="11"/>
    <x v="151"/>
    <x v="5729"/>
    <n v="4"/>
    <n v="0.2"/>
    <n v="2.7191999999999901"/>
  </r>
  <r>
    <n v="9037"/>
    <x v="4512"/>
    <x v="1"/>
    <x v="1003"/>
    <d v="2012-04-10T00:00:00"/>
    <s v="First Class"/>
    <s v="RP-19390"/>
    <s v="Resi Pölking"/>
    <x v="0"/>
    <s v="United States"/>
    <s v="New York City"/>
    <x v="15"/>
    <n v="10035"/>
    <x v="3"/>
    <x v="1009"/>
    <x v="1"/>
    <x v="10"/>
    <x v="992"/>
    <x v="243"/>
    <n v="4"/>
    <n v="0"/>
    <n v="12.441600000000001"/>
  </r>
  <r>
    <n v="9038"/>
    <x v="4512"/>
    <x v="1"/>
    <x v="1003"/>
    <d v="2012-04-10T00:00:00"/>
    <s v="First Class"/>
    <s v="RP-19390"/>
    <s v="Resi Pölking"/>
    <x v="0"/>
    <s v="United States"/>
    <s v="New York City"/>
    <x v="15"/>
    <n v="10035"/>
    <x v="3"/>
    <x v="1011"/>
    <x v="1"/>
    <x v="4"/>
    <x v="994"/>
    <x v="2433"/>
    <n v="2"/>
    <n v="0"/>
    <n v="5.8707999999999991"/>
  </r>
  <r>
    <n v="9039"/>
    <x v="4513"/>
    <x v="3"/>
    <x v="610"/>
    <d v="2014-11-22T00:00:00"/>
    <s v="Same Day"/>
    <s v="HZ-14950"/>
    <s v="Henia Zydlo"/>
    <x v="0"/>
    <s v="United States"/>
    <s v="Houston"/>
    <x v="5"/>
    <n v="77095"/>
    <x v="2"/>
    <x v="461"/>
    <x v="2"/>
    <x v="7"/>
    <x v="457"/>
    <x v="498"/>
    <n v="3"/>
    <n v="0.2"/>
    <n v="-12.414599999999997"/>
  </r>
  <r>
    <n v="9040"/>
    <x v="4514"/>
    <x v="0"/>
    <x v="907"/>
    <d v="2013-12-22T00:00:00"/>
    <s v="Standard Class"/>
    <s v="AB-10105"/>
    <s v="Adrian Barton"/>
    <x v="0"/>
    <s v="United States"/>
    <s v="Detroit"/>
    <x v="12"/>
    <n v="48205"/>
    <x v="2"/>
    <x v="692"/>
    <x v="1"/>
    <x v="8"/>
    <x v="685"/>
    <x v="5730"/>
    <n v="13"/>
    <n v="0"/>
    <n v="4946.37"/>
  </r>
  <r>
    <n v="9041"/>
    <x v="4515"/>
    <x v="2"/>
    <x v="111"/>
    <d v="2011-09-24T00:00:00"/>
    <s v="Standard Class"/>
    <s v="ND-18460"/>
    <s v="Neil Ducich"/>
    <x v="1"/>
    <s v="United States"/>
    <s v="Chandler"/>
    <x v="16"/>
    <n v="85224"/>
    <x v="1"/>
    <x v="1116"/>
    <x v="0"/>
    <x v="3"/>
    <x v="1095"/>
    <x v="5731"/>
    <n v="1"/>
    <n v="0.5"/>
    <n v="-45.827300000000008"/>
  </r>
  <r>
    <n v="9042"/>
    <x v="4516"/>
    <x v="2"/>
    <x v="450"/>
    <d v="2011-10-03T00:00:00"/>
    <s v="Standard Class"/>
    <s v="XP-21865"/>
    <s v="Xylona Preis"/>
    <x v="0"/>
    <s v="United States"/>
    <s v="Hollywood"/>
    <x v="2"/>
    <n v="33021"/>
    <x v="0"/>
    <x v="1805"/>
    <x v="0"/>
    <x v="5"/>
    <x v="1786"/>
    <x v="5732"/>
    <n v="4"/>
    <n v="0.2"/>
    <n v="16.854399999999984"/>
  </r>
  <r>
    <n v="9043"/>
    <x v="4517"/>
    <x v="1"/>
    <x v="357"/>
    <d v="2012-09-26T00:00:00"/>
    <s v="Second Class"/>
    <s v="MM-18280"/>
    <s v="Muhammed MacIntyre"/>
    <x v="1"/>
    <s v="United States"/>
    <s v="Los Angeles"/>
    <x v="1"/>
    <n v="90049"/>
    <x v="1"/>
    <x v="564"/>
    <x v="1"/>
    <x v="9"/>
    <x v="559"/>
    <x v="639"/>
    <n v="3"/>
    <n v="0"/>
    <n v="16.588799999999999"/>
  </r>
  <r>
    <n v="9044"/>
    <x v="4518"/>
    <x v="0"/>
    <x v="77"/>
    <d v="2013-11-14T00:00:00"/>
    <s v="Standard Class"/>
    <s v="ML-17395"/>
    <s v="Marina Lichtenstein"/>
    <x v="1"/>
    <s v="United States"/>
    <s v="San Francisco"/>
    <x v="1"/>
    <n v="94122"/>
    <x v="1"/>
    <x v="331"/>
    <x v="2"/>
    <x v="11"/>
    <x v="327"/>
    <x v="651"/>
    <n v="3"/>
    <n v="0"/>
    <n v="163.18979999999999"/>
  </r>
  <r>
    <n v="9045"/>
    <x v="4519"/>
    <x v="3"/>
    <x v="819"/>
    <d v="2014-12-21T00:00:00"/>
    <s v="Second Class"/>
    <s v="KM-16225"/>
    <s v="Kalyca Meade"/>
    <x v="1"/>
    <s v="United States"/>
    <s v="Sunnyvale"/>
    <x v="1"/>
    <n v="94086"/>
    <x v="1"/>
    <x v="1390"/>
    <x v="1"/>
    <x v="8"/>
    <x v="1367"/>
    <x v="4452"/>
    <n v="2"/>
    <n v="0.2"/>
    <n v="2.2439999999999998"/>
  </r>
  <r>
    <n v="9046"/>
    <x v="4519"/>
    <x v="3"/>
    <x v="819"/>
    <d v="2014-12-21T00:00:00"/>
    <s v="Second Class"/>
    <s v="KM-16225"/>
    <s v="Kalyca Meade"/>
    <x v="1"/>
    <s v="United States"/>
    <s v="Sunnyvale"/>
    <x v="1"/>
    <n v="94086"/>
    <x v="1"/>
    <x v="1302"/>
    <x v="2"/>
    <x v="11"/>
    <x v="1278"/>
    <x v="5733"/>
    <n v="5"/>
    <n v="0"/>
    <n v="45.587999999999994"/>
  </r>
  <r>
    <n v="9047"/>
    <x v="4519"/>
    <x v="3"/>
    <x v="819"/>
    <d v="2014-12-21T00:00:00"/>
    <s v="Second Class"/>
    <s v="KM-16225"/>
    <s v="Kalyca Meade"/>
    <x v="1"/>
    <s v="United States"/>
    <s v="Sunnyvale"/>
    <x v="1"/>
    <n v="94086"/>
    <x v="1"/>
    <x v="632"/>
    <x v="2"/>
    <x v="11"/>
    <x v="626"/>
    <x v="179"/>
    <n v="5"/>
    <n v="0"/>
    <n v="31.489499999999992"/>
  </r>
  <r>
    <n v="9048"/>
    <x v="4519"/>
    <x v="3"/>
    <x v="819"/>
    <d v="2014-12-21T00:00:00"/>
    <s v="Second Class"/>
    <s v="KM-16225"/>
    <s v="Kalyca Meade"/>
    <x v="1"/>
    <s v="United States"/>
    <s v="Sunnyvale"/>
    <x v="1"/>
    <n v="94086"/>
    <x v="1"/>
    <x v="758"/>
    <x v="1"/>
    <x v="6"/>
    <x v="749"/>
    <x v="5734"/>
    <n v="5"/>
    <n v="0"/>
    <n v="8.6854999999999993"/>
  </r>
  <r>
    <n v="9049"/>
    <x v="4519"/>
    <x v="3"/>
    <x v="819"/>
    <d v="2014-12-21T00:00:00"/>
    <s v="Second Class"/>
    <s v="KM-16225"/>
    <s v="Kalyca Meade"/>
    <x v="1"/>
    <s v="United States"/>
    <s v="Sunnyvale"/>
    <x v="1"/>
    <n v="94086"/>
    <x v="1"/>
    <x v="1760"/>
    <x v="1"/>
    <x v="2"/>
    <x v="1740"/>
    <x v="1851"/>
    <n v="3"/>
    <n v="0"/>
    <n v="22.200000000000003"/>
  </r>
  <r>
    <n v="9050"/>
    <x v="4520"/>
    <x v="2"/>
    <x v="158"/>
    <d v="2011-09-25T00:00:00"/>
    <s v="Standard Class"/>
    <s v="SL-20155"/>
    <s v="Sara Luxemburg"/>
    <x v="2"/>
    <s v="United States"/>
    <s v="New York City"/>
    <x v="15"/>
    <n v="10011"/>
    <x v="3"/>
    <x v="666"/>
    <x v="1"/>
    <x v="6"/>
    <x v="660"/>
    <x v="5735"/>
    <n v="3"/>
    <n v="0"/>
    <n v="17.1678"/>
  </r>
  <r>
    <n v="9051"/>
    <x v="4521"/>
    <x v="1"/>
    <x v="1211"/>
    <d v="2012-05-22T00:00:00"/>
    <s v="Standard Class"/>
    <s v="AJ-10780"/>
    <s v="Anthony Jacobs"/>
    <x v="1"/>
    <s v="United States"/>
    <s v="Los Angeles"/>
    <x v="1"/>
    <n v="90004"/>
    <x v="1"/>
    <x v="362"/>
    <x v="1"/>
    <x v="10"/>
    <x v="357"/>
    <x v="139"/>
    <n v="2"/>
    <n v="0"/>
    <n v="5.3213999999999997"/>
  </r>
  <r>
    <n v="9052"/>
    <x v="4522"/>
    <x v="2"/>
    <x v="959"/>
    <d v="2011-03-31T00:00:00"/>
    <s v="Second Class"/>
    <s v="DK-12835"/>
    <s v="Damala Kotsonis"/>
    <x v="1"/>
    <s v="United States"/>
    <s v="San Francisco"/>
    <x v="1"/>
    <n v="94122"/>
    <x v="1"/>
    <x v="1245"/>
    <x v="1"/>
    <x v="6"/>
    <x v="1220"/>
    <x v="3636"/>
    <n v="2"/>
    <n v="0"/>
    <n v="0.83999999999999986"/>
  </r>
  <r>
    <n v="9053"/>
    <x v="4522"/>
    <x v="2"/>
    <x v="959"/>
    <d v="2011-03-31T00:00:00"/>
    <s v="Second Class"/>
    <s v="DK-12835"/>
    <s v="Damala Kotsonis"/>
    <x v="1"/>
    <s v="United States"/>
    <s v="San Francisco"/>
    <x v="1"/>
    <n v="94122"/>
    <x v="1"/>
    <x v="44"/>
    <x v="1"/>
    <x v="8"/>
    <x v="44"/>
    <x v="692"/>
    <n v="4"/>
    <n v="0.2"/>
    <n v="9.4283999999999963"/>
  </r>
  <r>
    <n v="9054"/>
    <x v="4522"/>
    <x v="2"/>
    <x v="959"/>
    <d v="2011-03-31T00:00:00"/>
    <s v="Second Class"/>
    <s v="DK-12835"/>
    <s v="Damala Kotsonis"/>
    <x v="1"/>
    <s v="United States"/>
    <s v="San Francisco"/>
    <x v="1"/>
    <n v="94122"/>
    <x v="1"/>
    <x v="1763"/>
    <x v="2"/>
    <x v="7"/>
    <x v="1743"/>
    <x v="5736"/>
    <n v="2"/>
    <n v="0.2"/>
    <n v="2.878400000000001"/>
  </r>
  <r>
    <n v="9055"/>
    <x v="4523"/>
    <x v="3"/>
    <x v="585"/>
    <d v="2014-09-29T00:00:00"/>
    <s v="Standard Class"/>
    <s v="BK-11260"/>
    <s v="Berenike Kampe"/>
    <x v="0"/>
    <s v="United States"/>
    <s v="Santa Ana"/>
    <x v="1"/>
    <n v="92704"/>
    <x v="1"/>
    <x v="133"/>
    <x v="1"/>
    <x v="14"/>
    <x v="133"/>
    <x v="2138"/>
    <n v="2"/>
    <n v="0"/>
    <n v="6.1488000000000014"/>
  </r>
  <r>
    <n v="9056"/>
    <x v="4524"/>
    <x v="1"/>
    <x v="811"/>
    <d v="2012-09-17T00:00:00"/>
    <s v="Second Class"/>
    <s v="CC-12670"/>
    <s v="Craig Carreira"/>
    <x v="0"/>
    <s v="United States"/>
    <s v="Seattle"/>
    <x v="4"/>
    <n v="98103"/>
    <x v="1"/>
    <x v="916"/>
    <x v="2"/>
    <x v="11"/>
    <x v="899"/>
    <x v="223"/>
    <n v="2"/>
    <n v="0"/>
    <n v="8.5722000000000005"/>
  </r>
  <r>
    <n v="9057"/>
    <x v="4525"/>
    <x v="1"/>
    <x v="121"/>
    <d v="2012-11-04T00:00:00"/>
    <s v="First Class"/>
    <s v="ED-13885"/>
    <s v="Emily Ducich"/>
    <x v="2"/>
    <s v="United States"/>
    <s v="New York City"/>
    <x v="15"/>
    <n v="10011"/>
    <x v="3"/>
    <x v="1802"/>
    <x v="0"/>
    <x v="1"/>
    <x v="1783"/>
    <x v="5737"/>
    <n v="11"/>
    <n v="0.1"/>
    <n v="553.39019999999982"/>
  </r>
  <r>
    <n v="9058"/>
    <x v="4526"/>
    <x v="1"/>
    <x v="1182"/>
    <d v="2012-10-24T00:00:00"/>
    <s v="Standard Class"/>
    <s v="SV-20785"/>
    <s v="Stewart Visinsky"/>
    <x v="0"/>
    <s v="United States"/>
    <s v="Los Angeles"/>
    <x v="1"/>
    <n v="90045"/>
    <x v="1"/>
    <x v="1680"/>
    <x v="0"/>
    <x v="5"/>
    <x v="1659"/>
    <x v="5738"/>
    <n v="7"/>
    <n v="0"/>
    <n v="23.923199999999994"/>
  </r>
  <r>
    <n v="9059"/>
    <x v="4526"/>
    <x v="1"/>
    <x v="1182"/>
    <d v="2012-10-24T00:00:00"/>
    <s v="Standard Class"/>
    <s v="SV-20785"/>
    <s v="Stewart Visinsky"/>
    <x v="0"/>
    <s v="United States"/>
    <s v="Los Angeles"/>
    <x v="1"/>
    <n v="90045"/>
    <x v="1"/>
    <x v="1746"/>
    <x v="0"/>
    <x v="3"/>
    <x v="1727"/>
    <x v="5739"/>
    <n v="3"/>
    <n v="0.2"/>
    <n v="27.358200000000011"/>
  </r>
  <r>
    <n v="9060"/>
    <x v="4527"/>
    <x v="0"/>
    <x v="403"/>
    <d v="2013-06-19T00:00:00"/>
    <s v="Standard Class"/>
    <s v="AR-10825"/>
    <s v="Anthony Rawles"/>
    <x v="1"/>
    <s v="United States"/>
    <s v="Seattle"/>
    <x v="4"/>
    <n v="98103"/>
    <x v="1"/>
    <x v="898"/>
    <x v="0"/>
    <x v="3"/>
    <x v="882"/>
    <x v="5740"/>
    <n v="7"/>
    <n v="0"/>
    <n v="334.55099999999993"/>
  </r>
  <r>
    <n v="9061"/>
    <x v="4528"/>
    <x v="1"/>
    <x v="312"/>
    <d v="2012-11-21T00:00:00"/>
    <s v="First Class"/>
    <s v="CS-12250"/>
    <s v="Chris Selesnick"/>
    <x v="1"/>
    <s v="United States"/>
    <s v="San Diego"/>
    <x v="1"/>
    <n v="92024"/>
    <x v="1"/>
    <x v="912"/>
    <x v="1"/>
    <x v="8"/>
    <x v="895"/>
    <x v="5741"/>
    <n v="4"/>
    <n v="0.2"/>
    <n v="33.635999999999996"/>
  </r>
  <r>
    <n v="9062"/>
    <x v="4528"/>
    <x v="1"/>
    <x v="312"/>
    <d v="2012-11-21T00:00:00"/>
    <s v="First Class"/>
    <s v="CS-12250"/>
    <s v="Chris Selesnick"/>
    <x v="1"/>
    <s v="United States"/>
    <s v="San Diego"/>
    <x v="1"/>
    <n v="92024"/>
    <x v="1"/>
    <x v="49"/>
    <x v="1"/>
    <x v="2"/>
    <x v="49"/>
    <x v="5742"/>
    <n v="4"/>
    <n v="0"/>
    <n v="23.556399999999996"/>
  </r>
  <r>
    <n v="9063"/>
    <x v="4529"/>
    <x v="0"/>
    <x v="1212"/>
    <d v="2013-03-07T00:00:00"/>
    <s v="Standard Class"/>
    <s v="RR-19525"/>
    <s v="Rick Reed"/>
    <x v="1"/>
    <s v="United States"/>
    <s v="New York City"/>
    <x v="15"/>
    <n v="10035"/>
    <x v="3"/>
    <x v="829"/>
    <x v="1"/>
    <x v="13"/>
    <x v="33"/>
    <x v="5743"/>
    <n v="6"/>
    <n v="0"/>
    <n v="18.240000000000002"/>
  </r>
  <r>
    <n v="9064"/>
    <x v="4530"/>
    <x v="2"/>
    <x v="1005"/>
    <d v="2011-10-20T00:00:00"/>
    <s v="Standard Class"/>
    <s v="BD-11500"/>
    <s v="Bradley Drucker"/>
    <x v="0"/>
    <s v="United States"/>
    <s v="Chicago"/>
    <x v="10"/>
    <n v="60653"/>
    <x v="2"/>
    <x v="1323"/>
    <x v="1"/>
    <x v="10"/>
    <x v="1300"/>
    <x v="5744"/>
    <n v="13"/>
    <n v="0.2"/>
    <n v="100.68499999999997"/>
  </r>
  <r>
    <n v="9065"/>
    <x v="4530"/>
    <x v="2"/>
    <x v="1005"/>
    <d v="2011-10-20T00:00:00"/>
    <s v="Standard Class"/>
    <s v="BD-11500"/>
    <s v="Bradley Drucker"/>
    <x v="0"/>
    <s v="United States"/>
    <s v="Chicago"/>
    <x v="10"/>
    <n v="60653"/>
    <x v="2"/>
    <x v="185"/>
    <x v="1"/>
    <x v="8"/>
    <x v="184"/>
    <x v="5745"/>
    <n v="3"/>
    <n v="0.8"/>
    <n v="-4.8609000000000009"/>
  </r>
  <r>
    <n v="9066"/>
    <x v="4530"/>
    <x v="2"/>
    <x v="1005"/>
    <d v="2011-10-20T00:00:00"/>
    <s v="Standard Class"/>
    <s v="BD-11500"/>
    <s v="Bradley Drucker"/>
    <x v="0"/>
    <s v="United States"/>
    <s v="Chicago"/>
    <x v="10"/>
    <n v="60653"/>
    <x v="2"/>
    <x v="1331"/>
    <x v="1"/>
    <x v="10"/>
    <x v="1307"/>
    <x v="4501"/>
    <n v="4"/>
    <n v="0.2"/>
    <n v="6.9367999999999999"/>
  </r>
  <r>
    <n v="9067"/>
    <x v="4531"/>
    <x v="3"/>
    <x v="1143"/>
    <d v="2014-05-31T00:00:00"/>
    <s v="Standard Class"/>
    <s v="BM-11785"/>
    <s v="Bryan Mills"/>
    <x v="0"/>
    <s v="United States"/>
    <s v="Harrisonburg"/>
    <x v="17"/>
    <n v="22801"/>
    <x v="0"/>
    <x v="1575"/>
    <x v="2"/>
    <x v="11"/>
    <x v="1557"/>
    <x v="5746"/>
    <n v="2"/>
    <n v="0"/>
    <n v="6.9239999999999995"/>
  </r>
  <r>
    <n v="9068"/>
    <x v="4532"/>
    <x v="0"/>
    <x v="1084"/>
    <d v="2013-02-10T00:00:00"/>
    <s v="Standard Class"/>
    <s v="MS-17365"/>
    <s v="Maribeth Schnelling"/>
    <x v="0"/>
    <s v="United States"/>
    <s v="Rockville"/>
    <x v="39"/>
    <n v="20852"/>
    <x v="3"/>
    <x v="1409"/>
    <x v="2"/>
    <x v="7"/>
    <x v="1387"/>
    <x v="3658"/>
    <n v="2"/>
    <n v="0"/>
    <n v="23.524799999999999"/>
  </r>
  <r>
    <n v="9069"/>
    <x v="4533"/>
    <x v="0"/>
    <x v="476"/>
    <d v="2013-09-06T00:00:00"/>
    <s v="Second Class"/>
    <s v="BM-11140"/>
    <s v="Becky Martin"/>
    <x v="0"/>
    <s v="United States"/>
    <s v="Des Moines"/>
    <x v="4"/>
    <n v="98198"/>
    <x v="1"/>
    <x v="51"/>
    <x v="0"/>
    <x v="1"/>
    <x v="51"/>
    <x v="1804"/>
    <n v="3"/>
    <n v="0.2"/>
    <n v="-2.6997000000000355"/>
  </r>
  <r>
    <n v="9070"/>
    <x v="4533"/>
    <x v="0"/>
    <x v="476"/>
    <d v="2013-09-06T00:00:00"/>
    <s v="Second Class"/>
    <s v="BM-11140"/>
    <s v="Becky Martin"/>
    <x v="0"/>
    <s v="United States"/>
    <s v="Des Moines"/>
    <x v="4"/>
    <n v="98198"/>
    <x v="1"/>
    <x v="1664"/>
    <x v="1"/>
    <x v="12"/>
    <x v="1643"/>
    <x v="4353"/>
    <n v="3"/>
    <n v="0"/>
    <n v="30.991800000000001"/>
  </r>
  <r>
    <n v="9071"/>
    <x v="4534"/>
    <x v="3"/>
    <x v="769"/>
    <d v="2014-12-06T00:00:00"/>
    <s v="First Class"/>
    <s v="KE-16420"/>
    <s v="Katrina Edelman"/>
    <x v="1"/>
    <s v="United States"/>
    <s v="Philadelphia"/>
    <x v="9"/>
    <n v="19134"/>
    <x v="3"/>
    <x v="283"/>
    <x v="0"/>
    <x v="5"/>
    <x v="280"/>
    <x v="1382"/>
    <n v="3"/>
    <n v="0.2"/>
    <n v="2.6961000000000008"/>
  </r>
  <r>
    <n v="9072"/>
    <x v="4535"/>
    <x v="1"/>
    <x v="821"/>
    <d v="2012-06-16T00:00:00"/>
    <s v="Standard Class"/>
    <s v="SZ-20035"/>
    <s v="Sam Zeldin"/>
    <x v="2"/>
    <s v="United States"/>
    <s v="Columbus"/>
    <x v="14"/>
    <n v="47201"/>
    <x v="2"/>
    <x v="576"/>
    <x v="1"/>
    <x v="4"/>
    <x v="571"/>
    <x v="335"/>
    <n v="2"/>
    <n v="0"/>
    <n v="6.8767999999999994"/>
  </r>
  <r>
    <n v="9073"/>
    <x v="4536"/>
    <x v="0"/>
    <x v="913"/>
    <d v="2013-09-09T00:00:00"/>
    <s v="Standard Class"/>
    <s v="MB-18085"/>
    <s v="Mick Brown"/>
    <x v="0"/>
    <s v="United States"/>
    <s v="Springfield"/>
    <x v="25"/>
    <n v="65807"/>
    <x v="2"/>
    <x v="1451"/>
    <x v="1"/>
    <x v="12"/>
    <x v="33"/>
    <x v="3416"/>
    <n v="2"/>
    <n v="0"/>
    <n v="7.783199999999999"/>
  </r>
  <r>
    <n v="9074"/>
    <x v="4536"/>
    <x v="0"/>
    <x v="913"/>
    <d v="2013-09-09T00:00:00"/>
    <s v="Standard Class"/>
    <s v="MB-18085"/>
    <s v="Mick Brown"/>
    <x v="0"/>
    <s v="United States"/>
    <s v="Springfield"/>
    <x v="25"/>
    <n v="65807"/>
    <x v="2"/>
    <x v="201"/>
    <x v="2"/>
    <x v="11"/>
    <x v="200"/>
    <x v="5747"/>
    <n v="5"/>
    <n v="0"/>
    <n v="67.188000000000017"/>
  </r>
  <r>
    <n v="9075"/>
    <x v="4537"/>
    <x v="2"/>
    <x v="419"/>
    <d v="2011-04-26T00:00:00"/>
    <s v="Standard Class"/>
    <s v="DB-13555"/>
    <s v="Dorothy Badders"/>
    <x v="1"/>
    <s v="United States"/>
    <s v="Henderson"/>
    <x v="0"/>
    <n v="42420"/>
    <x v="0"/>
    <x v="942"/>
    <x v="1"/>
    <x v="4"/>
    <x v="926"/>
    <x v="5748"/>
    <n v="6"/>
    <n v="0"/>
    <n v="0"/>
  </r>
  <r>
    <n v="9076"/>
    <x v="4538"/>
    <x v="1"/>
    <x v="599"/>
    <d v="2012-11-08T00:00:00"/>
    <s v="First Class"/>
    <s v="CB-12415"/>
    <s v="Christy Brittain"/>
    <x v="0"/>
    <s v="United States"/>
    <s v="Lakewood"/>
    <x v="24"/>
    <n v="44107"/>
    <x v="3"/>
    <x v="385"/>
    <x v="1"/>
    <x v="8"/>
    <x v="381"/>
    <x v="574"/>
    <n v="3"/>
    <n v="0.7"/>
    <n v="-5.5338000000000012"/>
  </r>
  <r>
    <n v="9077"/>
    <x v="4538"/>
    <x v="1"/>
    <x v="599"/>
    <d v="2012-11-08T00:00:00"/>
    <s v="First Class"/>
    <s v="CB-12415"/>
    <s v="Christy Brittain"/>
    <x v="0"/>
    <s v="United States"/>
    <s v="Lakewood"/>
    <x v="24"/>
    <n v="44107"/>
    <x v="3"/>
    <x v="1768"/>
    <x v="1"/>
    <x v="14"/>
    <x v="1748"/>
    <x v="5749"/>
    <n v="4"/>
    <n v="0.2"/>
    <n v="2.0399999999999991"/>
  </r>
  <r>
    <n v="9078"/>
    <x v="4539"/>
    <x v="2"/>
    <x v="935"/>
    <d v="2011-11-07T00:00:00"/>
    <s v="Standard Class"/>
    <s v="SP-20650"/>
    <s v="Stephanie Phelps"/>
    <x v="1"/>
    <s v="United States"/>
    <s v="Omaha"/>
    <x v="8"/>
    <n v="68104"/>
    <x v="2"/>
    <x v="1048"/>
    <x v="2"/>
    <x v="11"/>
    <x v="1028"/>
    <x v="1324"/>
    <n v="3"/>
    <n v="0"/>
    <n v="18.893699999999995"/>
  </r>
  <r>
    <n v="9079"/>
    <x v="4540"/>
    <x v="0"/>
    <x v="595"/>
    <d v="2013-02-23T00:00:00"/>
    <s v="Standard Class"/>
    <s v="GW-14605"/>
    <s v="Giulietta Weimer"/>
    <x v="0"/>
    <s v="United States"/>
    <s v="Henderson"/>
    <x v="0"/>
    <n v="42420"/>
    <x v="0"/>
    <x v="124"/>
    <x v="0"/>
    <x v="5"/>
    <x v="125"/>
    <x v="5750"/>
    <n v="4"/>
    <n v="0"/>
    <n v="34.988799999999969"/>
  </r>
  <r>
    <n v="9080"/>
    <x v="4540"/>
    <x v="0"/>
    <x v="595"/>
    <d v="2013-02-23T00:00:00"/>
    <s v="Standard Class"/>
    <s v="GW-14605"/>
    <s v="Giulietta Weimer"/>
    <x v="0"/>
    <s v="United States"/>
    <s v="Henderson"/>
    <x v="0"/>
    <n v="42420"/>
    <x v="0"/>
    <x v="326"/>
    <x v="1"/>
    <x v="8"/>
    <x v="323"/>
    <x v="5751"/>
    <n v="1"/>
    <n v="0"/>
    <n v="2.61"/>
  </r>
  <r>
    <n v="9081"/>
    <x v="4541"/>
    <x v="3"/>
    <x v="220"/>
    <d v="2014-09-14T00:00:00"/>
    <s v="Second Class"/>
    <s v="KH-16630"/>
    <s v="Ken Heidel"/>
    <x v="1"/>
    <s v="United States"/>
    <s v="Santa Ana"/>
    <x v="1"/>
    <n v="92704"/>
    <x v="1"/>
    <x v="993"/>
    <x v="2"/>
    <x v="7"/>
    <x v="976"/>
    <x v="2130"/>
    <n v="6"/>
    <n v="0.2"/>
    <n v="17.993999999999978"/>
  </r>
  <r>
    <n v="9082"/>
    <x v="4541"/>
    <x v="3"/>
    <x v="220"/>
    <d v="2014-09-14T00:00:00"/>
    <s v="Second Class"/>
    <s v="KH-16630"/>
    <s v="Ken Heidel"/>
    <x v="1"/>
    <s v="United States"/>
    <s v="Santa Ana"/>
    <x v="1"/>
    <n v="92704"/>
    <x v="1"/>
    <x v="1009"/>
    <x v="1"/>
    <x v="10"/>
    <x v="992"/>
    <x v="541"/>
    <n v="3"/>
    <n v="0"/>
    <n v="9.3312000000000008"/>
  </r>
  <r>
    <n v="9083"/>
    <x v="4542"/>
    <x v="3"/>
    <x v="808"/>
    <d v="2014-11-07T00:00:00"/>
    <s v="Standard Class"/>
    <s v="BG-11035"/>
    <s v="Barry Gonzalez"/>
    <x v="0"/>
    <s v="United States"/>
    <s v="Springfield"/>
    <x v="17"/>
    <n v="22153"/>
    <x v="0"/>
    <x v="21"/>
    <x v="1"/>
    <x v="6"/>
    <x v="21"/>
    <x v="348"/>
    <n v="2"/>
    <n v="0"/>
    <n v="1.4455999999999998"/>
  </r>
  <r>
    <n v="9084"/>
    <x v="4543"/>
    <x v="1"/>
    <x v="525"/>
    <d v="2012-02-08T00:00:00"/>
    <s v="First Class"/>
    <s v="LO-17170"/>
    <s v="Lori Olson"/>
    <x v="1"/>
    <s v="United States"/>
    <s v="Suffolk"/>
    <x v="17"/>
    <n v="23434"/>
    <x v="0"/>
    <x v="1166"/>
    <x v="1"/>
    <x v="4"/>
    <x v="1144"/>
    <x v="64"/>
    <n v="3"/>
    <n v="0"/>
    <n v="2.9346000000000032"/>
  </r>
  <r>
    <n v="9085"/>
    <x v="4543"/>
    <x v="1"/>
    <x v="525"/>
    <d v="2012-02-08T00:00:00"/>
    <s v="First Class"/>
    <s v="LO-17170"/>
    <s v="Lori Olson"/>
    <x v="1"/>
    <s v="United States"/>
    <s v="Suffolk"/>
    <x v="17"/>
    <n v="23434"/>
    <x v="0"/>
    <x v="150"/>
    <x v="1"/>
    <x v="10"/>
    <x v="150"/>
    <x v="2744"/>
    <n v="5"/>
    <n v="0"/>
    <n v="13.454999999999998"/>
  </r>
  <r>
    <n v="9086"/>
    <x v="4544"/>
    <x v="0"/>
    <x v="545"/>
    <d v="2013-09-13T00:00:00"/>
    <s v="Second Class"/>
    <s v="DV-13465"/>
    <s v="Dianna Vittorini"/>
    <x v="0"/>
    <s v="United States"/>
    <s v="Los Angeles"/>
    <x v="1"/>
    <n v="90049"/>
    <x v="1"/>
    <x v="1591"/>
    <x v="1"/>
    <x v="8"/>
    <x v="1574"/>
    <x v="4795"/>
    <n v="2"/>
    <n v="0.2"/>
    <n v="89.954799999999992"/>
  </r>
  <r>
    <n v="9087"/>
    <x v="4545"/>
    <x v="0"/>
    <x v="182"/>
    <d v="2013-10-01T00:00:00"/>
    <s v="Standard Class"/>
    <s v="LR-17035"/>
    <s v="Lisa Ryan"/>
    <x v="1"/>
    <s v="United States"/>
    <s v="Houston"/>
    <x v="5"/>
    <n v="77041"/>
    <x v="2"/>
    <x v="1778"/>
    <x v="1"/>
    <x v="9"/>
    <x v="1759"/>
    <x v="5752"/>
    <n v="2"/>
    <n v="0.8"/>
    <n v="-251.18640000000005"/>
  </r>
  <r>
    <n v="9088"/>
    <x v="4545"/>
    <x v="0"/>
    <x v="182"/>
    <d v="2013-10-01T00:00:00"/>
    <s v="Standard Class"/>
    <s v="LR-17035"/>
    <s v="Lisa Ryan"/>
    <x v="1"/>
    <s v="United States"/>
    <s v="Houston"/>
    <x v="5"/>
    <n v="77041"/>
    <x v="2"/>
    <x v="70"/>
    <x v="0"/>
    <x v="1"/>
    <x v="70"/>
    <x v="5753"/>
    <n v="5"/>
    <n v="0.3"/>
    <n v="-136.48950000000002"/>
  </r>
  <r>
    <n v="9089"/>
    <x v="4546"/>
    <x v="1"/>
    <x v="83"/>
    <d v="2012-12-20T00:00:00"/>
    <s v="Standard Class"/>
    <s v="RR-19525"/>
    <s v="Rick Reed"/>
    <x v="1"/>
    <s v="United States"/>
    <s v="Cary"/>
    <x v="3"/>
    <n v="27511"/>
    <x v="0"/>
    <x v="239"/>
    <x v="2"/>
    <x v="7"/>
    <x v="237"/>
    <x v="2166"/>
    <n v="3"/>
    <n v="0.2"/>
    <n v="21.539699999999996"/>
  </r>
  <r>
    <n v="9090"/>
    <x v="4547"/>
    <x v="0"/>
    <x v="42"/>
    <d v="2013-09-21T00:00:00"/>
    <s v="Second Class"/>
    <s v="TS-21610"/>
    <s v="Troy Staebel"/>
    <x v="0"/>
    <s v="United States"/>
    <s v="Springfield"/>
    <x v="24"/>
    <n v="45503"/>
    <x v="3"/>
    <x v="235"/>
    <x v="1"/>
    <x v="4"/>
    <x v="233"/>
    <x v="5754"/>
    <n v="5"/>
    <n v="0.2"/>
    <n v="-62.772499999999965"/>
  </r>
  <r>
    <n v="9091"/>
    <x v="4548"/>
    <x v="3"/>
    <x v="119"/>
    <d v="2014-10-16T00:00:00"/>
    <s v="First Class"/>
    <s v="AH-10210"/>
    <s v="Alan Hwang"/>
    <x v="0"/>
    <s v="United States"/>
    <s v="Louisville"/>
    <x v="0"/>
    <n v="40214"/>
    <x v="0"/>
    <x v="123"/>
    <x v="1"/>
    <x v="4"/>
    <x v="123"/>
    <x v="5755"/>
    <n v="8"/>
    <n v="0"/>
    <n v="104.56799999999998"/>
  </r>
  <r>
    <n v="9092"/>
    <x v="4549"/>
    <x v="1"/>
    <x v="1141"/>
    <d v="2012-07-03T00:00:00"/>
    <s v="Second Class"/>
    <s v="DW-13585"/>
    <s v="Dorothy Wardle"/>
    <x v="1"/>
    <s v="United States"/>
    <s v="Troy"/>
    <x v="24"/>
    <n v="45373"/>
    <x v="3"/>
    <x v="89"/>
    <x v="1"/>
    <x v="10"/>
    <x v="89"/>
    <x v="12"/>
    <n v="3"/>
    <n v="0.2"/>
    <n v="5.4432"/>
  </r>
  <r>
    <n v="9093"/>
    <x v="4549"/>
    <x v="1"/>
    <x v="1141"/>
    <d v="2012-07-03T00:00:00"/>
    <s v="Second Class"/>
    <s v="DW-13585"/>
    <s v="Dorothy Wardle"/>
    <x v="1"/>
    <s v="United States"/>
    <s v="Troy"/>
    <x v="24"/>
    <n v="45373"/>
    <x v="3"/>
    <x v="1162"/>
    <x v="0"/>
    <x v="0"/>
    <x v="1140"/>
    <x v="5756"/>
    <n v="6"/>
    <n v="0.5"/>
    <n v="-376.69319999999999"/>
  </r>
  <r>
    <n v="9094"/>
    <x v="4550"/>
    <x v="1"/>
    <x v="932"/>
    <d v="2012-06-05T00:00:00"/>
    <s v="Standard Class"/>
    <s v="AJ-10945"/>
    <s v="Ashley Jarboe"/>
    <x v="0"/>
    <s v="United States"/>
    <s v="Detroit"/>
    <x v="12"/>
    <n v="48227"/>
    <x v="2"/>
    <x v="1501"/>
    <x v="2"/>
    <x v="7"/>
    <x v="1480"/>
    <x v="3749"/>
    <n v="2"/>
    <n v="0"/>
    <n v="83.994400000000013"/>
  </r>
  <r>
    <n v="9095"/>
    <x v="4550"/>
    <x v="1"/>
    <x v="932"/>
    <d v="2012-06-05T00:00:00"/>
    <s v="Standard Class"/>
    <s v="AJ-10945"/>
    <s v="Ashley Jarboe"/>
    <x v="0"/>
    <s v="United States"/>
    <s v="Detroit"/>
    <x v="12"/>
    <n v="48227"/>
    <x v="2"/>
    <x v="1080"/>
    <x v="1"/>
    <x v="8"/>
    <x v="1061"/>
    <x v="5757"/>
    <n v="6"/>
    <n v="0"/>
    <n v="181.65599999999998"/>
  </r>
  <r>
    <n v="9096"/>
    <x v="4550"/>
    <x v="1"/>
    <x v="932"/>
    <d v="2012-06-05T00:00:00"/>
    <s v="Standard Class"/>
    <s v="AJ-10945"/>
    <s v="Ashley Jarboe"/>
    <x v="0"/>
    <s v="United States"/>
    <s v="Detroit"/>
    <x v="12"/>
    <n v="48227"/>
    <x v="2"/>
    <x v="1020"/>
    <x v="2"/>
    <x v="7"/>
    <x v="1002"/>
    <x v="365"/>
    <n v="2"/>
    <n v="0"/>
    <n v="11.731999999999999"/>
  </r>
  <r>
    <n v="9097"/>
    <x v="4550"/>
    <x v="1"/>
    <x v="932"/>
    <d v="2012-06-05T00:00:00"/>
    <s v="Standard Class"/>
    <s v="AJ-10945"/>
    <s v="Ashley Jarboe"/>
    <x v="0"/>
    <s v="United States"/>
    <s v="Detroit"/>
    <x v="12"/>
    <n v="48227"/>
    <x v="2"/>
    <x v="1722"/>
    <x v="1"/>
    <x v="2"/>
    <x v="1700"/>
    <x v="1316"/>
    <n v="7"/>
    <n v="0"/>
    <n v="13.2986"/>
  </r>
  <r>
    <n v="9098"/>
    <x v="4551"/>
    <x v="2"/>
    <x v="791"/>
    <d v="2011-04-17T00:00:00"/>
    <s v="Standard Class"/>
    <s v="SV-20785"/>
    <s v="Stewart Visinsky"/>
    <x v="0"/>
    <s v="United States"/>
    <s v="Bloomington"/>
    <x v="14"/>
    <n v="47401"/>
    <x v="2"/>
    <x v="730"/>
    <x v="1"/>
    <x v="10"/>
    <x v="722"/>
    <x v="56"/>
    <n v="5"/>
    <n v="0"/>
    <n v="15.552000000000001"/>
  </r>
  <r>
    <n v="9099"/>
    <x v="4552"/>
    <x v="3"/>
    <x v="386"/>
    <d v="2014-10-17T00:00:00"/>
    <s v="Standard Class"/>
    <s v="MG-17650"/>
    <s v="Matthew Grinstein"/>
    <x v="2"/>
    <s v="United States"/>
    <s v="Dallas"/>
    <x v="5"/>
    <n v="75081"/>
    <x v="2"/>
    <x v="665"/>
    <x v="2"/>
    <x v="7"/>
    <x v="659"/>
    <x v="4235"/>
    <n v="7"/>
    <n v="0.2"/>
    <n v="27.71580000000003"/>
  </r>
  <r>
    <n v="9100"/>
    <x v="4552"/>
    <x v="3"/>
    <x v="386"/>
    <d v="2014-10-17T00:00:00"/>
    <s v="Standard Class"/>
    <s v="MG-17650"/>
    <s v="Matthew Grinstein"/>
    <x v="2"/>
    <s v="United States"/>
    <s v="Dallas"/>
    <x v="5"/>
    <n v="75081"/>
    <x v="2"/>
    <x v="548"/>
    <x v="1"/>
    <x v="10"/>
    <x v="543"/>
    <x v="563"/>
    <n v="2"/>
    <n v="0.2"/>
    <n v="3.7584"/>
  </r>
  <r>
    <n v="9101"/>
    <x v="4552"/>
    <x v="3"/>
    <x v="386"/>
    <d v="2014-10-17T00:00:00"/>
    <s v="Standard Class"/>
    <s v="MG-17650"/>
    <s v="Matthew Grinstein"/>
    <x v="2"/>
    <s v="United States"/>
    <s v="Dallas"/>
    <x v="5"/>
    <n v="75081"/>
    <x v="2"/>
    <x v="764"/>
    <x v="2"/>
    <x v="11"/>
    <x v="756"/>
    <x v="5758"/>
    <n v="3"/>
    <n v="0.2"/>
    <n v="128.68049999999994"/>
  </r>
  <r>
    <n v="9102"/>
    <x v="4553"/>
    <x v="1"/>
    <x v="209"/>
    <d v="2012-11-12T00:00:00"/>
    <s v="Standard Class"/>
    <s v="AB-10105"/>
    <s v="Adrian Barton"/>
    <x v="0"/>
    <s v="United States"/>
    <s v="Houston"/>
    <x v="5"/>
    <n v="77041"/>
    <x v="2"/>
    <x v="32"/>
    <x v="1"/>
    <x v="6"/>
    <x v="32"/>
    <x v="5759"/>
    <n v="3"/>
    <n v="0.2"/>
    <n v="5.3190000000000008"/>
  </r>
  <r>
    <n v="9103"/>
    <x v="4553"/>
    <x v="1"/>
    <x v="209"/>
    <d v="2012-11-12T00:00:00"/>
    <s v="Standard Class"/>
    <s v="AB-10105"/>
    <s v="Adrian Barton"/>
    <x v="0"/>
    <s v="United States"/>
    <s v="Houston"/>
    <x v="5"/>
    <n v="77041"/>
    <x v="2"/>
    <x v="45"/>
    <x v="1"/>
    <x v="4"/>
    <x v="45"/>
    <x v="560"/>
    <n v="2"/>
    <n v="0.2"/>
    <n v="-16.956800000000005"/>
  </r>
  <r>
    <n v="9104"/>
    <x v="4553"/>
    <x v="1"/>
    <x v="209"/>
    <d v="2012-11-12T00:00:00"/>
    <s v="Standard Class"/>
    <s v="AB-10105"/>
    <s v="Adrian Barton"/>
    <x v="0"/>
    <s v="United States"/>
    <s v="Houston"/>
    <x v="5"/>
    <n v="77041"/>
    <x v="2"/>
    <x v="1525"/>
    <x v="0"/>
    <x v="5"/>
    <x v="1503"/>
    <x v="647"/>
    <n v="5"/>
    <n v="0.6"/>
    <n v="-84.447999999999993"/>
  </r>
  <r>
    <n v="9105"/>
    <x v="4553"/>
    <x v="1"/>
    <x v="209"/>
    <d v="2012-11-12T00:00:00"/>
    <s v="Standard Class"/>
    <s v="AB-10105"/>
    <s v="Adrian Barton"/>
    <x v="0"/>
    <s v="United States"/>
    <s v="Houston"/>
    <x v="5"/>
    <n v="77041"/>
    <x v="2"/>
    <x v="27"/>
    <x v="1"/>
    <x v="8"/>
    <x v="27"/>
    <x v="5760"/>
    <n v="10"/>
    <n v="0.8"/>
    <n v="-51.296000000000006"/>
  </r>
  <r>
    <n v="9106"/>
    <x v="4553"/>
    <x v="1"/>
    <x v="209"/>
    <d v="2012-11-12T00:00:00"/>
    <s v="Standard Class"/>
    <s v="AB-10105"/>
    <s v="Adrian Barton"/>
    <x v="0"/>
    <s v="United States"/>
    <s v="Houston"/>
    <x v="5"/>
    <n v="77041"/>
    <x v="2"/>
    <x v="1667"/>
    <x v="1"/>
    <x v="4"/>
    <x v="1646"/>
    <x v="5761"/>
    <n v="2"/>
    <n v="0.2"/>
    <n v="-28.867800000000017"/>
  </r>
  <r>
    <n v="9107"/>
    <x v="4553"/>
    <x v="1"/>
    <x v="209"/>
    <d v="2012-11-12T00:00:00"/>
    <s v="Standard Class"/>
    <s v="AB-10105"/>
    <s v="Adrian Barton"/>
    <x v="0"/>
    <s v="United States"/>
    <s v="Houston"/>
    <x v="5"/>
    <n v="77041"/>
    <x v="2"/>
    <x v="1616"/>
    <x v="2"/>
    <x v="15"/>
    <x v="1598"/>
    <x v="3110"/>
    <n v="3"/>
    <n v="0.4"/>
    <n v="33.589499999999987"/>
  </r>
  <r>
    <n v="9108"/>
    <x v="4554"/>
    <x v="1"/>
    <x v="442"/>
    <d v="2012-05-28T00:00:00"/>
    <s v="First Class"/>
    <s v="MM-18280"/>
    <s v="Muhammed MacIntyre"/>
    <x v="1"/>
    <s v="United States"/>
    <s v="Haltom City"/>
    <x v="5"/>
    <n v="76117"/>
    <x v="2"/>
    <x v="1352"/>
    <x v="1"/>
    <x v="14"/>
    <x v="1329"/>
    <x v="4"/>
    <n v="2"/>
    <n v="0.2"/>
    <n v="1.6776"/>
  </r>
  <r>
    <n v="9109"/>
    <x v="4554"/>
    <x v="1"/>
    <x v="442"/>
    <d v="2012-05-28T00:00:00"/>
    <s v="First Class"/>
    <s v="MM-18280"/>
    <s v="Muhammed MacIntyre"/>
    <x v="1"/>
    <s v="United States"/>
    <s v="Haltom City"/>
    <x v="5"/>
    <n v="76117"/>
    <x v="2"/>
    <x v="1215"/>
    <x v="1"/>
    <x v="10"/>
    <x v="1190"/>
    <x v="5762"/>
    <n v="7"/>
    <n v="0.2"/>
    <n v="11.733400000000001"/>
  </r>
  <r>
    <n v="9110"/>
    <x v="4554"/>
    <x v="1"/>
    <x v="442"/>
    <d v="2012-05-28T00:00:00"/>
    <s v="First Class"/>
    <s v="MM-18280"/>
    <s v="Muhammed MacIntyre"/>
    <x v="1"/>
    <s v="United States"/>
    <s v="Haltom City"/>
    <x v="5"/>
    <n v="76117"/>
    <x v="2"/>
    <x v="1301"/>
    <x v="2"/>
    <x v="11"/>
    <x v="1277"/>
    <x v="3683"/>
    <n v="2"/>
    <n v="0.2"/>
    <n v="36.397199999999998"/>
  </r>
  <r>
    <n v="9111"/>
    <x v="4555"/>
    <x v="2"/>
    <x v="303"/>
    <d v="2011-10-15T00:00:00"/>
    <s v="First Class"/>
    <s v="MA-17995"/>
    <s v="Michelle Arnett"/>
    <x v="2"/>
    <s v="United States"/>
    <s v="Richmond"/>
    <x v="17"/>
    <n v="23223"/>
    <x v="0"/>
    <x v="1047"/>
    <x v="1"/>
    <x v="12"/>
    <x v="1027"/>
    <x v="3441"/>
    <n v="5"/>
    <n v="0"/>
    <n v="17.472000000000001"/>
  </r>
  <r>
    <n v="9112"/>
    <x v="4555"/>
    <x v="2"/>
    <x v="303"/>
    <d v="2011-10-15T00:00:00"/>
    <s v="First Class"/>
    <s v="MA-17995"/>
    <s v="Michelle Arnett"/>
    <x v="2"/>
    <s v="United States"/>
    <s v="Richmond"/>
    <x v="17"/>
    <n v="23223"/>
    <x v="0"/>
    <x v="1690"/>
    <x v="2"/>
    <x v="11"/>
    <x v="1669"/>
    <x v="1113"/>
    <n v="2"/>
    <n v="0"/>
    <n v="4.3623999999999974"/>
  </r>
  <r>
    <n v="9113"/>
    <x v="4555"/>
    <x v="2"/>
    <x v="303"/>
    <d v="2011-10-15T00:00:00"/>
    <s v="First Class"/>
    <s v="MA-17995"/>
    <s v="Michelle Arnett"/>
    <x v="2"/>
    <s v="United States"/>
    <s v="Richmond"/>
    <x v="17"/>
    <n v="23223"/>
    <x v="0"/>
    <x v="1819"/>
    <x v="1"/>
    <x v="4"/>
    <x v="1799"/>
    <x v="5763"/>
    <n v="4"/>
    <n v="0"/>
    <n v="6.3040000000000305"/>
  </r>
  <r>
    <n v="9114"/>
    <x v="4555"/>
    <x v="2"/>
    <x v="303"/>
    <d v="2011-10-15T00:00:00"/>
    <s v="First Class"/>
    <s v="MA-17995"/>
    <s v="Michelle Arnett"/>
    <x v="2"/>
    <s v="United States"/>
    <s v="Richmond"/>
    <x v="17"/>
    <n v="23223"/>
    <x v="0"/>
    <x v="881"/>
    <x v="1"/>
    <x v="8"/>
    <x v="866"/>
    <x v="5764"/>
    <n v="3"/>
    <n v="0"/>
    <n v="7.1345999999999989"/>
  </r>
  <r>
    <n v="9115"/>
    <x v="4556"/>
    <x v="0"/>
    <x v="569"/>
    <d v="2013-02-10T00:00:00"/>
    <s v="Second Class"/>
    <s v="EB-13975"/>
    <s v="Erica Bern"/>
    <x v="1"/>
    <s v="United States"/>
    <s v="Los Angeles"/>
    <x v="1"/>
    <n v="90049"/>
    <x v="1"/>
    <x v="1807"/>
    <x v="2"/>
    <x v="7"/>
    <x v="1788"/>
    <x v="4723"/>
    <n v="5"/>
    <n v="0.2"/>
    <n v="38.997500000000002"/>
  </r>
  <r>
    <n v="9116"/>
    <x v="4557"/>
    <x v="3"/>
    <x v="617"/>
    <d v="2014-01-25T00:00:00"/>
    <s v="Second Class"/>
    <s v="NS-18505"/>
    <s v="Neola Schneider"/>
    <x v="0"/>
    <s v="United States"/>
    <s v="Philadelphia"/>
    <x v="9"/>
    <n v="19140"/>
    <x v="3"/>
    <x v="1118"/>
    <x v="2"/>
    <x v="7"/>
    <x v="1097"/>
    <x v="5765"/>
    <n v="2"/>
    <n v="0.4"/>
    <n v="-93.079999999999984"/>
  </r>
  <r>
    <n v="9117"/>
    <x v="4557"/>
    <x v="3"/>
    <x v="617"/>
    <d v="2014-01-25T00:00:00"/>
    <s v="Second Class"/>
    <s v="NS-18505"/>
    <s v="Neola Schneider"/>
    <x v="0"/>
    <s v="United States"/>
    <s v="Philadelphia"/>
    <x v="9"/>
    <n v="19140"/>
    <x v="3"/>
    <x v="561"/>
    <x v="0"/>
    <x v="5"/>
    <x v="555"/>
    <x v="1318"/>
    <n v="2"/>
    <n v="0.2"/>
    <n v="6.3935999999999993"/>
  </r>
  <r>
    <n v="9118"/>
    <x v="4557"/>
    <x v="3"/>
    <x v="617"/>
    <d v="2014-01-25T00:00:00"/>
    <s v="Second Class"/>
    <s v="NS-18505"/>
    <s v="Neola Schneider"/>
    <x v="0"/>
    <s v="United States"/>
    <s v="Philadelphia"/>
    <x v="9"/>
    <n v="19140"/>
    <x v="3"/>
    <x v="774"/>
    <x v="0"/>
    <x v="1"/>
    <x v="765"/>
    <x v="5052"/>
    <n v="3"/>
    <n v="0.3"/>
    <n v="-63.376499999999965"/>
  </r>
  <r>
    <n v="9119"/>
    <x v="4557"/>
    <x v="3"/>
    <x v="617"/>
    <d v="2014-01-25T00:00:00"/>
    <s v="Second Class"/>
    <s v="NS-18505"/>
    <s v="Neola Schneider"/>
    <x v="0"/>
    <s v="United States"/>
    <s v="Philadelphia"/>
    <x v="9"/>
    <n v="19140"/>
    <x v="3"/>
    <x v="987"/>
    <x v="1"/>
    <x v="10"/>
    <x v="971"/>
    <x v="5766"/>
    <n v="4"/>
    <n v="0.2"/>
    <n v="7.0511999999999988"/>
  </r>
  <r>
    <n v="9120"/>
    <x v="4558"/>
    <x v="0"/>
    <x v="112"/>
    <d v="2013-06-13T00:00:00"/>
    <s v="Standard Class"/>
    <s v="RB-19795"/>
    <s v="Ross Baird"/>
    <x v="2"/>
    <s v="United States"/>
    <s v="Los Angeles"/>
    <x v="1"/>
    <n v="90036"/>
    <x v="1"/>
    <x v="816"/>
    <x v="1"/>
    <x v="2"/>
    <x v="804"/>
    <x v="424"/>
    <n v="7"/>
    <n v="0"/>
    <n v="10.584"/>
  </r>
  <r>
    <n v="9121"/>
    <x v="4558"/>
    <x v="0"/>
    <x v="112"/>
    <d v="2013-06-13T00:00:00"/>
    <s v="Standard Class"/>
    <s v="RB-19795"/>
    <s v="Ross Baird"/>
    <x v="2"/>
    <s v="United States"/>
    <s v="Los Angeles"/>
    <x v="1"/>
    <n v="90036"/>
    <x v="1"/>
    <x v="1849"/>
    <x v="1"/>
    <x v="10"/>
    <x v="1828"/>
    <x v="3421"/>
    <n v="5"/>
    <n v="0"/>
    <n v="46.952999999999996"/>
  </r>
  <r>
    <n v="9122"/>
    <x v="4559"/>
    <x v="3"/>
    <x v="257"/>
    <d v="2014-03-21T00:00:00"/>
    <s v="Second Class"/>
    <s v="JK-15325"/>
    <s v="Jason Klamczynski"/>
    <x v="1"/>
    <s v="United States"/>
    <s v="Los Angeles"/>
    <x v="1"/>
    <n v="90032"/>
    <x v="1"/>
    <x v="95"/>
    <x v="1"/>
    <x v="9"/>
    <x v="95"/>
    <x v="1779"/>
    <n v="7"/>
    <n v="0"/>
    <n v="26.349399999999992"/>
  </r>
  <r>
    <n v="9123"/>
    <x v="4560"/>
    <x v="3"/>
    <x v="221"/>
    <d v="2014-11-25T00:00:00"/>
    <s v="Same Day"/>
    <s v="PR-18880"/>
    <s v="Patrick Ryan"/>
    <x v="0"/>
    <s v="United States"/>
    <s v="San Francisco"/>
    <x v="1"/>
    <n v="94109"/>
    <x v="1"/>
    <x v="565"/>
    <x v="1"/>
    <x v="10"/>
    <x v="560"/>
    <x v="4034"/>
    <n v="1"/>
    <n v="0"/>
    <n v="3.5009999999999994"/>
  </r>
  <r>
    <n v="9124"/>
    <x v="4561"/>
    <x v="0"/>
    <x v="491"/>
    <d v="2013-11-29T00:00:00"/>
    <s v="Second Class"/>
    <s v="EH-13945"/>
    <s v="Eric Hoffmann"/>
    <x v="0"/>
    <s v="United States"/>
    <s v="Philadelphia"/>
    <x v="9"/>
    <n v="19120"/>
    <x v="3"/>
    <x v="705"/>
    <x v="1"/>
    <x v="8"/>
    <x v="698"/>
    <x v="5767"/>
    <n v="9"/>
    <n v="0.7"/>
    <n v="-57.75660000000002"/>
  </r>
  <r>
    <n v="9125"/>
    <x v="4562"/>
    <x v="0"/>
    <x v="298"/>
    <d v="2013-08-21T00:00:00"/>
    <s v="Second Class"/>
    <s v="MA-17560"/>
    <s v="Matt Abelman"/>
    <x v="2"/>
    <s v="United States"/>
    <s v="Houston"/>
    <x v="5"/>
    <n v="77070"/>
    <x v="2"/>
    <x v="740"/>
    <x v="0"/>
    <x v="5"/>
    <x v="33"/>
    <x v="1250"/>
    <n v="3"/>
    <n v="0.6"/>
    <n v="-3.8207999999999984"/>
  </r>
  <r>
    <n v="9126"/>
    <x v="4562"/>
    <x v="0"/>
    <x v="298"/>
    <d v="2013-08-21T00:00:00"/>
    <s v="Second Class"/>
    <s v="MA-17560"/>
    <s v="Matt Abelman"/>
    <x v="2"/>
    <s v="United States"/>
    <s v="Houston"/>
    <x v="5"/>
    <n v="77070"/>
    <x v="2"/>
    <x v="1533"/>
    <x v="0"/>
    <x v="5"/>
    <x v="1512"/>
    <x v="758"/>
    <n v="4"/>
    <n v="0.6"/>
    <n v="-2.1375999999999991"/>
  </r>
  <r>
    <n v="9127"/>
    <x v="4563"/>
    <x v="1"/>
    <x v="109"/>
    <d v="2012-12-03T00:00:00"/>
    <s v="Standard Class"/>
    <s v="MA-17995"/>
    <s v="Michelle Arnett"/>
    <x v="2"/>
    <s v="United States"/>
    <s v="Las Cruces"/>
    <x v="27"/>
    <n v="88001"/>
    <x v="1"/>
    <x v="154"/>
    <x v="1"/>
    <x v="6"/>
    <x v="153"/>
    <x v="5768"/>
    <n v="2"/>
    <n v="0"/>
    <n v="3.4775999999999998"/>
  </r>
  <r>
    <n v="9128"/>
    <x v="4564"/>
    <x v="3"/>
    <x v="1126"/>
    <d v="2014-06-02T00:00:00"/>
    <s v="Standard Class"/>
    <s v="JL-15505"/>
    <s v="Jeremy Lonsdale"/>
    <x v="0"/>
    <s v="United States"/>
    <s v="Houston"/>
    <x v="5"/>
    <n v="77070"/>
    <x v="2"/>
    <x v="1751"/>
    <x v="1"/>
    <x v="4"/>
    <x v="1732"/>
    <x v="5769"/>
    <n v="3"/>
    <n v="0.2"/>
    <n v="-11.2806"/>
  </r>
  <r>
    <n v="9129"/>
    <x v="4565"/>
    <x v="3"/>
    <x v="507"/>
    <d v="2014-09-06T00:00:00"/>
    <s v="First Class"/>
    <s v="AS-10045"/>
    <s v="Aaron Smayling"/>
    <x v="1"/>
    <s v="United States"/>
    <s v="Redmond"/>
    <x v="21"/>
    <n v="97756"/>
    <x v="1"/>
    <x v="735"/>
    <x v="1"/>
    <x v="8"/>
    <x v="727"/>
    <x v="5770"/>
    <n v="7"/>
    <n v="0.7"/>
    <n v="-58.71599999999998"/>
  </r>
  <r>
    <n v="9130"/>
    <x v="4566"/>
    <x v="0"/>
    <x v="830"/>
    <d v="2013-03-27T00:00:00"/>
    <s v="Second Class"/>
    <s v="DC-12850"/>
    <s v="Dan Campbell"/>
    <x v="0"/>
    <s v="United States"/>
    <s v="Cleveland"/>
    <x v="24"/>
    <n v="44105"/>
    <x v="3"/>
    <x v="1373"/>
    <x v="0"/>
    <x v="0"/>
    <x v="1349"/>
    <x v="5771"/>
    <n v="3"/>
    <n v="0.5"/>
    <n v="-241.17600000000002"/>
  </r>
  <r>
    <n v="9131"/>
    <x v="4566"/>
    <x v="0"/>
    <x v="830"/>
    <d v="2013-03-27T00:00:00"/>
    <s v="Second Class"/>
    <s v="DC-12850"/>
    <s v="Dan Campbell"/>
    <x v="0"/>
    <s v="United States"/>
    <s v="Cleveland"/>
    <x v="24"/>
    <n v="44105"/>
    <x v="3"/>
    <x v="1132"/>
    <x v="1"/>
    <x v="6"/>
    <x v="1111"/>
    <x v="4067"/>
    <n v="2"/>
    <n v="0.2"/>
    <n v="1.6324000000000014"/>
  </r>
  <r>
    <n v="9132"/>
    <x v="4567"/>
    <x v="3"/>
    <x v="39"/>
    <d v="2014-06-02T00:00:00"/>
    <s v="Standard Class"/>
    <s v="MD-17860"/>
    <s v="Michael Dominguez"/>
    <x v="1"/>
    <s v="United States"/>
    <s v="Laurel"/>
    <x v="39"/>
    <n v="20707"/>
    <x v="3"/>
    <x v="1001"/>
    <x v="0"/>
    <x v="5"/>
    <x v="984"/>
    <x v="1302"/>
    <n v="2"/>
    <n v="0"/>
    <n v="9.8856000000000002"/>
  </r>
  <r>
    <n v="9133"/>
    <x v="4567"/>
    <x v="3"/>
    <x v="39"/>
    <d v="2014-06-02T00:00:00"/>
    <s v="Standard Class"/>
    <s v="MD-17860"/>
    <s v="Michael Dominguez"/>
    <x v="1"/>
    <s v="United States"/>
    <s v="Laurel"/>
    <x v="39"/>
    <n v="20707"/>
    <x v="3"/>
    <x v="586"/>
    <x v="1"/>
    <x v="9"/>
    <x v="581"/>
    <x v="5772"/>
    <n v="3"/>
    <n v="0"/>
    <n v="36.287699999999987"/>
  </r>
  <r>
    <n v="9134"/>
    <x v="4568"/>
    <x v="1"/>
    <x v="284"/>
    <d v="2012-09-04T00:00:00"/>
    <s v="Standard Class"/>
    <s v="RH-19510"/>
    <s v="Rick Huthwaite"/>
    <x v="2"/>
    <s v="United States"/>
    <s v="San Diego"/>
    <x v="1"/>
    <n v="92037"/>
    <x v="1"/>
    <x v="872"/>
    <x v="2"/>
    <x v="7"/>
    <x v="857"/>
    <x v="5773"/>
    <n v="5"/>
    <n v="0.2"/>
    <n v="41.697000000000003"/>
  </r>
  <r>
    <n v="9135"/>
    <x v="4569"/>
    <x v="0"/>
    <x v="408"/>
    <d v="2013-04-18T00:00:00"/>
    <s v="Standard Class"/>
    <s v="TB-21175"/>
    <s v="Thomas Boland"/>
    <x v="1"/>
    <s v="United States"/>
    <s v="Wilson"/>
    <x v="3"/>
    <n v="27893"/>
    <x v="0"/>
    <x v="398"/>
    <x v="1"/>
    <x v="4"/>
    <x v="394"/>
    <x v="5222"/>
    <n v="3"/>
    <n v="0.2"/>
    <n v="-22.671600000000005"/>
  </r>
  <r>
    <n v="9136"/>
    <x v="4569"/>
    <x v="0"/>
    <x v="408"/>
    <d v="2013-04-18T00:00:00"/>
    <s v="Standard Class"/>
    <s v="TB-21175"/>
    <s v="Thomas Boland"/>
    <x v="1"/>
    <s v="United States"/>
    <s v="Wilson"/>
    <x v="3"/>
    <n v="27893"/>
    <x v="0"/>
    <x v="391"/>
    <x v="1"/>
    <x v="4"/>
    <x v="387"/>
    <x v="5774"/>
    <n v="1"/>
    <n v="0.2"/>
    <n v="-5.1983999999999995"/>
  </r>
  <r>
    <n v="9137"/>
    <x v="4569"/>
    <x v="0"/>
    <x v="408"/>
    <d v="2013-04-18T00:00:00"/>
    <s v="Standard Class"/>
    <s v="TB-21175"/>
    <s v="Thomas Boland"/>
    <x v="1"/>
    <s v="United States"/>
    <s v="Wilson"/>
    <x v="3"/>
    <n v="27893"/>
    <x v="0"/>
    <x v="1671"/>
    <x v="1"/>
    <x v="10"/>
    <x v="1650"/>
    <x v="1518"/>
    <n v="3"/>
    <n v="0.2"/>
    <n v="3.4668000000000001"/>
  </r>
  <r>
    <n v="9138"/>
    <x v="4570"/>
    <x v="2"/>
    <x v="563"/>
    <d v="2011-02-10T00:00:00"/>
    <s v="Standard Class"/>
    <s v="EB-13930"/>
    <s v="Eric Barreto"/>
    <x v="0"/>
    <s v="United States"/>
    <s v="Saint Petersburg"/>
    <x v="2"/>
    <n v="33710"/>
    <x v="0"/>
    <x v="997"/>
    <x v="1"/>
    <x v="8"/>
    <x v="980"/>
    <x v="5775"/>
    <n v="2"/>
    <n v="0.7"/>
    <n v="-12.224"/>
  </r>
  <r>
    <n v="9139"/>
    <x v="4570"/>
    <x v="2"/>
    <x v="563"/>
    <d v="2011-02-10T00:00:00"/>
    <s v="Standard Class"/>
    <s v="EB-13930"/>
    <s v="Eric Barreto"/>
    <x v="0"/>
    <s v="United States"/>
    <s v="Saint Petersburg"/>
    <x v="2"/>
    <n v="33710"/>
    <x v="0"/>
    <x v="1409"/>
    <x v="2"/>
    <x v="7"/>
    <x v="1387"/>
    <x v="2171"/>
    <n v="5"/>
    <n v="0.2"/>
    <n v="13.571999999999996"/>
  </r>
  <r>
    <n v="9140"/>
    <x v="4571"/>
    <x v="2"/>
    <x v="814"/>
    <d v="2011-09-08T00:00:00"/>
    <s v="Standard Class"/>
    <s v="BM-11785"/>
    <s v="Bryan Mills"/>
    <x v="0"/>
    <s v="United States"/>
    <s v="Buffalo Grove"/>
    <x v="10"/>
    <n v="60089"/>
    <x v="2"/>
    <x v="106"/>
    <x v="2"/>
    <x v="11"/>
    <x v="106"/>
    <x v="5519"/>
    <n v="7"/>
    <n v="0.2"/>
    <n v="95.188799999999972"/>
  </r>
  <r>
    <n v="9141"/>
    <x v="4572"/>
    <x v="3"/>
    <x v="1033"/>
    <d v="2014-10-03T00:00:00"/>
    <s v="Second Class"/>
    <s v="BT-11530"/>
    <s v="Bradley Talbott"/>
    <x v="2"/>
    <s v="United States"/>
    <s v="Los Angeles"/>
    <x v="1"/>
    <n v="90049"/>
    <x v="1"/>
    <x v="657"/>
    <x v="2"/>
    <x v="11"/>
    <x v="651"/>
    <x v="460"/>
    <n v="2"/>
    <n v="0"/>
    <n v="47.993999999999986"/>
  </r>
  <r>
    <n v="9142"/>
    <x v="4573"/>
    <x v="0"/>
    <x v="64"/>
    <d v="2013-09-08T00:00:00"/>
    <s v="First Class"/>
    <s v="FW-14395"/>
    <s v="Fred Wasserman"/>
    <x v="1"/>
    <s v="United States"/>
    <s v="New York City"/>
    <x v="15"/>
    <n v="10011"/>
    <x v="3"/>
    <x v="47"/>
    <x v="2"/>
    <x v="7"/>
    <x v="47"/>
    <x v="3582"/>
    <n v="4"/>
    <n v="0"/>
    <n v="12.208000000000002"/>
  </r>
  <r>
    <n v="9143"/>
    <x v="4574"/>
    <x v="3"/>
    <x v="968"/>
    <d v="2014-05-27T00:00:00"/>
    <s v="Standard Class"/>
    <s v="RD-19480"/>
    <s v="Rick Duston"/>
    <x v="0"/>
    <s v="United States"/>
    <s v="Las Vegas"/>
    <x v="33"/>
    <n v="89115"/>
    <x v="1"/>
    <x v="1499"/>
    <x v="1"/>
    <x v="8"/>
    <x v="1478"/>
    <x v="1838"/>
    <n v="2"/>
    <n v="0.2"/>
    <n v="3.0043999999999995"/>
  </r>
  <r>
    <n v="9144"/>
    <x v="4574"/>
    <x v="3"/>
    <x v="968"/>
    <d v="2014-05-27T00:00:00"/>
    <s v="Standard Class"/>
    <s v="RD-19480"/>
    <s v="Rick Duston"/>
    <x v="0"/>
    <s v="United States"/>
    <s v="Las Vegas"/>
    <x v="33"/>
    <n v="89115"/>
    <x v="1"/>
    <x v="1807"/>
    <x v="2"/>
    <x v="7"/>
    <x v="1788"/>
    <x v="5776"/>
    <n v="9"/>
    <n v="0.2"/>
    <n v="70.195499999999981"/>
  </r>
  <r>
    <n v="9145"/>
    <x v="4574"/>
    <x v="3"/>
    <x v="968"/>
    <d v="2014-05-27T00:00:00"/>
    <s v="Standard Class"/>
    <s v="RD-19480"/>
    <s v="Rick Duston"/>
    <x v="0"/>
    <s v="United States"/>
    <s v="Las Vegas"/>
    <x v="33"/>
    <n v="89115"/>
    <x v="1"/>
    <x v="95"/>
    <x v="1"/>
    <x v="9"/>
    <x v="95"/>
    <x v="5777"/>
    <n v="5"/>
    <n v="0"/>
    <n v="18.820999999999994"/>
  </r>
  <r>
    <n v="9146"/>
    <x v="4575"/>
    <x v="1"/>
    <x v="1181"/>
    <d v="2012-09-24T00:00:00"/>
    <s v="Standard Class"/>
    <s v="TP-21130"/>
    <s v="Theone Pippenger"/>
    <x v="0"/>
    <s v="United States"/>
    <s v="Naperville"/>
    <x v="10"/>
    <n v="60540"/>
    <x v="2"/>
    <x v="605"/>
    <x v="1"/>
    <x v="8"/>
    <x v="600"/>
    <x v="5778"/>
    <n v="3"/>
    <n v="0.8"/>
    <n v="-4.492799999999999"/>
  </r>
  <r>
    <n v="9147"/>
    <x v="4576"/>
    <x v="0"/>
    <x v="1156"/>
    <d v="2013-01-27T00:00:00"/>
    <s v="Standard Class"/>
    <s v="CB-12535"/>
    <s v="Claudia Bergmann"/>
    <x v="1"/>
    <s v="United States"/>
    <s v="Burlington"/>
    <x v="42"/>
    <s v="05408"/>
    <x v="3"/>
    <x v="1135"/>
    <x v="2"/>
    <x v="11"/>
    <x v="1114"/>
    <x v="2622"/>
    <n v="2"/>
    <n v="0"/>
    <n v="42.991400000000006"/>
  </r>
  <r>
    <n v="9148"/>
    <x v="4576"/>
    <x v="0"/>
    <x v="1156"/>
    <d v="2013-01-27T00:00:00"/>
    <s v="Standard Class"/>
    <s v="CB-12535"/>
    <s v="Claudia Bergmann"/>
    <x v="1"/>
    <s v="United States"/>
    <s v="Burlington"/>
    <x v="42"/>
    <s v="05408"/>
    <x v="3"/>
    <x v="1850"/>
    <x v="1"/>
    <x v="6"/>
    <x v="1829"/>
    <x v="5779"/>
    <n v="6"/>
    <n v="0"/>
    <n v="2.7336"/>
  </r>
  <r>
    <n v="9149"/>
    <x v="4576"/>
    <x v="0"/>
    <x v="1156"/>
    <d v="2013-01-27T00:00:00"/>
    <s v="Standard Class"/>
    <s v="CB-12535"/>
    <s v="Claudia Bergmann"/>
    <x v="1"/>
    <s v="United States"/>
    <s v="Burlington"/>
    <x v="42"/>
    <s v="05408"/>
    <x v="3"/>
    <x v="772"/>
    <x v="1"/>
    <x v="4"/>
    <x v="764"/>
    <x v="5780"/>
    <n v="13"/>
    <n v="0"/>
    <n v="406.71539999999993"/>
  </r>
  <r>
    <n v="9150"/>
    <x v="4577"/>
    <x v="2"/>
    <x v="106"/>
    <d v="2011-06-06T00:00:00"/>
    <s v="Standard Class"/>
    <s v="QJ-19255"/>
    <s v="Quincy Jones"/>
    <x v="1"/>
    <s v="United States"/>
    <s v="Detroit"/>
    <x v="12"/>
    <n v="48234"/>
    <x v="2"/>
    <x v="1002"/>
    <x v="1"/>
    <x v="8"/>
    <x v="985"/>
    <x v="5781"/>
    <n v="4"/>
    <n v="0"/>
    <n v="66.508799999999994"/>
  </r>
  <r>
    <n v="9151"/>
    <x v="4577"/>
    <x v="2"/>
    <x v="106"/>
    <d v="2011-06-06T00:00:00"/>
    <s v="Standard Class"/>
    <s v="QJ-19255"/>
    <s v="Quincy Jones"/>
    <x v="1"/>
    <s v="United States"/>
    <s v="Detroit"/>
    <x v="12"/>
    <n v="48234"/>
    <x v="2"/>
    <x v="937"/>
    <x v="1"/>
    <x v="9"/>
    <x v="921"/>
    <x v="5782"/>
    <n v="5"/>
    <n v="0.1"/>
    <n v="12.376000000000001"/>
  </r>
  <r>
    <n v="9152"/>
    <x v="4578"/>
    <x v="1"/>
    <x v="496"/>
    <d v="2012-09-29T00:00:00"/>
    <s v="Second Class"/>
    <s v="KM-16720"/>
    <s v="Kunst Miller"/>
    <x v="0"/>
    <s v="United States"/>
    <s v="Avondale"/>
    <x v="16"/>
    <n v="85323"/>
    <x v="1"/>
    <x v="1583"/>
    <x v="1"/>
    <x v="6"/>
    <x v="1565"/>
    <x v="4769"/>
    <n v="2"/>
    <n v="0.2"/>
    <n v="2.3685999999999989"/>
  </r>
  <r>
    <n v="9153"/>
    <x v="4578"/>
    <x v="1"/>
    <x v="496"/>
    <d v="2012-09-29T00:00:00"/>
    <s v="Second Class"/>
    <s v="KM-16720"/>
    <s v="Kunst Miller"/>
    <x v="0"/>
    <s v="United States"/>
    <s v="Avondale"/>
    <x v="16"/>
    <n v="85323"/>
    <x v="1"/>
    <x v="174"/>
    <x v="2"/>
    <x v="11"/>
    <x v="173"/>
    <x v="5783"/>
    <n v="2"/>
    <n v="0.2"/>
    <n v="1.4499999999999993"/>
  </r>
  <r>
    <n v="9154"/>
    <x v="4578"/>
    <x v="1"/>
    <x v="496"/>
    <d v="2012-09-29T00:00:00"/>
    <s v="Second Class"/>
    <s v="KM-16720"/>
    <s v="Kunst Miller"/>
    <x v="0"/>
    <s v="United States"/>
    <s v="Avondale"/>
    <x v="16"/>
    <n v="85323"/>
    <x v="1"/>
    <x v="454"/>
    <x v="1"/>
    <x v="6"/>
    <x v="450"/>
    <x v="2309"/>
    <n v="7"/>
    <n v="0.2"/>
    <n v="1.852199999999999"/>
  </r>
  <r>
    <n v="9155"/>
    <x v="4579"/>
    <x v="0"/>
    <x v="1147"/>
    <d v="2013-08-04T00:00:00"/>
    <s v="Second Class"/>
    <s v="KM-16660"/>
    <s v="Khloe Miller"/>
    <x v="0"/>
    <s v="United States"/>
    <s v="Philadelphia"/>
    <x v="9"/>
    <n v="19140"/>
    <x v="3"/>
    <x v="441"/>
    <x v="0"/>
    <x v="5"/>
    <x v="1710"/>
    <x v="5784"/>
    <n v="2"/>
    <n v="0.2"/>
    <n v="3.1382000000000003"/>
  </r>
  <r>
    <n v="9156"/>
    <x v="4580"/>
    <x v="2"/>
    <x v="1213"/>
    <d v="2011-01-29T00:00:00"/>
    <s v="Standard Class"/>
    <s v="IM-15055"/>
    <s v="Ionia McGrath"/>
    <x v="0"/>
    <s v="United States"/>
    <s v="Las Vegas"/>
    <x v="33"/>
    <n v="89115"/>
    <x v="1"/>
    <x v="128"/>
    <x v="1"/>
    <x v="10"/>
    <x v="128"/>
    <x v="1598"/>
    <n v="6"/>
    <n v="0"/>
    <n v="19.238399999999999"/>
  </r>
  <r>
    <n v="9157"/>
    <x v="4581"/>
    <x v="2"/>
    <x v="472"/>
    <d v="2011-08-08T00:00:00"/>
    <s v="Standard Class"/>
    <s v="ML-17395"/>
    <s v="Marina Lichtenstein"/>
    <x v="1"/>
    <s v="United States"/>
    <s v="Bangor"/>
    <x v="43"/>
    <n v="4401"/>
    <x v="3"/>
    <x v="473"/>
    <x v="1"/>
    <x v="9"/>
    <x v="469"/>
    <x v="5785"/>
    <n v="2"/>
    <n v="0"/>
    <n v="27.529200000000003"/>
  </r>
  <r>
    <n v="9158"/>
    <x v="4581"/>
    <x v="2"/>
    <x v="472"/>
    <d v="2011-08-08T00:00:00"/>
    <s v="Standard Class"/>
    <s v="ML-17395"/>
    <s v="Marina Lichtenstein"/>
    <x v="1"/>
    <s v="United States"/>
    <s v="Bangor"/>
    <x v="43"/>
    <n v="4401"/>
    <x v="3"/>
    <x v="1673"/>
    <x v="1"/>
    <x v="10"/>
    <x v="1652"/>
    <x v="5786"/>
    <n v="13"/>
    <n v="0"/>
    <n v="124.6752"/>
  </r>
  <r>
    <n v="9159"/>
    <x v="4581"/>
    <x v="2"/>
    <x v="472"/>
    <d v="2011-08-08T00:00:00"/>
    <s v="Standard Class"/>
    <s v="ML-17395"/>
    <s v="Marina Lichtenstein"/>
    <x v="1"/>
    <s v="United States"/>
    <s v="Bangor"/>
    <x v="43"/>
    <n v="4401"/>
    <x v="3"/>
    <x v="721"/>
    <x v="2"/>
    <x v="11"/>
    <x v="713"/>
    <x v="5787"/>
    <n v="9"/>
    <n v="0"/>
    <n v="104.7222"/>
  </r>
  <r>
    <n v="9160"/>
    <x v="4582"/>
    <x v="0"/>
    <x v="888"/>
    <d v="2013-08-15T00:00:00"/>
    <s v="Standard Class"/>
    <s v="GH-14410"/>
    <s v="Gary Hansen"/>
    <x v="2"/>
    <s v="United States"/>
    <s v="Hendersonville"/>
    <x v="18"/>
    <n v="37075"/>
    <x v="0"/>
    <x v="308"/>
    <x v="1"/>
    <x v="8"/>
    <x v="305"/>
    <x v="5788"/>
    <n v="3"/>
    <n v="0.7"/>
    <n v="-3.0366"/>
  </r>
  <r>
    <n v="9161"/>
    <x v="4582"/>
    <x v="0"/>
    <x v="888"/>
    <d v="2013-08-15T00:00:00"/>
    <s v="Standard Class"/>
    <s v="GH-14410"/>
    <s v="Gary Hansen"/>
    <x v="2"/>
    <s v="United States"/>
    <s v="Hendersonville"/>
    <x v="18"/>
    <n v="37075"/>
    <x v="0"/>
    <x v="741"/>
    <x v="1"/>
    <x v="8"/>
    <x v="732"/>
    <x v="5789"/>
    <n v="5"/>
    <n v="0.7"/>
    <n v="-7.9199999999999982"/>
  </r>
  <r>
    <n v="9162"/>
    <x v="4583"/>
    <x v="0"/>
    <x v="16"/>
    <d v="2013-12-13T00:00:00"/>
    <s v="Standard Class"/>
    <s v="AG-10900"/>
    <s v="Arthur Gainer"/>
    <x v="0"/>
    <s v="United States"/>
    <s v="Eau Claire"/>
    <x v="6"/>
    <n v="54703"/>
    <x v="2"/>
    <x v="1368"/>
    <x v="0"/>
    <x v="0"/>
    <x v="1344"/>
    <x v="5790"/>
    <n v="7"/>
    <n v="0"/>
    <n v="32.46879999999998"/>
  </r>
  <r>
    <n v="9163"/>
    <x v="4583"/>
    <x v="0"/>
    <x v="16"/>
    <d v="2013-12-13T00:00:00"/>
    <s v="Standard Class"/>
    <s v="AG-10900"/>
    <s v="Arthur Gainer"/>
    <x v="0"/>
    <s v="United States"/>
    <s v="Eau Claire"/>
    <x v="6"/>
    <n v="54703"/>
    <x v="2"/>
    <x v="629"/>
    <x v="0"/>
    <x v="1"/>
    <x v="623"/>
    <x v="5791"/>
    <n v="3"/>
    <n v="0"/>
    <n v="176.80260000000001"/>
  </r>
  <r>
    <n v="9164"/>
    <x v="4584"/>
    <x v="1"/>
    <x v="1214"/>
    <d v="2012-06-12T00:00:00"/>
    <s v="Standard Class"/>
    <s v="MG-17695"/>
    <s v="Maureen Gnade"/>
    <x v="0"/>
    <s v="United States"/>
    <s v="Chicago"/>
    <x v="10"/>
    <n v="60610"/>
    <x v="2"/>
    <x v="1430"/>
    <x v="2"/>
    <x v="11"/>
    <x v="1409"/>
    <x v="480"/>
    <n v="3"/>
    <n v="0.2"/>
    <n v="0.74249999999999994"/>
  </r>
  <r>
    <n v="9165"/>
    <x v="4584"/>
    <x v="1"/>
    <x v="1214"/>
    <d v="2012-06-12T00:00:00"/>
    <s v="Standard Class"/>
    <s v="MG-17695"/>
    <s v="Maureen Gnade"/>
    <x v="0"/>
    <s v="United States"/>
    <s v="Chicago"/>
    <x v="10"/>
    <n v="60610"/>
    <x v="2"/>
    <x v="847"/>
    <x v="1"/>
    <x v="9"/>
    <x v="833"/>
    <x v="5792"/>
    <n v="2"/>
    <n v="0.8"/>
    <n v="-393.60200000000009"/>
  </r>
  <r>
    <n v="9166"/>
    <x v="4585"/>
    <x v="0"/>
    <x v="890"/>
    <d v="2013-06-27T00:00:00"/>
    <s v="Second Class"/>
    <s v="MJ-17740"/>
    <s v="Max Jones"/>
    <x v="0"/>
    <s v="United States"/>
    <s v="San Diego"/>
    <x v="1"/>
    <n v="92037"/>
    <x v="1"/>
    <x v="1832"/>
    <x v="2"/>
    <x v="15"/>
    <x v="1811"/>
    <x v="5793"/>
    <n v="4"/>
    <n v="0.2"/>
    <n v="503.63999999999965"/>
  </r>
  <r>
    <n v="9167"/>
    <x v="4585"/>
    <x v="0"/>
    <x v="890"/>
    <d v="2013-06-27T00:00:00"/>
    <s v="Second Class"/>
    <s v="MJ-17740"/>
    <s v="Max Jones"/>
    <x v="0"/>
    <s v="United States"/>
    <s v="San Diego"/>
    <x v="1"/>
    <n v="92037"/>
    <x v="1"/>
    <x v="976"/>
    <x v="1"/>
    <x v="10"/>
    <x v="961"/>
    <x v="2840"/>
    <n v="1"/>
    <n v="0"/>
    <n v="50.327999999999996"/>
  </r>
  <r>
    <n v="9168"/>
    <x v="4585"/>
    <x v="0"/>
    <x v="890"/>
    <d v="2013-06-27T00:00:00"/>
    <s v="Second Class"/>
    <s v="MJ-17740"/>
    <s v="Max Jones"/>
    <x v="0"/>
    <s v="United States"/>
    <s v="San Diego"/>
    <x v="1"/>
    <n v="92037"/>
    <x v="1"/>
    <x v="1429"/>
    <x v="1"/>
    <x v="9"/>
    <x v="1408"/>
    <x v="2624"/>
    <n v="3"/>
    <n v="0"/>
    <n v="72.431999999999988"/>
  </r>
  <r>
    <n v="9169"/>
    <x v="4586"/>
    <x v="0"/>
    <x v="543"/>
    <d v="2013-03-20T00:00:00"/>
    <s v="Standard Class"/>
    <s v="SJ-20125"/>
    <s v="Sanjit Jacobs"/>
    <x v="2"/>
    <s v="United States"/>
    <s v="Jackson"/>
    <x v="35"/>
    <n v="39212"/>
    <x v="0"/>
    <x v="600"/>
    <x v="1"/>
    <x v="10"/>
    <x v="595"/>
    <x v="5794"/>
    <n v="14"/>
    <n v="0"/>
    <n v="147.08959999999999"/>
  </r>
  <r>
    <n v="9170"/>
    <x v="4586"/>
    <x v="0"/>
    <x v="543"/>
    <d v="2013-03-20T00:00:00"/>
    <s v="Standard Class"/>
    <s v="SJ-20125"/>
    <s v="Sanjit Jacobs"/>
    <x v="2"/>
    <s v="United States"/>
    <s v="Jackson"/>
    <x v="35"/>
    <n v="39212"/>
    <x v="0"/>
    <x v="600"/>
    <x v="1"/>
    <x v="10"/>
    <x v="595"/>
    <x v="1846"/>
    <n v="2"/>
    <n v="0"/>
    <n v="21.012799999999999"/>
  </r>
  <r>
    <n v="9171"/>
    <x v="4587"/>
    <x v="0"/>
    <x v="49"/>
    <d v="2013-12-02T00:00:00"/>
    <s v="Same Day"/>
    <s v="LB-16795"/>
    <s v="Laurel Beltran"/>
    <x v="2"/>
    <s v="United States"/>
    <s v="Oxnard"/>
    <x v="1"/>
    <n v="93030"/>
    <x v="1"/>
    <x v="468"/>
    <x v="0"/>
    <x v="5"/>
    <x v="464"/>
    <x v="5795"/>
    <n v="2"/>
    <n v="0"/>
    <n v="1.597999999999999"/>
  </r>
  <r>
    <n v="9172"/>
    <x v="4587"/>
    <x v="0"/>
    <x v="49"/>
    <d v="2013-12-02T00:00:00"/>
    <s v="Same Day"/>
    <s v="LB-16795"/>
    <s v="Laurel Beltran"/>
    <x v="2"/>
    <s v="United States"/>
    <s v="Oxnard"/>
    <x v="1"/>
    <n v="93030"/>
    <x v="1"/>
    <x v="1052"/>
    <x v="1"/>
    <x v="10"/>
    <x v="1032"/>
    <x v="3642"/>
    <n v="1"/>
    <n v="0"/>
    <n v="22.991999999999997"/>
  </r>
  <r>
    <n v="9173"/>
    <x v="4587"/>
    <x v="0"/>
    <x v="49"/>
    <d v="2013-12-02T00:00:00"/>
    <s v="Same Day"/>
    <s v="LB-16795"/>
    <s v="Laurel Beltran"/>
    <x v="2"/>
    <s v="United States"/>
    <s v="Oxnard"/>
    <x v="1"/>
    <n v="93030"/>
    <x v="1"/>
    <x v="878"/>
    <x v="1"/>
    <x v="4"/>
    <x v="863"/>
    <x v="5796"/>
    <n v="3"/>
    <n v="0"/>
    <n v="222.58799999999991"/>
  </r>
  <r>
    <n v="9174"/>
    <x v="4587"/>
    <x v="0"/>
    <x v="49"/>
    <d v="2013-12-02T00:00:00"/>
    <s v="Same Day"/>
    <s v="LB-16795"/>
    <s v="Laurel Beltran"/>
    <x v="2"/>
    <s v="United States"/>
    <s v="Oxnard"/>
    <x v="1"/>
    <n v="93030"/>
    <x v="1"/>
    <x v="588"/>
    <x v="1"/>
    <x v="12"/>
    <x v="583"/>
    <x v="996"/>
    <n v="3"/>
    <n v="0"/>
    <n v="11.230799999999999"/>
  </r>
  <r>
    <n v="9175"/>
    <x v="4588"/>
    <x v="3"/>
    <x v="492"/>
    <d v="2014-06-15T00:00:00"/>
    <s v="Second Class"/>
    <s v="SB-20185"/>
    <s v="Sarah Brown"/>
    <x v="0"/>
    <s v="United States"/>
    <s v="Kent"/>
    <x v="4"/>
    <n v="98031"/>
    <x v="1"/>
    <x v="993"/>
    <x v="2"/>
    <x v="7"/>
    <x v="976"/>
    <x v="981"/>
    <n v="3"/>
    <n v="0.2"/>
    <n v="8.9969999999999892"/>
  </r>
  <r>
    <n v="9176"/>
    <x v="4588"/>
    <x v="3"/>
    <x v="492"/>
    <d v="2014-06-15T00:00:00"/>
    <s v="Second Class"/>
    <s v="SB-20185"/>
    <s v="Sarah Brown"/>
    <x v="0"/>
    <s v="United States"/>
    <s v="Kent"/>
    <x v="4"/>
    <n v="98031"/>
    <x v="1"/>
    <x v="988"/>
    <x v="1"/>
    <x v="10"/>
    <x v="972"/>
    <x v="541"/>
    <n v="3"/>
    <n v="0"/>
    <n v="9.3312000000000008"/>
  </r>
  <r>
    <n v="9177"/>
    <x v="4589"/>
    <x v="0"/>
    <x v="690"/>
    <d v="2013-03-25T00:00:00"/>
    <s v="Standard Class"/>
    <s v="CC-12610"/>
    <s v="Corey Catlett"/>
    <x v="1"/>
    <s v="United States"/>
    <s v="Nashville"/>
    <x v="18"/>
    <n v="37211"/>
    <x v="0"/>
    <x v="303"/>
    <x v="1"/>
    <x v="8"/>
    <x v="300"/>
    <x v="762"/>
    <n v="3"/>
    <n v="0.7"/>
    <n v="-20.72399999999999"/>
  </r>
  <r>
    <n v="9178"/>
    <x v="4590"/>
    <x v="0"/>
    <x v="696"/>
    <d v="2013-11-19T00:00:00"/>
    <s v="Standard Class"/>
    <s v="DP-13000"/>
    <s v="Darren Powers"/>
    <x v="0"/>
    <s v="United States"/>
    <s v="New York City"/>
    <x v="15"/>
    <n v="10035"/>
    <x v="3"/>
    <x v="1709"/>
    <x v="2"/>
    <x v="7"/>
    <x v="1689"/>
    <x v="62"/>
    <n v="2"/>
    <n v="0"/>
    <n v="3.9144000000000005"/>
  </r>
  <r>
    <n v="9179"/>
    <x v="4590"/>
    <x v="0"/>
    <x v="696"/>
    <d v="2013-11-19T00:00:00"/>
    <s v="Standard Class"/>
    <s v="DP-13000"/>
    <s v="Darren Powers"/>
    <x v="0"/>
    <s v="United States"/>
    <s v="New York City"/>
    <x v="15"/>
    <n v="10035"/>
    <x v="3"/>
    <x v="1559"/>
    <x v="1"/>
    <x v="6"/>
    <x v="1540"/>
    <x v="5797"/>
    <n v="1"/>
    <n v="0"/>
    <n v="6.1490000000000009"/>
  </r>
  <r>
    <n v="9180"/>
    <x v="4591"/>
    <x v="3"/>
    <x v="783"/>
    <d v="2014-08-12T00:00:00"/>
    <s v="Standard Class"/>
    <s v="JL-15505"/>
    <s v="Jeremy Lonsdale"/>
    <x v="0"/>
    <s v="United States"/>
    <s v="Westminster"/>
    <x v="1"/>
    <n v="92683"/>
    <x v="1"/>
    <x v="1538"/>
    <x v="2"/>
    <x v="7"/>
    <x v="1517"/>
    <x v="5798"/>
    <n v="3"/>
    <n v="0.2"/>
    <n v="44.242500000000035"/>
  </r>
  <r>
    <n v="9181"/>
    <x v="4591"/>
    <x v="3"/>
    <x v="783"/>
    <d v="2014-08-12T00:00:00"/>
    <s v="Standard Class"/>
    <s v="JL-15505"/>
    <s v="Jeremy Lonsdale"/>
    <x v="0"/>
    <s v="United States"/>
    <s v="Westminster"/>
    <x v="1"/>
    <n v="92683"/>
    <x v="1"/>
    <x v="591"/>
    <x v="1"/>
    <x v="8"/>
    <x v="586"/>
    <x v="1655"/>
    <n v="3"/>
    <n v="0.2"/>
    <n v="4.1832000000000003"/>
  </r>
  <r>
    <n v="9182"/>
    <x v="4591"/>
    <x v="3"/>
    <x v="783"/>
    <d v="2014-08-12T00:00:00"/>
    <s v="Standard Class"/>
    <s v="JL-15505"/>
    <s v="Jeremy Lonsdale"/>
    <x v="0"/>
    <s v="United States"/>
    <s v="Westminster"/>
    <x v="1"/>
    <n v="92683"/>
    <x v="1"/>
    <x v="1645"/>
    <x v="1"/>
    <x v="8"/>
    <x v="1625"/>
    <x v="5799"/>
    <n v="3"/>
    <n v="0.2"/>
    <n v="11.673000000000002"/>
  </r>
  <r>
    <n v="9183"/>
    <x v="4591"/>
    <x v="3"/>
    <x v="783"/>
    <d v="2014-08-12T00:00:00"/>
    <s v="Standard Class"/>
    <s v="JL-15505"/>
    <s v="Jeremy Lonsdale"/>
    <x v="0"/>
    <s v="United States"/>
    <s v="Westminster"/>
    <x v="1"/>
    <n v="92683"/>
    <x v="1"/>
    <x v="1775"/>
    <x v="2"/>
    <x v="11"/>
    <x v="1756"/>
    <x v="5800"/>
    <n v="4"/>
    <n v="0"/>
    <n v="7.8064000000000036"/>
  </r>
  <r>
    <n v="9184"/>
    <x v="4591"/>
    <x v="3"/>
    <x v="783"/>
    <d v="2014-08-12T00:00:00"/>
    <s v="Standard Class"/>
    <s v="JL-15505"/>
    <s v="Jeremy Lonsdale"/>
    <x v="0"/>
    <s v="United States"/>
    <s v="Westminster"/>
    <x v="1"/>
    <n v="92683"/>
    <x v="1"/>
    <x v="314"/>
    <x v="1"/>
    <x v="10"/>
    <x v="311"/>
    <x v="335"/>
    <n v="2"/>
    <n v="0"/>
    <n v="11.543199999999999"/>
  </r>
  <r>
    <n v="9185"/>
    <x v="4591"/>
    <x v="3"/>
    <x v="783"/>
    <d v="2014-08-12T00:00:00"/>
    <s v="Standard Class"/>
    <s v="JL-15505"/>
    <s v="Jeremy Lonsdale"/>
    <x v="0"/>
    <s v="United States"/>
    <s v="Westminster"/>
    <x v="1"/>
    <n v="92683"/>
    <x v="1"/>
    <x v="28"/>
    <x v="0"/>
    <x v="5"/>
    <x v="28"/>
    <x v="2678"/>
    <n v="1"/>
    <n v="0"/>
    <n v="15.524999999999999"/>
  </r>
  <r>
    <n v="9186"/>
    <x v="4591"/>
    <x v="3"/>
    <x v="783"/>
    <d v="2014-08-12T00:00:00"/>
    <s v="Standard Class"/>
    <s v="JL-15505"/>
    <s v="Jeremy Lonsdale"/>
    <x v="0"/>
    <s v="United States"/>
    <s v="Westminster"/>
    <x v="1"/>
    <n v="92683"/>
    <x v="1"/>
    <x v="1851"/>
    <x v="0"/>
    <x v="1"/>
    <x v="1830"/>
    <x v="5801"/>
    <n v="1"/>
    <n v="0.2"/>
    <n v="25.897999999999982"/>
  </r>
  <r>
    <n v="9187"/>
    <x v="4591"/>
    <x v="3"/>
    <x v="783"/>
    <d v="2014-08-12T00:00:00"/>
    <s v="Standard Class"/>
    <s v="JL-15505"/>
    <s v="Jeremy Lonsdale"/>
    <x v="0"/>
    <s v="United States"/>
    <s v="Westminster"/>
    <x v="1"/>
    <n v="92683"/>
    <x v="1"/>
    <x v="1218"/>
    <x v="1"/>
    <x v="9"/>
    <x v="1193"/>
    <x v="5802"/>
    <n v="5"/>
    <n v="0"/>
    <n v="412.46800000000007"/>
  </r>
  <r>
    <n v="9188"/>
    <x v="4592"/>
    <x v="1"/>
    <x v="291"/>
    <d v="2012-08-25T00:00:00"/>
    <s v="Standard Class"/>
    <s v="SM-20320"/>
    <s v="Sean Miller"/>
    <x v="2"/>
    <s v="United States"/>
    <s v="Allentown"/>
    <x v="9"/>
    <n v="18103"/>
    <x v="3"/>
    <x v="482"/>
    <x v="1"/>
    <x v="14"/>
    <x v="33"/>
    <x v="4273"/>
    <n v="2"/>
    <n v="0.2"/>
    <n v="-0.69760000000000066"/>
  </r>
  <r>
    <n v="9189"/>
    <x v="4592"/>
    <x v="1"/>
    <x v="291"/>
    <d v="2012-08-25T00:00:00"/>
    <s v="Standard Class"/>
    <s v="SM-20320"/>
    <s v="Sean Miller"/>
    <x v="2"/>
    <s v="United States"/>
    <s v="Allentown"/>
    <x v="9"/>
    <n v="18103"/>
    <x v="3"/>
    <x v="234"/>
    <x v="2"/>
    <x v="11"/>
    <x v="232"/>
    <x v="5018"/>
    <n v="4"/>
    <n v="0.2"/>
    <n v="3.8024000000000004"/>
  </r>
  <r>
    <n v="9190"/>
    <x v="4592"/>
    <x v="1"/>
    <x v="291"/>
    <d v="2012-08-25T00:00:00"/>
    <s v="Standard Class"/>
    <s v="SM-20320"/>
    <s v="Sean Miller"/>
    <x v="2"/>
    <s v="United States"/>
    <s v="Allentown"/>
    <x v="9"/>
    <n v="18103"/>
    <x v="3"/>
    <x v="942"/>
    <x v="1"/>
    <x v="4"/>
    <x v="926"/>
    <x v="5803"/>
    <n v="6"/>
    <n v="0.2"/>
    <n v="-165.768"/>
  </r>
  <r>
    <n v="9191"/>
    <x v="4592"/>
    <x v="1"/>
    <x v="291"/>
    <d v="2012-08-25T00:00:00"/>
    <s v="Standard Class"/>
    <s v="SM-20320"/>
    <s v="Sean Miller"/>
    <x v="2"/>
    <s v="United States"/>
    <s v="Allentown"/>
    <x v="9"/>
    <n v="18103"/>
    <x v="3"/>
    <x v="896"/>
    <x v="1"/>
    <x v="8"/>
    <x v="880"/>
    <x v="5804"/>
    <n v="2"/>
    <n v="0.7"/>
    <n v="-82.989999999999981"/>
  </r>
  <r>
    <n v="9192"/>
    <x v="4592"/>
    <x v="1"/>
    <x v="291"/>
    <d v="2012-08-25T00:00:00"/>
    <s v="Standard Class"/>
    <s v="SM-20320"/>
    <s v="Sean Miller"/>
    <x v="2"/>
    <s v="United States"/>
    <s v="Allentown"/>
    <x v="9"/>
    <n v="18103"/>
    <x v="3"/>
    <x v="759"/>
    <x v="1"/>
    <x v="10"/>
    <x v="750"/>
    <x v="2000"/>
    <n v="2"/>
    <n v="0.2"/>
    <n v="15.489999999999997"/>
  </r>
  <r>
    <n v="9193"/>
    <x v="4593"/>
    <x v="1"/>
    <x v="121"/>
    <d v="2012-11-07T00:00:00"/>
    <s v="Standard Class"/>
    <s v="BB-10990"/>
    <s v="Barry Blumstein"/>
    <x v="1"/>
    <s v="United States"/>
    <s v="San Antonio"/>
    <x v="5"/>
    <n v="78207"/>
    <x v="2"/>
    <x v="301"/>
    <x v="1"/>
    <x v="8"/>
    <x v="298"/>
    <x v="5805"/>
    <n v="7"/>
    <n v="0.8"/>
    <n v="-46.995200000000025"/>
  </r>
  <r>
    <n v="9194"/>
    <x v="4593"/>
    <x v="1"/>
    <x v="121"/>
    <d v="2012-11-07T00:00:00"/>
    <s v="Standard Class"/>
    <s v="BB-10990"/>
    <s v="Barry Blumstein"/>
    <x v="1"/>
    <s v="United States"/>
    <s v="San Antonio"/>
    <x v="5"/>
    <n v="78207"/>
    <x v="2"/>
    <x v="883"/>
    <x v="2"/>
    <x v="7"/>
    <x v="1471"/>
    <x v="3532"/>
    <n v="2"/>
    <n v="0.2"/>
    <n v="38.779199999999989"/>
  </r>
  <r>
    <n v="9195"/>
    <x v="4594"/>
    <x v="2"/>
    <x v="953"/>
    <d v="2011-12-06T00:00:00"/>
    <s v="Standard Class"/>
    <s v="PB-19150"/>
    <s v="Philip Brown"/>
    <x v="0"/>
    <s v="United States"/>
    <s v="Avondale"/>
    <x v="16"/>
    <n v="85323"/>
    <x v="1"/>
    <x v="1257"/>
    <x v="1"/>
    <x v="14"/>
    <x v="1232"/>
    <x v="2758"/>
    <n v="7"/>
    <n v="0.2"/>
    <n v="3.5993999999999993"/>
  </r>
  <r>
    <n v="9196"/>
    <x v="4594"/>
    <x v="2"/>
    <x v="953"/>
    <d v="2011-12-06T00:00:00"/>
    <s v="Standard Class"/>
    <s v="PB-19150"/>
    <s v="Philip Brown"/>
    <x v="0"/>
    <s v="United States"/>
    <s v="Avondale"/>
    <x v="16"/>
    <n v="85323"/>
    <x v="1"/>
    <x v="1365"/>
    <x v="2"/>
    <x v="11"/>
    <x v="1539"/>
    <x v="5806"/>
    <n v="4"/>
    <n v="0.2"/>
    <n v="-16.614000000000004"/>
  </r>
  <r>
    <n v="9197"/>
    <x v="4595"/>
    <x v="2"/>
    <x v="1025"/>
    <d v="2011-05-15T00:00:00"/>
    <s v="Standard Class"/>
    <s v="GM-14680"/>
    <s v="Greg Matthias"/>
    <x v="0"/>
    <s v="United States"/>
    <s v="San Jose"/>
    <x v="1"/>
    <n v="95123"/>
    <x v="1"/>
    <x v="1673"/>
    <x v="1"/>
    <x v="10"/>
    <x v="1652"/>
    <x v="792"/>
    <n v="2"/>
    <n v="0"/>
    <n v="19.180800000000001"/>
  </r>
  <r>
    <n v="9198"/>
    <x v="4595"/>
    <x v="2"/>
    <x v="1025"/>
    <d v="2011-05-15T00:00:00"/>
    <s v="Standard Class"/>
    <s v="GM-14680"/>
    <s v="Greg Matthias"/>
    <x v="0"/>
    <s v="United States"/>
    <s v="San Jose"/>
    <x v="1"/>
    <n v="95123"/>
    <x v="1"/>
    <x v="1118"/>
    <x v="2"/>
    <x v="7"/>
    <x v="1097"/>
    <x v="5807"/>
    <n v="5"/>
    <n v="0.2"/>
    <n v="125.30000000000007"/>
  </r>
  <r>
    <n v="9199"/>
    <x v="4595"/>
    <x v="2"/>
    <x v="1025"/>
    <d v="2011-05-15T00:00:00"/>
    <s v="Standard Class"/>
    <s v="GM-14680"/>
    <s v="Greg Matthias"/>
    <x v="0"/>
    <s v="United States"/>
    <s v="San Jose"/>
    <x v="1"/>
    <n v="95123"/>
    <x v="1"/>
    <x v="1726"/>
    <x v="1"/>
    <x v="14"/>
    <x v="1704"/>
    <x v="5808"/>
    <n v="6"/>
    <n v="0"/>
    <n v="11.0808"/>
  </r>
  <r>
    <n v="9200"/>
    <x v="4595"/>
    <x v="2"/>
    <x v="1025"/>
    <d v="2011-05-15T00:00:00"/>
    <s v="Standard Class"/>
    <s v="GM-14680"/>
    <s v="Greg Matthias"/>
    <x v="0"/>
    <s v="United States"/>
    <s v="San Jose"/>
    <x v="1"/>
    <n v="95123"/>
    <x v="1"/>
    <x v="1476"/>
    <x v="0"/>
    <x v="1"/>
    <x v="1454"/>
    <x v="5809"/>
    <n v="1"/>
    <n v="0.2"/>
    <n v="32.097999999999971"/>
  </r>
  <r>
    <n v="9201"/>
    <x v="4596"/>
    <x v="0"/>
    <x v="508"/>
    <d v="2013-10-21T00:00:00"/>
    <s v="First Class"/>
    <s v="NR-18550"/>
    <s v="Nick Radford"/>
    <x v="0"/>
    <s v="United States"/>
    <s v="Perth Amboy"/>
    <x v="30"/>
    <n v="8861"/>
    <x v="3"/>
    <x v="430"/>
    <x v="0"/>
    <x v="0"/>
    <x v="425"/>
    <x v="5810"/>
    <n v="1"/>
    <n v="0"/>
    <n v="12.097999999999999"/>
  </r>
  <r>
    <n v="9202"/>
    <x v="4596"/>
    <x v="0"/>
    <x v="508"/>
    <d v="2013-10-21T00:00:00"/>
    <s v="First Class"/>
    <s v="NR-18550"/>
    <s v="Nick Radford"/>
    <x v="0"/>
    <s v="United States"/>
    <s v="Perth Amboy"/>
    <x v="30"/>
    <n v="8861"/>
    <x v="3"/>
    <x v="382"/>
    <x v="1"/>
    <x v="8"/>
    <x v="378"/>
    <x v="5811"/>
    <n v="1"/>
    <n v="0"/>
    <n v="148.51060000000001"/>
  </r>
  <r>
    <n v="9203"/>
    <x v="4597"/>
    <x v="0"/>
    <x v="859"/>
    <d v="2013-11-04T00:00:00"/>
    <s v="Standard Class"/>
    <s v="EH-13765"/>
    <s v="Edward Hooks"/>
    <x v="1"/>
    <s v="United States"/>
    <s v="New York City"/>
    <x v="15"/>
    <n v="10011"/>
    <x v="3"/>
    <x v="1224"/>
    <x v="1"/>
    <x v="8"/>
    <x v="1199"/>
    <x v="1528"/>
    <n v="3"/>
    <n v="0.2"/>
    <n v="10.0632"/>
  </r>
  <r>
    <n v="9204"/>
    <x v="4597"/>
    <x v="0"/>
    <x v="859"/>
    <d v="2013-11-04T00:00:00"/>
    <s v="Standard Class"/>
    <s v="EH-13765"/>
    <s v="Edward Hooks"/>
    <x v="1"/>
    <s v="United States"/>
    <s v="New York City"/>
    <x v="15"/>
    <n v="10011"/>
    <x v="3"/>
    <x v="1243"/>
    <x v="1"/>
    <x v="6"/>
    <x v="1217"/>
    <x v="1164"/>
    <n v="5"/>
    <n v="0"/>
    <n v="32.186000000000007"/>
  </r>
  <r>
    <n v="9205"/>
    <x v="4598"/>
    <x v="0"/>
    <x v="49"/>
    <d v="2013-12-06T00:00:00"/>
    <s v="Standard Class"/>
    <s v="FH-14365"/>
    <s v="Fred Hopkins"/>
    <x v="1"/>
    <s v="United States"/>
    <s v="Los Angeles"/>
    <x v="1"/>
    <n v="90004"/>
    <x v="1"/>
    <x v="130"/>
    <x v="1"/>
    <x v="6"/>
    <x v="130"/>
    <x v="4173"/>
    <n v="8"/>
    <n v="0"/>
    <n v="6.911999999999999"/>
  </r>
  <r>
    <n v="9206"/>
    <x v="4599"/>
    <x v="0"/>
    <x v="438"/>
    <d v="2013-04-22T00:00:00"/>
    <s v="Same Day"/>
    <s v="BT-11680"/>
    <s v="Brian Thompson"/>
    <x v="0"/>
    <s v="United States"/>
    <s v="Milford"/>
    <x v="29"/>
    <n v="6460"/>
    <x v="3"/>
    <x v="923"/>
    <x v="1"/>
    <x v="6"/>
    <x v="906"/>
    <x v="1154"/>
    <n v="3"/>
    <n v="0"/>
    <n v="4.4891999999999985"/>
  </r>
  <r>
    <n v="9207"/>
    <x v="4599"/>
    <x v="0"/>
    <x v="438"/>
    <d v="2013-04-22T00:00:00"/>
    <s v="Same Day"/>
    <s v="BT-11680"/>
    <s v="Brian Thompson"/>
    <x v="0"/>
    <s v="United States"/>
    <s v="Milford"/>
    <x v="29"/>
    <n v="6460"/>
    <x v="3"/>
    <x v="1723"/>
    <x v="1"/>
    <x v="10"/>
    <x v="1701"/>
    <x v="187"/>
    <n v="8"/>
    <n v="0"/>
    <n v="24.883200000000002"/>
  </r>
  <r>
    <n v="9208"/>
    <x v="4600"/>
    <x v="3"/>
    <x v="646"/>
    <d v="2014-08-08T00:00:00"/>
    <s v="Standard Class"/>
    <s v="AB-10105"/>
    <s v="Adrian Barton"/>
    <x v="0"/>
    <s v="United States"/>
    <s v="Bloomington"/>
    <x v="10"/>
    <n v="61701"/>
    <x v="2"/>
    <x v="1350"/>
    <x v="2"/>
    <x v="11"/>
    <x v="1327"/>
    <x v="5812"/>
    <n v="3"/>
    <n v="0.2"/>
    <n v="7.4654999999999987"/>
  </r>
  <r>
    <n v="9209"/>
    <x v="4601"/>
    <x v="3"/>
    <x v="646"/>
    <d v="2014-08-09T00:00:00"/>
    <s v="Second Class"/>
    <s v="SC-20230"/>
    <s v="Scot Coram"/>
    <x v="1"/>
    <s v="United States"/>
    <s v="Seattle"/>
    <x v="4"/>
    <n v="98105"/>
    <x v="1"/>
    <x v="1229"/>
    <x v="1"/>
    <x v="4"/>
    <x v="1203"/>
    <x v="5813"/>
    <n v="1"/>
    <n v="0"/>
    <n v="4.1755999999999993"/>
  </r>
  <r>
    <n v="9210"/>
    <x v="4602"/>
    <x v="3"/>
    <x v="157"/>
    <d v="2014-12-15T00:00:00"/>
    <s v="Second Class"/>
    <s v="RS-19870"/>
    <s v="Roy Skaria"/>
    <x v="2"/>
    <s v="United States"/>
    <s v="Burlington"/>
    <x v="23"/>
    <n v="52601"/>
    <x v="2"/>
    <x v="1047"/>
    <x v="1"/>
    <x v="12"/>
    <x v="1027"/>
    <x v="6"/>
    <n v="1"/>
    <n v="0"/>
    <n v="3.4944000000000002"/>
  </r>
  <r>
    <n v="9211"/>
    <x v="4602"/>
    <x v="3"/>
    <x v="157"/>
    <d v="2014-12-15T00:00:00"/>
    <s v="Second Class"/>
    <s v="RS-19870"/>
    <s v="Roy Skaria"/>
    <x v="2"/>
    <s v="United States"/>
    <s v="Burlington"/>
    <x v="23"/>
    <n v="52601"/>
    <x v="2"/>
    <x v="751"/>
    <x v="1"/>
    <x v="8"/>
    <x v="742"/>
    <x v="5592"/>
    <n v="3"/>
    <n v="0"/>
    <n v="2.5920000000000001"/>
  </r>
  <r>
    <n v="9212"/>
    <x v="4603"/>
    <x v="1"/>
    <x v="948"/>
    <d v="2012-03-19T00:00:00"/>
    <s v="Standard Class"/>
    <s v="AI-10855"/>
    <s v="Arianne Irving"/>
    <x v="0"/>
    <s v="United States"/>
    <s v="Roseville"/>
    <x v="1"/>
    <n v="95661"/>
    <x v="1"/>
    <x v="272"/>
    <x v="1"/>
    <x v="10"/>
    <x v="269"/>
    <x v="541"/>
    <n v="3"/>
    <n v="0"/>
    <n v="9.3312000000000008"/>
  </r>
  <r>
    <n v="9213"/>
    <x v="4604"/>
    <x v="2"/>
    <x v="589"/>
    <d v="2011-12-15T00:00:00"/>
    <s v="Standard Class"/>
    <s v="DJ-13420"/>
    <s v="Denny Joy"/>
    <x v="1"/>
    <s v="United States"/>
    <s v="San Francisco"/>
    <x v="1"/>
    <n v="94110"/>
    <x v="1"/>
    <x v="63"/>
    <x v="0"/>
    <x v="5"/>
    <x v="63"/>
    <x v="1155"/>
    <n v="2"/>
    <n v="0"/>
    <n v="11.166400000000003"/>
  </r>
  <r>
    <n v="9214"/>
    <x v="4604"/>
    <x v="2"/>
    <x v="589"/>
    <d v="2011-12-15T00:00:00"/>
    <s v="Standard Class"/>
    <s v="DJ-13420"/>
    <s v="Denny Joy"/>
    <x v="1"/>
    <s v="United States"/>
    <s v="San Francisco"/>
    <x v="1"/>
    <n v="94110"/>
    <x v="1"/>
    <x v="1092"/>
    <x v="0"/>
    <x v="5"/>
    <x v="1073"/>
    <x v="4092"/>
    <n v="3"/>
    <n v="0"/>
    <n v="28.598399999999994"/>
  </r>
  <r>
    <n v="9215"/>
    <x v="4605"/>
    <x v="3"/>
    <x v="1033"/>
    <d v="2014-10-03T00:00:00"/>
    <s v="First Class"/>
    <s v="BF-10975"/>
    <s v="Barbara Fisher"/>
    <x v="1"/>
    <s v="United States"/>
    <s v="Philadelphia"/>
    <x v="9"/>
    <n v="19120"/>
    <x v="3"/>
    <x v="1852"/>
    <x v="1"/>
    <x v="2"/>
    <x v="1831"/>
    <x v="5814"/>
    <n v="7"/>
    <n v="0.2"/>
    <n v="6.9741"/>
  </r>
  <r>
    <n v="9216"/>
    <x v="4606"/>
    <x v="0"/>
    <x v="831"/>
    <d v="2013-11-27T00:00:00"/>
    <s v="Standard Class"/>
    <s v="TH-21235"/>
    <s v="Tiffany House"/>
    <x v="1"/>
    <s v="United States"/>
    <s v="Los Angeles"/>
    <x v="1"/>
    <n v="90049"/>
    <x v="1"/>
    <x v="498"/>
    <x v="1"/>
    <x v="10"/>
    <x v="493"/>
    <x v="56"/>
    <n v="5"/>
    <n v="0"/>
    <n v="15.552000000000001"/>
  </r>
  <r>
    <n v="9217"/>
    <x v="4607"/>
    <x v="3"/>
    <x v="221"/>
    <d v="2014-12-01T00:00:00"/>
    <s v="Standard Class"/>
    <s v="JG-15310"/>
    <s v="Jason Gross"/>
    <x v="1"/>
    <s v="United States"/>
    <s v="Odessa"/>
    <x v="5"/>
    <n v="79762"/>
    <x v="2"/>
    <x v="14"/>
    <x v="1"/>
    <x v="9"/>
    <x v="14"/>
    <x v="5815"/>
    <n v="1"/>
    <n v="0.8"/>
    <n v="-24.771599999999999"/>
  </r>
  <r>
    <n v="9218"/>
    <x v="4608"/>
    <x v="3"/>
    <x v="237"/>
    <d v="2014-11-18T00:00:00"/>
    <s v="First Class"/>
    <s v="AW-10930"/>
    <s v="Arthur Wiediger"/>
    <x v="2"/>
    <s v="United States"/>
    <s v="Minneapolis"/>
    <x v="11"/>
    <n v="55407"/>
    <x v="2"/>
    <x v="661"/>
    <x v="1"/>
    <x v="12"/>
    <x v="655"/>
    <x v="770"/>
    <n v="2"/>
    <n v="0"/>
    <n v="7.4871999999999996"/>
  </r>
  <r>
    <n v="9219"/>
    <x v="4609"/>
    <x v="1"/>
    <x v="748"/>
    <d v="2012-08-20T00:00:00"/>
    <s v="Standard Class"/>
    <s v="JW-15955"/>
    <s v="Joni Wasserman"/>
    <x v="0"/>
    <s v="United States"/>
    <s v="Philadelphia"/>
    <x v="9"/>
    <n v="19120"/>
    <x v="3"/>
    <x v="861"/>
    <x v="1"/>
    <x v="4"/>
    <x v="847"/>
    <x v="5219"/>
    <n v="7"/>
    <n v="0.2"/>
    <n v="3.3515999999999977"/>
  </r>
  <r>
    <n v="9220"/>
    <x v="4609"/>
    <x v="1"/>
    <x v="748"/>
    <d v="2012-08-20T00:00:00"/>
    <s v="Standard Class"/>
    <s v="JW-15955"/>
    <s v="Joni Wasserman"/>
    <x v="0"/>
    <s v="United States"/>
    <s v="Philadelphia"/>
    <x v="9"/>
    <n v="19120"/>
    <x v="3"/>
    <x v="1333"/>
    <x v="0"/>
    <x v="0"/>
    <x v="1309"/>
    <x v="5771"/>
    <n v="3"/>
    <n v="0.5"/>
    <n v="-204.99959999999996"/>
  </r>
  <r>
    <n v="9221"/>
    <x v="4610"/>
    <x v="3"/>
    <x v="119"/>
    <d v="2014-10-15T00:00:00"/>
    <s v="First Class"/>
    <s v="MH-18025"/>
    <s v="Michelle Huthwaite"/>
    <x v="0"/>
    <s v="United States"/>
    <s v="Lafayette"/>
    <x v="28"/>
    <n v="70506"/>
    <x v="0"/>
    <x v="1238"/>
    <x v="1"/>
    <x v="2"/>
    <x v="1212"/>
    <x v="469"/>
    <n v="3"/>
    <n v="0"/>
    <n v="5.2028999999999996"/>
  </r>
  <r>
    <n v="9222"/>
    <x v="4610"/>
    <x v="3"/>
    <x v="119"/>
    <d v="2014-10-15T00:00:00"/>
    <s v="First Class"/>
    <s v="MH-18025"/>
    <s v="Michelle Huthwaite"/>
    <x v="0"/>
    <s v="United States"/>
    <s v="Lafayette"/>
    <x v="28"/>
    <n v="70506"/>
    <x v="0"/>
    <x v="215"/>
    <x v="0"/>
    <x v="3"/>
    <x v="214"/>
    <x v="5816"/>
    <n v="4"/>
    <n v="0"/>
    <n v="346.03960000000006"/>
  </r>
  <r>
    <n v="9223"/>
    <x v="4610"/>
    <x v="3"/>
    <x v="119"/>
    <d v="2014-10-15T00:00:00"/>
    <s v="First Class"/>
    <s v="MH-18025"/>
    <s v="Michelle Huthwaite"/>
    <x v="0"/>
    <s v="United States"/>
    <s v="Lafayette"/>
    <x v="28"/>
    <n v="70506"/>
    <x v="0"/>
    <x v="1114"/>
    <x v="1"/>
    <x v="10"/>
    <x v="1094"/>
    <x v="243"/>
    <n v="4"/>
    <n v="0"/>
    <n v="12.441600000000001"/>
  </r>
  <r>
    <n v="9224"/>
    <x v="4611"/>
    <x v="3"/>
    <x v="259"/>
    <d v="2014-11-05T00:00:00"/>
    <s v="Same Day"/>
    <s v="FM-14290"/>
    <s v="Frank Merwin"/>
    <x v="2"/>
    <s v="United States"/>
    <s v="Bryan"/>
    <x v="5"/>
    <n v="77803"/>
    <x v="2"/>
    <x v="1375"/>
    <x v="1"/>
    <x v="8"/>
    <x v="1351"/>
    <x v="5817"/>
    <n v="6"/>
    <n v="0.8"/>
    <n v="-13.188000000000009"/>
  </r>
  <r>
    <n v="9225"/>
    <x v="4611"/>
    <x v="3"/>
    <x v="259"/>
    <d v="2014-11-05T00:00:00"/>
    <s v="Same Day"/>
    <s v="FM-14290"/>
    <s v="Frank Merwin"/>
    <x v="2"/>
    <s v="United States"/>
    <s v="Bryan"/>
    <x v="5"/>
    <n v="77803"/>
    <x v="2"/>
    <x v="653"/>
    <x v="1"/>
    <x v="8"/>
    <x v="647"/>
    <x v="5818"/>
    <n v="2"/>
    <n v="0.8"/>
    <n v="-2.3232000000000008"/>
  </r>
  <r>
    <n v="9226"/>
    <x v="4611"/>
    <x v="3"/>
    <x v="259"/>
    <d v="2014-11-05T00:00:00"/>
    <s v="Same Day"/>
    <s v="FM-14290"/>
    <s v="Frank Merwin"/>
    <x v="2"/>
    <s v="United States"/>
    <s v="Bryan"/>
    <x v="5"/>
    <n v="77803"/>
    <x v="2"/>
    <x v="1499"/>
    <x v="1"/>
    <x v="8"/>
    <x v="1478"/>
    <x v="5819"/>
    <n v="4"/>
    <n v="0.8"/>
    <n v="-6.4232000000000014"/>
  </r>
  <r>
    <n v="9227"/>
    <x v="4611"/>
    <x v="3"/>
    <x v="259"/>
    <d v="2014-11-05T00:00:00"/>
    <s v="Same Day"/>
    <s v="FM-14290"/>
    <s v="Frank Merwin"/>
    <x v="2"/>
    <s v="United States"/>
    <s v="Bryan"/>
    <x v="5"/>
    <n v="77803"/>
    <x v="2"/>
    <x v="210"/>
    <x v="1"/>
    <x v="4"/>
    <x v="209"/>
    <x v="5820"/>
    <n v="3"/>
    <n v="0.2"/>
    <n v="-12.528600000000001"/>
  </r>
  <r>
    <n v="9228"/>
    <x v="4612"/>
    <x v="3"/>
    <x v="498"/>
    <d v="2014-03-25T00:00:00"/>
    <s v="Standard Class"/>
    <s v="GZ-14545"/>
    <s v="George Zrebassa"/>
    <x v="1"/>
    <s v="United States"/>
    <s v="Los Angeles"/>
    <x v="1"/>
    <n v="90008"/>
    <x v="1"/>
    <x v="1309"/>
    <x v="1"/>
    <x v="9"/>
    <x v="1285"/>
    <x v="5821"/>
    <n v="7"/>
    <n v="0"/>
    <n v="106.78080000000003"/>
  </r>
  <r>
    <n v="9229"/>
    <x v="4613"/>
    <x v="2"/>
    <x v="935"/>
    <d v="2011-11-03T00:00:00"/>
    <s v="Same Day"/>
    <s v="TC-21535"/>
    <s v="Tracy Collins"/>
    <x v="2"/>
    <s v="United States"/>
    <s v="Los Angeles"/>
    <x v="1"/>
    <n v="90049"/>
    <x v="1"/>
    <x v="59"/>
    <x v="1"/>
    <x v="6"/>
    <x v="59"/>
    <x v="1336"/>
    <n v="4"/>
    <n v="0"/>
    <n v="3.36"/>
  </r>
  <r>
    <n v="9230"/>
    <x v="4614"/>
    <x v="3"/>
    <x v="283"/>
    <d v="2014-07-27T00:00:00"/>
    <s v="First Class"/>
    <s v="TB-21520"/>
    <s v="Tracy Blumstein"/>
    <x v="0"/>
    <s v="United States"/>
    <s v="Los Angeles"/>
    <x v="1"/>
    <n v="90045"/>
    <x v="1"/>
    <x v="858"/>
    <x v="1"/>
    <x v="8"/>
    <x v="844"/>
    <x v="5822"/>
    <n v="3"/>
    <n v="0.2"/>
    <n v="5.5070999999999994"/>
  </r>
  <r>
    <n v="9231"/>
    <x v="4614"/>
    <x v="3"/>
    <x v="283"/>
    <d v="2014-07-27T00:00:00"/>
    <s v="First Class"/>
    <s v="TB-21520"/>
    <s v="Tracy Blumstein"/>
    <x v="0"/>
    <s v="United States"/>
    <s v="Los Angeles"/>
    <x v="1"/>
    <n v="90045"/>
    <x v="1"/>
    <x v="1076"/>
    <x v="1"/>
    <x v="10"/>
    <x v="1057"/>
    <x v="713"/>
    <n v="9"/>
    <n v="0"/>
    <n v="27.993600000000001"/>
  </r>
  <r>
    <n v="9232"/>
    <x v="4615"/>
    <x v="2"/>
    <x v="422"/>
    <d v="2011-12-31T00:00:00"/>
    <s v="Standard Class"/>
    <s v="RP-19390"/>
    <s v="Resi Pölking"/>
    <x v="0"/>
    <s v="United States"/>
    <s v="Phoenix"/>
    <x v="16"/>
    <n v="85023"/>
    <x v="1"/>
    <x v="115"/>
    <x v="1"/>
    <x v="8"/>
    <x v="115"/>
    <x v="5823"/>
    <n v="6"/>
    <n v="0.7"/>
    <n v="-694.29359999999997"/>
  </r>
  <r>
    <n v="9233"/>
    <x v="4616"/>
    <x v="0"/>
    <x v="476"/>
    <d v="2013-09-07T00:00:00"/>
    <s v="Standard Class"/>
    <s v="LR-16915"/>
    <s v="Lena Radford"/>
    <x v="0"/>
    <s v="United States"/>
    <s v="Los Angeles"/>
    <x v="1"/>
    <n v="90036"/>
    <x v="1"/>
    <x v="1172"/>
    <x v="0"/>
    <x v="5"/>
    <x v="1149"/>
    <x v="5824"/>
    <n v="9"/>
    <n v="0"/>
    <n v="31.244399999999995"/>
  </r>
  <r>
    <n v="9234"/>
    <x v="4616"/>
    <x v="0"/>
    <x v="476"/>
    <d v="2013-09-07T00:00:00"/>
    <s v="Standard Class"/>
    <s v="LR-16915"/>
    <s v="Lena Radford"/>
    <x v="0"/>
    <s v="United States"/>
    <s v="Los Angeles"/>
    <x v="1"/>
    <n v="90036"/>
    <x v="1"/>
    <x v="1555"/>
    <x v="1"/>
    <x v="4"/>
    <x v="1534"/>
    <x v="5825"/>
    <n v="3"/>
    <n v="0"/>
    <n v="0.94679999999999698"/>
  </r>
  <r>
    <n v="9235"/>
    <x v="4616"/>
    <x v="0"/>
    <x v="476"/>
    <d v="2013-09-07T00:00:00"/>
    <s v="Standard Class"/>
    <s v="LR-16915"/>
    <s v="Lena Radford"/>
    <x v="0"/>
    <s v="United States"/>
    <s v="Los Angeles"/>
    <x v="1"/>
    <n v="90036"/>
    <x v="1"/>
    <x v="638"/>
    <x v="2"/>
    <x v="7"/>
    <x v="632"/>
    <x v="2707"/>
    <n v="4"/>
    <n v="0.2"/>
    <n v="68.197999999999979"/>
  </r>
  <r>
    <n v="9236"/>
    <x v="4616"/>
    <x v="0"/>
    <x v="476"/>
    <d v="2013-09-07T00:00:00"/>
    <s v="Standard Class"/>
    <s v="LR-16915"/>
    <s v="Lena Radford"/>
    <x v="0"/>
    <s v="United States"/>
    <s v="Los Angeles"/>
    <x v="1"/>
    <n v="90036"/>
    <x v="1"/>
    <x v="1126"/>
    <x v="1"/>
    <x v="6"/>
    <x v="1105"/>
    <x v="5476"/>
    <n v="7"/>
    <n v="0"/>
    <n v="5.2332000000000001"/>
  </r>
  <r>
    <n v="9237"/>
    <x v="4616"/>
    <x v="0"/>
    <x v="476"/>
    <d v="2013-09-07T00:00:00"/>
    <s v="Standard Class"/>
    <s v="LR-16915"/>
    <s v="Lena Radford"/>
    <x v="0"/>
    <s v="United States"/>
    <s v="Los Angeles"/>
    <x v="1"/>
    <n v="90036"/>
    <x v="1"/>
    <x v="10"/>
    <x v="0"/>
    <x v="3"/>
    <x v="10"/>
    <x v="2675"/>
    <n v="3"/>
    <n v="0.2"/>
    <n v="28.436399999999935"/>
  </r>
  <r>
    <n v="9238"/>
    <x v="4616"/>
    <x v="0"/>
    <x v="476"/>
    <d v="2013-09-07T00:00:00"/>
    <s v="Standard Class"/>
    <s v="LR-16915"/>
    <s v="Lena Radford"/>
    <x v="0"/>
    <s v="United States"/>
    <s v="Los Angeles"/>
    <x v="1"/>
    <n v="90036"/>
    <x v="1"/>
    <x v="1316"/>
    <x v="1"/>
    <x v="8"/>
    <x v="1293"/>
    <x v="1775"/>
    <n v="1"/>
    <n v="0.2"/>
    <n v="2.5591999999999997"/>
  </r>
  <r>
    <n v="9239"/>
    <x v="4617"/>
    <x v="3"/>
    <x v="512"/>
    <d v="2014-02-15T00:00:00"/>
    <s v="First Class"/>
    <s v="MM-17260"/>
    <s v="Magdelene Morse"/>
    <x v="0"/>
    <s v="United States"/>
    <s v="Columbus"/>
    <x v="24"/>
    <n v="43229"/>
    <x v="3"/>
    <x v="737"/>
    <x v="0"/>
    <x v="5"/>
    <x v="729"/>
    <x v="5826"/>
    <n v="2"/>
    <n v="0.2"/>
    <n v="-3.6892000000000067"/>
  </r>
  <r>
    <n v="9240"/>
    <x v="4618"/>
    <x v="3"/>
    <x v="855"/>
    <d v="2014-11-03T00:00:00"/>
    <s v="Standard Class"/>
    <s v="NB-18655"/>
    <s v="Nona Balk"/>
    <x v="1"/>
    <s v="United States"/>
    <s v="Tallahassee"/>
    <x v="2"/>
    <n v="32303"/>
    <x v="0"/>
    <x v="885"/>
    <x v="1"/>
    <x v="10"/>
    <x v="33"/>
    <x v="5827"/>
    <n v="7"/>
    <n v="0.2"/>
    <n v="20.584200000000003"/>
  </r>
  <r>
    <n v="9241"/>
    <x v="4618"/>
    <x v="3"/>
    <x v="855"/>
    <d v="2014-11-03T00:00:00"/>
    <s v="Standard Class"/>
    <s v="NB-18655"/>
    <s v="Nona Balk"/>
    <x v="1"/>
    <s v="United States"/>
    <s v="Tallahassee"/>
    <x v="2"/>
    <n v="32303"/>
    <x v="0"/>
    <x v="799"/>
    <x v="1"/>
    <x v="8"/>
    <x v="789"/>
    <x v="1564"/>
    <n v="3"/>
    <n v="0.7"/>
    <n v="-3.9248999999999974"/>
  </r>
  <r>
    <n v="9242"/>
    <x v="4618"/>
    <x v="3"/>
    <x v="855"/>
    <d v="2014-11-03T00:00:00"/>
    <s v="Standard Class"/>
    <s v="NB-18655"/>
    <s v="Nona Balk"/>
    <x v="1"/>
    <s v="United States"/>
    <s v="Tallahassee"/>
    <x v="2"/>
    <n v="32303"/>
    <x v="0"/>
    <x v="448"/>
    <x v="1"/>
    <x v="6"/>
    <x v="443"/>
    <x v="5828"/>
    <n v="3"/>
    <n v="0.2"/>
    <n v="0.57540000000000058"/>
  </r>
  <r>
    <n v="9243"/>
    <x v="4619"/>
    <x v="2"/>
    <x v="868"/>
    <d v="2011-07-14T00:00:00"/>
    <s v="Standard Class"/>
    <s v="DS-13030"/>
    <s v="Darrin Sayre"/>
    <x v="2"/>
    <s v="United States"/>
    <s v="San Francisco"/>
    <x v="1"/>
    <n v="94122"/>
    <x v="1"/>
    <x v="98"/>
    <x v="1"/>
    <x v="8"/>
    <x v="98"/>
    <x v="1494"/>
    <n v="6"/>
    <n v="0.2"/>
    <n v="4.6487999999999987"/>
  </r>
  <r>
    <n v="9244"/>
    <x v="4619"/>
    <x v="2"/>
    <x v="868"/>
    <d v="2011-07-14T00:00:00"/>
    <s v="Standard Class"/>
    <s v="DS-13030"/>
    <s v="Darrin Sayre"/>
    <x v="2"/>
    <s v="United States"/>
    <s v="San Francisco"/>
    <x v="1"/>
    <n v="94122"/>
    <x v="1"/>
    <x v="1601"/>
    <x v="0"/>
    <x v="0"/>
    <x v="1584"/>
    <x v="1005"/>
    <n v="1"/>
    <n v="0.15"/>
    <n v="7.0489999999999995"/>
  </r>
  <r>
    <n v="9245"/>
    <x v="4619"/>
    <x v="2"/>
    <x v="868"/>
    <d v="2011-07-14T00:00:00"/>
    <s v="Standard Class"/>
    <s v="DS-13030"/>
    <s v="Darrin Sayre"/>
    <x v="2"/>
    <s v="United States"/>
    <s v="San Francisco"/>
    <x v="1"/>
    <n v="94122"/>
    <x v="1"/>
    <x v="1061"/>
    <x v="1"/>
    <x v="6"/>
    <x v="1041"/>
    <x v="348"/>
    <n v="2"/>
    <n v="0"/>
    <n v="2.2239999999999998"/>
  </r>
  <r>
    <n v="9246"/>
    <x v="4619"/>
    <x v="2"/>
    <x v="868"/>
    <d v="2011-07-14T00:00:00"/>
    <s v="Standard Class"/>
    <s v="DS-13030"/>
    <s v="Darrin Sayre"/>
    <x v="2"/>
    <s v="United States"/>
    <s v="San Francisco"/>
    <x v="1"/>
    <n v="94122"/>
    <x v="1"/>
    <x v="12"/>
    <x v="1"/>
    <x v="10"/>
    <x v="12"/>
    <x v="56"/>
    <n v="5"/>
    <n v="0"/>
    <n v="15.552000000000001"/>
  </r>
  <r>
    <n v="9247"/>
    <x v="4620"/>
    <x v="3"/>
    <x v="1053"/>
    <d v="2014-05-27T00:00:00"/>
    <s v="Standard Class"/>
    <s v="VF-21715"/>
    <s v="Vicky Freymann"/>
    <x v="2"/>
    <s v="United States"/>
    <s v="San Francisco"/>
    <x v="1"/>
    <n v="94109"/>
    <x v="1"/>
    <x v="279"/>
    <x v="1"/>
    <x v="6"/>
    <x v="276"/>
    <x v="296"/>
    <n v="3"/>
    <n v="0"/>
    <n v="2.8535999999999988"/>
  </r>
  <r>
    <n v="9248"/>
    <x v="4620"/>
    <x v="3"/>
    <x v="1053"/>
    <d v="2014-05-27T00:00:00"/>
    <s v="Standard Class"/>
    <s v="VF-21715"/>
    <s v="Vicky Freymann"/>
    <x v="2"/>
    <s v="United States"/>
    <s v="San Francisco"/>
    <x v="1"/>
    <n v="94109"/>
    <x v="1"/>
    <x v="324"/>
    <x v="1"/>
    <x v="6"/>
    <x v="321"/>
    <x v="1104"/>
    <n v="1"/>
    <n v="0"/>
    <n v="0.72279999999999989"/>
  </r>
  <r>
    <n v="9249"/>
    <x v="4621"/>
    <x v="0"/>
    <x v="338"/>
    <d v="2013-11-15T00:00:00"/>
    <s v="Standard Class"/>
    <s v="SW-20275"/>
    <s v="Scott Williamson"/>
    <x v="0"/>
    <s v="United States"/>
    <s v="New York City"/>
    <x v="15"/>
    <n v="10009"/>
    <x v="3"/>
    <x v="248"/>
    <x v="1"/>
    <x v="8"/>
    <x v="246"/>
    <x v="1034"/>
    <n v="1"/>
    <n v="0.2"/>
    <n v="1.3649999999999998"/>
  </r>
  <r>
    <n v="9250"/>
    <x v="4621"/>
    <x v="0"/>
    <x v="338"/>
    <d v="2013-11-15T00:00:00"/>
    <s v="Standard Class"/>
    <s v="SW-20275"/>
    <s v="Scott Williamson"/>
    <x v="0"/>
    <s v="United States"/>
    <s v="New York City"/>
    <x v="15"/>
    <n v="10009"/>
    <x v="3"/>
    <x v="1419"/>
    <x v="2"/>
    <x v="7"/>
    <x v="1398"/>
    <x v="1867"/>
    <n v="7"/>
    <n v="0"/>
    <n v="220.48250000000002"/>
  </r>
  <r>
    <n v="9251"/>
    <x v="4622"/>
    <x v="0"/>
    <x v="499"/>
    <d v="2013-12-07T00:00:00"/>
    <s v="Standard Class"/>
    <s v="PW-19030"/>
    <s v="Pauline Webber"/>
    <x v="1"/>
    <s v="United States"/>
    <s v="Marion"/>
    <x v="23"/>
    <n v="52302"/>
    <x v="2"/>
    <x v="497"/>
    <x v="1"/>
    <x v="8"/>
    <x v="492"/>
    <x v="5829"/>
    <n v="8"/>
    <n v="0"/>
    <n v="54.444800000000001"/>
  </r>
  <r>
    <n v="9252"/>
    <x v="4623"/>
    <x v="3"/>
    <x v="580"/>
    <d v="2014-03-09T00:00:00"/>
    <s v="Standard Class"/>
    <s v="KD-16615"/>
    <s v="Ken Dana"/>
    <x v="1"/>
    <s v="United States"/>
    <s v="Los Angeles"/>
    <x v="1"/>
    <n v="90008"/>
    <x v="1"/>
    <x v="1080"/>
    <x v="1"/>
    <x v="8"/>
    <x v="1061"/>
    <x v="3850"/>
    <n v="2"/>
    <n v="0.2"/>
    <n v="33.639999999999986"/>
  </r>
  <r>
    <n v="9253"/>
    <x v="4624"/>
    <x v="3"/>
    <x v="397"/>
    <d v="2014-09-26T00:00:00"/>
    <s v="Second Class"/>
    <s v="DO-13645"/>
    <s v="Doug O'Connell"/>
    <x v="0"/>
    <s v="United States"/>
    <s v="Pine Bluff"/>
    <x v="36"/>
    <n v="71603"/>
    <x v="0"/>
    <x v="1227"/>
    <x v="2"/>
    <x v="11"/>
    <x v="1202"/>
    <x v="1723"/>
    <n v="5"/>
    <n v="0"/>
    <n v="63.983999999999988"/>
  </r>
  <r>
    <n v="9254"/>
    <x v="4624"/>
    <x v="3"/>
    <x v="397"/>
    <d v="2014-09-26T00:00:00"/>
    <s v="Second Class"/>
    <s v="DO-13645"/>
    <s v="Doug O'Connell"/>
    <x v="0"/>
    <s v="United States"/>
    <s v="Pine Bluff"/>
    <x v="36"/>
    <n v="71603"/>
    <x v="0"/>
    <x v="510"/>
    <x v="1"/>
    <x v="10"/>
    <x v="505"/>
    <x v="91"/>
    <n v="2"/>
    <n v="0"/>
    <n v="6.2208000000000006"/>
  </r>
  <r>
    <n v="9255"/>
    <x v="4625"/>
    <x v="2"/>
    <x v="1058"/>
    <d v="2011-02-16T00:00:00"/>
    <s v="Second Class"/>
    <s v="GA-14725"/>
    <s v="Guy Armstrong"/>
    <x v="0"/>
    <s v="United States"/>
    <s v="Columbia"/>
    <x v="25"/>
    <n v="65203"/>
    <x v="2"/>
    <x v="64"/>
    <x v="0"/>
    <x v="1"/>
    <x v="64"/>
    <x v="5830"/>
    <n v="1"/>
    <n v="0"/>
    <n v="15.222499999999997"/>
  </r>
  <r>
    <n v="9256"/>
    <x v="4625"/>
    <x v="2"/>
    <x v="1058"/>
    <d v="2011-02-16T00:00:00"/>
    <s v="Second Class"/>
    <s v="GA-14725"/>
    <s v="Guy Armstrong"/>
    <x v="0"/>
    <s v="United States"/>
    <s v="Columbia"/>
    <x v="25"/>
    <n v="65203"/>
    <x v="2"/>
    <x v="690"/>
    <x v="1"/>
    <x v="2"/>
    <x v="683"/>
    <x v="1830"/>
    <n v="3"/>
    <n v="0"/>
    <n v="6.8723999999999998"/>
  </r>
  <r>
    <n v="9257"/>
    <x v="4625"/>
    <x v="2"/>
    <x v="1058"/>
    <d v="2011-02-16T00:00:00"/>
    <s v="Second Class"/>
    <s v="GA-14725"/>
    <s v="Guy Armstrong"/>
    <x v="0"/>
    <s v="United States"/>
    <s v="Columbia"/>
    <x v="25"/>
    <n v="65203"/>
    <x v="2"/>
    <x v="544"/>
    <x v="1"/>
    <x v="8"/>
    <x v="539"/>
    <x v="1328"/>
    <n v="2"/>
    <n v="0"/>
    <n v="4.4344000000000001"/>
  </r>
  <r>
    <n v="9258"/>
    <x v="4625"/>
    <x v="2"/>
    <x v="1058"/>
    <d v="2011-02-16T00:00:00"/>
    <s v="Second Class"/>
    <s v="GA-14725"/>
    <s v="Guy Armstrong"/>
    <x v="0"/>
    <s v="United States"/>
    <s v="Columbia"/>
    <x v="25"/>
    <n v="65203"/>
    <x v="2"/>
    <x v="1319"/>
    <x v="0"/>
    <x v="5"/>
    <x v="1296"/>
    <x v="743"/>
    <n v="3"/>
    <n v="0"/>
    <n v="53.270399999999995"/>
  </r>
  <r>
    <n v="9259"/>
    <x v="4625"/>
    <x v="2"/>
    <x v="1058"/>
    <d v="2011-02-16T00:00:00"/>
    <s v="Second Class"/>
    <s v="GA-14725"/>
    <s v="Guy Armstrong"/>
    <x v="0"/>
    <s v="United States"/>
    <s v="Columbia"/>
    <x v="25"/>
    <n v="65203"/>
    <x v="2"/>
    <x v="68"/>
    <x v="1"/>
    <x v="8"/>
    <x v="1444"/>
    <x v="5831"/>
    <n v="3"/>
    <n v="0"/>
    <n v="24.393000000000001"/>
  </r>
  <r>
    <n v="9260"/>
    <x v="4625"/>
    <x v="2"/>
    <x v="1058"/>
    <d v="2011-02-16T00:00:00"/>
    <s v="Second Class"/>
    <s v="GA-14725"/>
    <s v="Guy Armstrong"/>
    <x v="0"/>
    <s v="United States"/>
    <s v="Columbia"/>
    <x v="25"/>
    <n v="65203"/>
    <x v="2"/>
    <x v="571"/>
    <x v="1"/>
    <x v="4"/>
    <x v="566"/>
    <x v="647"/>
    <n v="2"/>
    <n v="0"/>
    <n v="2.598399999999998"/>
  </r>
  <r>
    <n v="9261"/>
    <x v="4626"/>
    <x v="3"/>
    <x v="343"/>
    <d v="2014-11-15T00:00:00"/>
    <s v="Second Class"/>
    <s v="JL-15505"/>
    <s v="Jeremy Lonsdale"/>
    <x v="0"/>
    <s v="United States"/>
    <s v="Aberdeen"/>
    <x v="44"/>
    <n v="57401"/>
    <x v="2"/>
    <x v="1768"/>
    <x v="1"/>
    <x v="14"/>
    <x v="1748"/>
    <x v="4198"/>
    <n v="3"/>
    <n v="0"/>
    <n v="6.63"/>
  </r>
  <r>
    <n v="9262"/>
    <x v="4627"/>
    <x v="3"/>
    <x v="264"/>
    <d v="2014-09-03T00:00:00"/>
    <s v="Same Day"/>
    <s v="SU-20665"/>
    <s v="Stephanie Ulpright"/>
    <x v="2"/>
    <s v="United States"/>
    <s v="Seattle"/>
    <x v="4"/>
    <n v="98103"/>
    <x v="1"/>
    <x v="51"/>
    <x v="0"/>
    <x v="1"/>
    <x v="51"/>
    <x v="1804"/>
    <n v="3"/>
    <n v="0.2"/>
    <n v="-2.6997000000000355"/>
  </r>
  <r>
    <n v="9263"/>
    <x v="4628"/>
    <x v="1"/>
    <x v="330"/>
    <d v="2012-10-13T00:00:00"/>
    <s v="Standard Class"/>
    <s v="FM-14380"/>
    <s v="Fred McMath"/>
    <x v="0"/>
    <s v="United States"/>
    <s v="Detroit"/>
    <x v="12"/>
    <n v="48227"/>
    <x v="2"/>
    <x v="70"/>
    <x v="0"/>
    <x v="1"/>
    <x v="70"/>
    <x v="1948"/>
    <n v="3"/>
    <n v="0"/>
    <n v="35.097300000000004"/>
  </r>
  <r>
    <n v="9264"/>
    <x v="4628"/>
    <x v="1"/>
    <x v="330"/>
    <d v="2012-10-13T00:00:00"/>
    <s v="Standard Class"/>
    <s v="FM-14380"/>
    <s v="Fred McMath"/>
    <x v="0"/>
    <s v="United States"/>
    <s v="Detroit"/>
    <x v="12"/>
    <n v="48227"/>
    <x v="2"/>
    <x v="810"/>
    <x v="1"/>
    <x v="9"/>
    <x v="800"/>
    <x v="5832"/>
    <n v="5"/>
    <n v="0.1"/>
    <n v="53.982000000000006"/>
  </r>
  <r>
    <n v="9265"/>
    <x v="4629"/>
    <x v="3"/>
    <x v="221"/>
    <d v="2014-12-02T00:00:00"/>
    <s v="Standard Class"/>
    <s v="MY-17380"/>
    <s v="Maribeth Yedwab"/>
    <x v="1"/>
    <s v="United States"/>
    <s v="Memphis"/>
    <x v="18"/>
    <n v="38109"/>
    <x v="0"/>
    <x v="1645"/>
    <x v="1"/>
    <x v="8"/>
    <x v="1625"/>
    <x v="3266"/>
    <n v="3"/>
    <n v="0.7"/>
    <n v="-7.782"/>
  </r>
  <r>
    <n v="9266"/>
    <x v="4629"/>
    <x v="3"/>
    <x v="221"/>
    <d v="2014-12-02T00:00:00"/>
    <s v="Standard Class"/>
    <s v="MY-17380"/>
    <s v="Maribeth Yedwab"/>
    <x v="1"/>
    <s v="United States"/>
    <s v="Memphis"/>
    <x v="18"/>
    <n v="38109"/>
    <x v="0"/>
    <x v="1724"/>
    <x v="1"/>
    <x v="12"/>
    <x v="1702"/>
    <x v="5833"/>
    <n v="7"/>
    <n v="0.2"/>
    <n v="24.317999999999998"/>
  </r>
  <r>
    <n v="9267"/>
    <x v="4630"/>
    <x v="2"/>
    <x v="1215"/>
    <d v="2011-02-10T00:00:00"/>
    <s v="First Class"/>
    <s v="NM-18445"/>
    <s v="Nathan Mautz"/>
    <x v="2"/>
    <s v="United States"/>
    <s v="North Las Vegas"/>
    <x v="33"/>
    <n v="89031"/>
    <x v="1"/>
    <x v="1677"/>
    <x v="0"/>
    <x v="5"/>
    <x v="1656"/>
    <x v="58"/>
    <n v="2"/>
    <n v="0"/>
    <n v="5.5327999999999999"/>
  </r>
  <r>
    <n v="9268"/>
    <x v="4631"/>
    <x v="1"/>
    <x v="12"/>
    <d v="2012-09-25T00:00:00"/>
    <s v="Same Day"/>
    <s v="CS-11950"/>
    <s v="Carlos Soltero"/>
    <x v="0"/>
    <s v="United States"/>
    <s v="Freeport"/>
    <x v="15"/>
    <n v="11520"/>
    <x v="3"/>
    <x v="1756"/>
    <x v="0"/>
    <x v="1"/>
    <x v="1737"/>
    <x v="5834"/>
    <n v="1"/>
    <n v="0.1"/>
    <n v="6.8388000000000009"/>
  </r>
  <r>
    <n v="9269"/>
    <x v="4631"/>
    <x v="1"/>
    <x v="12"/>
    <d v="2012-09-25T00:00:00"/>
    <s v="Same Day"/>
    <s v="CS-11950"/>
    <s v="Carlos Soltero"/>
    <x v="0"/>
    <s v="United States"/>
    <s v="Freeport"/>
    <x v="15"/>
    <n v="11520"/>
    <x v="3"/>
    <x v="711"/>
    <x v="1"/>
    <x v="10"/>
    <x v="703"/>
    <x v="130"/>
    <n v="3"/>
    <n v="0"/>
    <n v="9.6191999999999993"/>
  </r>
  <r>
    <n v="9270"/>
    <x v="4632"/>
    <x v="3"/>
    <x v="170"/>
    <d v="2014-08-29T00:00:00"/>
    <s v="Standard Class"/>
    <s v="PK-19075"/>
    <s v="Pete Kriz"/>
    <x v="0"/>
    <s v="United States"/>
    <s v="New York City"/>
    <x v="15"/>
    <n v="10035"/>
    <x v="3"/>
    <x v="1547"/>
    <x v="1"/>
    <x v="8"/>
    <x v="1526"/>
    <x v="5835"/>
    <n v="7"/>
    <n v="0.2"/>
    <n v="11.2308"/>
  </r>
  <r>
    <n v="9271"/>
    <x v="4632"/>
    <x v="3"/>
    <x v="170"/>
    <d v="2014-08-29T00:00:00"/>
    <s v="Standard Class"/>
    <s v="PK-19075"/>
    <s v="Pete Kriz"/>
    <x v="0"/>
    <s v="United States"/>
    <s v="New York City"/>
    <x v="15"/>
    <n v="10035"/>
    <x v="3"/>
    <x v="1176"/>
    <x v="1"/>
    <x v="8"/>
    <x v="1153"/>
    <x v="5836"/>
    <n v="6"/>
    <n v="0.2"/>
    <n v="1453.1237999999996"/>
  </r>
  <r>
    <n v="9272"/>
    <x v="4633"/>
    <x v="0"/>
    <x v="536"/>
    <d v="2013-05-18T00:00:00"/>
    <s v="Standard Class"/>
    <s v="HM-14860"/>
    <s v="Harry Marie"/>
    <x v="1"/>
    <s v="United States"/>
    <s v="New York City"/>
    <x v="15"/>
    <n v="10024"/>
    <x v="3"/>
    <x v="1533"/>
    <x v="0"/>
    <x v="5"/>
    <x v="1512"/>
    <x v="4807"/>
    <n v="3"/>
    <n v="0"/>
    <n v="4.4088000000000012"/>
  </r>
  <r>
    <n v="9273"/>
    <x v="4633"/>
    <x v="0"/>
    <x v="536"/>
    <d v="2013-05-18T00:00:00"/>
    <s v="Standard Class"/>
    <s v="HM-14860"/>
    <s v="Harry Marie"/>
    <x v="1"/>
    <s v="United States"/>
    <s v="New York City"/>
    <x v="15"/>
    <n v="10024"/>
    <x v="3"/>
    <x v="1356"/>
    <x v="2"/>
    <x v="7"/>
    <x v="1333"/>
    <x v="2087"/>
    <n v="4"/>
    <n v="0"/>
    <n v="303.3408"/>
  </r>
  <r>
    <n v="9274"/>
    <x v="4634"/>
    <x v="3"/>
    <x v="264"/>
    <d v="2014-09-07T00:00:00"/>
    <s v="Standard Class"/>
    <s v="AH-10210"/>
    <s v="Alan Hwang"/>
    <x v="0"/>
    <s v="United States"/>
    <s v="Henderson"/>
    <x v="0"/>
    <n v="42420"/>
    <x v="0"/>
    <x v="115"/>
    <x v="1"/>
    <x v="8"/>
    <x v="115"/>
    <x v="2829"/>
    <n v="3"/>
    <n v="0"/>
    <n v="757.41120000000001"/>
  </r>
  <r>
    <n v="9275"/>
    <x v="4635"/>
    <x v="2"/>
    <x v="982"/>
    <d v="2011-10-10T00:00:00"/>
    <s v="Same Day"/>
    <s v="FC-14335"/>
    <s v="Fred Chung"/>
    <x v="1"/>
    <s v="United States"/>
    <s v="Albuquerque"/>
    <x v="27"/>
    <n v="87105"/>
    <x v="1"/>
    <x v="1833"/>
    <x v="1"/>
    <x v="6"/>
    <x v="1812"/>
    <x v="5837"/>
    <n v="7"/>
    <n v="0"/>
    <n v="112.57400000000001"/>
  </r>
  <r>
    <n v="9276"/>
    <x v="4636"/>
    <x v="0"/>
    <x v="439"/>
    <d v="2013-05-30T00:00:00"/>
    <s v="Second Class"/>
    <s v="CP-12085"/>
    <s v="Cathy Prescott"/>
    <x v="1"/>
    <s v="United States"/>
    <s v="Delray Beach"/>
    <x v="2"/>
    <n v="33445"/>
    <x v="0"/>
    <x v="1424"/>
    <x v="1"/>
    <x v="4"/>
    <x v="1403"/>
    <x v="5838"/>
    <n v="6"/>
    <n v="0.2"/>
    <n v="13.852799999999995"/>
  </r>
  <r>
    <n v="9277"/>
    <x v="4636"/>
    <x v="0"/>
    <x v="439"/>
    <d v="2013-05-30T00:00:00"/>
    <s v="Second Class"/>
    <s v="CP-12085"/>
    <s v="Cathy Prescott"/>
    <x v="1"/>
    <s v="United States"/>
    <s v="Delray Beach"/>
    <x v="2"/>
    <n v="33445"/>
    <x v="0"/>
    <x v="538"/>
    <x v="2"/>
    <x v="11"/>
    <x v="533"/>
    <x v="5839"/>
    <n v="2"/>
    <n v="0.2"/>
    <n v="11.98"/>
  </r>
  <r>
    <n v="9278"/>
    <x v="4637"/>
    <x v="3"/>
    <x v="96"/>
    <d v="2014-12-06T00:00:00"/>
    <s v="Standard Class"/>
    <s v="SC-20305"/>
    <s v="Sean Christensen"/>
    <x v="0"/>
    <s v="United States"/>
    <s v="Philadelphia"/>
    <x v="9"/>
    <n v="19140"/>
    <x v="3"/>
    <x v="690"/>
    <x v="1"/>
    <x v="2"/>
    <x v="683"/>
    <x v="801"/>
    <n v="4"/>
    <n v="0.2"/>
    <n v="5.1791999999999998"/>
  </r>
  <r>
    <n v="9279"/>
    <x v="4637"/>
    <x v="3"/>
    <x v="96"/>
    <d v="2014-12-06T00:00:00"/>
    <s v="Standard Class"/>
    <s v="SC-20305"/>
    <s v="Sean Christensen"/>
    <x v="0"/>
    <s v="United States"/>
    <s v="Philadelphia"/>
    <x v="9"/>
    <n v="19140"/>
    <x v="3"/>
    <x v="733"/>
    <x v="1"/>
    <x v="8"/>
    <x v="725"/>
    <x v="5840"/>
    <n v="7"/>
    <n v="0.7"/>
    <n v="-5.6006999999999962"/>
  </r>
  <r>
    <n v="9280"/>
    <x v="4637"/>
    <x v="3"/>
    <x v="96"/>
    <d v="2014-12-06T00:00:00"/>
    <s v="Standard Class"/>
    <s v="SC-20305"/>
    <s v="Sean Christensen"/>
    <x v="0"/>
    <s v="United States"/>
    <s v="Philadelphia"/>
    <x v="9"/>
    <n v="19140"/>
    <x v="3"/>
    <x v="463"/>
    <x v="0"/>
    <x v="1"/>
    <x v="459"/>
    <x v="5841"/>
    <n v="2"/>
    <n v="0.3"/>
    <n v="-28.49799999999999"/>
  </r>
  <r>
    <n v="9281"/>
    <x v="4638"/>
    <x v="0"/>
    <x v="873"/>
    <d v="2013-09-25T00:00:00"/>
    <s v="Standard Class"/>
    <s v="HJ-14875"/>
    <s v="Heather Jas"/>
    <x v="2"/>
    <s v="United States"/>
    <s v="Seattle"/>
    <x v="4"/>
    <n v="98105"/>
    <x v="1"/>
    <x v="1632"/>
    <x v="0"/>
    <x v="0"/>
    <x v="1613"/>
    <x v="3514"/>
    <n v="2"/>
    <n v="0"/>
    <n v="40.97"/>
  </r>
  <r>
    <n v="9282"/>
    <x v="4639"/>
    <x v="3"/>
    <x v="220"/>
    <d v="2014-09-16T00:00:00"/>
    <s v="Standard Class"/>
    <s v="CB-12025"/>
    <s v="Cassandra Brandow"/>
    <x v="0"/>
    <s v="United States"/>
    <s v="Richmond"/>
    <x v="17"/>
    <n v="23223"/>
    <x v="0"/>
    <x v="1825"/>
    <x v="1"/>
    <x v="9"/>
    <x v="1804"/>
    <x v="4672"/>
    <n v="5"/>
    <n v="0"/>
    <n v="20.369999999999997"/>
  </r>
  <r>
    <n v="9283"/>
    <x v="4640"/>
    <x v="0"/>
    <x v="945"/>
    <d v="2014-01-05T00:00:00"/>
    <s v="Standard Class"/>
    <s v="EH-14185"/>
    <s v="Evan Henry"/>
    <x v="0"/>
    <s v="United States"/>
    <s v="West Palm Beach"/>
    <x v="2"/>
    <n v="33407"/>
    <x v="0"/>
    <x v="1437"/>
    <x v="1"/>
    <x v="10"/>
    <x v="1416"/>
    <x v="5842"/>
    <n v="4"/>
    <n v="0.2"/>
    <n v="25.278400000000001"/>
  </r>
  <r>
    <n v="9284"/>
    <x v="4641"/>
    <x v="3"/>
    <x v="264"/>
    <d v="2014-09-05T00:00:00"/>
    <s v="Second Class"/>
    <s v="LW-17215"/>
    <s v="Luke Weiss"/>
    <x v="0"/>
    <s v="United States"/>
    <s v="Fort Collins"/>
    <x v="22"/>
    <n v="80525"/>
    <x v="1"/>
    <x v="148"/>
    <x v="1"/>
    <x v="2"/>
    <x v="148"/>
    <x v="3280"/>
    <n v="2"/>
    <n v="0.2"/>
    <n v="3.9473999999999996"/>
  </r>
  <r>
    <n v="9285"/>
    <x v="4642"/>
    <x v="2"/>
    <x v="728"/>
    <d v="2011-11-23T00:00:00"/>
    <s v="Standard Class"/>
    <s v="MK-17905"/>
    <s v="Michael Kennedy"/>
    <x v="1"/>
    <s v="United States"/>
    <s v="Franklin"/>
    <x v="6"/>
    <n v="53132"/>
    <x v="2"/>
    <x v="541"/>
    <x v="0"/>
    <x v="1"/>
    <x v="536"/>
    <x v="604"/>
    <n v="3"/>
    <n v="0"/>
    <n v="43.223399999999984"/>
  </r>
  <r>
    <n v="9286"/>
    <x v="4643"/>
    <x v="1"/>
    <x v="82"/>
    <d v="2012-11-24T00:00:00"/>
    <s v="First Class"/>
    <s v="JH-15820"/>
    <s v="John Huston"/>
    <x v="0"/>
    <s v="United States"/>
    <s v="Monroe"/>
    <x v="3"/>
    <n v="28110"/>
    <x v="0"/>
    <x v="205"/>
    <x v="0"/>
    <x v="5"/>
    <x v="204"/>
    <x v="269"/>
    <n v="1"/>
    <n v="0.2"/>
    <n v="4.7712000000000012"/>
  </r>
  <r>
    <n v="9287"/>
    <x v="4644"/>
    <x v="3"/>
    <x v="249"/>
    <d v="2014-06-27T00:00:00"/>
    <s v="Standard Class"/>
    <s v="DB-13270"/>
    <s v="Deborah Brumfield"/>
    <x v="2"/>
    <s v="United States"/>
    <s v="Dallas"/>
    <x v="5"/>
    <n v="75081"/>
    <x v="2"/>
    <x v="1426"/>
    <x v="1"/>
    <x v="8"/>
    <x v="1405"/>
    <x v="5843"/>
    <n v="3"/>
    <n v="0.8"/>
    <n v="-11.020800000000005"/>
  </r>
  <r>
    <n v="9288"/>
    <x v="4644"/>
    <x v="3"/>
    <x v="249"/>
    <d v="2014-06-27T00:00:00"/>
    <s v="Standard Class"/>
    <s v="DB-13270"/>
    <s v="Deborah Brumfield"/>
    <x v="2"/>
    <s v="United States"/>
    <s v="Dallas"/>
    <x v="5"/>
    <n v="75081"/>
    <x v="2"/>
    <x v="562"/>
    <x v="0"/>
    <x v="3"/>
    <x v="556"/>
    <x v="5844"/>
    <n v="3"/>
    <n v="0.3"/>
    <n v="-84.961500000000029"/>
  </r>
  <r>
    <n v="9289"/>
    <x v="4645"/>
    <x v="3"/>
    <x v="329"/>
    <d v="2014-12-04T00:00:00"/>
    <s v="First Class"/>
    <s v="TB-21625"/>
    <s v="Trudy Brown"/>
    <x v="0"/>
    <s v="United States"/>
    <s v="Philadelphia"/>
    <x v="9"/>
    <n v="19134"/>
    <x v="3"/>
    <x v="1189"/>
    <x v="0"/>
    <x v="1"/>
    <x v="1166"/>
    <x v="5845"/>
    <n v="6"/>
    <n v="0.3"/>
    <n v="-15.418800000000203"/>
  </r>
  <r>
    <n v="9290"/>
    <x v="4646"/>
    <x v="2"/>
    <x v="488"/>
    <d v="2011-04-26T00:00:00"/>
    <s v="Second Class"/>
    <s v="NM-18445"/>
    <s v="Nathan Mautz"/>
    <x v="2"/>
    <s v="United States"/>
    <s v="San Francisco"/>
    <x v="1"/>
    <n v="94109"/>
    <x v="1"/>
    <x v="1184"/>
    <x v="1"/>
    <x v="10"/>
    <x v="1161"/>
    <x v="5846"/>
    <n v="1"/>
    <n v="0"/>
    <n v="22.987699999999997"/>
  </r>
  <r>
    <n v="9291"/>
    <x v="4647"/>
    <x v="2"/>
    <x v="865"/>
    <d v="2011-09-25T00:00:00"/>
    <s v="First Class"/>
    <s v="TT-21220"/>
    <s v="Thomas Thornton"/>
    <x v="0"/>
    <s v="United States"/>
    <s v="Dover"/>
    <x v="13"/>
    <n v="19901"/>
    <x v="3"/>
    <x v="836"/>
    <x v="1"/>
    <x v="6"/>
    <x v="823"/>
    <x v="296"/>
    <n v="3"/>
    <n v="0"/>
    <n v="2.8535999999999988"/>
  </r>
  <r>
    <n v="9292"/>
    <x v="4647"/>
    <x v="2"/>
    <x v="865"/>
    <d v="2011-09-25T00:00:00"/>
    <s v="First Class"/>
    <s v="TT-21220"/>
    <s v="Thomas Thornton"/>
    <x v="0"/>
    <s v="United States"/>
    <s v="Dover"/>
    <x v="13"/>
    <n v="19901"/>
    <x v="3"/>
    <x v="1023"/>
    <x v="1"/>
    <x v="8"/>
    <x v="1005"/>
    <x v="1339"/>
    <n v="3"/>
    <n v="0"/>
    <n v="15.524999999999999"/>
  </r>
  <r>
    <n v="9293"/>
    <x v="4648"/>
    <x v="3"/>
    <x v="580"/>
    <d v="2014-03-03T00:00:00"/>
    <s v="Same Day"/>
    <s v="RS-19765"/>
    <s v="Roland Schwarz"/>
    <x v="1"/>
    <s v="United States"/>
    <s v="Waco"/>
    <x v="5"/>
    <n v="76706"/>
    <x v="2"/>
    <x v="757"/>
    <x v="1"/>
    <x v="8"/>
    <x v="748"/>
    <x v="5847"/>
    <n v="1"/>
    <n v="0.8"/>
    <n v="-0.94520000000000004"/>
  </r>
  <r>
    <n v="9294"/>
    <x v="4649"/>
    <x v="3"/>
    <x v="701"/>
    <d v="2014-11-22T00:00:00"/>
    <s v="Second Class"/>
    <s v="TB-21625"/>
    <s v="Trudy Brown"/>
    <x v="0"/>
    <s v="United States"/>
    <s v="Hagerstown"/>
    <x v="39"/>
    <n v="21740"/>
    <x v="3"/>
    <x v="347"/>
    <x v="1"/>
    <x v="8"/>
    <x v="343"/>
    <x v="1875"/>
    <n v="6"/>
    <n v="0"/>
    <n v="20.585999999999999"/>
  </r>
  <r>
    <n v="9295"/>
    <x v="4650"/>
    <x v="3"/>
    <x v="39"/>
    <d v="2014-06-02T00:00:00"/>
    <s v="Standard Class"/>
    <s v="AM-10360"/>
    <s v="Alice McCarthy"/>
    <x v="1"/>
    <s v="United States"/>
    <s v="Cleveland"/>
    <x v="24"/>
    <n v="44105"/>
    <x v="3"/>
    <x v="1010"/>
    <x v="1"/>
    <x v="10"/>
    <x v="993"/>
    <x v="853"/>
    <n v="3"/>
    <n v="0.2"/>
    <n v="5.0286000000000008"/>
  </r>
  <r>
    <n v="9296"/>
    <x v="4650"/>
    <x v="3"/>
    <x v="39"/>
    <d v="2014-06-02T00:00:00"/>
    <s v="Standard Class"/>
    <s v="AM-10360"/>
    <s v="Alice McCarthy"/>
    <x v="1"/>
    <s v="United States"/>
    <s v="Cleveland"/>
    <x v="24"/>
    <n v="44105"/>
    <x v="3"/>
    <x v="266"/>
    <x v="0"/>
    <x v="0"/>
    <x v="263"/>
    <x v="4701"/>
    <n v="4"/>
    <n v="0.5"/>
    <n v="-64.937599999999989"/>
  </r>
  <r>
    <n v="9297"/>
    <x v="4651"/>
    <x v="1"/>
    <x v="24"/>
    <d v="2012-04-22T00:00:00"/>
    <s v="Second Class"/>
    <s v="MP-17965"/>
    <s v="Michael Paige"/>
    <x v="1"/>
    <s v="United States"/>
    <s v="Mcallen"/>
    <x v="5"/>
    <n v="78501"/>
    <x v="2"/>
    <x v="1113"/>
    <x v="2"/>
    <x v="11"/>
    <x v="1093"/>
    <x v="2967"/>
    <n v="2"/>
    <n v="0.2"/>
    <n v="8.2847999999999971"/>
  </r>
  <r>
    <n v="9298"/>
    <x v="4651"/>
    <x v="1"/>
    <x v="24"/>
    <d v="2012-04-22T00:00:00"/>
    <s v="Second Class"/>
    <s v="MP-17965"/>
    <s v="Michael Paige"/>
    <x v="1"/>
    <s v="United States"/>
    <s v="Mcallen"/>
    <x v="5"/>
    <n v="78501"/>
    <x v="2"/>
    <x v="1081"/>
    <x v="2"/>
    <x v="7"/>
    <x v="1062"/>
    <x v="4494"/>
    <n v="4"/>
    <n v="0.2"/>
    <n v="24.476800000000004"/>
  </r>
  <r>
    <n v="9299"/>
    <x v="4651"/>
    <x v="1"/>
    <x v="24"/>
    <d v="2012-04-22T00:00:00"/>
    <s v="Second Class"/>
    <s v="MP-17965"/>
    <s v="Michael Paige"/>
    <x v="1"/>
    <s v="United States"/>
    <s v="Mcallen"/>
    <x v="5"/>
    <n v="78501"/>
    <x v="2"/>
    <x v="290"/>
    <x v="1"/>
    <x v="6"/>
    <x v="287"/>
    <x v="1355"/>
    <n v="3"/>
    <n v="0.2"/>
    <n v="6.5057999999999971"/>
  </r>
  <r>
    <n v="9300"/>
    <x v="4651"/>
    <x v="1"/>
    <x v="24"/>
    <d v="2012-04-22T00:00:00"/>
    <s v="Second Class"/>
    <s v="MP-17965"/>
    <s v="Michael Paige"/>
    <x v="1"/>
    <s v="United States"/>
    <s v="Mcallen"/>
    <x v="5"/>
    <n v="78501"/>
    <x v="2"/>
    <x v="828"/>
    <x v="1"/>
    <x v="8"/>
    <x v="816"/>
    <x v="3176"/>
    <n v="2"/>
    <n v="0.8"/>
    <n v="-6.8992000000000022"/>
  </r>
  <r>
    <n v="9301"/>
    <x v="4651"/>
    <x v="1"/>
    <x v="24"/>
    <d v="2012-04-22T00:00:00"/>
    <s v="Second Class"/>
    <s v="MP-17965"/>
    <s v="Michael Paige"/>
    <x v="1"/>
    <s v="United States"/>
    <s v="Mcallen"/>
    <x v="5"/>
    <n v="78501"/>
    <x v="2"/>
    <x v="405"/>
    <x v="0"/>
    <x v="1"/>
    <x v="401"/>
    <x v="4350"/>
    <n v="1"/>
    <n v="0.3"/>
    <n v="-20.245000000000008"/>
  </r>
  <r>
    <n v="9302"/>
    <x v="4651"/>
    <x v="1"/>
    <x v="24"/>
    <d v="2012-04-22T00:00:00"/>
    <s v="Second Class"/>
    <s v="MP-17965"/>
    <s v="Michael Paige"/>
    <x v="1"/>
    <s v="United States"/>
    <s v="Mcallen"/>
    <x v="5"/>
    <n v="78501"/>
    <x v="2"/>
    <x v="1750"/>
    <x v="2"/>
    <x v="7"/>
    <x v="1731"/>
    <x v="5848"/>
    <n v="2"/>
    <n v="0.2"/>
    <n v="6.122999999999994"/>
  </r>
  <r>
    <n v="9303"/>
    <x v="4651"/>
    <x v="1"/>
    <x v="24"/>
    <d v="2012-04-22T00:00:00"/>
    <s v="Second Class"/>
    <s v="MP-17965"/>
    <s v="Michael Paige"/>
    <x v="1"/>
    <s v="United States"/>
    <s v="Mcallen"/>
    <x v="5"/>
    <n v="78501"/>
    <x v="2"/>
    <x v="1609"/>
    <x v="1"/>
    <x v="6"/>
    <x v="1591"/>
    <x v="964"/>
    <n v="3"/>
    <n v="0.2"/>
    <n v="0.88559999999999883"/>
  </r>
  <r>
    <n v="9304"/>
    <x v="4651"/>
    <x v="1"/>
    <x v="24"/>
    <d v="2012-04-22T00:00:00"/>
    <s v="Second Class"/>
    <s v="MP-17965"/>
    <s v="Michael Paige"/>
    <x v="1"/>
    <s v="United States"/>
    <s v="Mcallen"/>
    <x v="5"/>
    <n v="78501"/>
    <x v="2"/>
    <x v="1307"/>
    <x v="1"/>
    <x v="10"/>
    <x v="1283"/>
    <x v="12"/>
    <n v="3"/>
    <n v="0.2"/>
    <n v="5.4432"/>
  </r>
  <r>
    <n v="9305"/>
    <x v="4651"/>
    <x v="1"/>
    <x v="24"/>
    <d v="2012-04-22T00:00:00"/>
    <s v="Second Class"/>
    <s v="MP-17965"/>
    <s v="Michael Paige"/>
    <x v="1"/>
    <s v="United States"/>
    <s v="Mcallen"/>
    <x v="5"/>
    <n v="78501"/>
    <x v="2"/>
    <x v="777"/>
    <x v="1"/>
    <x v="8"/>
    <x v="768"/>
    <x v="5849"/>
    <n v="1"/>
    <n v="0.8"/>
    <n v="-2.2877999999999998"/>
  </r>
  <r>
    <n v="9306"/>
    <x v="4652"/>
    <x v="1"/>
    <x v="444"/>
    <d v="2012-09-24T00:00:00"/>
    <s v="Standard Class"/>
    <s v="MH-17290"/>
    <s v="Marc Harrigan"/>
    <x v="2"/>
    <s v="United States"/>
    <s v="Santa Fe"/>
    <x v="27"/>
    <n v="87505"/>
    <x v="1"/>
    <x v="1642"/>
    <x v="1"/>
    <x v="6"/>
    <x v="1623"/>
    <x v="3681"/>
    <n v="5"/>
    <n v="0"/>
    <n v="2.1840000000000002"/>
  </r>
  <r>
    <n v="9307"/>
    <x v="4653"/>
    <x v="2"/>
    <x v="727"/>
    <d v="2011-03-30T00:00:00"/>
    <s v="Standard Class"/>
    <s v="CA-12265"/>
    <s v="Christina Anderson"/>
    <x v="0"/>
    <s v="United States"/>
    <s v="San Francisco"/>
    <x v="1"/>
    <n v="94110"/>
    <x v="1"/>
    <x v="950"/>
    <x v="1"/>
    <x v="6"/>
    <x v="934"/>
    <x v="2637"/>
    <n v="2"/>
    <n v="0"/>
    <n v="1.9023999999999992"/>
  </r>
  <r>
    <n v="9308"/>
    <x v="4653"/>
    <x v="2"/>
    <x v="727"/>
    <d v="2011-03-30T00:00:00"/>
    <s v="Standard Class"/>
    <s v="CA-12265"/>
    <s v="Christina Anderson"/>
    <x v="0"/>
    <s v="United States"/>
    <s v="San Francisco"/>
    <x v="1"/>
    <n v="94110"/>
    <x v="1"/>
    <x v="1453"/>
    <x v="1"/>
    <x v="6"/>
    <x v="1430"/>
    <x v="3659"/>
    <n v="2"/>
    <n v="0"/>
    <n v="3.7200000000000006"/>
  </r>
  <r>
    <n v="9309"/>
    <x v="4653"/>
    <x v="2"/>
    <x v="727"/>
    <d v="2011-03-30T00:00:00"/>
    <s v="Standard Class"/>
    <s v="CA-12265"/>
    <s v="Christina Anderson"/>
    <x v="0"/>
    <s v="United States"/>
    <s v="San Francisco"/>
    <x v="1"/>
    <n v="94110"/>
    <x v="1"/>
    <x v="1564"/>
    <x v="2"/>
    <x v="11"/>
    <x v="1546"/>
    <x v="5850"/>
    <n v="4"/>
    <n v="0"/>
    <n v="15.917999999999999"/>
  </r>
  <r>
    <n v="9310"/>
    <x v="4653"/>
    <x v="2"/>
    <x v="727"/>
    <d v="2011-03-30T00:00:00"/>
    <s v="Standard Class"/>
    <s v="CA-12265"/>
    <s v="Christina Anderson"/>
    <x v="0"/>
    <s v="United States"/>
    <s v="San Francisco"/>
    <x v="1"/>
    <n v="94110"/>
    <x v="1"/>
    <x v="753"/>
    <x v="1"/>
    <x v="6"/>
    <x v="744"/>
    <x v="2370"/>
    <n v="6"/>
    <n v="0"/>
    <n v="9.9215999999999998"/>
  </r>
  <r>
    <n v="9311"/>
    <x v="4654"/>
    <x v="0"/>
    <x v="370"/>
    <d v="2013-09-01T00:00:00"/>
    <s v="Standard Class"/>
    <s v="KD-16615"/>
    <s v="Ken Dana"/>
    <x v="1"/>
    <s v="United States"/>
    <s v="New York City"/>
    <x v="15"/>
    <n v="10024"/>
    <x v="3"/>
    <x v="710"/>
    <x v="1"/>
    <x v="8"/>
    <x v="702"/>
    <x v="5851"/>
    <n v="8"/>
    <n v="0.2"/>
    <n v="45.839999999999996"/>
  </r>
  <r>
    <n v="9312"/>
    <x v="4655"/>
    <x v="3"/>
    <x v="904"/>
    <d v="2014-03-13T00:00:00"/>
    <s v="Standard Class"/>
    <s v="DW-13540"/>
    <s v="Don Weiss"/>
    <x v="0"/>
    <s v="United States"/>
    <s v="Dallas"/>
    <x v="5"/>
    <n v="75220"/>
    <x v="2"/>
    <x v="85"/>
    <x v="1"/>
    <x v="2"/>
    <x v="85"/>
    <x v="1268"/>
    <n v="2"/>
    <n v="0.2"/>
    <n v="1.7247999999999997"/>
  </r>
  <r>
    <n v="9313"/>
    <x v="4655"/>
    <x v="3"/>
    <x v="904"/>
    <d v="2014-03-13T00:00:00"/>
    <s v="Standard Class"/>
    <s v="DW-13540"/>
    <s v="Don Weiss"/>
    <x v="0"/>
    <s v="United States"/>
    <s v="Dallas"/>
    <x v="5"/>
    <n v="75220"/>
    <x v="2"/>
    <x v="397"/>
    <x v="1"/>
    <x v="6"/>
    <x v="393"/>
    <x v="5852"/>
    <n v="4"/>
    <n v="0.2"/>
    <n v="4.7616000000000014"/>
  </r>
  <r>
    <n v="9314"/>
    <x v="4656"/>
    <x v="1"/>
    <x v="1216"/>
    <d v="2012-11-11T00:00:00"/>
    <s v="Same Day"/>
    <s v="AG-10495"/>
    <s v="Andrew Gjertsen"/>
    <x v="1"/>
    <s v="United States"/>
    <s v="Detroit"/>
    <x v="12"/>
    <n v="48234"/>
    <x v="2"/>
    <x v="42"/>
    <x v="1"/>
    <x v="4"/>
    <x v="42"/>
    <x v="5853"/>
    <n v="7"/>
    <n v="0"/>
    <n v="117.12960000000004"/>
  </r>
  <r>
    <n v="9315"/>
    <x v="4656"/>
    <x v="1"/>
    <x v="1216"/>
    <d v="2012-11-11T00:00:00"/>
    <s v="Same Day"/>
    <s v="AG-10495"/>
    <s v="Andrew Gjertsen"/>
    <x v="1"/>
    <s v="United States"/>
    <s v="Detroit"/>
    <x v="12"/>
    <n v="48234"/>
    <x v="2"/>
    <x v="14"/>
    <x v="1"/>
    <x v="9"/>
    <x v="14"/>
    <x v="5854"/>
    <n v="2"/>
    <n v="0.1"/>
    <n v="46.790800000000004"/>
  </r>
  <r>
    <n v="9316"/>
    <x v="4657"/>
    <x v="0"/>
    <x v="41"/>
    <d v="2013-04-10T00:00:00"/>
    <s v="Standard Class"/>
    <s v="JH-16180"/>
    <s v="Justin Hirsh"/>
    <x v="0"/>
    <s v="United States"/>
    <s v="Philadelphia"/>
    <x v="9"/>
    <n v="19140"/>
    <x v="3"/>
    <x v="1326"/>
    <x v="2"/>
    <x v="7"/>
    <x v="1303"/>
    <x v="965"/>
    <n v="3"/>
    <n v="0.4"/>
    <n v="-27.715799999999994"/>
  </r>
  <r>
    <n v="9317"/>
    <x v="4657"/>
    <x v="0"/>
    <x v="41"/>
    <d v="2013-04-10T00:00:00"/>
    <s v="Standard Class"/>
    <s v="JH-16180"/>
    <s v="Justin Hirsh"/>
    <x v="0"/>
    <s v="United States"/>
    <s v="Philadelphia"/>
    <x v="9"/>
    <n v="19140"/>
    <x v="3"/>
    <x v="262"/>
    <x v="1"/>
    <x v="14"/>
    <x v="259"/>
    <x v="5855"/>
    <n v="4"/>
    <n v="0.2"/>
    <n v="-163.45159999999996"/>
  </r>
  <r>
    <n v="9318"/>
    <x v="4658"/>
    <x v="3"/>
    <x v="1217"/>
    <d v="2014-02-27T00:00:00"/>
    <s v="Standard Class"/>
    <s v="DK-13090"/>
    <s v="Dave Kipp"/>
    <x v="0"/>
    <s v="United States"/>
    <s v="Carrollton"/>
    <x v="5"/>
    <n v="75007"/>
    <x v="2"/>
    <x v="333"/>
    <x v="2"/>
    <x v="11"/>
    <x v="329"/>
    <x v="5856"/>
    <n v="1"/>
    <n v="0.2"/>
    <n v="-2.9940000000000015"/>
  </r>
  <r>
    <n v="9319"/>
    <x v="4659"/>
    <x v="3"/>
    <x v="228"/>
    <d v="2014-07-26T00:00:00"/>
    <s v="Standard Class"/>
    <s v="AR-10825"/>
    <s v="Anthony Rawles"/>
    <x v="1"/>
    <s v="United States"/>
    <s v="New York City"/>
    <x v="15"/>
    <n v="10009"/>
    <x v="3"/>
    <x v="578"/>
    <x v="1"/>
    <x v="10"/>
    <x v="573"/>
    <x v="522"/>
    <n v="2"/>
    <n v="0"/>
    <n v="6.4127999999999998"/>
  </r>
  <r>
    <n v="9320"/>
    <x v="4659"/>
    <x v="3"/>
    <x v="228"/>
    <d v="2014-07-26T00:00:00"/>
    <s v="Standard Class"/>
    <s v="AR-10825"/>
    <s v="Anthony Rawles"/>
    <x v="1"/>
    <s v="United States"/>
    <s v="New York City"/>
    <x v="15"/>
    <n v="10009"/>
    <x v="3"/>
    <x v="1853"/>
    <x v="0"/>
    <x v="1"/>
    <x v="1832"/>
    <x v="5857"/>
    <n v="2"/>
    <n v="0.1"/>
    <n v="25.474399999999999"/>
  </r>
  <r>
    <n v="9321"/>
    <x v="4659"/>
    <x v="3"/>
    <x v="228"/>
    <d v="2014-07-26T00:00:00"/>
    <s v="Standard Class"/>
    <s v="AR-10825"/>
    <s v="Anthony Rawles"/>
    <x v="1"/>
    <s v="United States"/>
    <s v="New York City"/>
    <x v="15"/>
    <n v="10009"/>
    <x v="3"/>
    <x v="1762"/>
    <x v="0"/>
    <x v="5"/>
    <x v="1742"/>
    <x v="5858"/>
    <n v="4"/>
    <n v="0"/>
    <n v="31.266399999999976"/>
  </r>
  <r>
    <n v="9322"/>
    <x v="4660"/>
    <x v="0"/>
    <x v="254"/>
    <d v="2013-11-09T00:00:00"/>
    <s v="Standard Class"/>
    <s v="SM-20005"/>
    <s v="Sally Matthias"/>
    <x v="0"/>
    <s v="United States"/>
    <s v="Houston"/>
    <x v="5"/>
    <n v="77041"/>
    <x v="2"/>
    <x v="1462"/>
    <x v="0"/>
    <x v="5"/>
    <x v="1439"/>
    <x v="5859"/>
    <n v="3"/>
    <n v="0.6"/>
    <n v="-5.6879999999999988"/>
  </r>
  <r>
    <n v="9323"/>
    <x v="4660"/>
    <x v="0"/>
    <x v="254"/>
    <d v="2013-11-09T00:00:00"/>
    <s v="Standard Class"/>
    <s v="SM-20005"/>
    <s v="Sally Matthias"/>
    <x v="0"/>
    <s v="United States"/>
    <s v="Houston"/>
    <x v="5"/>
    <n v="77041"/>
    <x v="2"/>
    <x v="479"/>
    <x v="0"/>
    <x v="5"/>
    <x v="475"/>
    <x v="520"/>
    <n v="4"/>
    <n v="0.6"/>
    <n v="-84.292799999999986"/>
  </r>
  <r>
    <n v="9324"/>
    <x v="4661"/>
    <x v="3"/>
    <x v="397"/>
    <d v="2014-09-30T00:00:00"/>
    <s v="Standard Class"/>
    <s v="DB-13660"/>
    <s v="Duane Benoit"/>
    <x v="0"/>
    <s v="United States"/>
    <s v="Los Angeles"/>
    <x v="1"/>
    <n v="90036"/>
    <x v="1"/>
    <x v="954"/>
    <x v="1"/>
    <x v="10"/>
    <x v="938"/>
    <x v="5860"/>
    <n v="8"/>
    <n v="0"/>
    <n v="97.078399999999988"/>
  </r>
  <r>
    <n v="9325"/>
    <x v="4661"/>
    <x v="3"/>
    <x v="397"/>
    <d v="2014-09-30T00:00:00"/>
    <s v="Standard Class"/>
    <s v="DB-13660"/>
    <s v="Duane Benoit"/>
    <x v="0"/>
    <s v="United States"/>
    <s v="Los Angeles"/>
    <x v="1"/>
    <n v="90036"/>
    <x v="1"/>
    <x v="873"/>
    <x v="0"/>
    <x v="1"/>
    <x v="858"/>
    <x v="5861"/>
    <n v="2"/>
    <n v="0.2"/>
    <n v="59.481600000000014"/>
  </r>
  <r>
    <n v="9326"/>
    <x v="4661"/>
    <x v="3"/>
    <x v="397"/>
    <d v="2014-09-30T00:00:00"/>
    <s v="Standard Class"/>
    <s v="DB-13660"/>
    <s v="Duane Benoit"/>
    <x v="0"/>
    <s v="United States"/>
    <s v="Los Angeles"/>
    <x v="1"/>
    <n v="90036"/>
    <x v="1"/>
    <x v="999"/>
    <x v="1"/>
    <x v="8"/>
    <x v="982"/>
    <x v="5862"/>
    <n v="3"/>
    <n v="0.2"/>
    <n v="23.711999999999996"/>
  </r>
  <r>
    <n v="9327"/>
    <x v="4662"/>
    <x v="3"/>
    <x v="210"/>
    <d v="2014-09-11T00:00:00"/>
    <s v="First Class"/>
    <s v="PF-19225"/>
    <s v="Phillip Flathmann"/>
    <x v="0"/>
    <s v="United States"/>
    <s v="Edmonds"/>
    <x v="4"/>
    <n v="98026"/>
    <x v="1"/>
    <x v="1653"/>
    <x v="0"/>
    <x v="5"/>
    <x v="1633"/>
    <x v="4165"/>
    <n v="4"/>
    <n v="0"/>
    <n v="34.812800000000003"/>
  </r>
  <r>
    <n v="9328"/>
    <x v="4662"/>
    <x v="3"/>
    <x v="210"/>
    <d v="2014-09-11T00:00:00"/>
    <s v="First Class"/>
    <s v="PF-19225"/>
    <s v="Phillip Flathmann"/>
    <x v="0"/>
    <s v="United States"/>
    <s v="Edmonds"/>
    <x v="4"/>
    <n v="98026"/>
    <x v="1"/>
    <x v="11"/>
    <x v="2"/>
    <x v="7"/>
    <x v="11"/>
    <x v="5863"/>
    <n v="2"/>
    <n v="0.2"/>
    <n v="34.178400000000011"/>
  </r>
  <r>
    <n v="9329"/>
    <x v="4662"/>
    <x v="3"/>
    <x v="210"/>
    <d v="2014-09-11T00:00:00"/>
    <s v="First Class"/>
    <s v="PF-19225"/>
    <s v="Phillip Flathmann"/>
    <x v="0"/>
    <s v="United States"/>
    <s v="Edmonds"/>
    <x v="4"/>
    <n v="98026"/>
    <x v="1"/>
    <x v="1502"/>
    <x v="1"/>
    <x v="6"/>
    <x v="1481"/>
    <x v="2275"/>
    <n v="1"/>
    <n v="0"/>
    <n v="7.2744"/>
  </r>
  <r>
    <n v="9330"/>
    <x v="4663"/>
    <x v="1"/>
    <x v="109"/>
    <d v="2012-11-30T00:00:00"/>
    <s v="First Class"/>
    <s v="AJ-10945"/>
    <s v="Ashley Jarboe"/>
    <x v="0"/>
    <s v="United States"/>
    <s v="San Francisco"/>
    <x v="1"/>
    <n v="94110"/>
    <x v="1"/>
    <x v="1626"/>
    <x v="1"/>
    <x v="9"/>
    <x v="1607"/>
    <x v="5864"/>
    <n v="4"/>
    <n v="0"/>
    <n v="15.395199999999999"/>
  </r>
  <r>
    <n v="9331"/>
    <x v="4664"/>
    <x v="1"/>
    <x v="768"/>
    <d v="2012-11-18T00:00:00"/>
    <s v="Standard Class"/>
    <s v="EB-14110"/>
    <s v="Eugene Barchas"/>
    <x v="0"/>
    <s v="United States"/>
    <s v="New York City"/>
    <x v="15"/>
    <n v="10035"/>
    <x v="3"/>
    <x v="837"/>
    <x v="1"/>
    <x v="12"/>
    <x v="33"/>
    <x v="2560"/>
    <n v="2"/>
    <n v="0"/>
    <n v="7.3132000000000001"/>
  </r>
  <r>
    <n v="9332"/>
    <x v="4665"/>
    <x v="0"/>
    <x v="321"/>
    <d v="2013-10-04T00:00:00"/>
    <s v="Standard Class"/>
    <s v="ES-14080"/>
    <s v="Erin Smith"/>
    <x v="1"/>
    <s v="United States"/>
    <s v="Springfield"/>
    <x v="21"/>
    <n v="97477"/>
    <x v="1"/>
    <x v="1118"/>
    <x v="2"/>
    <x v="7"/>
    <x v="1097"/>
    <x v="4253"/>
    <n v="3"/>
    <n v="0.2"/>
    <n v="75.180000000000064"/>
  </r>
  <r>
    <n v="9333"/>
    <x v="4666"/>
    <x v="3"/>
    <x v="220"/>
    <d v="2014-09-14T00:00:00"/>
    <s v="Second Class"/>
    <s v="SS-20410"/>
    <s v="Shahid Shariari"/>
    <x v="0"/>
    <s v="United States"/>
    <s v="Georgetown"/>
    <x v="0"/>
    <n v="40324"/>
    <x v="0"/>
    <x v="414"/>
    <x v="1"/>
    <x v="9"/>
    <x v="409"/>
    <x v="5865"/>
    <n v="4"/>
    <n v="0"/>
    <n v="50.876800000000003"/>
  </r>
  <r>
    <n v="9334"/>
    <x v="4666"/>
    <x v="3"/>
    <x v="220"/>
    <d v="2014-09-14T00:00:00"/>
    <s v="Second Class"/>
    <s v="SS-20410"/>
    <s v="Shahid Shariari"/>
    <x v="0"/>
    <s v="United States"/>
    <s v="Georgetown"/>
    <x v="0"/>
    <n v="40324"/>
    <x v="0"/>
    <x v="1053"/>
    <x v="1"/>
    <x v="13"/>
    <x v="1033"/>
    <x v="3210"/>
    <n v="4"/>
    <n v="0"/>
    <n v="6.6739999999999995"/>
  </r>
  <r>
    <n v="9335"/>
    <x v="4667"/>
    <x v="3"/>
    <x v="927"/>
    <d v="2014-05-03T00:00:00"/>
    <s v="First Class"/>
    <s v="AG-10900"/>
    <s v="Arthur Gainer"/>
    <x v="0"/>
    <s v="United States"/>
    <s v="Coral Springs"/>
    <x v="2"/>
    <n v="33065"/>
    <x v="0"/>
    <x v="0"/>
    <x v="0"/>
    <x v="0"/>
    <x v="0"/>
    <x v="2361"/>
    <n v="3"/>
    <n v="0.2"/>
    <n v="-15.71759999999999"/>
  </r>
  <r>
    <n v="9336"/>
    <x v="4667"/>
    <x v="3"/>
    <x v="927"/>
    <d v="2014-05-03T00:00:00"/>
    <s v="First Class"/>
    <s v="AG-10900"/>
    <s v="Arthur Gainer"/>
    <x v="0"/>
    <s v="United States"/>
    <s v="Coral Springs"/>
    <x v="2"/>
    <n v="33065"/>
    <x v="0"/>
    <x v="1568"/>
    <x v="1"/>
    <x v="2"/>
    <x v="1550"/>
    <x v="877"/>
    <n v="2"/>
    <n v="0.2"/>
    <n v="1.4975999999999996"/>
  </r>
  <r>
    <n v="9337"/>
    <x v="4668"/>
    <x v="3"/>
    <x v="118"/>
    <d v="2014-09-21T00:00:00"/>
    <s v="Standard Class"/>
    <s v="CY-12745"/>
    <s v="Craig Yedwab"/>
    <x v="1"/>
    <s v="United States"/>
    <s v="San Francisco"/>
    <x v="1"/>
    <n v="94110"/>
    <x v="1"/>
    <x v="110"/>
    <x v="1"/>
    <x v="13"/>
    <x v="110"/>
    <x v="1511"/>
    <n v="5"/>
    <n v="0"/>
    <n v="8.7710000000000008"/>
  </r>
  <r>
    <n v="9338"/>
    <x v="4669"/>
    <x v="2"/>
    <x v="538"/>
    <d v="2011-10-22T00:00:00"/>
    <s v="Second Class"/>
    <s v="RP-19270"/>
    <s v="Rachel Payne"/>
    <x v="1"/>
    <s v="United States"/>
    <s v="San Francisco"/>
    <x v="1"/>
    <n v="94110"/>
    <x v="1"/>
    <x v="1390"/>
    <x v="1"/>
    <x v="8"/>
    <x v="1367"/>
    <x v="5866"/>
    <n v="1"/>
    <n v="0.2"/>
    <n v="1.1219999999999999"/>
  </r>
  <r>
    <n v="9339"/>
    <x v="4669"/>
    <x v="2"/>
    <x v="538"/>
    <d v="2011-10-22T00:00:00"/>
    <s v="Second Class"/>
    <s v="RP-19270"/>
    <s v="Rachel Payne"/>
    <x v="1"/>
    <s v="United States"/>
    <s v="San Francisco"/>
    <x v="1"/>
    <n v="94110"/>
    <x v="1"/>
    <x v="807"/>
    <x v="1"/>
    <x v="8"/>
    <x v="797"/>
    <x v="5867"/>
    <n v="6"/>
    <n v="0.2"/>
    <n v="7.0223999999999993"/>
  </r>
  <r>
    <n v="9340"/>
    <x v="4669"/>
    <x v="2"/>
    <x v="538"/>
    <d v="2011-10-22T00:00:00"/>
    <s v="Second Class"/>
    <s v="RP-19270"/>
    <s v="Rachel Payne"/>
    <x v="1"/>
    <s v="United States"/>
    <s v="San Francisco"/>
    <x v="1"/>
    <n v="94110"/>
    <x v="1"/>
    <x v="1689"/>
    <x v="1"/>
    <x v="10"/>
    <x v="1668"/>
    <x v="64"/>
    <n v="3"/>
    <n v="0"/>
    <n v="68.963099999999997"/>
  </r>
  <r>
    <n v="9341"/>
    <x v="4669"/>
    <x v="2"/>
    <x v="538"/>
    <d v="2011-10-22T00:00:00"/>
    <s v="Second Class"/>
    <s v="RP-19270"/>
    <s v="Rachel Payne"/>
    <x v="1"/>
    <s v="United States"/>
    <s v="San Francisco"/>
    <x v="1"/>
    <n v="94110"/>
    <x v="1"/>
    <x v="547"/>
    <x v="1"/>
    <x v="2"/>
    <x v="542"/>
    <x v="2057"/>
    <n v="5"/>
    <n v="0"/>
    <n v="9"/>
  </r>
  <r>
    <n v="9342"/>
    <x v="4669"/>
    <x v="2"/>
    <x v="538"/>
    <d v="2011-10-22T00:00:00"/>
    <s v="Second Class"/>
    <s v="RP-19270"/>
    <s v="Rachel Payne"/>
    <x v="1"/>
    <s v="United States"/>
    <s v="San Francisco"/>
    <x v="1"/>
    <n v="94110"/>
    <x v="1"/>
    <x v="1692"/>
    <x v="2"/>
    <x v="7"/>
    <x v="1671"/>
    <x v="5868"/>
    <n v="3"/>
    <n v="0.2"/>
    <n v="11.757600000000011"/>
  </r>
  <r>
    <n v="9343"/>
    <x v="4670"/>
    <x v="0"/>
    <x v="69"/>
    <d v="2013-03-19T00:00:00"/>
    <s v="Standard Class"/>
    <s v="DB-13360"/>
    <s v="Dennis Bolton"/>
    <x v="2"/>
    <s v="United States"/>
    <s v="Riverside"/>
    <x v="1"/>
    <n v="92503"/>
    <x v="1"/>
    <x v="624"/>
    <x v="1"/>
    <x v="8"/>
    <x v="618"/>
    <x v="5869"/>
    <n v="7"/>
    <n v="0.2"/>
    <n v="19.193999999999999"/>
  </r>
  <r>
    <n v="9344"/>
    <x v="4671"/>
    <x v="3"/>
    <x v="922"/>
    <d v="2014-02-21T00:00:00"/>
    <s v="First Class"/>
    <s v="CK-12325"/>
    <s v="Christine Kargatis"/>
    <x v="2"/>
    <s v="United States"/>
    <s v="Troy"/>
    <x v="24"/>
    <n v="45373"/>
    <x v="3"/>
    <x v="1746"/>
    <x v="0"/>
    <x v="3"/>
    <x v="1727"/>
    <x v="4003"/>
    <n v="5"/>
    <n v="0.4"/>
    <n v="-106.39299999999997"/>
  </r>
  <r>
    <n v="9345"/>
    <x v="4671"/>
    <x v="3"/>
    <x v="922"/>
    <d v="2014-02-21T00:00:00"/>
    <s v="First Class"/>
    <s v="CK-12325"/>
    <s v="Christine Kargatis"/>
    <x v="2"/>
    <s v="United States"/>
    <s v="Troy"/>
    <x v="24"/>
    <n v="45373"/>
    <x v="3"/>
    <x v="31"/>
    <x v="1"/>
    <x v="8"/>
    <x v="31"/>
    <x v="3517"/>
    <n v="5"/>
    <n v="0.7"/>
    <n v="-4.7625000000000011"/>
  </r>
  <r>
    <n v="9346"/>
    <x v="4671"/>
    <x v="3"/>
    <x v="922"/>
    <d v="2014-02-21T00:00:00"/>
    <s v="First Class"/>
    <s v="CK-12325"/>
    <s v="Christine Kargatis"/>
    <x v="2"/>
    <s v="United States"/>
    <s v="Troy"/>
    <x v="24"/>
    <n v="45373"/>
    <x v="3"/>
    <x v="1485"/>
    <x v="2"/>
    <x v="7"/>
    <x v="1463"/>
    <x v="5870"/>
    <n v="1"/>
    <n v="0.4"/>
    <n v="-11.518799999999999"/>
  </r>
  <r>
    <n v="9347"/>
    <x v="4671"/>
    <x v="3"/>
    <x v="922"/>
    <d v="2014-02-21T00:00:00"/>
    <s v="First Class"/>
    <s v="CK-12325"/>
    <s v="Christine Kargatis"/>
    <x v="2"/>
    <s v="United States"/>
    <s v="Troy"/>
    <x v="24"/>
    <n v="45373"/>
    <x v="3"/>
    <x v="1155"/>
    <x v="0"/>
    <x v="5"/>
    <x v="1134"/>
    <x v="615"/>
    <n v="2"/>
    <n v="0.2"/>
    <n v="8.2896000000000001"/>
  </r>
  <r>
    <n v="9348"/>
    <x v="4671"/>
    <x v="3"/>
    <x v="922"/>
    <d v="2014-02-21T00:00:00"/>
    <s v="First Class"/>
    <s v="CK-12325"/>
    <s v="Christine Kargatis"/>
    <x v="2"/>
    <s v="United States"/>
    <s v="Troy"/>
    <x v="24"/>
    <n v="45373"/>
    <x v="3"/>
    <x v="1189"/>
    <x v="0"/>
    <x v="1"/>
    <x v="1166"/>
    <x v="4448"/>
    <n v="5"/>
    <n v="0.3"/>
    <n v="-12.84900000000016"/>
  </r>
  <r>
    <n v="9349"/>
    <x v="4672"/>
    <x v="0"/>
    <x v="596"/>
    <d v="2013-12-29T00:00:00"/>
    <s v="Standard Class"/>
    <s v="DN-13690"/>
    <s v="Duane Noonan"/>
    <x v="0"/>
    <s v="United States"/>
    <s v="Moreno Valley"/>
    <x v="1"/>
    <n v="92553"/>
    <x v="1"/>
    <x v="1805"/>
    <x v="0"/>
    <x v="5"/>
    <x v="1786"/>
    <x v="5871"/>
    <n v="8"/>
    <n v="0"/>
    <n v="202.25279999999998"/>
  </r>
  <r>
    <n v="9350"/>
    <x v="4672"/>
    <x v="0"/>
    <x v="596"/>
    <d v="2013-12-29T00:00:00"/>
    <s v="Standard Class"/>
    <s v="DN-13690"/>
    <s v="Duane Noonan"/>
    <x v="0"/>
    <s v="United States"/>
    <s v="Moreno Valley"/>
    <x v="1"/>
    <n v="92553"/>
    <x v="1"/>
    <x v="107"/>
    <x v="0"/>
    <x v="5"/>
    <x v="107"/>
    <x v="108"/>
    <n v="2"/>
    <n v="0"/>
    <n v="10.909600000000001"/>
  </r>
  <r>
    <n v="9351"/>
    <x v="4673"/>
    <x v="0"/>
    <x v="713"/>
    <d v="2013-09-28T00:00:00"/>
    <s v="Standard Class"/>
    <s v="DP-13105"/>
    <s v="Dave Poirier"/>
    <x v="1"/>
    <s v="United States"/>
    <s v="Seattle"/>
    <x v="4"/>
    <n v="98115"/>
    <x v="1"/>
    <x v="925"/>
    <x v="1"/>
    <x v="8"/>
    <x v="908"/>
    <x v="1157"/>
    <n v="4"/>
    <n v="0.2"/>
    <n v="4.4603999999999999"/>
  </r>
  <r>
    <n v="9352"/>
    <x v="4673"/>
    <x v="0"/>
    <x v="713"/>
    <d v="2013-09-28T00:00:00"/>
    <s v="Standard Class"/>
    <s v="DP-13105"/>
    <s v="Dave Poirier"/>
    <x v="1"/>
    <s v="United States"/>
    <s v="Seattle"/>
    <x v="4"/>
    <n v="98115"/>
    <x v="1"/>
    <x v="389"/>
    <x v="0"/>
    <x v="1"/>
    <x v="385"/>
    <x v="4236"/>
    <n v="3"/>
    <n v="0.2"/>
    <n v="-20.784600000000012"/>
  </r>
  <r>
    <n v="9353"/>
    <x v="4674"/>
    <x v="3"/>
    <x v="241"/>
    <d v="2014-09-27T00:00:00"/>
    <s v="First Class"/>
    <s v="RO-19780"/>
    <s v="Rose O'Brian"/>
    <x v="0"/>
    <s v="United States"/>
    <s v="Chicago"/>
    <x v="10"/>
    <n v="60623"/>
    <x v="2"/>
    <x v="873"/>
    <x v="0"/>
    <x v="1"/>
    <x v="858"/>
    <x v="3324"/>
    <n v="2"/>
    <n v="0.3"/>
    <n v="-14.870399999999961"/>
  </r>
  <r>
    <n v="9354"/>
    <x v="4674"/>
    <x v="3"/>
    <x v="241"/>
    <d v="2014-09-27T00:00:00"/>
    <s v="First Class"/>
    <s v="RO-19780"/>
    <s v="Rose O'Brian"/>
    <x v="0"/>
    <s v="United States"/>
    <s v="Chicago"/>
    <x v="10"/>
    <n v="60623"/>
    <x v="2"/>
    <x v="1790"/>
    <x v="1"/>
    <x v="10"/>
    <x v="1771"/>
    <x v="5872"/>
    <n v="3"/>
    <n v="0.2"/>
    <n v="3.7127999999999988"/>
  </r>
  <r>
    <n v="9355"/>
    <x v="4675"/>
    <x v="1"/>
    <x v="494"/>
    <d v="2012-12-05T00:00:00"/>
    <s v="Standard Class"/>
    <s v="MA-17560"/>
    <s v="Matt Abelman"/>
    <x v="2"/>
    <s v="United States"/>
    <s v="Jackson"/>
    <x v="12"/>
    <n v="49201"/>
    <x v="2"/>
    <x v="1769"/>
    <x v="1"/>
    <x v="10"/>
    <x v="1750"/>
    <x v="541"/>
    <n v="3"/>
    <n v="0"/>
    <n v="9.3312000000000008"/>
  </r>
  <r>
    <n v="9356"/>
    <x v="4675"/>
    <x v="1"/>
    <x v="494"/>
    <d v="2012-12-05T00:00:00"/>
    <s v="Standard Class"/>
    <s v="MA-17560"/>
    <s v="Matt Abelman"/>
    <x v="2"/>
    <s v="United States"/>
    <s v="Jackson"/>
    <x v="12"/>
    <n v="49201"/>
    <x v="2"/>
    <x v="1063"/>
    <x v="1"/>
    <x v="6"/>
    <x v="1043"/>
    <x v="1034"/>
    <n v="2"/>
    <n v="0"/>
    <n v="1.0192000000000001"/>
  </r>
  <r>
    <n v="9357"/>
    <x v="4675"/>
    <x v="1"/>
    <x v="494"/>
    <d v="2012-12-05T00:00:00"/>
    <s v="Standard Class"/>
    <s v="MA-17560"/>
    <s v="Matt Abelman"/>
    <x v="2"/>
    <s v="United States"/>
    <s v="Jackson"/>
    <x v="12"/>
    <n v="49201"/>
    <x v="2"/>
    <x v="1286"/>
    <x v="1"/>
    <x v="10"/>
    <x v="1263"/>
    <x v="1909"/>
    <n v="2"/>
    <n v="0"/>
    <n v="8.7137999999999991"/>
  </r>
  <r>
    <n v="9358"/>
    <x v="4676"/>
    <x v="0"/>
    <x v="967"/>
    <d v="2013-01-28T00:00:00"/>
    <s v="Second Class"/>
    <s v="JD-15895"/>
    <s v="Jonathan Doherty"/>
    <x v="1"/>
    <s v="United States"/>
    <s v="New York City"/>
    <x v="15"/>
    <n v="10024"/>
    <x v="3"/>
    <x v="828"/>
    <x v="1"/>
    <x v="8"/>
    <x v="816"/>
    <x v="136"/>
    <n v="5"/>
    <n v="0.2"/>
    <n v="15.091999999999995"/>
  </r>
  <r>
    <n v="9359"/>
    <x v="4676"/>
    <x v="0"/>
    <x v="967"/>
    <d v="2013-01-28T00:00:00"/>
    <s v="Second Class"/>
    <s v="JD-15895"/>
    <s v="Jonathan Doherty"/>
    <x v="1"/>
    <s v="United States"/>
    <s v="New York City"/>
    <x v="15"/>
    <n v="10024"/>
    <x v="3"/>
    <x v="616"/>
    <x v="0"/>
    <x v="3"/>
    <x v="611"/>
    <x v="5873"/>
    <n v="3"/>
    <n v="0.4"/>
    <n v="-99.34529999999998"/>
  </r>
  <r>
    <n v="9360"/>
    <x v="4676"/>
    <x v="0"/>
    <x v="967"/>
    <d v="2013-01-28T00:00:00"/>
    <s v="Second Class"/>
    <s v="JD-15895"/>
    <s v="Jonathan Doherty"/>
    <x v="1"/>
    <s v="United States"/>
    <s v="New York City"/>
    <x v="15"/>
    <n v="10024"/>
    <x v="3"/>
    <x v="1762"/>
    <x v="0"/>
    <x v="5"/>
    <x v="1742"/>
    <x v="44"/>
    <n v="1"/>
    <n v="0"/>
    <n v="7.816599999999994"/>
  </r>
  <r>
    <n v="9361"/>
    <x v="4676"/>
    <x v="0"/>
    <x v="967"/>
    <d v="2013-01-28T00:00:00"/>
    <s v="Second Class"/>
    <s v="JD-15895"/>
    <s v="Jonathan Doherty"/>
    <x v="1"/>
    <s v="United States"/>
    <s v="New York City"/>
    <x v="15"/>
    <n v="10024"/>
    <x v="3"/>
    <x v="854"/>
    <x v="1"/>
    <x v="4"/>
    <x v="839"/>
    <x v="5874"/>
    <n v="7"/>
    <n v="0"/>
    <n v="0"/>
  </r>
  <r>
    <n v="9362"/>
    <x v="4677"/>
    <x v="3"/>
    <x v="708"/>
    <d v="2014-03-26T00:00:00"/>
    <s v="Standard Class"/>
    <s v="PS-18970"/>
    <s v="Paul Stevenson"/>
    <x v="2"/>
    <s v="United States"/>
    <s v="Seattle"/>
    <x v="4"/>
    <n v="98105"/>
    <x v="1"/>
    <x v="48"/>
    <x v="1"/>
    <x v="8"/>
    <x v="48"/>
    <x v="5875"/>
    <n v="6"/>
    <n v="0.2"/>
    <n v="10.3194"/>
  </r>
  <r>
    <n v="9363"/>
    <x v="4677"/>
    <x v="3"/>
    <x v="708"/>
    <d v="2014-03-26T00:00:00"/>
    <s v="Standard Class"/>
    <s v="PS-18970"/>
    <s v="Paul Stevenson"/>
    <x v="2"/>
    <s v="United States"/>
    <s v="Seattle"/>
    <x v="4"/>
    <n v="98105"/>
    <x v="1"/>
    <x v="802"/>
    <x v="1"/>
    <x v="13"/>
    <x v="792"/>
    <x v="5876"/>
    <n v="7"/>
    <n v="0"/>
    <n v="0.3906000000000005"/>
  </r>
  <r>
    <n v="9364"/>
    <x v="4677"/>
    <x v="3"/>
    <x v="708"/>
    <d v="2014-03-26T00:00:00"/>
    <s v="Standard Class"/>
    <s v="PS-18970"/>
    <s v="Paul Stevenson"/>
    <x v="2"/>
    <s v="United States"/>
    <s v="Seattle"/>
    <x v="4"/>
    <n v="98105"/>
    <x v="1"/>
    <x v="1256"/>
    <x v="0"/>
    <x v="5"/>
    <x v="1231"/>
    <x v="3077"/>
    <n v="3"/>
    <n v="0"/>
    <n v="6.4205999999999976"/>
  </r>
  <r>
    <n v="9365"/>
    <x v="4677"/>
    <x v="3"/>
    <x v="708"/>
    <d v="2014-03-26T00:00:00"/>
    <s v="Standard Class"/>
    <s v="PS-18970"/>
    <s v="Paul Stevenson"/>
    <x v="2"/>
    <s v="United States"/>
    <s v="Seattle"/>
    <x v="4"/>
    <n v="98105"/>
    <x v="1"/>
    <x v="435"/>
    <x v="1"/>
    <x v="4"/>
    <x v="430"/>
    <x v="704"/>
    <n v="4"/>
    <n v="0"/>
    <n v="7.1863999999999919"/>
  </r>
  <r>
    <n v="9366"/>
    <x v="4678"/>
    <x v="2"/>
    <x v="963"/>
    <d v="2011-08-25T00:00:00"/>
    <s v="First Class"/>
    <s v="JF-15415"/>
    <s v="Jennifer Ferguson"/>
    <x v="0"/>
    <s v="United States"/>
    <s v="Saint Charles"/>
    <x v="25"/>
    <n v="63301"/>
    <x v="2"/>
    <x v="1828"/>
    <x v="1"/>
    <x v="10"/>
    <x v="1807"/>
    <x v="1057"/>
    <n v="2"/>
    <n v="0"/>
    <n v="5.6644000000000005"/>
  </r>
  <r>
    <n v="9367"/>
    <x v="4679"/>
    <x v="2"/>
    <x v="785"/>
    <d v="2011-06-13T00:00:00"/>
    <s v="Standard Class"/>
    <s v="RD-19480"/>
    <s v="Rick Duston"/>
    <x v="0"/>
    <s v="United States"/>
    <s v="Long Beach"/>
    <x v="15"/>
    <n v="11561"/>
    <x v="3"/>
    <x v="1636"/>
    <x v="1"/>
    <x v="8"/>
    <x v="1617"/>
    <x v="5877"/>
    <n v="2"/>
    <n v="0.2"/>
    <n v="25.679999999999996"/>
  </r>
  <r>
    <n v="9368"/>
    <x v="4679"/>
    <x v="2"/>
    <x v="785"/>
    <d v="2011-06-13T00:00:00"/>
    <s v="Standard Class"/>
    <s v="RD-19480"/>
    <s v="Rick Duston"/>
    <x v="0"/>
    <s v="United States"/>
    <s v="Long Beach"/>
    <x v="15"/>
    <n v="11561"/>
    <x v="3"/>
    <x v="1362"/>
    <x v="1"/>
    <x v="4"/>
    <x v="1339"/>
    <x v="5878"/>
    <n v="6"/>
    <n v="0"/>
    <n v="83.843999999999937"/>
  </r>
  <r>
    <n v="9369"/>
    <x v="4680"/>
    <x v="0"/>
    <x v="281"/>
    <d v="2013-04-10T00:00:00"/>
    <s v="First Class"/>
    <s v="ES-14080"/>
    <s v="Erin Smith"/>
    <x v="1"/>
    <s v="United States"/>
    <s v="Lakewood"/>
    <x v="30"/>
    <n v="8701"/>
    <x v="3"/>
    <x v="274"/>
    <x v="1"/>
    <x v="10"/>
    <x v="271"/>
    <x v="2479"/>
    <n v="2"/>
    <n v="0"/>
    <n v="18.211199999999998"/>
  </r>
  <r>
    <n v="9370"/>
    <x v="4681"/>
    <x v="3"/>
    <x v="659"/>
    <d v="2014-11-10T00:00:00"/>
    <s v="Second Class"/>
    <s v="KN-16390"/>
    <s v="Katherine Nockton"/>
    <x v="1"/>
    <s v="United States"/>
    <s v="Clinton"/>
    <x v="39"/>
    <n v="20735"/>
    <x v="3"/>
    <x v="1455"/>
    <x v="0"/>
    <x v="1"/>
    <x v="1432"/>
    <x v="5879"/>
    <n v="3"/>
    <n v="0"/>
    <n v="43.675200000000018"/>
  </r>
  <r>
    <n v="9371"/>
    <x v="4682"/>
    <x v="1"/>
    <x v="352"/>
    <d v="2012-05-31T00:00:00"/>
    <s v="First Class"/>
    <s v="VP-21760"/>
    <s v="Victoria Pisteka"/>
    <x v="1"/>
    <s v="United States"/>
    <s v="Columbus"/>
    <x v="24"/>
    <n v="43229"/>
    <x v="3"/>
    <x v="1823"/>
    <x v="0"/>
    <x v="5"/>
    <x v="1802"/>
    <x v="2185"/>
    <n v="4"/>
    <n v="0.2"/>
    <n v="-4.1568000000000023"/>
  </r>
  <r>
    <n v="9372"/>
    <x v="4682"/>
    <x v="1"/>
    <x v="352"/>
    <d v="2012-05-31T00:00:00"/>
    <s v="First Class"/>
    <s v="VP-21760"/>
    <s v="Victoria Pisteka"/>
    <x v="1"/>
    <s v="United States"/>
    <s v="Columbus"/>
    <x v="24"/>
    <n v="43229"/>
    <x v="3"/>
    <x v="83"/>
    <x v="0"/>
    <x v="1"/>
    <x v="83"/>
    <x v="2613"/>
    <n v="3"/>
    <n v="0.3"/>
    <n v="-86.058600000000013"/>
  </r>
  <r>
    <n v="9373"/>
    <x v="4682"/>
    <x v="1"/>
    <x v="352"/>
    <d v="2012-05-31T00:00:00"/>
    <s v="First Class"/>
    <s v="VP-21760"/>
    <s v="Victoria Pisteka"/>
    <x v="1"/>
    <s v="United States"/>
    <s v="Columbus"/>
    <x v="24"/>
    <n v="43229"/>
    <x v="3"/>
    <x v="131"/>
    <x v="1"/>
    <x v="13"/>
    <x v="131"/>
    <x v="1400"/>
    <n v="5"/>
    <n v="0.2"/>
    <n v="2.9144999999999994"/>
  </r>
  <r>
    <n v="9374"/>
    <x v="4683"/>
    <x v="3"/>
    <x v="917"/>
    <d v="2014-05-12T00:00:00"/>
    <s v="Standard Class"/>
    <s v="CS-11950"/>
    <s v="Carlos Soltero"/>
    <x v="0"/>
    <s v="United States"/>
    <s v="Pasadena"/>
    <x v="1"/>
    <n v="91104"/>
    <x v="1"/>
    <x v="929"/>
    <x v="2"/>
    <x v="7"/>
    <x v="913"/>
    <x v="1171"/>
    <n v="7"/>
    <n v="0.2"/>
    <n v="52.492999999999967"/>
  </r>
  <r>
    <n v="9375"/>
    <x v="4684"/>
    <x v="0"/>
    <x v="410"/>
    <d v="2013-06-10T00:00:00"/>
    <s v="Standard Class"/>
    <s v="KB-16600"/>
    <s v="Ken Brennan"/>
    <x v="1"/>
    <s v="United States"/>
    <s v="Seattle"/>
    <x v="4"/>
    <n v="98105"/>
    <x v="1"/>
    <x v="682"/>
    <x v="1"/>
    <x v="14"/>
    <x v="676"/>
    <x v="5880"/>
    <n v="6"/>
    <n v="0"/>
    <n v="15.958800000000004"/>
  </r>
  <r>
    <n v="9376"/>
    <x v="4685"/>
    <x v="1"/>
    <x v="639"/>
    <d v="2012-12-19T00:00:00"/>
    <s v="Second Class"/>
    <s v="AJ-10945"/>
    <s v="Ashley Jarboe"/>
    <x v="0"/>
    <s v="United States"/>
    <s v="Los Angeles"/>
    <x v="1"/>
    <n v="90045"/>
    <x v="1"/>
    <x v="1072"/>
    <x v="2"/>
    <x v="11"/>
    <x v="1052"/>
    <x v="1424"/>
    <n v="2"/>
    <n v="0"/>
    <n v="10.5"/>
  </r>
  <r>
    <n v="9377"/>
    <x v="4686"/>
    <x v="3"/>
    <x v="53"/>
    <d v="2014-12-30T00:00:00"/>
    <s v="Standard Class"/>
    <s v="PO-18865"/>
    <s v="Patrick O'Donnell"/>
    <x v="0"/>
    <s v="United States"/>
    <s v="East Orange"/>
    <x v="30"/>
    <n v="7017"/>
    <x v="3"/>
    <x v="1651"/>
    <x v="2"/>
    <x v="11"/>
    <x v="1631"/>
    <x v="5881"/>
    <n v="3"/>
    <n v="0"/>
    <n v="13.674000000000003"/>
  </r>
  <r>
    <n v="9378"/>
    <x v="4687"/>
    <x v="3"/>
    <x v="94"/>
    <d v="2014-12-22T00:00:00"/>
    <s v="Standard Class"/>
    <s v="DP-13105"/>
    <s v="Dave Poirier"/>
    <x v="1"/>
    <s v="United States"/>
    <s v="Eau Claire"/>
    <x v="6"/>
    <n v="54703"/>
    <x v="2"/>
    <x v="1569"/>
    <x v="1"/>
    <x v="4"/>
    <x v="1551"/>
    <x v="5882"/>
    <n v="2"/>
    <n v="0"/>
    <n v="8.465600000000002"/>
  </r>
  <r>
    <n v="9379"/>
    <x v="4688"/>
    <x v="0"/>
    <x v="1120"/>
    <d v="2013-05-16T00:00:00"/>
    <s v="Standard Class"/>
    <s v="GM-14500"/>
    <s v="Gene McClure"/>
    <x v="0"/>
    <s v="United States"/>
    <s v="Chicago"/>
    <x v="10"/>
    <n v="60610"/>
    <x v="2"/>
    <x v="1854"/>
    <x v="1"/>
    <x v="12"/>
    <x v="1833"/>
    <x v="5883"/>
    <n v="2"/>
    <n v="0.2"/>
    <n v="2.3868"/>
  </r>
  <r>
    <n v="9380"/>
    <x v="4689"/>
    <x v="2"/>
    <x v="851"/>
    <d v="2011-12-27T00:00:00"/>
    <s v="Second Class"/>
    <s v="CC-12670"/>
    <s v="Craig Carreira"/>
    <x v="0"/>
    <s v="United States"/>
    <s v="Tampa"/>
    <x v="2"/>
    <n v="33614"/>
    <x v="0"/>
    <x v="1237"/>
    <x v="1"/>
    <x v="10"/>
    <x v="1211"/>
    <x v="2817"/>
    <n v="3"/>
    <n v="0.2"/>
    <n v="15.934799999999997"/>
  </r>
  <r>
    <n v="9381"/>
    <x v="4689"/>
    <x v="2"/>
    <x v="851"/>
    <d v="2011-12-27T00:00:00"/>
    <s v="Second Class"/>
    <s v="CC-12670"/>
    <s v="Craig Carreira"/>
    <x v="0"/>
    <s v="United States"/>
    <s v="Tampa"/>
    <x v="2"/>
    <n v="33614"/>
    <x v="0"/>
    <x v="167"/>
    <x v="0"/>
    <x v="1"/>
    <x v="166"/>
    <x v="1466"/>
    <n v="1"/>
    <n v="0.2"/>
    <n v="6.4784000000000042"/>
  </r>
  <r>
    <n v="9382"/>
    <x v="4689"/>
    <x v="2"/>
    <x v="851"/>
    <d v="2011-12-27T00:00:00"/>
    <s v="Second Class"/>
    <s v="CC-12670"/>
    <s v="Craig Carreira"/>
    <x v="0"/>
    <s v="United States"/>
    <s v="Tampa"/>
    <x v="2"/>
    <n v="33614"/>
    <x v="0"/>
    <x v="1244"/>
    <x v="1"/>
    <x v="4"/>
    <x v="1218"/>
    <x v="5884"/>
    <n v="2"/>
    <n v="0.2"/>
    <n v="-10.60680000000005"/>
  </r>
  <r>
    <n v="9383"/>
    <x v="4689"/>
    <x v="2"/>
    <x v="851"/>
    <d v="2011-12-27T00:00:00"/>
    <s v="Second Class"/>
    <s v="CC-12670"/>
    <s v="Craig Carreira"/>
    <x v="0"/>
    <s v="United States"/>
    <s v="Tampa"/>
    <x v="2"/>
    <n v="33614"/>
    <x v="0"/>
    <x v="59"/>
    <x v="1"/>
    <x v="6"/>
    <x v="59"/>
    <x v="2956"/>
    <n v="1"/>
    <n v="0.2"/>
    <n v="0.504"/>
  </r>
  <r>
    <n v="9384"/>
    <x v="4689"/>
    <x v="2"/>
    <x v="851"/>
    <d v="2011-12-27T00:00:00"/>
    <s v="Second Class"/>
    <s v="CC-12670"/>
    <s v="Craig Carreira"/>
    <x v="0"/>
    <s v="United States"/>
    <s v="Tampa"/>
    <x v="2"/>
    <n v="33614"/>
    <x v="0"/>
    <x v="1018"/>
    <x v="1"/>
    <x v="4"/>
    <x v="1000"/>
    <x v="2067"/>
    <n v="5"/>
    <n v="0.2"/>
    <n v="-1.049000000000003"/>
  </r>
  <r>
    <n v="9385"/>
    <x v="4690"/>
    <x v="3"/>
    <x v="938"/>
    <d v="2014-08-17T00:00:00"/>
    <s v="Standard Class"/>
    <s v="SJ-20125"/>
    <s v="Sanjit Jacobs"/>
    <x v="2"/>
    <s v="United States"/>
    <s v="New York City"/>
    <x v="15"/>
    <n v="10009"/>
    <x v="3"/>
    <x v="490"/>
    <x v="1"/>
    <x v="10"/>
    <x v="485"/>
    <x v="243"/>
    <n v="4"/>
    <n v="0"/>
    <n v="12.441600000000001"/>
  </r>
  <r>
    <n v="9386"/>
    <x v="4691"/>
    <x v="3"/>
    <x v="151"/>
    <d v="2014-09-01T00:00:00"/>
    <s v="Standard Class"/>
    <s v="SF-20200"/>
    <s v="Sarah Foster"/>
    <x v="0"/>
    <s v="United States"/>
    <s v="Mesa"/>
    <x v="16"/>
    <n v="85204"/>
    <x v="1"/>
    <x v="1155"/>
    <x v="0"/>
    <x v="5"/>
    <x v="1134"/>
    <x v="5885"/>
    <n v="8"/>
    <n v="0.2"/>
    <n v="33.1584"/>
  </r>
  <r>
    <n v="9387"/>
    <x v="4692"/>
    <x v="3"/>
    <x v="617"/>
    <d v="2014-01-24T00:00:00"/>
    <s v="Standard Class"/>
    <s v="RM-19375"/>
    <s v="Raymond Messe"/>
    <x v="0"/>
    <s v="United States"/>
    <s v="Burlington"/>
    <x v="42"/>
    <s v="05408"/>
    <x v="3"/>
    <x v="368"/>
    <x v="1"/>
    <x v="10"/>
    <x v="364"/>
    <x v="710"/>
    <n v="4"/>
    <n v="0"/>
    <n v="37.562399999999997"/>
  </r>
  <r>
    <n v="9388"/>
    <x v="4692"/>
    <x v="3"/>
    <x v="617"/>
    <d v="2014-01-24T00:00:00"/>
    <s v="Standard Class"/>
    <s v="RM-19375"/>
    <s v="Raymond Messe"/>
    <x v="0"/>
    <s v="United States"/>
    <s v="Burlington"/>
    <x v="42"/>
    <s v="05408"/>
    <x v="3"/>
    <x v="314"/>
    <x v="1"/>
    <x v="10"/>
    <x v="311"/>
    <x v="5886"/>
    <n v="1"/>
    <n v="0"/>
    <n v="5.7715999999999994"/>
  </r>
  <r>
    <n v="9389"/>
    <x v="4692"/>
    <x v="3"/>
    <x v="617"/>
    <d v="2014-01-24T00:00:00"/>
    <s v="Standard Class"/>
    <s v="RM-19375"/>
    <s v="Raymond Messe"/>
    <x v="0"/>
    <s v="United States"/>
    <s v="Burlington"/>
    <x v="42"/>
    <s v="05408"/>
    <x v="3"/>
    <x v="1107"/>
    <x v="1"/>
    <x v="9"/>
    <x v="1087"/>
    <x v="3116"/>
    <n v="3"/>
    <n v="0"/>
    <n v="152.02319999999997"/>
  </r>
  <r>
    <n v="9390"/>
    <x v="4692"/>
    <x v="3"/>
    <x v="617"/>
    <d v="2014-01-24T00:00:00"/>
    <s v="Standard Class"/>
    <s v="RM-19375"/>
    <s v="Raymond Messe"/>
    <x v="0"/>
    <s v="United States"/>
    <s v="Burlington"/>
    <x v="42"/>
    <s v="05408"/>
    <x v="3"/>
    <x v="29"/>
    <x v="1"/>
    <x v="12"/>
    <x v="29"/>
    <x v="5887"/>
    <n v="1"/>
    <n v="0"/>
    <n v="0.95879999999999987"/>
  </r>
  <r>
    <n v="9391"/>
    <x v="4693"/>
    <x v="1"/>
    <x v="974"/>
    <d v="2012-06-24T00:00:00"/>
    <s v="Standard Class"/>
    <s v="KM-16375"/>
    <s v="Katherine Murray"/>
    <x v="2"/>
    <s v="United States"/>
    <s v="Houston"/>
    <x v="5"/>
    <n v="77070"/>
    <x v="2"/>
    <x v="1277"/>
    <x v="1"/>
    <x v="4"/>
    <x v="1253"/>
    <x v="1894"/>
    <n v="5"/>
    <n v="0.2"/>
    <n v="14.307499999999997"/>
  </r>
  <r>
    <n v="9392"/>
    <x v="4694"/>
    <x v="3"/>
    <x v="677"/>
    <d v="2014-03-17T00:00:00"/>
    <s v="First Class"/>
    <s v="FH-14275"/>
    <s v="Frank Hawley"/>
    <x v="1"/>
    <s v="United States"/>
    <s v="Aurora"/>
    <x v="10"/>
    <n v="60505"/>
    <x v="2"/>
    <x v="857"/>
    <x v="2"/>
    <x v="7"/>
    <x v="843"/>
    <x v="465"/>
    <n v="1"/>
    <n v="0.2"/>
    <n v="2.5973999999999995"/>
  </r>
  <r>
    <n v="9393"/>
    <x v="4695"/>
    <x v="1"/>
    <x v="969"/>
    <d v="2012-10-25T00:00:00"/>
    <s v="Same Day"/>
    <s v="DG-13300"/>
    <s v="Deirdre Greer"/>
    <x v="1"/>
    <s v="United States"/>
    <s v="Denver"/>
    <x v="22"/>
    <n v="80219"/>
    <x v="1"/>
    <x v="1455"/>
    <x v="0"/>
    <x v="1"/>
    <x v="1432"/>
    <x v="5888"/>
    <n v="8"/>
    <n v="0.2"/>
    <n v="-29.116799999999955"/>
  </r>
  <r>
    <n v="9394"/>
    <x v="4696"/>
    <x v="2"/>
    <x v="59"/>
    <d v="2011-09-23T00:00:00"/>
    <s v="First Class"/>
    <s v="MW-18220"/>
    <s v="Mitch Webber"/>
    <x v="0"/>
    <s v="United States"/>
    <s v="New York City"/>
    <x v="15"/>
    <n v="10011"/>
    <x v="3"/>
    <x v="1551"/>
    <x v="2"/>
    <x v="7"/>
    <x v="1530"/>
    <x v="3211"/>
    <n v="5"/>
    <n v="0"/>
    <n v="157.48750000000001"/>
  </r>
  <r>
    <n v="9395"/>
    <x v="4696"/>
    <x v="2"/>
    <x v="59"/>
    <d v="2011-09-23T00:00:00"/>
    <s v="First Class"/>
    <s v="MW-18220"/>
    <s v="Mitch Webber"/>
    <x v="0"/>
    <s v="United States"/>
    <s v="New York City"/>
    <x v="15"/>
    <n v="10011"/>
    <x v="3"/>
    <x v="654"/>
    <x v="0"/>
    <x v="1"/>
    <x v="648"/>
    <x v="3317"/>
    <n v="2"/>
    <n v="0.1"/>
    <n v="140.39599999999993"/>
  </r>
  <r>
    <n v="9396"/>
    <x v="4696"/>
    <x v="2"/>
    <x v="59"/>
    <d v="2011-09-23T00:00:00"/>
    <s v="First Class"/>
    <s v="MW-18220"/>
    <s v="Mitch Webber"/>
    <x v="0"/>
    <s v="United States"/>
    <s v="New York City"/>
    <x v="15"/>
    <n v="10011"/>
    <x v="3"/>
    <x v="1248"/>
    <x v="0"/>
    <x v="0"/>
    <x v="1223"/>
    <x v="479"/>
    <n v="2"/>
    <n v="0.2"/>
    <n v="-10.019600000000054"/>
  </r>
  <r>
    <n v="9397"/>
    <x v="4696"/>
    <x v="2"/>
    <x v="59"/>
    <d v="2011-09-23T00:00:00"/>
    <s v="First Class"/>
    <s v="MW-18220"/>
    <s v="Mitch Webber"/>
    <x v="0"/>
    <s v="United States"/>
    <s v="New York City"/>
    <x v="15"/>
    <n v="10011"/>
    <x v="3"/>
    <x v="49"/>
    <x v="1"/>
    <x v="2"/>
    <x v="49"/>
    <x v="50"/>
    <n v="6"/>
    <n v="0"/>
    <n v="35.334599999999995"/>
  </r>
  <r>
    <n v="9398"/>
    <x v="4696"/>
    <x v="2"/>
    <x v="59"/>
    <d v="2011-09-23T00:00:00"/>
    <s v="First Class"/>
    <s v="MW-18220"/>
    <s v="Mitch Webber"/>
    <x v="0"/>
    <s v="United States"/>
    <s v="New York City"/>
    <x v="15"/>
    <n v="10011"/>
    <x v="3"/>
    <x v="1271"/>
    <x v="1"/>
    <x v="9"/>
    <x v="1247"/>
    <x v="4771"/>
    <n v="1"/>
    <n v="0"/>
    <n v="8.0548000000000002"/>
  </r>
  <r>
    <n v="9399"/>
    <x v="4696"/>
    <x v="2"/>
    <x v="59"/>
    <d v="2011-09-23T00:00:00"/>
    <s v="First Class"/>
    <s v="MW-18220"/>
    <s v="Mitch Webber"/>
    <x v="0"/>
    <s v="United States"/>
    <s v="New York City"/>
    <x v="15"/>
    <n v="10011"/>
    <x v="3"/>
    <x v="1334"/>
    <x v="2"/>
    <x v="7"/>
    <x v="1310"/>
    <x v="5889"/>
    <n v="9"/>
    <n v="0"/>
    <n v="661.45590000000004"/>
  </r>
  <r>
    <n v="9400"/>
    <x v="4697"/>
    <x v="0"/>
    <x v="583"/>
    <d v="2013-11-16T00:00:00"/>
    <s v="Standard Class"/>
    <s v="SC-20845"/>
    <s v="Sung Chung"/>
    <x v="0"/>
    <s v="United States"/>
    <s v="Arlington Heights"/>
    <x v="10"/>
    <n v="60004"/>
    <x v="2"/>
    <x v="501"/>
    <x v="1"/>
    <x v="6"/>
    <x v="496"/>
    <x v="5890"/>
    <n v="6"/>
    <n v="0.2"/>
    <n v="1.2348000000000008"/>
  </r>
  <r>
    <n v="9401"/>
    <x v="4698"/>
    <x v="1"/>
    <x v="1218"/>
    <d v="2012-09-21T00:00:00"/>
    <s v="Standard Class"/>
    <s v="BD-11500"/>
    <s v="Bradley Drucker"/>
    <x v="0"/>
    <s v="United States"/>
    <s v="Newport News"/>
    <x v="17"/>
    <n v="23602"/>
    <x v="0"/>
    <x v="837"/>
    <x v="1"/>
    <x v="12"/>
    <x v="33"/>
    <x v="4995"/>
    <n v="4"/>
    <n v="0"/>
    <n v="14.6264"/>
  </r>
  <r>
    <n v="9402"/>
    <x v="4699"/>
    <x v="2"/>
    <x v="1219"/>
    <d v="2011-06-28T00:00:00"/>
    <s v="Standard Class"/>
    <s v="LP-17080"/>
    <s v="Liz Pelletier"/>
    <x v="0"/>
    <s v="United States"/>
    <s v="Tucson"/>
    <x v="16"/>
    <n v="85705"/>
    <x v="1"/>
    <x v="1565"/>
    <x v="0"/>
    <x v="5"/>
    <x v="1547"/>
    <x v="5891"/>
    <n v="2"/>
    <n v="0.2"/>
    <n v="0.96119999999999983"/>
  </r>
  <r>
    <n v="9403"/>
    <x v="4700"/>
    <x v="0"/>
    <x v="399"/>
    <d v="2013-08-18T00:00:00"/>
    <s v="Second Class"/>
    <s v="NP-18700"/>
    <s v="Nora Preis"/>
    <x v="0"/>
    <s v="United States"/>
    <s v="New York City"/>
    <x v="15"/>
    <n v="10024"/>
    <x v="3"/>
    <x v="616"/>
    <x v="0"/>
    <x v="3"/>
    <x v="611"/>
    <x v="5892"/>
    <n v="2"/>
    <n v="0.4"/>
    <n v="-66.230199999999996"/>
  </r>
  <r>
    <n v="9404"/>
    <x v="4700"/>
    <x v="0"/>
    <x v="399"/>
    <d v="2013-08-18T00:00:00"/>
    <s v="Second Class"/>
    <s v="NP-18700"/>
    <s v="Nora Preis"/>
    <x v="0"/>
    <s v="United States"/>
    <s v="New York City"/>
    <x v="15"/>
    <n v="10024"/>
    <x v="3"/>
    <x v="1244"/>
    <x v="1"/>
    <x v="4"/>
    <x v="1218"/>
    <x v="5893"/>
    <n v="6"/>
    <n v="0"/>
    <n v="286.38359999999989"/>
  </r>
  <r>
    <n v="9405"/>
    <x v="4701"/>
    <x v="3"/>
    <x v="669"/>
    <d v="2014-04-18T00:00:00"/>
    <s v="Standard Class"/>
    <s v="DP-13105"/>
    <s v="Dave Poirier"/>
    <x v="1"/>
    <s v="United States"/>
    <s v="Philadelphia"/>
    <x v="9"/>
    <n v="19134"/>
    <x v="3"/>
    <x v="1239"/>
    <x v="1"/>
    <x v="13"/>
    <x v="1213"/>
    <x v="1063"/>
    <n v="5"/>
    <n v="0.2"/>
    <n v="1.6829999999999994"/>
  </r>
  <r>
    <n v="9406"/>
    <x v="4702"/>
    <x v="2"/>
    <x v="619"/>
    <d v="2011-03-17T00:00:00"/>
    <s v="First Class"/>
    <s v="RB-19465"/>
    <s v="Rick Bensley"/>
    <x v="2"/>
    <s v="United States"/>
    <s v="Chicago"/>
    <x v="10"/>
    <n v="60653"/>
    <x v="2"/>
    <x v="1410"/>
    <x v="2"/>
    <x v="15"/>
    <x v="1388"/>
    <x v="5894"/>
    <n v="2"/>
    <n v="0.3"/>
    <n v="156.04699999999997"/>
  </r>
  <r>
    <n v="9407"/>
    <x v="4702"/>
    <x v="2"/>
    <x v="619"/>
    <d v="2011-03-17T00:00:00"/>
    <s v="First Class"/>
    <s v="RB-19465"/>
    <s v="Rick Bensley"/>
    <x v="2"/>
    <s v="United States"/>
    <s v="Chicago"/>
    <x v="10"/>
    <n v="60653"/>
    <x v="2"/>
    <x v="1737"/>
    <x v="1"/>
    <x v="10"/>
    <x v="1717"/>
    <x v="582"/>
    <n v="2"/>
    <n v="0.2"/>
    <n v="2.6399999999999997"/>
  </r>
  <r>
    <n v="9408"/>
    <x v="4703"/>
    <x v="3"/>
    <x v="585"/>
    <d v="2014-09-25T00:00:00"/>
    <s v="Second Class"/>
    <s v="LC-17140"/>
    <s v="Logan Currie"/>
    <x v="0"/>
    <s v="United States"/>
    <s v="New York City"/>
    <x v="15"/>
    <n v="10035"/>
    <x v="3"/>
    <x v="1200"/>
    <x v="2"/>
    <x v="11"/>
    <x v="1176"/>
    <x v="5895"/>
    <n v="9"/>
    <n v="0"/>
    <n v="171.36000000000007"/>
  </r>
  <r>
    <n v="9409"/>
    <x v="4703"/>
    <x v="3"/>
    <x v="585"/>
    <d v="2014-09-25T00:00:00"/>
    <s v="Second Class"/>
    <s v="LC-17140"/>
    <s v="Logan Currie"/>
    <x v="0"/>
    <s v="United States"/>
    <s v="New York City"/>
    <x v="15"/>
    <n v="10035"/>
    <x v="3"/>
    <x v="441"/>
    <x v="0"/>
    <x v="5"/>
    <x v="1710"/>
    <x v="5896"/>
    <n v="1"/>
    <n v="0"/>
    <n v="3.9831000000000003"/>
  </r>
  <r>
    <n v="9410"/>
    <x v="4704"/>
    <x v="3"/>
    <x v="389"/>
    <d v="2014-12-14T00:00:00"/>
    <s v="First Class"/>
    <s v="WB-21850"/>
    <s v="William Brown"/>
    <x v="0"/>
    <s v="United States"/>
    <s v="Philadelphia"/>
    <x v="9"/>
    <n v="19143"/>
    <x v="3"/>
    <x v="634"/>
    <x v="1"/>
    <x v="8"/>
    <x v="628"/>
    <x v="5897"/>
    <n v="1"/>
    <n v="0.7"/>
    <n v="-2.5092999999999996"/>
  </r>
  <r>
    <n v="9411"/>
    <x v="4704"/>
    <x v="3"/>
    <x v="389"/>
    <d v="2014-12-14T00:00:00"/>
    <s v="First Class"/>
    <s v="WB-21850"/>
    <s v="William Brown"/>
    <x v="0"/>
    <s v="United States"/>
    <s v="Philadelphia"/>
    <x v="9"/>
    <n v="19143"/>
    <x v="3"/>
    <x v="504"/>
    <x v="0"/>
    <x v="5"/>
    <x v="499"/>
    <x v="1190"/>
    <n v="5"/>
    <n v="0.2"/>
    <n v="15.385999999999999"/>
  </r>
  <r>
    <n v="9412"/>
    <x v="4705"/>
    <x v="0"/>
    <x v="612"/>
    <d v="2013-03-15T00:00:00"/>
    <s v="Second Class"/>
    <s v="MH-17785"/>
    <s v="Maya Herman"/>
    <x v="1"/>
    <s v="United States"/>
    <s v="Glendale"/>
    <x v="16"/>
    <n v="85301"/>
    <x v="1"/>
    <x v="533"/>
    <x v="1"/>
    <x v="4"/>
    <x v="528"/>
    <x v="5898"/>
    <n v="1"/>
    <n v="0.2"/>
    <n v="6.5434999999999981"/>
  </r>
  <r>
    <n v="9413"/>
    <x v="4706"/>
    <x v="1"/>
    <x v="746"/>
    <d v="2012-01-29T00:00:00"/>
    <s v="First Class"/>
    <s v="SC-20305"/>
    <s v="Sean Christensen"/>
    <x v="0"/>
    <s v="United States"/>
    <s v="Los Angeles"/>
    <x v="1"/>
    <n v="90036"/>
    <x v="1"/>
    <x v="483"/>
    <x v="0"/>
    <x v="1"/>
    <x v="478"/>
    <x v="5355"/>
    <n v="5"/>
    <n v="0.2"/>
    <n v="0"/>
  </r>
  <r>
    <n v="9414"/>
    <x v="4707"/>
    <x v="0"/>
    <x v="182"/>
    <d v="2013-09-28T00:00:00"/>
    <s v="First Class"/>
    <s v="MH-17620"/>
    <s v="Matt Hagelstein"/>
    <x v="1"/>
    <s v="United States"/>
    <s v="Houston"/>
    <x v="5"/>
    <n v="77041"/>
    <x v="2"/>
    <x v="822"/>
    <x v="1"/>
    <x v="8"/>
    <x v="810"/>
    <x v="5899"/>
    <n v="2"/>
    <n v="0.8"/>
    <n v="-11.587200000000003"/>
  </r>
  <r>
    <n v="9415"/>
    <x v="4708"/>
    <x v="1"/>
    <x v="1090"/>
    <d v="2012-10-22T00:00:00"/>
    <s v="Standard Class"/>
    <s v="JC-15775"/>
    <s v="John Castell"/>
    <x v="0"/>
    <s v="United States"/>
    <s v="Seattle"/>
    <x v="4"/>
    <n v="98115"/>
    <x v="1"/>
    <x v="1807"/>
    <x v="2"/>
    <x v="7"/>
    <x v="1788"/>
    <x v="2528"/>
    <n v="2"/>
    <n v="0.2"/>
    <n v="15.598999999999997"/>
  </r>
  <r>
    <n v="9416"/>
    <x v="4708"/>
    <x v="1"/>
    <x v="1090"/>
    <d v="2012-10-22T00:00:00"/>
    <s v="Standard Class"/>
    <s v="JC-15775"/>
    <s v="John Castell"/>
    <x v="0"/>
    <s v="United States"/>
    <s v="Seattle"/>
    <x v="4"/>
    <n v="98115"/>
    <x v="1"/>
    <x v="1331"/>
    <x v="1"/>
    <x v="10"/>
    <x v="1307"/>
    <x v="1465"/>
    <n v="3"/>
    <n v="0"/>
    <n v="8.7906000000000013"/>
  </r>
  <r>
    <n v="9417"/>
    <x v="4708"/>
    <x v="1"/>
    <x v="1090"/>
    <d v="2012-10-22T00:00:00"/>
    <s v="Standard Class"/>
    <s v="JC-15775"/>
    <s v="John Castell"/>
    <x v="0"/>
    <s v="United States"/>
    <s v="Seattle"/>
    <x v="4"/>
    <n v="98115"/>
    <x v="1"/>
    <x v="224"/>
    <x v="0"/>
    <x v="5"/>
    <x v="222"/>
    <x v="3716"/>
    <n v="3"/>
    <n v="0"/>
    <n v="3.2351999999999994"/>
  </r>
  <r>
    <n v="9418"/>
    <x v="4709"/>
    <x v="2"/>
    <x v="1220"/>
    <d v="2011-11-01T00:00:00"/>
    <s v="Standard Class"/>
    <s v="RD-19810"/>
    <s v="Ross DeVincentis"/>
    <x v="2"/>
    <s v="United States"/>
    <s v="Fayetteville"/>
    <x v="3"/>
    <n v="28314"/>
    <x v="0"/>
    <x v="778"/>
    <x v="1"/>
    <x v="10"/>
    <x v="769"/>
    <x v="563"/>
    <n v="2"/>
    <n v="0.2"/>
    <n v="3.6288"/>
  </r>
  <r>
    <n v="9419"/>
    <x v="4709"/>
    <x v="2"/>
    <x v="1220"/>
    <d v="2011-11-01T00:00:00"/>
    <s v="Standard Class"/>
    <s v="RD-19810"/>
    <s v="Ross DeVincentis"/>
    <x v="2"/>
    <s v="United States"/>
    <s v="Fayetteville"/>
    <x v="3"/>
    <n v="28314"/>
    <x v="0"/>
    <x v="811"/>
    <x v="1"/>
    <x v="10"/>
    <x v="33"/>
    <x v="1655"/>
    <n v="3"/>
    <n v="0.2"/>
    <n v="4.0338000000000003"/>
  </r>
  <r>
    <n v="9420"/>
    <x v="4710"/>
    <x v="3"/>
    <x v="280"/>
    <d v="2014-10-05T00:00:00"/>
    <s v="Second Class"/>
    <s v="SC-20695"/>
    <s v="Steve Chapman"/>
    <x v="1"/>
    <s v="United States"/>
    <s v="Houston"/>
    <x v="5"/>
    <n v="77041"/>
    <x v="2"/>
    <x v="513"/>
    <x v="1"/>
    <x v="9"/>
    <x v="508"/>
    <x v="5279"/>
    <n v="2"/>
    <n v="0.8"/>
    <n v="-38.821200000000012"/>
  </r>
  <r>
    <n v="9421"/>
    <x v="4710"/>
    <x v="3"/>
    <x v="280"/>
    <d v="2014-10-05T00:00:00"/>
    <s v="Second Class"/>
    <s v="SC-20695"/>
    <s v="Steve Chapman"/>
    <x v="1"/>
    <s v="United States"/>
    <s v="Houston"/>
    <x v="5"/>
    <n v="77041"/>
    <x v="2"/>
    <x v="1549"/>
    <x v="1"/>
    <x v="9"/>
    <x v="1528"/>
    <x v="5900"/>
    <n v="6"/>
    <n v="0.8"/>
    <n v="-56.059200000000011"/>
  </r>
  <r>
    <n v="9422"/>
    <x v="4711"/>
    <x v="2"/>
    <x v="149"/>
    <d v="2011-07-27T00:00:00"/>
    <s v="Standard Class"/>
    <s v="NC-18535"/>
    <s v="Nick Crebassa"/>
    <x v="1"/>
    <s v="United States"/>
    <s v="San Francisco"/>
    <x v="1"/>
    <n v="94122"/>
    <x v="1"/>
    <x v="1066"/>
    <x v="2"/>
    <x v="7"/>
    <x v="1046"/>
    <x v="2821"/>
    <n v="6"/>
    <n v="0.2"/>
    <n v="60.475200000000058"/>
  </r>
  <r>
    <n v="9423"/>
    <x v="4711"/>
    <x v="2"/>
    <x v="149"/>
    <d v="2011-07-27T00:00:00"/>
    <s v="Standard Class"/>
    <s v="NC-18535"/>
    <s v="Nick Crebassa"/>
    <x v="1"/>
    <s v="United States"/>
    <s v="San Francisco"/>
    <x v="1"/>
    <n v="94122"/>
    <x v="1"/>
    <x v="597"/>
    <x v="1"/>
    <x v="14"/>
    <x v="592"/>
    <x v="5557"/>
    <n v="5"/>
    <n v="0"/>
    <n v="11.802999999999999"/>
  </r>
  <r>
    <n v="9424"/>
    <x v="4711"/>
    <x v="2"/>
    <x v="149"/>
    <d v="2011-07-27T00:00:00"/>
    <s v="Standard Class"/>
    <s v="NC-18535"/>
    <s v="Nick Crebassa"/>
    <x v="1"/>
    <s v="United States"/>
    <s v="San Francisco"/>
    <x v="1"/>
    <n v="94122"/>
    <x v="1"/>
    <x v="722"/>
    <x v="2"/>
    <x v="7"/>
    <x v="1395"/>
    <x v="214"/>
    <n v="3"/>
    <n v="0.2"/>
    <n v="37.796999999999997"/>
  </r>
  <r>
    <n v="9425"/>
    <x v="4711"/>
    <x v="2"/>
    <x v="149"/>
    <d v="2011-07-27T00:00:00"/>
    <s v="Standard Class"/>
    <s v="NC-18535"/>
    <s v="Nick Crebassa"/>
    <x v="1"/>
    <s v="United States"/>
    <s v="San Francisco"/>
    <x v="1"/>
    <n v="94122"/>
    <x v="1"/>
    <x v="46"/>
    <x v="2"/>
    <x v="11"/>
    <x v="46"/>
    <x v="47"/>
    <n v="3"/>
    <n v="0"/>
    <n v="4.9500000000000011"/>
  </r>
  <r>
    <n v="9426"/>
    <x v="4712"/>
    <x v="2"/>
    <x v="171"/>
    <d v="2011-09-17T00:00:00"/>
    <s v="Second Class"/>
    <s v="LW-17215"/>
    <s v="Luke Weiss"/>
    <x v="0"/>
    <s v="United States"/>
    <s v="New York City"/>
    <x v="15"/>
    <n v="10035"/>
    <x v="3"/>
    <x v="483"/>
    <x v="0"/>
    <x v="1"/>
    <x v="478"/>
    <x v="5901"/>
    <n v="6"/>
    <n v="0.1"/>
    <n v="420.58800000000019"/>
  </r>
  <r>
    <n v="9427"/>
    <x v="4713"/>
    <x v="0"/>
    <x v="306"/>
    <d v="2013-09-21T00:00:00"/>
    <s v="Standard Class"/>
    <s v="AH-10585"/>
    <s v="Angele Hood"/>
    <x v="0"/>
    <s v="United States"/>
    <s v="Seattle"/>
    <x v="4"/>
    <n v="98105"/>
    <x v="1"/>
    <x v="1658"/>
    <x v="1"/>
    <x v="6"/>
    <x v="1637"/>
    <x v="3826"/>
    <n v="5"/>
    <n v="0"/>
    <n v="13.452000000000002"/>
  </r>
  <r>
    <n v="9428"/>
    <x v="4714"/>
    <x v="2"/>
    <x v="501"/>
    <d v="2011-12-01T00:00:00"/>
    <s v="Standard Class"/>
    <s v="JO-15145"/>
    <s v="Jack O'Briant"/>
    <x v="1"/>
    <s v="United States"/>
    <s v="Buffalo"/>
    <x v="15"/>
    <n v="14215"/>
    <x v="3"/>
    <x v="892"/>
    <x v="0"/>
    <x v="5"/>
    <x v="876"/>
    <x v="3351"/>
    <n v="5"/>
    <n v="0"/>
    <n v="39.97999999999999"/>
  </r>
  <r>
    <n v="9429"/>
    <x v="4715"/>
    <x v="2"/>
    <x v="218"/>
    <d v="2011-05-16T00:00:00"/>
    <s v="Standard Class"/>
    <s v="VW-21775"/>
    <s v="Victoria Wilson"/>
    <x v="1"/>
    <s v="United States"/>
    <s v="Huntsville"/>
    <x v="5"/>
    <n v="77340"/>
    <x v="2"/>
    <x v="377"/>
    <x v="0"/>
    <x v="1"/>
    <x v="373"/>
    <x v="5902"/>
    <n v="8"/>
    <n v="0.3"/>
    <n v="-69.311999999999898"/>
  </r>
  <r>
    <n v="9430"/>
    <x v="4716"/>
    <x v="1"/>
    <x v="834"/>
    <d v="2012-09-01T00:00:00"/>
    <s v="Standard Class"/>
    <s v="BP-11185"/>
    <s v="Ben Peterman"/>
    <x v="1"/>
    <s v="United States"/>
    <s v="Dallas"/>
    <x v="5"/>
    <n v="75081"/>
    <x v="2"/>
    <x v="903"/>
    <x v="2"/>
    <x v="7"/>
    <x v="886"/>
    <x v="1124"/>
    <n v="5"/>
    <n v="0.2"/>
    <n v="82.496999999999957"/>
  </r>
  <r>
    <n v="9431"/>
    <x v="4716"/>
    <x v="1"/>
    <x v="834"/>
    <d v="2012-09-01T00:00:00"/>
    <s v="Standard Class"/>
    <s v="BP-11185"/>
    <s v="Ben Peterman"/>
    <x v="1"/>
    <s v="United States"/>
    <s v="Dallas"/>
    <x v="5"/>
    <n v="75081"/>
    <x v="2"/>
    <x v="1116"/>
    <x v="0"/>
    <x v="3"/>
    <x v="1095"/>
    <x v="5903"/>
    <n v="1"/>
    <n v="0.3"/>
    <n v="-16.261300000000006"/>
  </r>
  <r>
    <n v="9432"/>
    <x v="4717"/>
    <x v="1"/>
    <x v="974"/>
    <d v="2012-06-19T00:00:00"/>
    <s v="Same Day"/>
    <s v="PP-18955"/>
    <s v="Paul Prost"/>
    <x v="2"/>
    <s v="United States"/>
    <s v="Philadelphia"/>
    <x v="9"/>
    <n v="19134"/>
    <x v="3"/>
    <x v="1852"/>
    <x v="1"/>
    <x v="2"/>
    <x v="1831"/>
    <x v="2184"/>
    <n v="2"/>
    <n v="0.2"/>
    <n v="1.9925999999999999"/>
  </r>
  <r>
    <n v="9433"/>
    <x v="4718"/>
    <x v="1"/>
    <x v="493"/>
    <d v="2012-08-23T00:00:00"/>
    <s v="Standard Class"/>
    <s v="SC-20725"/>
    <s v="Steven Cartwright"/>
    <x v="0"/>
    <s v="United States"/>
    <s v="Peoria"/>
    <x v="16"/>
    <n v="85345"/>
    <x v="1"/>
    <x v="1202"/>
    <x v="2"/>
    <x v="11"/>
    <x v="1178"/>
    <x v="5520"/>
    <n v="2"/>
    <n v="0.2"/>
    <n v="-5.2640000000000002"/>
  </r>
  <r>
    <n v="9434"/>
    <x v="4718"/>
    <x v="1"/>
    <x v="493"/>
    <d v="2012-08-23T00:00:00"/>
    <s v="Standard Class"/>
    <s v="SC-20725"/>
    <s v="Steven Cartwright"/>
    <x v="0"/>
    <s v="United States"/>
    <s v="Peoria"/>
    <x v="16"/>
    <n v="85345"/>
    <x v="1"/>
    <x v="289"/>
    <x v="1"/>
    <x v="10"/>
    <x v="286"/>
    <x v="1590"/>
    <n v="7"/>
    <n v="0.2"/>
    <n v="12.700800000000001"/>
  </r>
  <r>
    <n v="9435"/>
    <x v="4718"/>
    <x v="1"/>
    <x v="493"/>
    <d v="2012-08-23T00:00:00"/>
    <s v="Standard Class"/>
    <s v="SC-20725"/>
    <s v="Steven Cartwright"/>
    <x v="0"/>
    <s v="United States"/>
    <s v="Peoria"/>
    <x v="16"/>
    <n v="85345"/>
    <x v="1"/>
    <x v="786"/>
    <x v="1"/>
    <x v="6"/>
    <x v="777"/>
    <x v="1518"/>
    <n v="3"/>
    <n v="0.2"/>
    <n v="1.1555999999999984"/>
  </r>
  <r>
    <n v="9436"/>
    <x v="4718"/>
    <x v="1"/>
    <x v="493"/>
    <d v="2012-08-23T00:00:00"/>
    <s v="Standard Class"/>
    <s v="SC-20725"/>
    <s v="Steven Cartwright"/>
    <x v="0"/>
    <s v="United States"/>
    <s v="Peoria"/>
    <x v="16"/>
    <n v="85345"/>
    <x v="1"/>
    <x v="552"/>
    <x v="2"/>
    <x v="11"/>
    <x v="546"/>
    <x v="5904"/>
    <n v="4"/>
    <n v="0.2"/>
    <n v="-31.600000000000037"/>
  </r>
  <r>
    <n v="9437"/>
    <x v="4719"/>
    <x v="1"/>
    <x v="12"/>
    <d v="2012-09-25T00:00:00"/>
    <s v="Same Day"/>
    <s v="BM-11785"/>
    <s v="Bryan Mills"/>
    <x v="0"/>
    <s v="United States"/>
    <s v="Philadelphia"/>
    <x v="9"/>
    <n v="19143"/>
    <x v="3"/>
    <x v="696"/>
    <x v="1"/>
    <x v="8"/>
    <x v="689"/>
    <x v="194"/>
    <n v="2"/>
    <n v="0.7"/>
    <n v="-2.0621999999999998"/>
  </r>
  <r>
    <n v="9438"/>
    <x v="4720"/>
    <x v="3"/>
    <x v="1143"/>
    <d v="2014-06-01T00:00:00"/>
    <s v="Standard Class"/>
    <s v="CD-11920"/>
    <s v="Carlos Daly"/>
    <x v="0"/>
    <s v="United States"/>
    <s v="Oceanside"/>
    <x v="1"/>
    <n v="92054"/>
    <x v="1"/>
    <x v="1440"/>
    <x v="1"/>
    <x v="10"/>
    <x v="1419"/>
    <x v="91"/>
    <n v="2"/>
    <n v="0"/>
    <n v="6.2208000000000006"/>
  </r>
  <r>
    <n v="9439"/>
    <x v="4721"/>
    <x v="3"/>
    <x v="689"/>
    <d v="2014-08-06T00:00:00"/>
    <s v="Standard Class"/>
    <s v="GM-14680"/>
    <s v="Greg Matthias"/>
    <x v="0"/>
    <s v="United States"/>
    <s v="Philadelphia"/>
    <x v="9"/>
    <n v="19134"/>
    <x v="3"/>
    <x v="1270"/>
    <x v="2"/>
    <x v="7"/>
    <x v="1246"/>
    <x v="5905"/>
    <n v="4"/>
    <n v="0.4"/>
    <n v="-57.115200000000016"/>
  </r>
  <r>
    <n v="9440"/>
    <x v="4722"/>
    <x v="2"/>
    <x v="36"/>
    <d v="2011-10-17T00:00:00"/>
    <s v="Standard Class"/>
    <s v="BP-11050"/>
    <s v="Barry Pond"/>
    <x v="1"/>
    <s v="United States"/>
    <s v="Chicago"/>
    <x v="10"/>
    <n v="60623"/>
    <x v="2"/>
    <x v="1205"/>
    <x v="1"/>
    <x v="14"/>
    <x v="1181"/>
    <x v="5906"/>
    <n v="2"/>
    <n v="0.2"/>
    <n v="2.5019999999999971"/>
  </r>
  <r>
    <n v="9441"/>
    <x v="4723"/>
    <x v="2"/>
    <x v="594"/>
    <d v="2011-05-29T00:00:00"/>
    <s v="Standard Class"/>
    <s v="BW-11065"/>
    <s v="Barry Weirich"/>
    <x v="0"/>
    <s v="United States"/>
    <s v="New York City"/>
    <x v="15"/>
    <n v="10035"/>
    <x v="3"/>
    <x v="1490"/>
    <x v="1"/>
    <x v="10"/>
    <x v="1468"/>
    <x v="2"/>
    <n v="2"/>
    <n v="0"/>
    <n v="6.7251999999999992"/>
  </r>
  <r>
    <n v="9442"/>
    <x v="4724"/>
    <x v="2"/>
    <x v="282"/>
    <d v="2011-12-31T00:00:00"/>
    <s v="Second Class"/>
    <s v="RE-19405"/>
    <s v="Ricardo Emerson"/>
    <x v="0"/>
    <s v="United States"/>
    <s v="Kent"/>
    <x v="24"/>
    <n v="44240"/>
    <x v="3"/>
    <x v="1204"/>
    <x v="1"/>
    <x v="9"/>
    <x v="1180"/>
    <x v="5907"/>
    <n v="5"/>
    <n v="0.2"/>
    <n v="6.0449999999999946"/>
  </r>
  <r>
    <n v="9443"/>
    <x v="4725"/>
    <x v="3"/>
    <x v="104"/>
    <d v="2014-04-12T00:00:00"/>
    <s v="Standard Class"/>
    <s v="HR-14770"/>
    <s v="Hallie Redmond"/>
    <x v="2"/>
    <s v="United States"/>
    <s v="Jacksonville"/>
    <x v="2"/>
    <n v="32216"/>
    <x v="0"/>
    <x v="400"/>
    <x v="1"/>
    <x v="6"/>
    <x v="396"/>
    <x v="5908"/>
    <n v="2"/>
    <n v="0.2"/>
    <n v="1.2192000000000007"/>
  </r>
  <r>
    <n v="9444"/>
    <x v="4725"/>
    <x v="3"/>
    <x v="104"/>
    <d v="2014-04-12T00:00:00"/>
    <s v="Standard Class"/>
    <s v="HR-14770"/>
    <s v="Hallie Redmond"/>
    <x v="2"/>
    <s v="United States"/>
    <s v="Jacksonville"/>
    <x v="2"/>
    <n v="32216"/>
    <x v="0"/>
    <x v="819"/>
    <x v="2"/>
    <x v="7"/>
    <x v="807"/>
    <x v="985"/>
    <n v="2"/>
    <n v="0.2"/>
    <n v="19.178600000000003"/>
  </r>
  <r>
    <n v="9445"/>
    <x v="4726"/>
    <x v="1"/>
    <x v="1201"/>
    <d v="2012-03-02T00:00:00"/>
    <s v="First Class"/>
    <s v="TP-21565"/>
    <s v="Tracy Poddar"/>
    <x v="1"/>
    <s v="United States"/>
    <s v="Coppell"/>
    <x v="5"/>
    <n v="75019"/>
    <x v="2"/>
    <x v="1620"/>
    <x v="2"/>
    <x v="7"/>
    <x v="1602"/>
    <x v="3124"/>
    <n v="4"/>
    <n v="0.2"/>
    <n v="34.741999999999997"/>
  </r>
  <r>
    <n v="9446"/>
    <x v="4727"/>
    <x v="1"/>
    <x v="352"/>
    <d v="2012-06-03T00:00:00"/>
    <s v="Standard Class"/>
    <s v="KB-16315"/>
    <s v="Karl Braun"/>
    <x v="0"/>
    <s v="United States"/>
    <s v="Indianapolis"/>
    <x v="14"/>
    <n v="46203"/>
    <x v="2"/>
    <x v="617"/>
    <x v="1"/>
    <x v="2"/>
    <x v="612"/>
    <x v="714"/>
    <n v="3"/>
    <n v="0"/>
    <n v="5.6993999999999998"/>
  </r>
  <r>
    <n v="9447"/>
    <x v="4728"/>
    <x v="0"/>
    <x v="897"/>
    <d v="2013-09-29T00:00:00"/>
    <s v="Standard Class"/>
    <s v="AC-10660"/>
    <s v="Anna Chung"/>
    <x v="0"/>
    <s v="United States"/>
    <s v="Lawrence"/>
    <x v="14"/>
    <n v="46226"/>
    <x v="2"/>
    <x v="1357"/>
    <x v="1"/>
    <x v="10"/>
    <x v="1334"/>
    <x v="1211"/>
    <n v="6"/>
    <n v="0"/>
    <n v="16.146000000000001"/>
  </r>
  <r>
    <n v="9448"/>
    <x v="4729"/>
    <x v="3"/>
    <x v="837"/>
    <d v="2014-06-04T00:00:00"/>
    <s v="Standard Class"/>
    <s v="DN-13690"/>
    <s v="Duane Noonan"/>
    <x v="0"/>
    <s v="United States"/>
    <s v="Tulsa"/>
    <x v="26"/>
    <n v="74133"/>
    <x v="2"/>
    <x v="35"/>
    <x v="0"/>
    <x v="5"/>
    <x v="35"/>
    <x v="5909"/>
    <n v="5"/>
    <n v="0"/>
    <n v="138.41699999999997"/>
  </r>
  <r>
    <n v="9449"/>
    <x v="4730"/>
    <x v="0"/>
    <x v="42"/>
    <d v="2013-09-24T00:00:00"/>
    <s v="Standard Class"/>
    <s v="CC-12430"/>
    <s v="Chuck Clark"/>
    <x v="2"/>
    <s v="United States"/>
    <s v="Redmond"/>
    <x v="4"/>
    <n v="98052"/>
    <x v="1"/>
    <x v="1038"/>
    <x v="1"/>
    <x v="2"/>
    <x v="1019"/>
    <x v="5910"/>
    <n v="4"/>
    <n v="0"/>
    <n v="5.9135999999999997"/>
  </r>
  <r>
    <n v="9450"/>
    <x v="4731"/>
    <x v="2"/>
    <x v="78"/>
    <d v="2011-09-13T00:00:00"/>
    <s v="Standard Class"/>
    <s v="TS-21340"/>
    <s v="Toby Swindell"/>
    <x v="0"/>
    <s v="United States"/>
    <s v="San Francisco"/>
    <x v="1"/>
    <n v="94109"/>
    <x v="1"/>
    <x v="973"/>
    <x v="1"/>
    <x v="8"/>
    <x v="958"/>
    <x v="5911"/>
    <n v="2"/>
    <n v="0.2"/>
    <n v="3.0127999999999995"/>
  </r>
  <r>
    <n v="9451"/>
    <x v="4732"/>
    <x v="3"/>
    <x v="95"/>
    <d v="2014-06-08T00:00:00"/>
    <s v="Standard Class"/>
    <s v="MO-17800"/>
    <s v="Meg O'Connel"/>
    <x v="2"/>
    <s v="United States"/>
    <s v="Spokane"/>
    <x v="4"/>
    <n v="99207"/>
    <x v="1"/>
    <x v="464"/>
    <x v="1"/>
    <x v="4"/>
    <x v="460"/>
    <x v="5912"/>
    <n v="9"/>
    <n v="0"/>
    <n v="5.4503999999999913"/>
  </r>
  <r>
    <n v="9452"/>
    <x v="4733"/>
    <x v="1"/>
    <x v="694"/>
    <d v="2012-10-05T00:00:00"/>
    <s v="Standard Class"/>
    <s v="RP-19855"/>
    <s v="Roy Phan"/>
    <x v="1"/>
    <s v="United States"/>
    <s v="Los Angeles"/>
    <x v="1"/>
    <n v="90032"/>
    <x v="1"/>
    <x v="1094"/>
    <x v="1"/>
    <x v="9"/>
    <x v="1075"/>
    <x v="5913"/>
    <n v="3"/>
    <n v="0"/>
    <n v="55.844999999999985"/>
  </r>
  <r>
    <n v="9453"/>
    <x v="4733"/>
    <x v="1"/>
    <x v="694"/>
    <d v="2012-10-05T00:00:00"/>
    <s v="Standard Class"/>
    <s v="RP-19855"/>
    <s v="Roy Phan"/>
    <x v="1"/>
    <s v="United States"/>
    <s v="Los Angeles"/>
    <x v="1"/>
    <n v="90032"/>
    <x v="1"/>
    <x v="822"/>
    <x v="1"/>
    <x v="8"/>
    <x v="810"/>
    <x v="5914"/>
    <n v="6"/>
    <n v="0.2"/>
    <n v="26.582399999999986"/>
  </r>
  <r>
    <n v="9454"/>
    <x v="4733"/>
    <x v="1"/>
    <x v="694"/>
    <d v="2012-10-05T00:00:00"/>
    <s v="Standard Class"/>
    <s v="RP-19855"/>
    <s v="Roy Phan"/>
    <x v="1"/>
    <s v="United States"/>
    <s v="Los Angeles"/>
    <x v="1"/>
    <n v="90032"/>
    <x v="1"/>
    <x v="1799"/>
    <x v="1"/>
    <x v="14"/>
    <x v="1780"/>
    <x v="5915"/>
    <n v="3"/>
    <n v="0"/>
    <n v="13.685099999999995"/>
  </r>
  <r>
    <n v="9455"/>
    <x v="4733"/>
    <x v="1"/>
    <x v="694"/>
    <d v="2012-10-05T00:00:00"/>
    <s v="Standard Class"/>
    <s v="RP-19855"/>
    <s v="Roy Phan"/>
    <x v="1"/>
    <s v="United States"/>
    <s v="Los Angeles"/>
    <x v="1"/>
    <n v="90032"/>
    <x v="1"/>
    <x v="461"/>
    <x v="2"/>
    <x v="7"/>
    <x v="457"/>
    <x v="2862"/>
    <n v="2"/>
    <n v="0.2"/>
    <n v="-8.2763999999999971"/>
  </r>
  <r>
    <n v="9456"/>
    <x v="4734"/>
    <x v="0"/>
    <x v="950"/>
    <d v="2013-06-20T00:00:00"/>
    <s v="Second Class"/>
    <s v="JL-15175"/>
    <s v="James Lanier"/>
    <x v="2"/>
    <s v="United States"/>
    <s v="Chattanooga"/>
    <x v="18"/>
    <n v="37421"/>
    <x v="0"/>
    <x v="1855"/>
    <x v="2"/>
    <x v="15"/>
    <x v="1834"/>
    <x v="5916"/>
    <n v="1"/>
    <n v="0.5"/>
    <n v="-1.8294999999999959"/>
  </r>
  <r>
    <n v="9457"/>
    <x v="4735"/>
    <x v="3"/>
    <x v="837"/>
    <d v="2014-06-04T00:00:00"/>
    <s v="Standard Class"/>
    <s v="BW-11110"/>
    <s v="Bart Watters"/>
    <x v="1"/>
    <s v="United States"/>
    <s v="Greensboro"/>
    <x v="3"/>
    <n v="27405"/>
    <x v="0"/>
    <x v="1856"/>
    <x v="2"/>
    <x v="11"/>
    <x v="1835"/>
    <x v="5917"/>
    <n v="3"/>
    <n v="0.2"/>
    <n v="0.33989999999999654"/>
  </r>
  <r>
    <n v="9458"/>
    <x v="4735"/>
    <x v="3"/>
    <x v="837"/>
    <d v="2014-06-04T00:00:00"/>
    <s v="Standard Class"/>
    <s v="BW-11110"/>
    <s v="Bart Watters"/>
    <x v="1"/>
    <s v="United States"/>
    <s v="Greensboro"/>
    <x v="3"/>
    <n v="27405"/>
    <x v="0"/>
    <x v="1232"/>
    <x v="1"/>
    <x v="8"/>
    <x v="1206"/>
    <x v="5918"/>
    <n v="5"/>
    <n v="0.7"/>
    <n v="-10.050000000000001"/>
  </r>
  <r>
    <n v="9459"/>
    <x v="4736"/>
    <x v="2"/>
    <x v="1148"/>
    <d v="2011-10-14T00:00:00"/>
    <s v="Standard Class"/>
    <s v="SJ-20500"/>
    <s v="Shirley Jackson"/>
    <x v="0"/>
    <s v="United States"/>
    <s v="San Francisco"/>
    <x v="1"/>
    <n v="94122"/>
    <x v="1"/>
    <x v="281"/>
    <x v="1"/>
    <x v="6"/>
    <x v="278"/>
    <x v="5919"/>
    <n v="3"/>
    <n v="0"/>
    <n v="41.933999999999983"/>
  </r>
  <r>
    <n v="9460"/>
    <x v="4736"/>
    <x v="2"/>
    <x v="1148"/>
    <d v="2011-10-14T00:00:00"/>
    <s v="Standard Class"/>
    <s v="SJ-20500"/>
    <s v="Shirley Jackson"/>
    <x v="0"/>
    <s v="United States"/>
    <s v="San Francisco"/>
    <x v="1"/>
    <n v="94122"/>
    <x v="1"/>
    <x v="1730"/>
    <x v="2"/>
    <x v="7"/>
    <x v="1708"/>
    <x v="314"/>
    <n v="1"/>
    <n v="0.2"/>
    <n v="-2.9985000000000022"/>
  </r>
  <r>
    <n v="9461"/>
    <x v="4737"/>
    <x v="2"/>
    <x v="664"/>
    <d v="2011-11-22T00:00:00"/>
    <s v="Second Class"/>
    <s v="FG-14260"/>
    <s v="Frank Gastineau"/>
    <x v="2"/>
    <s v="United States"/>
    <s v="New York City"/>
    <x v="15"/>
    <n v="10024"/>
    <x v="3"/>
    <x v="693"/>
    <x v="1"/>
    <x v="10"/>
    <x v="686"/>
    <x v="805"/>
    <n v="3"/>
    <n v="0"/>
    <n v="17.22"/>
  </r>
  <r>
    <n v="9462"/>
    <x v="4738"/>
    <x v="2"/>
    <x v="538"/>
    <d v="2011-10-24T00:00:00"/>
    <s v="Standard Class"/>
    <s v="EH-14125"/>
    <s v="Eugene Hildebrand"/>
    <x v="2"/>
    <s v="United States"/>
    <s v="Lakewood"/>
    <x v="1"/>
    <n v="90712"/>
    <x v="1"/>
    <x v="1086"/>
    <x v="2"/>
    <x v="7"/>
    <x v="1067"/>
    <x v="5920"/>
    <n v="6"/>
    <n v="0.2"/>
    <n v="20.097000000000008"/>
  </r>
  <r>
    <n v="9463"/>
    <x v="4739"/>
    <x v="3"/>
    <x v="920"/>
    <d v="2014-12-01T00:00:00"/>
    <s v="Second Class"/>
    <s v="BS-11590"/>
    <s v="Brendan Sweed"/>
    <x v="1"/>
    <s v="United States"/>
    <s v="Louisville"/>
    <x v="0"/>
    <n v="40214"/>
    <x v="0"/>
    <x v="1131"/>
    <x v="0"/>
    <x v="1"/>
    <x v="1110"/>
    <x v="4391"/>
    <n v="2"/>
    <n v="0"/>
    <n v="168.47040000000004"/>
  </r>
  <r>
    <n v="9464"/>
    <x v="4740"/>
    <x v="2"/>
    <x v="1221"/>
    <d v="2011-03-03T00:00:00"/>
    <s v="First Class"/>
    <s v="JS-16030"/>
    <s v="Joy Smith"/>
    <x v="0"/>
    <s v="United States"/>
    <s v="Columbus"/>
    <x v="24"/>
    <n v="43229"/>
    <x v="3"/>
    <x v="487"/>
    <x v="1"/>
    <x v="6"/>
    <x v="482"/>
    <x v="530"/>
    <n v="4"/>
    <n v="0.2"/>
    <n v="3.4047999999999981"/>
  </r>
  <r>
    <n v="9465"/>
    <x v="4741"/>
    <x v="2"/>
    <x v="1059"/>
    <d v="2011-12-25T00:00:00"/>
    <s v="Standard Class"/>
    <s v="JC-15775"/>
    <s v="John Castell"/>
    <x v="0"/>
    <s v="United States"/>
    <s v="Newark"/>
    <x v="13"/>
    <n v="19711"/>
    <x v="3"/>
    <x v="1568"/>
    <x v="1"/>
    <x v="2"/>
    <x v="1550"/>
    <x v="1315"/>
    <n v="6"/>
    <n v="0"/>
    <n v="7.9487999999999985"/>
  </r>
  <r>
    <n v="9466"/>
    <x v="4742"/>
    <x v="0"/>
    <x v="258"/>
    <d v="2013-11-24T00:00:00"/>
    <s v="Standard Class"/>
    <s v="JM-15265"/>
    <s v="Janet Molinari"/>
    <x v="1"/>
    <s v="United States"/>
    <s v="Seattle"/>
    <x v="4"/>
    <n v="98115"/>
    <x v="1"/>
    <x v="468"/>
    <x v="0"/>
    <x v="5"/>
    <x v="464"/>
    <x v="5795"/>
    <n v="2"/>
    <n v="0"/>
    <n v="1.597999999999999"/>
  </r>
  <r>
    <n v="9467"/>
    <x v="4743"/>
    <x v="3"/>
    <x v="60"/>
    <d v="2014-11-11T00:00:00"/>
    <s v="Second Class"/>
    <s v="CD-12280"/>
    <s v="Christina DeMoss"/>
    <x v="0"/>
    <s v="United States"/>
    <s v="New York City"/>
    <x v="15"/>
    <n v="10024"/>
    <x v="3"/>
    <x v="141"/>
    <x v="1"/>
    <x v="8"/>
    <x v="141"/>
    <x v="5921"/>
    <n v="6"/>
    <n v="0.2"/>
    <n v="55.582200000000007"/>
  </r>
  <r>
    <n v="9468"/>
    <x v="4743"/>
    <x v="3"/>
    <x v="60"/>
    <d v="2014-11-11T00:00:00"/>
    <s v="Second Class"/>
    <s v="CD-12280"/>
    <s v="Christina DeMoss"/>
    <x v="0"/>
    <s v="United States"/>
    <s v="New York City"/>
    <x v="15"/>
    <n v="10024"/>
    <x v="3"/>
    <x v="1582"/>
    <x v="0"/>
    <x v="3"/>
    <x v="1564"/>
    <x v="4365"/>
    <n v="2"/>
    <n v="0.4"/>
    <n v="-66.599999999999994"/>
  </r>
  <r>
    <n v="9469"/>
    <x v="4743"/>
    <x v="3"/>
    <x v="60"/>
    <d v="2014-11-11T00:00:00"/>
    <s v="Second Class"/>
    <s v="CD-12280"/>
    <s v="Christina DeMoss"/>
    <x v="0"/>
    <s v="United States"/>
    <s v="New York City"/>
    <x v="15"/>
    <n v="10024"/>
    <x v="3"/>
    <x v="680"/>
    <x v="1"/>
    <x v="10"/>
    <x v="674"/>
    <x v="91"/>
    <n v="2"/>
    <n v="0"/>
    <n v="6.2208000000000006"/>
  </r>
  <r>
    <n v="9470"/>
    <x v="4743"/>
    <x v="3"/>
    <x v="60"/>
    <d v="2014-11-11T00:00:00"/>
    <s v="Second Class"/>
    <s v="CD-12280"/>
    <s v="Christina DeMoss"/>
    <x v="0"/>
    <s v="United States"/>
    <s v="New York City"/>
    <x v="15"/>
    <n v="10024"/>
    <x v="3"/>
    <x v="417"/>
    <x v="1"/>
    <x v="10"/>
    <x v="412"/>
    <x v="168"/>
    <n v="2"/>
    <n v="0"/>
    <n v="53.260799999999996"/>
  </r>
  <r>
    <n v="9471"/>
    <x v="4743"/>
    <x v="3"/>
    <x v="60"/>
    <d v="2014-11-11T00:00:00"/>
    <s v="Second Class"/>
    <s v="CD-12280"/>
    <s v="Christina DeMoss"/>
    <x v="0"/>
    <s v="United States"/>
    <s v="New York City"/>
    <x v="15"/>
    <n v="10024"/>
    <x v="3"/>
    <x v="140"/>
    <x v="2"/>
    <x v="7"/>
    <x v="140"/>
    <x v="2622"/>
    <n v="2"/>
    <n v="0"/>
    <n v="3.9991999999999877"/>
  </r>
  <r>
    <n v="9472"/>
    <x v="4743"/>
    <x v="3"/>
    <x v="60"/>
    <d v="2014-11-11T00:00:00"/>
    <s v="Second Class"/>
    <s v="CD-12280"/>
    <s v="Christina DeMoss"/>
    <x v="0"/>
    <s v="United States"/>
    <s v="New York City"/>
    <x v="15"/>
    <n v="10024"/>
    <x v="3"/>
    <x v="276"/>
    <x v="1"/>
    <x v="8"/>
    <x v="273"/>
    <x v="5872"/>
    <n v="1"/>
    <n v="0.2"/>
    <n v="3.7127999999999997"/>
  </r>
  <r>
    <n v="9473"/>
    <x v="4743"/>
    <x v="3"/>
    <x v="60"/>
    <d v="2014-11-11T00:00:00"/>
    <s v="Second Class"/>
    <s v="CD-12280"/>
    <s v="Christina DeMoss"/>
    <x v="0"/>
    <s v="United States"/>
    <s v="New York City"/>
    <x v="15"/>
    <n v="10024"/>
    <x v="3"/>
    <x v="1459"/>
    <x v="0"/>
    <x v="1"/>
    <x v="1436"/>
    <x v="5922"/>
    <n v="2"/>
    <n v="0.1"/>
    <n v="24.2012"/>
  </r>
  <r>
    <n v="9474"/>
    <x v="4743"/>
    <x v="3"/>
    <x v="60"/>
    <d v="2014-11-11T00:00:00"/>
    <s v="Second Class"/>
    <s v="CD-12280"/>
    <s v="Christina DeMoss"/>
    <x v="0"/>
    <s v="United States"/>
    <s v="New York City"/>
    <x v="15"/>
    <n v="10024"/>
    <x v="3"/>
    <x v="1757"/>
    <x v="0"/>
    <x v="5"/>
    <x v="1738"/>
    <x v="5923"/>
    <n v="5"/>
    <n v="0"/>
    <n v="38.532000000000004"/>
  </r>
  <r>
    <n v="9475"/>
    <x v="4744"/>
    <x v="1"/>
    <x v="70"/>
    <d v="2012-06-05T00:00:00"/>
    <s v="Second Class"/>
    <s v="JM-15265"/>
    <s v="Janet Molinari"/>
    <x v="1"/>
    <s v="United States"/>
    <s v="Chicago"/>
    <x v="10"/>
    <n v="60653"/>
    <x v="2"/>
    <x v="1139"/>
    <x v="1"/>
    <x v="2"/>
    <x v="1118"/>
    <x v="2184"/>
    <n v="2"/>
    <n v="0.2"/>
    <n v="1.9925999999999999"/>
  </r>
  <r>
    <n v="9476"/>
    <x v="4744"/>
    <x v="1"/>
    <x v="70"/>
    <d v="2012-06-05T00:00:00"/>
    <s v="Second Class"/>
    <s v="JM-15265"/>
    <s v="Janet Molinari"/>
    <x v="1"/>
    <s v="United States"/>
    <s v="Chicago"/>
    <x v="10"/>
    <n v="60653"/>
    <x v="2"/>
    <x v="1030"/>
    <x v="1"/>
    <x v="10"/>
    <x v="1012"/>
    <x v="4259"/>
    <n v="7"/>
    <n v="0.2"/>
    <n v="54.214999999999982"/>
  </r>
  <r>
    <n v="9477"/>
    <x v="4744"/>
    <x v="1"/>
    <x v="70"/>
    <d v="2012-06-05T00:00:00"/>
    <s v="Second Class"/>
    <s v="JM-15265"/>
    <s v="Janet Molinari"/>
    <x v="1"/>
    <s v="United States"/>
    <s v="Chicago"/>
    <x v="10"/>
    <n v="60653"/>
    <x v="2"/>
    <x v="1537"/>
    <x v="0"/>
    <x v="5"/>
    <x v="1516"/>
    <x v="5924"/>
    <n v="2"/>
    <n v="0.6"/>
    <n v="-61.872"/>
  </r>
  <r>
    <n v="9478"/>
    <x v="4744"/>
    <x v="1"/>
    <x v="70"/>
    <d v="2012-06-05T00:00:00"/>
    <s v="Second Class"/>
    <s v="JM-15265"/>
    <s v="Janet Molinari"/>
    <x v="1"/>
    <s v="United States"/>
    <s v="Chicago"/>
    <x v="10"/>
    <n v="60653"/>
    <x v="2"/>
    <x v="990"/>
    <x v="1"/>
    <x v="8"/>
    <x v="302"/>
    <x v="3019"/>
    <n v="3"/>
    <n v="0.8"/>
    <n v="-6.2370000000000019"/>
  </r>
  <r>
    <n v="9479"/>
    <x v="4745"/>
    <x v="2"/>
    <x v="557"/>
    <d v="2011-09-14T00:00:00"/>
    <s v="Standard Class"/>
    <s v="SS-20410"/>
    <s v="Shahid Shariari"/>
    <x v="0"/>
    <s v="United States"/>
    <s v="Oswego"/>
    <x v="10"/>
    <n v="60543"/>
    <x v="2"/>
    <x v="1321"/>
    <x v="1"/>
    <x v="13"/>
    <x v="1298"/>
    <x v="5925"/>
    <n v="5"/>
    <n v="0.2"/>
    <n v="4.1124999999999998"/>
  </r>
  <r>
    <n v="9480"/>
    <x v="4745"/>
    <x v="2"/>
    <x v="557"/>
    <d v="2011-09-14T00:00:00"/>
    <s v="Standard Class"/>
    <s v="SS-20410"/>
    <s v="Shahid Shariari"/>
    <x v="0"/>
    <s v="United States"/>
    <s v="Oswego"/>
    <x v="10"/>
    <n v="60543"/>
    <x v="2"/>
    <x v="1206"/>
    <x v="1"/>
    <x v="8"/>
    <x v="1182"/>
    <x v="5926"/>
    <n v="3"/>
    <n v="0.8"/>
    <n v="-6.5076000000000018"/>
  </r>
  <r>
    <n v="9481"/>
    <x v="4745"/>
    <x v="2"/>
    <x v="557"/>
    <d v="2011-09-14T00:00:00"/>
    <s v="Standard Class"/>
    <s v="SS-20410"/>
    <s v="Shahid Shariari"/>
    <x v="0"/>
    <s v="United States"/>
    <s v="Oswego"/>
    <x v="10"/>
    <n v="60543"/>
    <x v="2"/>
    <x v="569"/>
    <x v="1"/>
    <x v="8"/>
    <x v="564"/>
    <x v="5927"/>
    <n v="5"/>
    <n v="0.8"/>
    <n v="-533.73250000000007"/>
  </r>
  <r>
    <n v="9482"/>
    <x v="4746"/>
    <x v="3"/>
    <x v="44"/>
    <d v="2014-11-13T00:00:00"/>
    <s v="Standard Class"/>
    <s v="HG-14845"/>
    <s v="Harry Greene"/>
    <x v="0"/>
    <s v="United States"/>
    <s v="Dallas"/>
    <x v="5"/>
    <n v="75220"/>
    <x v="2"/>
    <x v="75"/>
    <x v="1"/>
    <x v="4"/>
    <x v="75"/>
    <x v="1333"/>
    <n v="2"/>
    <n v="0.2"/>
    <n v="1.8160000000000016"/>
  </r>
  <r>
    <n v="9483"/>
    <x v="4747"/>
    <x v="1"/>
    <x v="782"/>
    <d v="2012-06-24T00:00:00"/>
    <s v="Second Class"/>
    <s v="BC-11125"/>
    <s v="Becky Castell"/>
    <x v="2"/>
    <s v="United States"/>
    <s v="Philadelphia"/>
    <x v="9"/>
    <n v="19134"/>
    <x v="3"/>
    <x v="651"/>
    <x v="2"/>
    <x v="11"/>
    <x v="645"/>
    <x v="4570"/>
    <n v="2"/>
    <n v="0.2"/>
    <n v="91.995400000000018"/>
  </r>
  <r>
    <n v="9484"/>
    <x v="4748"/>
    <x v="2"/>
    <x v="192"/>
    <d v="2011-07-28T00:00:00"/>
    <s v="Standard Class"/>
    <s v="AB-10255"/>
    <s v="Alejandro Ballentine"/>
    <x v="2"/>
    <s v="United States"/>
    <s v="Los Angeles"/>
    <x v="1"/>
    <n v="90008"/>
    <x v="1"/>
    <x v="346"/>
    <x v="1"/>
    <x v="6"/>
    <x v="342"/>
    <x v="1209"/>
    <n v="6"/>
    <n v="0"/>
    <n v="6.4943999999999988"/>
  </r>
  <r>
    <n v="9485"/>
    <x v="4749"/>
    <x v="0"/>
    <x v="499"/>
    <d v="2013-12-05T00:00:00"/>
    <s v="Second Class"/>
    <s v="MY-18295"/>
    <s v="Muhammed Yedwab"/>
    <x v="1"/>
    <s v="United States"/>
    <s v="Houston"/>
    <x v="5"/>
    <n v="77036"/>
    <x v="2"/>
    <x v="1686"/>
    <x v="0"/>
    <x v="0"/>
    <x v="1665"/>
    <x v="5928"/>
    <n v="10"/>
    <n v="0.32"/>
    <n v="-137.97600000000008"/>
  </r>
  <r>
    <n v="9486"/>
    <x v="4749"/>
    <x v="0"/>
    <x v="499"/>
    <d v="2013-12-05T00:00:00"/>
    <s v="Second Class"/>
    <s v="MY-18295"/>
    <s v="Muhammed Yedwab"/>
    <x v="1"/>
    <s v="United States"/>
    <s v="Houston"/>
    <x v="5"/>
    <n v="77036"/>
    <x v="2"/>
    <x v="1117"/>
    <x v="1"/>
    <x v="10"/>
    <x v="1096"/>
    <x v="2791"/>
    <n v="9"/>
    <n v="0.2"/>
    <n v="9.6299999999999955"/>
  </r>
  <r>
    <n v="9487"/>
    <x v="4750"/>
    <x v="3"/>
    <x v="386"/>
    <d v="2014-10-13T00:00:00"/>
    <s v="Same Day"/>
    <s v="NF-18385"/>
    <s v="Natalie Fritzler"/>
    <x v="0"/>
    <s v="United States"/>
    <s v="Wheeling"/>
    <x v="48"/>
    <n v="26003"/>
    <x v="3"/>
    <x v="855"/>
    <x v="0"/>
    <x v="3"/>
    <x v="840"/>
    <x v="5929"/>
    <n v="3"/>
    <n v="0.3"/>
    <n v="-76.953599999999994"/>
  </r>
  <r>
    <n v="9488"/>
    <x v="4751"/>
    <x v="3"/>
    <x v="157"/>
    <d v="2014-12-14T00:00:00"/>
    <s v="First Class"/>
    <s v="NB-18655"/>
    <s v="Nona Balk"/>
    <x v="1"/>
    <s v="United States"/>
    <s v="Paterson"/>
    <x v="30"/>
    <n v="7501"/>
    <x v="3"/>
    <x v="845"/>
    <x v="1"/>
    <x v="13"/>
    <x v="831"/>
    <x v="2630"/>
    <n v="3"/>
    <n v="0"/>
    <n v="2.1581999999999999"/>
  </r>
  <r>
    <n v="9489"/>
    <x v="4752"/>
    <x v="1"/>
    <x v="486"/>
    <d v="2012-10-04T00:00:00"/>
    <s v="First Class"/>
    <s v="EM-13960"/>
    <s v="Eric Murdock"/>
    <x v="0"/>
    <s v="United States"/>
    <s v="Portland"/>
    <x v="21"/>
    <n v="97206"/>
    <x v="1"/>
    <x v="1118"/>
    <x v="2"/>
    <x v="7"/>
    <x v="1097"/>
    <x v="5930"/>
    <n v="2"/>
    <n v="0.2"/>
    <n v="50.120000000000033"/>
  </r>
  <r>
    <n v="9490"/>
    <x v="4753"/>
    <x v="0"/>
    <x v="1222"/>
    <d v="2013-08-12T00:00:00"/>
    <s v="Standard Class"/>
    <s v="MF-17665"/>
    <s v="Maureen Fritzler"/>
    <x v="1"/>
    <s v="United States"/>
    <s v="Huntsville"/>
    <x v="19"/>
    <n v="35810"/>
    <x v="0"/>
    <x v="1269"/>
    <x v="1"/>
    <x v="6"/>
    <x v="1245"/>
    <x v="5931"/>
    <n v="7"/>
    <n v="0"/>
    <n v="59.114999999999981"/>
  </r>
  <r>
    <n v="9491"/>
    <x v="4754"/>
    <x v="3"/>
    <x v="1032"/>
    <d v="2014-01-08T00:00:00"/>
    <s v="Standard Class"/>
    <s v="CM-12385"/>
    <s v="Christopher Martinez"/>
    <x v="0"/>
    <s v="United States"/>
    <s v="San Francisco"/>
    <x v="1"/>
    <n v="94110"/>
    <x v="1"/>
    <x v="382"/>
    <x v="1"/>
    <x v="8"/>
    <x v="378"/>
    <x v="5932"/>
    <n v="8"/>
    <n v="0.2"/>
    <n v="682.5168000000001"/>
  </r>
  <r>
    <n v="9492"/>
    <x v="4754"/>
    <x v="3"/>
    <x v="1032"/>
    <d v="2014-01-08T00:00:00"/>
    <s v="Standard Class"/>
    <s v="CM-12385"/>
    <s v="Christopher Martinez"/>
    <x v="0"/>
    <s v="United States"/>
    <s v="San Francisco"/>
    <x v="1"/>
    <n v="94110"/>
    <x v="1"/>
    <x v="1279"/>
    <x v="1"/>
    <x v="6"/>
    <x v="1255"/>
    <x v="5933"/>
    <n v="3"/>
    <n v="0"/>
    <n v="3.1007999999999996"/>
  </r>
  <r>
    <n v="9493"/>
    <x v="4755"/>
    <x v="3"/>
    <x v="659"/>
    <d v="2014-11-08T00:00:00"/>
    <s v="Same Day"/>
    <s v="EC-14050"/>
    <s v="Erin Creighton"/>
    <x v="0"/>
    <s v="United States"/>
    <s v="Oklahoma City"/>
    <x v="26"/>
    <n v="73120"/>
    <x v="2"/>
    <x v="15"/>
    <x v="1"/>
    <x v="8"/>
    <x v="15"/>
    <x v="5934"/>
    <n v="9"/>
    <n v="0"/>
    <n v="19.080000000000002"/>
  </r>
  <r>
    <n v="9494"/>
    <x v="4756"/>
    <x v="0"/>
    <x v="835"/>
    <d v="2013-01-08T00:00:00"/>
    <s v="Standard Class"/>
    <s v="BO-11350"/>
    <s v="Bill Overfelt"/>
    <x v="1"/>
    <s v="United States"/>
    <s v="Broken Arrow"/>
    <x v="26"/>
    <n v="74012"/>
    <x v="2"/>
    <x v="342"/>
    <x v="0"/>
    <x v="3"/>
    <x v="338"/>
    <x v="5935"/>
    <n v="7"/>
    <n v="0"/>
    <n v="350.42700000000002"/>
  </r>
  <r>
    <n v="9495"/>
    <x v="4756"/>
    <x v="0"/>
    <x v="835"/>
    <d v="2013-01-08T00:00:00"/>
    <s v="Standard Class"/>
    <s v="BO-11350"/>
    <s v="Bill Overfelt"/>
    <x v="1"/>
    <s v="United States"/>
    <s v="Broken Arrow"/>
    <x v="26"/>
    <n v="74012"/>
    <x v="2"/>
    <x v="990"/>
    <x v="1"/>
    <x v="8"/>
    <x v="302"/>
    <x v="5516"/>
    <n v="2"/>
    <n v="0"/>
    <n v="5.3460000000000001"/>
  </r>
  <r>
    <n v="9496"/>
    <x v="4757"/>
    <x v="0"/>
    <x v="536"/>
    <d v="2013-05-17T00:00:00"/>
    <s v="Standard Class"/>
    <s v="VM-21835"/>
    <s v="Vivian Mathis"/>
    <x v="0"/>
    <s v="United States"/>
    <s v="Mission Viejo"/>
    <x v="1"/>
    <n v="92691"/>
    <x v="1"/>
    <x v="1824"/>
    <x v="2"/>
    <x v="11"/>
    <x v="1803"/>
    <x v="5253"/>
    <n v="6"/>
    <n v="0"/>
    <n v="46.800000000000004"/>
  </r>
  <r>
    <n v="9497"/>
    <x v="4757"/>
    <x v="0"/>
    <x v="536"/>
    <d v="2013-05-17T00:00:00"/>
    <s v="Standard Class"/>
    <s v="VM-21835"/>
    <s v="Vivian Mathis"/>
    <x v="0"/>
    <s v="United States"/>
    <s v="Mission Viejo"/>
    <x v="1"/>
    <n v="92691"/>
    <x v="1"/>
    <x v="1295"/>
    <x v="1"/>
    <x v="9"/>
    <x v="33"/>
    <x v="1313"/>
    <n v="1"/>
    <n v="0"/>
    <n v="2.3409000000000004"/>
  </r>
  <r>
    <n v="9498"/>
    <x v="4758"/>
    <x v="3"/>
    <x v="60"/>
    <d v="2014-11-08T00:00:00"/>
    <s v="First Class"/>
    <s v="AB-10060"/>
    <s v="Adam Bellavance"/>
    <x v="2"/>
    <s v="United States"/>
    <s v="Greenwood"/>
    <x v="14"/>
    <n v="46142"/>
    <x v="2"/>
    <x v="249"/>
    <x v="1"/>
    <x v="10"/>
    <x v="247"/>
    <x v="5936"/>
    <n v="1"/>
    <n v="0"/>
    <n v="2.0286"/>
  </r>
  <r>
    <n v="9499"/>
    <x v="4758"/>
    <x v="3"/>
    <x v="60"/>
    <d v="2014-11-08T00:00:00"/>
    <s v="First Class"/>
    <s v="AB-10060"/>
    <s v="Adam Bellavance"/>
    <x v="2"/>
    <s v="United States"/>
    <s v="Greenwood"/>
    <x v="14"/>
    <n v="46142"/>
    <x v="2"/>
    <x v="1654"/>
    <x v="1"/>
    <x v="10"/>
    <x v="33"/>
    <x v="3856"/>
    <n v="3"/>
    <n v="0"/>
    <n v="82.290599999999998"/>
  </r>
  <r>
    <n v="9500"/>
    <x v="4758"/>
    <x v="3"/>
    <x v="60"/>
    <d v="2014-11-08T00:00:00"/>
    <s v="First Class"/>
    <s v="AB-10060"/>
    <s v="Adam Bellavance"/>
    <x v="2"/>
    <s v="United States"/>
    <s v="Greenwood"/>
    <x v="14"/>
    <n v="46142"/>
    <x v="2"/>
    <x v="987"/>
    <x v="1"/>
    <x v="10"/>
    <x v="971"/>
    <x v="766"/>
    <n v="10"/>
    <n v="0"/>
    <n v="31.187999999999999"/>
  </r>
  <r>
    <n v="9501"/>
    <x v="4759"/>
    <x v="0"/>
    <x v="439"/>
    <d v="2013-05-31T00:00:00"/>
    <s v="Standard Class"/>
    <s v="CM-12235"/>
    <s v="Chris McAfee"/>
    <x v="0"/>
    <s v="United States"/>
    <s v="Milwaukee"/>
    <x v="6"/>
    <n v="53209"/>
    <x v="2"/>
    <x v="1104"/>
    <x v="0"/>
    <x v="5"/>
    <x v="1084"/>
    <x v="5937"/>
    <n v="3"/>
    <n v="0"/>
    <n v="11.314800000000002"/>
  </r>
  <r>
    <n v="9502"/>
    <x v="4760"/>
    <x v="1"/>
    <x v="312"/>
    <d v="2012-11-24T00:00:00"/>
    <s v="Standard Class"/>
    <s v="KW-16570"/>
    <s v="Kelly Williams"/>
    <x v="0"/>
    <s v="United States"/>
    <s v="San Francisco"/>
    <x v="1"/>
    <n v="94109"/>
    <x v="1"/>
    <x v="1445"/>
    <x v="0"/>
    <x v="5"/>
    <x v="1423"/>
    <x v="4674"/>
    <n v="3"/>
    <n v="0"/>
    <n v="8.01"/>
  </r>
  <r>
    <n v="9503"/>
    <x v="4761"/>
    <x v="0"/>
    <x v="183"/>
    <d v="2013-04-30T00:00:00"/>
    <s v="Standard Class"/>
    <s v="MM-17920"/>
    <s v="Michael Moore"/>
    <x v="0"/>
    <s v="United States"/>
    <s v="Rome"/>
    <x v="15"/>
    <n v="13440"/>
    <x v="3"/>
    <x v="1742"/>
    <x v="1"/>
    <x v="6"/>
    <x v="1722"/>
    <x v="5938"/>
    <n v="9"/>
    <n v="0"/>
    <n v="8.3537999999999997"/>
  </r>
  <r>
    <n v="9504"/>
    <x v="4761"/>
    <x v="0"/>
    <x v="183"/>
    <d v="2013-04-30T00:00:00"/>
    <s v="Standard Class"/>
    <s v="MM-17920"/>
    <s v="Michael Moore"/>
    <x v="0"/>
    <s v="United States"/>
    <s v="Rome"/>
    <x v="15"/>
    <n v="13440"/>
    <x v="3"/>
    <x v="649"/>
    <x v="1"/>
    <x v="6"/>
    <x v="643"/>
    <x v="709"/>
    <n v="1"/>
    <n v="0"/>
    <n v="0.80640000000000001"/>
  </r>
  <r>
    <n v="9505"/>
    <x v="4762"/>
    <x v="0"/>
    <x v="500"/>
    <d v="2013-10-19T00:00:00"/>
    <s v="Standard Class"/>
    <s v="PW-19030"/>
    <s v="Pauline Webber"/>
    <x v="1"/>
    <s v="United States"/>
    <s v="New York City"/>
    <x v="15"/>
    <n v="10009"/>
    <x v="3"/>
    <x v="1807"/>
    <x v="2"/>
    <x v="7"/>
    <x v="1788"/>
    <x v="5939"/>
    <n v="7"/>
    <n v="0"/>
    <n v="272.98250000000002"/>
  </r>
  <r>
    <n v="9506"/>
    <x v="4762"/>
    <x v="0"/>
    <x v="500"/>
    <d v="2013-10-19T00:00:00"/>
    <s v="Standard Class"/>
    <s v="PW-19030"/>
    <s v="Pauline Webber"/>
    <x v="1"/>
    <s v="United States"/>
    <s v="New York City"/>
    <x v="15"/>
    <n v="10009"/>
    <x v="3"/>
    <x v="314"/>
    <x v="1"/>
    <x v="10"/>
    <x v="361"/>
    <x v="1375"/>
    <n v="2"/>
    <n v="0"/>
    <n v="54.860399999999998"/>
  </r>
  <r>
    <n v="9507"/>
    <x v="4763"/>
    <x v="2"/>
    <x v="267"/>
    <d v="2011-04-07T00:00:00"/>
    <s v="Second Class"/>
    <s v="RD-19900"/>
    <s v="Ruben Dartt"/>
    <x v="0"/>
    <s v="United States"/>
    <s v="Dearborn Heights"/>
    <x v="12"/>
    <n v="48127"/>
    <x v="2"/>
    <x v="818"/>
    <x v="1"/>
    <x v="6"/>
    <x v="806"/>
    <x v="4327"/>
    <n v="2"/>
    <n v="0"/>
    <n v="7.4759999999999991"/>
  </r>
  <r>
    <n v="9508"/>
    <x v="4763"/>
    <x v="2"/>
    <x v="267"/>
    <d v="2011-04-07T00:00:00"/>
    <s v="Second Class"/>
    <s v="RD-19900"/>
    <s v="Ruben Dartt"/>
    <x v="0"/>
    <s v="United States"/>
    <s v="Dearborn Heights"/>
    <x v="12"/>
    <n v="48127"/>
    <x v="2"/>
    <x v="1232"/>
    <x v="1"/>
    <x v="8"/>
    <x v="1206"/>
    <x v="5940"/>
    <n v="5"/>
    <n v="0"/>
    <n v="18.089999999999996"/>
  </r>
  <r>
    <n v="9509"/>
    <x v="4763"/>
    <x v="2"/>
    <x v="267"/>
    <d v="2011-04-07T00:00:00"/>
    <s v="Second Class"/>
    <s v="RD-19900"/>
    <s v="Ruben Dartt"/>
    <x v="0"/>
    <s v="United States"/>
    <s v="Dearborn Heights"/>
    <x v="12"/>
    <n v="48127"/>
    <x v="2"/>
    <x v="182"/>
    <x v="1"/>
    <x v="6"/>
    <x v="181"/>
    <x v="4808"/>
    <n v="3"/>
    <n v="0"/>
    <n v="4.5836999999999994"/>
  </r>
  <r>
    <n v="9510"/>
    <x v="4763"/>
    <x v="2"/>
    <x v="267"/>
    <d v="2011-04-07T00:00:00"/>
    <s v="Second Class"/>
    <s v="RD-19900"/>
    <s v="Ruben Dartt"/>
    <x v="0"/>
    <s v="United States"/>
    <s v="Dearborn Heights"/>
    <x v="12"/>
    <n v="48127"/>
    <x v="2"/>
    <x v="156"/>
    <x v="1"/>
    <x v="4"/>
    <x v="155"/>
    <x v="5941"/>
    <n v="6"/>
    <n v="0"/>
    <n v="20.694600000000008"/>
  </r>
  <r>
    <n v="9511"/>
    <x v="4764"/>
    <x v="0"/>
    <x v="876"/>
    <d v="2013-08-12T00:00:00"/>
    <s v="Standard Class"/>
    <s v="LM-17065"/>
    <s v="Liz MacKendrick"/>
    <x v="0"/>
    <s v="United States"/>
    <s v="New York City"/>
    <x v="15"/>
    <n v="10024"/>
    <x v="3"/>
    <x v="319"/>
    <x v="1"/>
    <x v="6"/>
    <x v="316"/>
    <x v="3747"/>
    <n v="9"/>
    <n v="0"/>
    <n v="15.7194"/>
  </r>
  <r>
    <n v="9512"/>
    <x v="4765"/>
    <x v="2"/>
    <x v="637"/>
    <d v="2011-12-16T00:00:00"/>
    <s v="First Class"/>
    <s v="CS-11845"/>
    <s v="Cari Sayre"/>
    <x v="1"/>
    <s v="United States"/>
    <s v="Chicago"/>
    <x v="10"/>
    <n v="60623"/>
    <x v="2"/>
    <x v="1087"/>
    <x v="1"/>
    <x v="8"/>
    <x v="1068"/>
    <x v="1844"/>
    <n v="3"/>
    <n v="0.8"/>
    <n v="-13.895999999999997"/>
  </r>
  <r>
    <n v="9513"/>
    <x v="4766"/>
    <x v="3"/>
    <x v="1109"/>
    <d v="2014-06-04T00:00:00"/>
    <s v="Second Class"/>
    <s v="KT-16480"/>
    <s v="Kean Thornton"/>
    <x v="0"/>
    <s v="United States"/>
    <s v="Dallas"/>
    <x v="5"/>
    <n v="75217"/>
    <x v="2"/>
    <x v="789"/>
    <x v="0"/>
    <x v="0"/>
    <x v="779"/>
    <x v="5942"/>
    <n v="1"/>
    <n v="0.32"/>
    <n v="-6.0196000000000254"/>
  </r>
  <r>
    <n v="9514"/>
    <x v="4767"/>
    <x v="0"/>
    <x v="500"/>
    <d v="2013-10-20T00:00:00"/>
    <s v="Standard Class"/>
    <s v="BE-11410"/>
    <s v="Bobby Elias"/>
    <x v="0"/>
    <s v="United States"/>
    <s v="Appleton"/>
    <x v="6"/>
    <n v="54915"/>
    <x v="2"/>
    <x v="764"/>
    <x v="2"/>
    <x v="11"/>
    <x v="756"/>
    <x v="5943"/>
    <n v="5"/>
    <n v="0"/>
    <n v="544.41749999999979"/>
  </r>
  <r>
    <n v="9515"/>
    <x v="4768"/>
    <x v="2"/>
    <x v="619"/>
    <d v="2011-03-18T00:00:00"/>
    <s v="Standard Class"/>
    <s v="NF-18475"/>
    <s v="Neil Französisch"/>
    <x v="2"/>
    <s v="United States"/>
    <s v="Jacksonville"/>
    <x v="2"/>
    <n v="32216"/>
    <x v="0"/>
    <x v="640"/>
    <x v="1"/>
    <x v="10"/>
    <x v="634"/>
    <x v="5944"/>
    <n v="6"/>
    <n v="0.2"/>
    <n v="31.869599999999995"/>
  </r>
  <r>
    <n v="9516"/>
    <x v="4769"/>
    <x v="2"/>
    <x v="1223"/>
    <d v="2011-02-25T00:00:00"/>
    <s v="Standard Class"/>
    <s v="DL-13315"/>
    <s v="Delfina Latchford"/>
    <x v="0"/>
    <s v="United States"/>
    <s v="Chicago"/>
    <x v="10"/>
    <n v="60653"/>
    <x v="2"/>
    <x v="1159"/>
    <x v="1"/>
    <x v="6"/>
    <x v="33"/>
    <x v="5945"/>
    <n v="14"/>
    <n v="0.2"/>
    <n v="8.808799999999998"/>
  </r>
  <r>
    <n v="9517"/>
    <x v="4770"/>
    <x v="1"/>
    <x v="252"/>
    <d v="2012-08-26T00:00:00"/>
    <s v="Second Class"/>
    <s v="MS-17710"/>
    <s v="Maurice Satty"/>
    <x v="0"/>
    <s v="United States"/>
    <s v="Bowling Green"/>
    <x v="24"/>
    <n v="43402"/>
    <x v="3"/>
    <x v="1250"/>
    <x v="2"/>
    <x v="7"/>
    <x v="1225"/>
    <x v="5946"/>
    <n v="3"/>
    <n v="0.4"/>
    <n v="4.0472999999999999"/>
  </r>
  <r>
    <n v="9518"/>
    <x v="4770"/>
    <x v="1"/>
    <x v="252"/>
    <d v="2012-08-26T00:00:00"/>
    <s v="Second Class"/>
    <s v="MS-17710"/>
    <s v="Maurice Satty"/>
    <x v="0"/>
    <s v="United States"/>
    <s v="Bowling Green"/>
    <x v="24"/>
    <n v="43402"/>
    <x v="3"/>
    <x v="1186"/>
    <x v="1"/>
    <x v="2"/>
    <x v="1163"/>
    <x v="2789"/>
    <n v="3"/>
    <n v="0.2"/>
    <n v="2.5056000000000003"/>
  </r>
  <r>
    <n v="9519"/>
    <x v="4770"/>
    <x v="1"/>
    <x v="252"/>
    <d v="2012-08-26T00:00:00"/>
    <s v="Second Class"/>
    <s v="MS-17710"/>
    <s v="Maurice Satty"/>
    <x v="0"/>
    <s v="United States"/>
    <s v="Bowling Green"/>
    <x v="24"/>
    <n v="43402"/>
    <x v="3"/>
    <x v="245"/>
    <x v="1"/>
    <x v="4"/>
    <x v="243"/>
    <x v="2774"/>
    <n v="3"/>
    <n v="0.2"/>
    <n v="48.994199999999921"/>
  </r>
  <r>
    <n v="9520"/>
    <x v="4771"/>
    <x v="3"/>
    <x v="540"/>
    <d v="2014-05-13T00:00:00"/>
    <s v="Second Class"/>
    <s v="MM-18055"/>
    <s v="Michelle Moray"/>
    <x v="0"/>
    <s v="United States"/>
    <s v="San Francisco"/>
    <x v="1"/>
    <n v="94110"/>
    <x v="1"/>
    <x v="1266"/>
    <x v="1"/>
    <x v="9"/>
    <x v="1241"/>
    <x v="5947"/>
    <n v="4"/>
    <n v="0"/>
    <n v="22.702400000000004"/>
  </r>
  <r>
    <n v="9521"/>
    <x v="4772"/>
    <x v="0"/>
    <x v="1084"/>
    <d v="2013-02-09T00:00:00"/>
    <s v="Standard Class"/>
    <s v="JB-15400"/>
    <s v="Jennifer Braxton"/>
    <x v="1"/>
    <s v="United States"/>
    <s v="Los Angeles"/>
    <x v="1"/>
    <n v="90049"/>
    <x v="1"/>
    <x v="243"/>
    <x v="1"/>
    <x v="4"/>
    <x v="241"/>
    <x v="5948"/>
    <n v="2"/>
    <n v="0"/>
    <n v="3.720799999999997"/>
  </r>
  <r>
    <n v="9522"/>
    <x v="4773"/>
    <x v="2"/>
    <x v="174"/>
    <d v="2011-12-25T00:00:00"/>
    <s v="Standard Class"/>
    <s v="SG-20605"/>
    <s v="Speros Goranitis"/>
    <x v="0"/>
    <s v="United States"/>
    <s v="Chicago"/>
    <x v="10"/>
    <n v="60623"/>
    <x v="2"/>
    <x v="1857"/>
    <x v="2"/>
    <x v="7"/>
    <x v="1836"/>
    <x v="830"/>
    <n v="3"/>
    <n v="0.2"/>
    <n v="36.44729999999997"/>
  </r>
  <r>
    <n v="9523"/>
    <x v="4773"/>
    <x v="2"/>
    <x v="174"/>
    <d v="2011-12-25T00:00:00"/>
    <s v="Standard Class"/>
    <s v="SG-20605"/>
    <s v="Speros Goranitis"/>
    <x v="0"/>
    <s v="United States"/>
    <s v="Chicago"/>
    <x v="10"/>
    <n v="60623"/>
    <x v="2"/>
    <x v="1798"/>
    <x v="1"/>
    <x v="10"/>
    <x v="1779"/>
    <x v="12"/>
    <n v="3"/>
    <n v="0.2"/>
    <n v="5.4432"/>
  </r>
  <r>
    <n v="9524"/>
    <x v="4773"/>
    <x v="2"/>
    <x v="174"/>
    <d v="2011-12-25T00:00:00"/>
    <s v="Standard Class"/>
    <s v="SG-20605"/>
    <s v="Speros Goranitis"/>
    <x v="0"/>
    <s v="United States"/>
    <s v="Chicago"/>
    <x v="10"/>
    <n v="60623"/>
    <x v="2"/>
    <x v="1033"/>
    <x v="1"/>
    <x v="4"/>
    <x v="1015"/>
    <x v="5949"/>
    <n v="3"/>
    <n v="0.2"/>
    <n v="-7.7406000000000006"/>
  </r>
  <r>
    <n v="9525"/>
    <x v="4774"/>
    <x v="3"/>
    <x v="256"/>
    <d v="2014-12-07T00:00:00"/>
    <s v="First Class"/>
    <s v="PB-18805"/>
    <s v="Patrick Bzostek"/>
    <x v="2"/>
    <s v="United States"/>
    <s v="Seattle"/>
    <x v="4"/>
    <n v="98115"/>
    <x v="1"/>
    <x v="301"/>
    <x v="1"/>
    <x v="8"/>
    <x v="298"/>
    <x v="2067"/>
    <n v="5"/>
    <n v="0.2"/>
    <n v="29.371999999999993"/>
  </r>
  <r>
    <n v="9526"/>
    <x v="4774"/>
    <x v="3"/>
    <x v="256"/>
    <d v="2014-12-07T00:00:00"/>
    <s v="First Class"/>
    <s v="PB-18805"/>
    <s v="Patrick Bzostek"/>
    <x v="2"/>
    <s v="United States"/>
    <s v="Seattle"/>
    <x v="4"/>
    <n v="98115"/>
    <x v="1"/>
    <x v="892"/>
    <x v="0"/>
    <x v="5"/>
    <x v="876"/>
    <x v="3351"/>
    <n v="5"/>
    <n v="0"/>
    <n v="39.97999999999999"/>
  </r>
  <r>
    <n v="9527"/>
    <x v="4774"/>
    <x v="3"/>
    <x v="256"/>
    <d v="2014-12-07T00:00:00"/>
    <s v="First Class"/>
    <s v="PB-18805"/>
    <s v="Patrick Bzostek"/>
    <x v="2"/>
    <s v="United States"/>
    <s v="Seattle"/>
    <x v="4"/>
    <n v="98115"/>
    <x v="1"/>
    <x v="780"/>
    <x v="2"/>
    <x v="7"/>
    <x v="771"/>
    <x v="5231"/>
    <n v="3"/>
    <n v="0.2"/>
    <n v="-7.0145999999999997"/>
  </r>
  <r>
    <n v="9528"/>
    <x v="4774"/>
    <x v="3"/>
    <x v="256"/>
    <d v="2014-12-07T00:00:00"/>
    <s v="First Class"/>
    <s v="PB-18805"/>
    <s v="Patrick Bzostek"/>
    <x v="2"/>
    <s v="United States"/>
    <s v="Seattle"/>
    <x v="4"/>
    <n v="98115"/>
    <x v="1"/>
    <x v="379"/>
    <x v="1"/>
    <x v="8"/>
    <x v="375"/>
    <x v="5950"/>
    <n v="6"/>
    <n v="0.2"/>
    <n v="60.463200000000015"/>
  </r>
  <r>
    <n v="9529"/>
    <x v="4774"/>
    <x v="3"/>
    <x v="256"/>
    <d v="2014-12-07T00:00:00"/>
    <s v="First Class"/>
    <s v="PB-18805"/>
    <s v="Patrick Bzostek"/>
    <x v="2"/>
    <s v="United States"/>
    <s v="Seattle"/>
    <x v="4"/>
    <n v="98115"/>
    <x v="1"/>
    <x v="699"/>
    <x v="1"/>
    <x v="8"/>
    <x v="692"/>
    <x v="3396"/>
    <n v="2"/>
    <n v="0.2"/>
    <n v="3.0211999999999994"/>
  </r>
  <r>
    <n v="9530"/>
    <x v="4775"/>
    <x v="3"/>
    <x v="668"/>
    <d v="2014-03-26T00:00:00"/>
    <s v="Same Day"/>
    <s v="AC-10615"/>
    <s v="Ann Chong"/>
    <x v="1"/>
    <s v="United States"/>
    <s v="Beaumont"/>
    <x v="5"/>
    <n v="77705"/>
    <x v="2"/>
    <x v="861"/>
    <x v="1"/>
    <x v="4"/>
    <x v="847"/>
    <x v="2600"/>
    <n v="2"/>
    <n v="0.2"/>
    <n v="0.95759999999999934"/>
  </r>
  <r>
    <n v="9531"/>
    <x v="4776"/>
    <x v="3"/>
    <x v="141"/>
    <d v="2014-07-13T00:00:00"/>
    <s v="Standard Class"/>
    <s v="MR-17545"/>
    <s v="Mathew Reese"/>
    <x v="2"/>
    <s v="United States"/>
    <s v="Seattle"/>
    <x v="4"/>
    <n v="98103"/>
    <x v="1"/>
    <x v="813"/>
    <x v="1"/>
    <x v="10"/>
    <x v="33"/>
    <x v="4984"/>
    <n v="2"/>
    <n v="0"/>
    <n v="24.269599999999997"/>
  </r>
  <r>
    <n v="9532"/>
    <x v="4777"/>
    <x v="3"/>
    <x v="40"/>
    <d v="2014-11-01T00:00:00"/>
    <s v="Standard Class"/>
    <s v="BF-11215"/>
    <s v="Benjamin Farhat"/>
    <x v="2"/>
    <s v="United States"/>
    <s v="Dallas"/>
    <x v="5"/>
    <n v="75217"/>
    <x v="2"/>
    <x v="1156"/>
    <x v="1"/>
    <x v="4"/>
    <x v="1135"/>
    <x v="5951"/>
    <n v="2"/>
    <n v="0.2"/>
    <n v="5.5616000000000021"/>
  </r>
  <r>
    <n v="9533"/>
    <x v="4778"/>
    <x v="0"/>
    <x v="189"/>
    <d v="2013-11-01T00:00:00"/>
    <s v="Standard Class"/>
    <s v="BW-11200"/>
    <s v="Ben Wallace"/>
    <x v="0"/>
    <s v="United States"/>
    <s v="New York City"/>
    <x v="15"/>
    <n v="10011"/>
    <x v="3"/>
    <x v="1272"/>
    <x v="0"/>
    <x v="1"/>
    <x v="1248"/>
    <x v="5952"/>
    <n v="14"/>
    <n v="0.1"/>
    <n v="80.777199999999979"/>
  </r>
  <r>
    <n v="9534"/>
    <x v="4778"/>
    <x v="0"/>
    <x v="189"/>
    <d v="2013-11-01T00:00:00"/>
    <s v="Standard Class"/>
    <s v="BW-11200"/>
    <s v="Ben Wallace"/>
    <x v="0"/>
    <s v="United States"/>
    <s v="New York City"/>
    <x v="15"/>
    <n v="10011"/>
    <x v="3"/>
    <x v="195"/>
    <x v="1"/>
    <x v="13"/>
    <x v="194"/>
    <x v="5953"/>
    <n v="7"/>
    <n v="0"/>
    <n v="12.607699999999999"/>
  </r>
  <r>
    <n v="9535"/>
    <x v="4778"/>
    <x v="0"/>
    <x v="189"/>
    <d v="2013-11-01T00:00:00"/>
    <s v="Standard Class"/>
    <s v="BW-11200"/>
    <s v="Ben Wallace"/>
    <x v="0"/>
    <s v="United States"/>
    <s v="New York City"/>
    <x v="15"/>
    <n v="10011"/>
    <x v="3"/>
    <x v="1764"/>
    <x v="1"/>
    <x v="4"/>
    <x v="1744"/>
    <x v="3446"/>
    <n v="2"/>
    <n v="0"/>
    <n v="1.3391999999999982"/>
  </r>
  <r>
    <n v="9536"/>
    <x v="4778"/>
    <x v="0"/>
    <x v="189"/>
    <d v="2013-11-01T00:00:00"/>
    <s v="Standard Class"/>
    <s v="BW-11200"/>
    <s v="Ben Wallace"/>
    <x v="0"/>
    <s v="United States"/>
    <s v="New York City"/>
    <x v="15"/>
    <n v="10011"/>
    <x v="3"/>
    <x v="525"/>
    <x v="1"/>
    <x v="8"/>
    <x v="520"/>
    <x v="1276"/>
    <n v="2"/>
    <n v="0.2"/>
    <n v="3.283199999999999"/>
  </r>
  <r>
    <n v="9537"/>
    <x v="4779"/>
    <x v="3"/>
    <x v="492"/>
    <d v="2014-06-15T00:00:00"/>
    <s v="Second Class"/>
    <s v="TS-21610"/>
    <s v="Troy Staebel"/>
    <x v="0"/>
    <s v="United States"/>
    <s v="Chicago"/>
    <x v="10"/>
    <n v="60610"/>
    <x v="2"/>
    <x v="1256"/>
    <x v="0"/>
    <x v="5"/>
    <x v="1231"/>
    <x v="3179"/>
    <n v="3"/>
    <n v="0.6"/>
    <n v="-6.8634000000000013"/>
  </r>
  <r>
    <n v="9538"/>
    <x v="4780"/>
    <x v="0"/>
    <x v="477"/>
    <d v="2013-09-28T00:00:00"/>
    <s v="First Class"/>
    <s v="AS-10045"/>
    <s v="Aaron Smayling"/>
    <x v="1"/>
    <s v="United States"/>
    <s v="San Francisco"/>
    <x v="1"/>
    <n v="94110"/>
    <x v="1"/>
    <x v="178"/>
    <x v="0"/>
    <x v="0"/>
    <x v="177"/>
    <x v="5954"/>
    <n v="2"/>
    <n v="0.15"/>
    <n v="84.293999999999969"/>
  </r>
  <r>
    <n v="9539"/>
    <x v="4781"/>
    <x v="3"/>
    <x v="210"/>
    <d v="2014-09-10T00:00:00"/>
    <s v="First Class"/>
    <s v="AA-10375"/>
    <s v="Allen Armold"/>
    <x v="0"/>
    <s v="United States"/>
    <s v="Providence"/>
    <x v="34"/>
    <n v="2908"/>
    <x v="3"/>
    <x v="938"/>
    <x v="1"/>
    <x v="10"/>
    <x v="922"/>
    <x v="2952"/>
    <n v="5"/>
    <n v="0"/>
    <n v="7.7739999999999991"/>
  </r>
  <r>
    <n v="9540"/>
    <x v="4781"/>
    <x v="3"/>
    <x v="210"/>
    <d v="2014-09-10T00:00:00"/>
    <s v="First Class"/>
    <s v="AA-10375"/>
    <s v="Allen Armold"/>
    <x v="0"/>
    <s v="United States"/>
    <s v="Providence"/>
    <x v="34"/>
    <n v="2908"/>
    <x v="3"/>
    <x v="368"/>
    <x v="1"/>
    <x v="10"/>
    <x v="364"/>
    <x v="792"/>
    <n v="2"/>
    <n v="0"/>
    <n v="18.781199999999998"/>
  </r>
  <r>
    <n v="9541"/>
    <x v="4782"/>
    <x v="1"/>
    <x v="1224"/>
    <d v="2012-05-16T00:00:00"/>
    <s v="Second Class"/>
    <s v="PS-18970"/>
    <s v="Paul Stevenson"/>
    <x v="2"/>
    <s v="United States"/>
    <s v="Phoenix"/>
    <x v="16"/>
    <n v="85023"/>
    <x v="1"/>
    <x v="877"/>
    <x v="0"/>
    <x v="1"/>
    <x v="862"/>
    <x v="3029"/>
    <n v="7"/>
    <n v="0.2"/>
    <n v="16.797200000000004"/>
  </r>
  <r>
    <n v="9542"/>
    <x v="4783"/>
    <x v="1"/>
    <x v="705"/>
    <d v="2012-08-10T00:00:00"/>
    <s v="Standard Class"/>
    <s v="RP-19270"/>
    <s v="Rachel Payne"/>
    <x v="1"/>
    <s v="United States"/>
    <s v="Houston"/>
    <x v="5"/>
    <n v="77095"/>
    <x v="2"/>
    <x v="198"/>
    <x v="1"/>
    <x v="2"/>
    <x v="197"/>
    <x v="5955"/>
    <n v="3"/>
    <n v="0.2"/>
    <n v="13.320000000000002"/>
  </r>
  <r>
    <n v="9543"/>
    <x v="4783"/>
    <x v="1"/>
    <x v="705"/>
    <d v="2012-08-10T00:00:00"/>
    <s v="Standard Class"/>
    <s v="RP-19270"/>
    <s v="Rachel Payne"/>
    <x v="1"/>
    <s v="United States"/>
    <s v="Houston"/>
    <x v="5"/>
    <n v="77095"/>
    <x v="2"/>
    <x v="799"/>
    <x v="1"/>
    <x v="8"/>
    <x v="789"/>
    <x v="5956"/>
    <n v="5"/>
    <n v="0.8"/>
    <n v="-9.6565000000000047"/>
  </r>
  <r>
    <n v="9544"/>
    <x v="4783"/>
    <x v="1"/>
    <x v="705"/>
    <d v="2012-08-10T00:00:00"/>
    <s v="Standard Class"/>
    <s v="RP-19270"/>
    <s v="Rachel Payne"/>
    <x v="1"/>
    <s v="United States"/>
    <s v="Houston"/>
    <x v="5"/>
    <n v="77095"/>
    <x v="2"/>
    <x v="1733"/>
    <x v="1"/>
    <x v="10"/>
    <x v="1712"/>
    <x v="3987"/>
    <n v="2"/>
    <n v="0.2"/>
    <n v="19.137599999999992"/>
  </r>
  <r>
    <n v="9545"/>
    <x v="4783"/>
    <x v="1"/>
    <x v="705"/>
    <d v="2012-08-10T00:00:00"/>
    <s v="Standard Class"/>
    <s v="RP-19270"/>
    <s v="Rachel Payne"/>
    <x v="1"/>
    <s v="United States"/>
    <s v="Houston"/>
    <x v="5"/>
    <n v="77095"/>
    <x v="2"/>
    <x v="1103"/>
    <x v="0"/>
    <x v="0"/>
    <x v="1083"/>
    <x v="5957"/>
    <n v="3"/>
    <n v="0.32"/>
    <n v="-114.01739999999995"/>
  </r>
  <r>
    <n v="9546"/>
    <x v="4784"/>
    <x v="2"/>
    <x v="194"/>
    <d v="2011-11-02T00:00:00"/>
    <s v="Standard Class"/>
    <s v="NC-18625"/>
    <s v="Noah Childs"/>
    <x v="1"/>
    <s v="United States"/>
    <s v="Columbus"/>
    <x v="14"/>
    <n v="47201"/>
    <x v="2"/>
    <x v="1430"/>
    <x v="2"/>
    <x v="11"/>
    <x v="1409"/>
    <x v="5237"/>
    <n v="2"/>
    <n v="0"/>
    <n v="0.89100000000000001"/>
  </r>
  <r>
    <n v="9547"/>
    <x v="4784"/>
    <x v="2"/>
    <x v="194"/>
    <d v="2011-11-02T00:00:00"/>
    <s v="Standard Class"/>
    <s v="NC-18625"/>
    <s v="Noah Childs"/>
    <x v="1"/>
    <s v="United States"/>
    <s v="Columbus"/>
    <x v="14"/>
    <n v="47201"/>
    <x v="2"/>
    <x v="67"/>
    <x v="1"/>
    <x v="10"/>
    <x v="67"/>
    <x v="69"/>
    <n v="2"/>
    <n v="0"/>
    <n v="35.663599999999995"/>
  </r>
  <r>
    <n v="9548"/>
    <x v="4785"/>
    <x v="0"/>
    <x v="1133"/>
    <d v="2013-06-21T00:00:00"/>
    <s v="Second Class"/>
    <s v="SC-20770"/>
    <s v="Stewart Carmichael"/>
    <x v="1"/>
    <s v="United States"/>
    <s v="Philadelphia"/>
    <x v="9"/>
    <n v="19134"/>
    <x v="3"/>
    <x v="1532"/>
    <x v="1"/>
    <x v="10"/>
    <x v="1511"/>
    <x v="1312"/>
    <n v="2"/>
    <n v="0.2"/>
    <n v="2.1399999999999992"/>
  </r>
  <r>
    <n v="9549"/>
    <x v="4785"/>
    <x v="0"/>
    <x v="1133"/>
    <d v="2013-06-21T00:00:00"/>
    <s v="Second Class"/>
    <s v="SC-20770"/>
    <s v="Stewart Carmichael"/>
    <x v="1"/>
    <s v="United States"/>
    <s v="Philadelphia"/>
    <x v="9"/>
    <n v="19134"/>
    <x v="3"/>
    <x v="8"/>
    <x v="1"/>
    <x v="8"/>
    <x v="8"/>
    <x v="5958"/>
    <n v="2"/>
    <n v="0.7"/>
    <n v="-3.8549999999999986"/>
  </r>
  <r>
    <n v="9550"/>
    <x v="4785"/>
    <x v="0"/>
    <x v="1133"/>
    <d v="2013-06-21T00:00:00"/>
    <s v="Second Class"/>
    <s v="SC-20770"/>
    <s v="Stewart Carmichael"/>
    <x v="1"/>
    <s v="United States"/>
    <s v="Philadelphia"/>
    <x v="9"/>
    <n v="19134"/>
    <x v="3"/>
    <x v="1141"/>
    <x v="1"/>
    <x v="9"/>
    <x v="1120"/>
    <x v="5959"/>
    <n v="3"/>
    <n v="0.2"/>
    <n v="90.71999999999997"/>
  </r>
  <r>
    <n v="9551"/>
    <x v="4786"/>
    <x v="1"/>
    <x v="910"/>
    <d v="2012-05-06T00:00:00"/>
    <s v="First Class"/>
    <s v="NF-18595"/>
    <s v="Nicole Fjeld"/>
    <x v="2"/>
    <s v="United States"/>
    <s v="San Jose"/>
    <x v="1"/>
    <n v="95123"/>
    <x v="1"/>
    <x v="68"/>
    <x v="1"/>
    <x v="8"/>
    <x v="68"/>
    <x v="5960"/>
    <n v="3"/>
    <n v="0.2"/>
    <n v="5.1929999999999996"/>
  </r>
  <r>
    <n v="9552"/>
    <x v="4787"/>
    <x v="1"/>
    <x v="113"/>
    <d v="2012-11-14T00:00:00"/>
    <s v="Standard Class"/>
    <s v="SC-20020"/>
    <s v="Sam Craven"/>
    <x v="0"/>
    <s v="United States"/>
    <s v="Philadelphia"/>
    <x v="9"/>
    <n v="19140"/>
    <x v="3"/>
    <x v="772"/>
    <x v="1"/>
    <x v="4"/>
    <x v="764"/>
    <x v="5961"/>
    <n v="6"/>
    <n v="0.2"/>
    <n v="43.318799999999953"/>
  </r>
  <r>
    <n v="9553"/>
    <x v="4788"/>
    <x v="1"/>
    <x v="1051"/>
    <d v="2012-06-03T00:00:00"/>
    <s v="Standard Class"/>
    <s v="BD-11560"/>
    <s v="Brendan Dodson"/>
    <x v="2"/>
    <s v="United States"/>
    <s v="Springfield"/>
    <x v="17"/>
    <n v="22153"/>
    <x v="0"/>
    <x v="1302"/>
    <x v="2"/>
    <x v="11"/>
    <x v="1278"/>
    <x v="3025"/>
    <n v="4"/>
    <n v="0"/>
    <n v="36.470399999999998"/>
  </r>
  <r>
    <n v="9554"/>
    <x v="4789"/>
    <x v="0"/>
    <x v="897"/>
    <d v="2013-09-28T00:00:00"/>
    <s v="Standard Class"/>
    <s v="SM-20950"/>
    <s v="Suzanne McNair"/>
    <x v="1"/>
    <s v="United States"/>
    <s v="Broomfield"/>
    <x v="22"/>
    <n v="80020"/>
    <x v="1"/>
    <x v="390"/>
    <x v="0"/>
    <x v="5"/>
    <x v="386"/>
    <x v="5962"/>
    <n v="7"/>
    <n v="0.2"/>
    <n v="8.5539999999999878"/>
  </r>
  <r>
    <n v="9555"/>
    <x v="4790"/>
    <x v="1"/>
    <x v="109"/>
    <d v="2012-12-02T00:00:00"/>
    <s v="Standard Class"/>
    <s v="EB-14110"/>
    <s v="Eugene Barchas"/>
    <x v="0"/>
    <s v="United States"/>
    <s v="Columbus"/>
    <x v="24"/>
    <n v="43229"/>
    <x v="3"/>
    <x v="90"/>
    <x v="0"/>
    <x v="5"/>
    <x v="90"/>
    <x v="4192"/>
    <n v="5"/>
    <n v="0.2"/>
    <n v="9.7789999999999964"/>
  </r>
  <r>
    <n v="9556"/>
    <x v="4790"/>
    <x v="1"/>
    <x v="109"/>
    <d v="2012-12-02T00:00:00"/>
    <s v="Standard Class"/>
    <s v="EB-14110"/>
    <s v="Eugene Barchas"/>
    <x v="0"/>
    <s v="United States"/>
    <s v="Columbus"/>
    <x v="24"/>
    <n v="43229"/>
    <x v="3"/>
    <x v="1014"/>
    <x v="1"/>
    <x v="13"/>
    <x v="33"/>
    <x v="5133"/>
    <n v="2"/>
    <n v="0.2"/>
    <n v="0.56399999999999983"/>
  </r>
  <r>
    <n v="9557"/>
    <x v="4791"/>
    <x v="1"/>
    <x v="155"/>
    <d v="2012-12-05T00:00:00"/>
    <s v="Second Class"/>
    <s v="HP-14815"/>
    <s v="Harold Pawlan"/>
    <x v="2"/>
    <s v="United States"/>
    <s v="Concord"/>
    <x v="38"/>
    <n v="3301"/>
    <x v="3"/>
    <x v="779"/>
    <x v="1"/>
    <x v="10"/>
    <x v="770"/>
    <x v="2381"/>
    <n v="7"/>
    <n v="0"/>
    <n v="84.943599999999989"/>
  </r>
  <r>
    <n v="9558"/>
    <x v="4792"/>
    <x v="2"/>
    <x v="1136"/>
    <d v="2011-10-19T00:00:00"/>
    <s v="Second Class"/>
    <s v="EB-14170"/>
    <s v="Evan Bailliet"/>
    <x v="0"/>
    <s v="United States"/>
    <s v="Houston"/>
    <x v="5"/>
    <n v="77095"/>
    <x v="2"/>
    <x v="1494"/>
    <x v="0"/>
    <x v="5"/>
    <x v="1473"/>
    <x v="5963"/>
    <n v="2"/>
    <n v="0.6"/>
    <n v="-1.5935999999999995"/>
  </r>
  <r>
    <n v="9559"/>
    <x v="4793"/>
    <x v="0"/>
    <x v="973"/>
    <d v="2013-05-06T00:00:00"/>
    <s v="First Class"/>
    <s v="SM-20905"/>
    <s v="Susan MacKendrick"/>
    <x v="0"/>
    <s v="United States"/>
    <s v="Newark"/>
    <x v="24"/>
    <n v="43055"/>
    <x v="3"/>
    <x v="217"/>
    <x v="2"/>
    <x v="11"/>
    <x v="458"/>
    <x v="5964"/>
    <n v="5"/>
    <n v="0.2"/>
    <n v="34.786500000000004"/>
  </r>
  <r>
    <n v="9560"/>
    <x v="4793"/>
    <x v="0"/>
    <x v="973"/>
    <d v="2013-05-06T00:00:00"/>
    <s v="First Class"/>
    <s v="SM-20905"/>
    <s v="Susan MacKendrick"/>
    <x v="0"/>
    <s v="United States"/>
    <s v="Newark"/>
    <x v="24"/>
    <n v="43055"/>
    <x v="3"/>
    <x v="1166"/>
    <x v="1"/>
    <x v="4"/>
    <x v="1144"/>
    <x v="3589"/>
    <n v="5"/>
    <n v="0.2"/>
    <n v="-44.018999999999991"/>
  </r>
  <r>
    <n v="9561"/>
    <x v="4793"/>
    <x v="0"/>
    <x v="973"/>
    <d v="2013-05-06T00:00:00"/>
    <s v="First Class"/>
    <s v="SM-20905"/>
    <s v="Susan MacKendrick"/>
    <x v="0"/>
    <s v="United States"/>
    <s v="Newark"/>
    <x v="24"/>
    <n v="43055"/>
    <x v="3"/>
    <x v="1416"/>
    <x v="0"/>
    <x v="5"/>
    <x v="1394"/>
    <x v="3518"/>
    <n v="2"/>
    <n v="0.2"/>
    <n v="10.393599999999998"/>
  </r>
  <r>
    <n v="9562"/>
    <x v="4793"/>
    <x v="0"/>
    <x v="973"/>
    <d v="2013-05-06T00:00:00"/>
    <s v="First Class"/>
    <s v="SM-20905"/>
    <s v="Susan MacKendrick"/>
    <x v="0"/>
    <s v="United States"/>
    <s v="Newark"/>
    <x v="24"/>
    <n v="43055"/>
    <x v="3"/>
    <x v="1332"/>
    <x v="2"/>
    <x v="11"/>
    <x v="1308"/>
    <x v="2404"/>
    <n v="3"/>
    <n v="0.2"/>
    <n v="-75.59580000000004"/>
  </r>
  <r>
    <n v="9563"/>
    <x v="4793"/>
    <x v="0"/>
    <x v="973"/>
    <d v="2013-05-06T00:00:00"/>
    <s v="First Class"/>
    <s v="SM-20905"/>
    <s v="Susan MacKendrick"/>
    <x v="0"/>
    <s v="United States"/>
    <s v="Newark"/>
    <x v="24"/>
    <n v="43055"/>
    <x v="3"/>
    <x v="1858"/>
    <x v="2"/>
    <x v="15"/>
    <x v="1837"/>
    <x v="5965"/>
    <n v="3"/>
    <n v="0.7"/>
    <n v="-164.9538"/>
  </r>
  <r>
    <n v="9564"/>
    <x v="4793"/>
    <x v="0"/>
    <x v="973"/>
    <d v="2013-05-06T00:00:00"/>
    <s v="First Class"/>
    <s v="SM-20905"/>
    <s v="Susan MacKendrick"/>
    <x v="0"/>
    <s v="United States"/>
    <s v="Newark"/>
    <x v="24"/>
    <n v="43055"/>
    <x v="3"/>
    <x v="1345"/>
    <x v="1"/>
    <x v="2"/>
    <x v="1321"/>
    <x v="1628"/>
    <n v="2"/>
    <n v="0.2"/>
    <n v="2.0999999999999996"/>
  </r>
  <r>
    <n v="9565"/>
    <x v="4794"/>
    <x v="1"/>
    <x v="932"/>
    <d v="2012-06-08T00:00:00"/>
    <s v="Standard Class"/>
    <s v="CG-12040"/>
    <s v="Catherine Glotzbach"/>
    <x v="2"/>
    <s v="United States"/>
    <s v="Los Angeles"/>
    <x v="1"/>
    <n v="90045"/>
    <x v="1"/>
    <x v="1017"/>
    <x v="1"/>
    <x v="10"/>
    <x v="999"/>
    <x v="2722"/>
    <n v="2"/>
    <n v="0"/>
    <n v="5.7623999999999995"/>
  </r>
  <r>
    <n v="9566"/>
    <x v="4795"/>
    <x v="2"/>
    <x v="691"/>
    <d v="2011-03-31T00:00:00"/>
    <s v="Same Day"/>
    <s v="TG-21640"/>
    <s v="Trudy Glocke"/>
    <x v="0"/>
    <s v="United States"/>
    <s v="Tampa"/>
    <x v="2"/>
    <n v="33614"/>
    <x v="0"/>
    <x v="228"/>
    <x v="0"/>
    <x v="1"/>
    <x v="226"/>
    <x v="5966"/>
    <n v="7"/>
    <n v="0.2"/>
    <n v="98.480200000000082"/>
  </r>
  <r>
    <n v="9567"/>
    <x v="4795"/>
    <x v="2"/>
    <x v="691"/>
    <d v="2011-03-31T00:00:00"/>
    <s v="Same Day"/>
    <s v="TG-21640"/>
    <s v="Trudy Glocke"/>
    <x v="0"/>
    <s v="United States"/>
    <s v="Tampa"/>
    <x v="2"/>
    <n v="33614"/>
    <x v="0"/>
    <x v="674"/>
    <x v="1"/>
    <x v="8"/>
    <x v="668"/>
    <x v="5967"/>
    <n v="5"/>
    <n v="0.7"/>
    <n v="-10.116"/>
  </r>
  <r>
    <n v="9568"/>
    <x v="4795"/>
    <x v="2"/>
    <x v="691"/>
    <d v="2011-03-31T00:00:00"/>
    <s v="Same Day"/>
    <s v="TG-21640"/>
    <s v="Trudy Glocke"/>
    <x v="0"/>
    <s v="United States"/>
    <s v="Tampa"/>
    <x v="2"/>
    <n v="33614"/>
    <x v="0"/>
    <x v="183"/>
    <x v="1"/>
    <x v="6"/>
    <x v="182"/>
    <x v="5968"/>
    <n v="2"/>
    <n v="0.2"/>
    <n v="1.0584000000000002"/>
  </r>
  <r>
    <n v="9569"/>
    <x v="4796"/>
    <x v="3"/>
    <x v="957"/>
    <d v="2014-07-08T00:00:00"/>
    <s v="First Class"/>
    <s v="DK-12835"/>
    <s v="Damala Kotsonis"/>
    <x v="1"/>
    <s v="United States"/>
    <s v="Fremont"/>
    <x v="8"/>
    <n v="68025"/>
    <x v="2"/>
    <x v="125"/>
    <x v="2"/>
    <x v="7"/>
    <x v="126"/>
    <x v="1105"/>
    <n v="4"/>
    <n v="0"/>
    <n v="22.388800000000003"/>
  </r>
  <r>
    <n v="9570"/>
    <x v="4797"/>
    <x v="1"/>
    <x v="496"/>
    <d v="2012-09-24T00:00:00"/>
    <s v="Same Day"/>
    <s v="MB-17305"/>
    <s v="Maria Bertelson"/>
    <x v="0"/>
    <s v="United States"/>
    <s v="Columbus"/>
    <x v="24"/>
    <n v="43229"/>
    <x v="3"/>
    <x v="1390"/>
    <x v="1"/>
    <x v="8"/>
    <x v="1367"/>
    <x v="5969"/>
    <n v="6"/>
    <n v="0.7"/>
    <n v="-4.4879999999999978"/>
  </r>
  <r>
    <n v="9571"/>
    <x v="4797"/>
    <x v="1"/>
    <x v="496"/>
    <d v="2012-09-24T00:00:00"/>
    <s v="Same Day"/>
    <s v="MB-17305"/>
    <s v="Maria Bertelson"/>
    <x v="0"/>
    <s v="United States"/>
    <s v="Columbus"/>
    <x v="24"/>
    <n v="43229"/>
    <x v="3"/>
    <x v="1222"/>
    <x v="1"/>
    <x v="4"/>
    <x v="1197"/>
    <x v="3295"/>
    <n v="2"/>
    <n v="0.2"/>
    <n v="1.6783999999999981"/>
  </r>
  <r>
    <n v="9572"/>
    <x v="4797"/>
    <x v="1"/>
    <x v="496"/>
    <d v="2012-09-24T00:00:00"/>
    <s v="Same Day"/>
    <s v="MB-17305"/>
    <s v="Maria Bertelson"/>
    <x v="0"/>
    <s v="United States"/>
    <s v="Columbus"/>
    <x v="24"/>
    <n v="43229"/>
    <x v="3"/>
    <x v="1652"/>
    <x v="1"/>
    <x v="12"/>
    <x v="1632"/>
    <x v="4073"/>
    <n v="2"/>
    <n v="0.2"/>
    <n v="5.5439999999999987"/>
  </r>
  <r>
    <n v="9573"/>
    <x v="4797"/>
    <x v="1"/>
    <x v="496"/>
    <d v="2012-09-24T00:00:00"/>
    <s v="Same Day"/>
    <s v="MB-17305"/>
    <s v="Maria Bertelson"/>
    <x v="0"/>
    <s v="United States"/>
    <s v="Columbus"/>
    <x v="24"/>
    <n v="43229"/>
    <x v="3"/>
    <x v="580"/>
    <x v="1"/>
    <x v="2"/>
    <x v="575"/>
    <x v="4529"/>
    <n v="1"/>
    <n v="0.2"/>
    <n v="7.9378000000000002"/>
  </r>
  <r>
    <n v="9574"/>
    <x v="4797"/>
    <x v="1"/>
    <x v="496"/>
    <d v="2012-09-24T00:00:00"/>
    <s v="Same Day"/>
    <s v="MB-17305"/>
    <s v="Maria Bertelson"/>
    <x v="0"/>
    <s v="United States"/>
    <s v="Columbus"/>
    <x v="24"/>
    <n v="43229"/>
    <x v="3"/>
    <x v="1046"/>
    <x v="1"/>
    <x v="6"/>
    <x v="1026"/>
    <x v="860"/>
    <n v="5"/>
    <n v="0.2"/>
    <n v="1.9259999999999975"/>
  </r>
  <r>
    <n v="9575"/>
    <x v="4798"/>
    <x v="1"/>
    <x v="863"/>
    <d v="2012-08-13T00:00:00"/>
    <s v="Same Day"/>
    <s v="SF-20065"/>
    <s v="Sandra Flanagan"/>
    <x v="0"/>
    <s v="United States"/>
    <s v="Pomona"/>
    <x v="1"/>
    <n v="91767"/>
    <x v="1"/>
    <x v="1172"/>
    <x v="0"/>
    <x v="5"/>
    <x v="1149"/>
    <x v="1629"/>
    <n v="3"/>
    <n v="0"/>
    <n v="10.4148"/>
  </r>
  <r>
    <n v="9576"/>
    <x v="4799"/>
    <x v="1"/>
    <x v="989"/>
    <d v="2012-05-28T00:00:00"/>
    <s v="Second Class"/>
    <s v="PS-18760"/>
    <s v="Pamela Stobb"/>
    <x v="0"/>
    <s v="United States"/>
    <s v="San Antonio"/>
    <x v="5"/>
    <n v="78207"/>
    <x v="2"/>
    <x v="83"/>
    <x v="0"/>
    <x v="1"/>
    <x v="83"/>
    <x v="5970"/>
    <n v="1"/>
    <n v="0.3"/>
    <n v="-28.686199999999999"/>
  </r>
  <r>
    <n v="9577"/>
    <x v="4799"/>
    <x v="1"/>
    <x v="989"/>
    <d v="2012-05-28T00:00:00"/>
    <s v="Second Class"/>
    <s v="PS-18760"/>
    <s v="Pamela Stobb"/>
    <x v="0"/>
    <s v="United States"/>
    <s v="San Antonio"/>
    <x v="5"/>
    <n v="78207"/>
    <x v="2"/>
    <x v="1093"/>
    <x v="2"/>
    <x v="15"/>
    <x v="1074"/>
    <x v="5971"/>
    <n v="2"/>
    <n v="0.4"/>
    <n v="-79.908000000000015"/>
  </r>
  <r>
    <n v="9578"/>
    <x v="4799"/>
    <x v="1"/>
    <x v="989"/>
    <d v="2012-05-28T00:00:00"/>
    <s v="Second Class"/>
    <s v="PS-18760"/>
    <s v="Pamela Stobb"/>
    <x v="0"/>
    <s v="United States"/>
    <s v="San Antonio"/>
    <x v="5"/>
    <n v="78207"/>
    <x v="2"/>
    <x v="1144"/>
    <x v="0"/>
    <x v="1"/>
    <x v="1123"/>
    <x v="5972"/>
    <n v="5"/>
    <n v="0.3"/>
    <n v="-4.4969999999999999"/>
  </r>
  <r>
    <n v="9579"/>
    <x v="4800"/>
    <x v="3"/>
    <x v="32"/>
    <d v="2014-09-17T00:00:00"/>
    <s v="First Class"/>
    <s v="RB-19705"/>
    <s v="Roger Barcio"/>
    <x v="2"/>
    <s v="United States"/>
    <s v="New York City"/>
    <x v="15"/>
    <n v="10035"/>
    <x v="3"/>
    <x v="907"/>
    <x v="2"/>
    <x v="7"/>
    <x v="890"/>
    <x v="5973"/>
    <n v="3"/>
    <n v="0"/>
    <n v="323.95499999999993"/>
  </r>
  <r>
    <n v="9580"/>
    <x v="4800"/>
    <x v="3"/>
    <x v="32"/>
    <d v="2014-09-17T00:00:00"/>
    <s v="First Class"/>
    <s v="RB-19705"/>
    <s v="Roger Barcio"/>
    <x v="2"/>
    <s v="United States"/>
    <s v="New York City"/>
    <x v="15"/>
    <n v="10035"/>
    <x v="3"/>
    <x v="1043"/>
    <x v="1"/>
    <x v="4"/>
    <x v="1023"/>
    <x v="558"/>
    <n v="1"/>
    <n v="0"/>
    <n v="3.5489999999999924"/>
  </r>
  <r>
    <n v="9581"/>
    <x v="4800"/>
    <x v="3"/>
    <x v="32"/>
    <d v="2014-09-17T00:00:00"/>
    <s v="First Class"/>
    <s v="RB-19705"/>
    <s v="Roger Barcio"/>
    <x v="2"/>
    <s v="United States"/>
    <s v="New York City"/>
    <x v="15"/>
    <n v="10035"/>
    <x v="3"/>
    <x v="758"/>
    <x v="1"/>
    <x v="6"/>
    <x v="749"/>
    <x v="5734"/>
    <n v="5"/>
    <n v="0"/>
    <n v="8.6854999999999993"/>
  </r>
  <r>
    <n v="9582"/>
    <x v="4800"/>
    <x v="3"/>
    <x v="32"/>
    <d v="2014-09-17T00:00:00"/>
    <s v="First Class"/>
    <s v="RB-19705"/>
    <s v="Roger Barcio"/>
    <x v="2"/>
    <s v="United States"/>
    <s v="New York City"/>
    <x v="15"/>
    <n v="10035"/>
    <x v="3"/>
    <x v="1585"/>
    <x v="0"/>
    <x v="1"/>
    <x v="1567"/>
    <x v="4464"/>
    <n v="5"/>
    <n v="0.1"/>
    <n v="-6.5490000000000492"/>
  </r>
  <r>
    <n v="9583"/>
    <x v="4801"/>
    <x v="0"/>
    <x v="843"/>
    <d v="2013-06-12T00:00:00"/>
    <s v="Standard Class"/>
    <s v="RS-19870"/>
    <s v="Roy Skaria"/>
    <x v="2"/>
    <s v="United States"/>
    <s v="Philadelphia"/>
    <x v="9"/>
    <n v="19120"/>
    <x v="3"/>
    <x v="131"/>
    <x v="1"/>
    <x v="13"/>
    <x v="131"/>
    <x v="5974"/>
    <n v="6"/>
    <n v="0.2"/>
    <n v="3.4973999999999998"/>
  </r>
  <r>
    <n v="9584"/>
    <x v="4802"/>
    <x v="3"/>
    <x v="643"/>
    <d v="2014-06-28T00:00:00"/>
    <s v="Second Class"/>
    <s v="SB-20185"/>
    <s v="Sarah Brown"/>
    <x v="0"/>
    <s v="United States"/>
    <s v="New York City"/>
    <x v="15"/>
    <n v="10024"/>
    <x v="3"/>
    <x v="1248"/>
    <x v="0"/>
    <x v="0"/>
    <x v="1223"/>
    <x v="5975"/>
    <n v="1"/>
    <n v="0.2"/>
    <n v="-5.0098000000000269"/>
  </r>
  <r>
    <n v="9585"/>
    <x v="4803"/>
    <x v="3"/>
    <x v="775"/>
    <d v="2014-08-28T00:00:00"/>
    <s v="First Class"/>
    <s v="HJ-14875"/>
    <s v="Heather Jas"/>
    <x v="2"/>
    <s v="United States"/>
    <s v="Detroit"/>
    <x v="12"/>
    <n v="48234"/>
    <x v="2"/>
    <x v="1031"/>
    <x v="1"/>
    <x v="4"/>
    <x v="1013"/>
    <x v="2099"/>
    <n v="4"/>
    <n v="0"/>
    <n v="13.967199999999998"/>
  </r>
  <r>
    <n v="9586"/>
    <x v="4804"/>
    <x v="0"/>
    <x v="370"/>
    <d v="2013-08-29T00:00:00"/>
    <s v="First Class"/>
    <s v="SV-20815"/>
    <s v="Stuart Van"/>
    <x v="1"/>
    <s v="United States"/>
    <s v="Miami"/>
    <x v="2"/>
    <n v="33142"/>
    <x v="0"/>
    <x v="1413"/>
    <x v="1"/>
    <x v="10"/>
    <x v="1391"/>
    <x v="5976"/>
    <n v="1"/>
    <n v="0.2"/>
    <n v="11.240400000000001"/>
  </r>
  <r>
    <n v="9587"/>
    <x v="4805"/>
    <x v="0"/>
    <x v="741"/>
    <d v="2013-11-19T00:00:00"/>
    <s v="Same Day"/>
    <s v="BE-11410"/>
    <s v="Bobby Elias"/>
    <x v="0"/>
    <s v="United States"/>
    <s v="Concord"/>
    <x v="1"/>
    <n v="94521"/>
    <x v="1"/>
    <x v="1329"/>
    <x v="1"/>
    <x v="8"/>
    <x v="1305"/>
    <x v="5977"/>
    <n v="5"/>
    <n v="0.2"/>
    <n v="22.155999999999999"/>
  </r>
  <r>
    <n v="9588"/>
    <x v="4806"/>
    <x v="3"/>
    <x v="827"/>
    <d v="2014-04-23T00:00:00"/>
    <s v="Standard Class"/>
    <s v="BM-11575"/>
    <s v="Brendan Murry"/>
    <x v="1"/>
    <s v="United States"/>
    <s v="Chicago"/>
    <x v="10"/>
    <n v="60653"/>
    <x v="2"/>
    <x v="886"/>
    <x v="1"/>
    <x v="4"/>
    <x v="870"/>
    <x v="2468"/>
    <n v="4"/>
    <n v="0.2"/>
    <n v="-43.9056"/>
  </r>
  <r>
    <n v="9589"/>
    <x v="4807"/>
    <x v="3"/>
    <x v="283"/>
    <d v="2014-07-29T00:00:00"/>
    <s v="Standard Class"/>
    <s v="AZ-10750"/>
    <s v="Annie Zypern"/>
    <x v="0"/>
    <s v="United States"/>
    <s v="Wheeling"/>
    <x v="10"/>
    <n v="60090"/>
    <x v="2"/>
    <x v="108"/>
    <x v="1"/>
    <x v="6"/>
    <x v="108"/>
    <x v="5978"/>
    <n v="4"/>
    <n v="0.2"/>
    <n v="15.191999999999979"/>
  </r>
  <r>
    <n v="9590"/>
    <x v="4808"/>
    <x v="2"/>
    <x v="218"/>
    <d v="2011-05-15T00:00:00"/>
    <s v="Standard Class"/>
    <s v="HD-14785"/>
    <s v="Harold Dahlen"/>
    <x v="2"/>
    <s v="United States"/>
    <s v="Chicago"/>
    <x v="10"/>
    <n v="60610"/>
    <x v="2"/>
    <x v="1749"/>
    <x v="1"/>
    <x v="10"/>
    <x v="1730"/>
    <x v="1133"/>
    <n v="3"/>
    <n v="0.2"/>
    <n v="5.6783999999999981"/>
  </r>
  <r>
    <n v="9591"/>
    <x v="4808"/>
    <x v="2"/>
    <x v="218"/>
    <d v="2011-05-15T00:00:00"/>
    <s v="Standard Class"/>
    <s v="HD-14785"/>
    <s v="Harold Dahlen"/>
    <x v="2"/>
    <s v="United States"/>
    <s v="Chicago"/>
    <x v="10"/>
    <n v="60610"/>
    <x v="2"/>
    <x v="920"/>
    <x v="1"/>
    <x v="8"/>
    <x v="903"/>
    <x v="5979"/>
    <n v="9"/>
    <n v="0.8"/>
    <n v="-172.55700000000007"/>
  </r>
  <r>
    <n v="9592"/>
    <x v="4809"/>
    <x v="0"/>
    <x v="1062"/>
    <d v="2013-08-02T00:00:00"/>
    <s v="Standard Class"/>
    <s v="BF-11005"/>
    <s v="Barry Franz"/>
    <x v="2"/>
    <s v="United States"/>
    <s v="Pasadena"/>
    <x v="5"/>
    <n v="77506"/>
    <x v="2"/>
    <x v="893"/>
    <x v="0"/>
    <x v="5"/>
    <x v="877"/>
    <x v="3224"/>
    <n v="5"/>
    <n v="0.6"/>
    <n v="-9.8799999999999955"/>
  </r>
  <r>
    <n v="9593"/>
    <x v="4809"/>
    <x v="0"/>
    <x v="1062"/>
    <d v="2013-08-02T00:00:00"/>
    <s v="Standard Class"/>
    <s v="BF-11005"/>
    <s v="Barry Franz"/>
    <x v="2"/>
    <s v="United States"/>
    <s v="Pasadena"/>
    <x v="5"/>
    <n v="77506"/>
    <x v="2"/>
    <x v="1814"/>
    <x v="0"/>
    <x v="5"/>
    <x v="1795"/>
    <x v="5980"/>
    <n v="5"/>
    <n v="0.6"/>
    <n v="-378.40000000000009"/>
  </r>
  <r>
    <n v="9594"/>
    <x v="4810"/>
    <x v="3"/>
    <x v="32"/>
    <d v="2014-09-20T00:00:00"/>
    <s v="Standard Class"/>
    <s v="HZ-14950"/>
    <s v="Henia Zydlo"/>
    <x v="0"/>
    <s v="United States"/>
    <s v="New York City"/>
    <x v="15"/>
    <n v="10024"/>
    <x v="3"/>
    <x v="1489"/>
    <x v="1"/>
    <x v="10"/>
    <x v="1467"/>
    <x v="18"/>
    <n v="2"/>
    <n v="0"/>
    <n v="3.8519999999999994"/>
  </r>
  <r>
    <n v="9595"/>
    <x v="4810"/>
    <x v="3"/>
    <x v="32"/>
    <d v="2014-09-20T00:00:00"/>
    <s v="Standard Class"/>
    <s v="HZ-14950"/>
    <s v="Henia Zydlo"/>
    <x v="0"/>
    <s v="United States"/>
    <s v="New York City"/>
    <x v="15"/>
    <n v="10024"/>
    <x v="3"/>
    <x v="371"/>
    <x v="1"/>
    <x v="10"/>
    <x v="367"/>
    <x v="1057"/>
    <n v="2"/>
    <n v="0"/>
    <n v="5.6644000000000005"/>
  </r>
  <r>
    <n v="9596"/>
    <x v="4811"/>
    <x v="3"/>
    <x v="714"/>
    <d v="2014-01-30T00:00:00"/>
    <s v="Standard Class"/>
    <s v="KD-16495"/>
    <s v="Keith Dawkins"/>
    <x v="1"/>
    <s v="United States"/>
    <s v="San Jose"/>
    <x v="1"/>
    <n v="95123"/>
    <x v="1"/>
    <x v="22"/>
    <x v="1"/>
    <x v="9"/>
    <x v="22"/>
    <x v="3119"/>
    <n v="3"/>
    <n v="0"/>
    <n v="6.7236000000000002"/>
  </r>
  <r>
    <n v="9597"/>
    <x v="4811"/>
    <x v="3"/>
    <x v="714"/>
    <d v="2014-01-30T00:00:00"/>
    <s v="Standard Class"/>
    <s v="KD-16495"/>
    <s v="Keith Dawkins"/>
    <x v="1"/>
    <s v="United States"/>
    <s v="San Jose"/>
    <x v="1"/>
    <n v="95123"/>
    <x v="1"/>
    <x v="1591"/>
    <x v="1"/>
    <x v="8"/>
    <x v="1574"/>
    <x v="4795"/>
    <n v="2"/>
    <n v="0.2"/>
    <n v="89.954799999999992"/>
  </r>
  <r>
    <n v="9598"/>
    <x v="4811"/>
    <x v="3"/>
    <x v="714"/>
    <d v="2014-01-30T00:00:00"/>
    <s v="Standard Class"/>
    <s v="KD-16495"/>
    <s v="Keith Dawkins"/>
    <x v="1"/>
    <s v="United States"/>
    <s v="San Jose"/>
    <x v="1"/>
    <n v="95123"/>
    <x v="1"/>
    <x v="1676"/>
    <x v="2"/>
    <x v="7"/>
    <x v="1655"/>
    <x v="3440"/>
    <n v="3"/>
    <n v="0.2"/>
    <n v="8.2763999999999953"/>
  </r>
  <r>
    <n v="9599"/>
    <x v="4812"/>
    <x v="1"/>
    <x v="444"/>
    <d v="2012-09-23T00:00:00"/>
    <s v="Standard Class"/>
    <s v="FC-14245"/>
    <s v="Frank Carlisle"/>
    <x v="2"/>
    <s v="United States"/>
    <s v="Sacramento"/>
    <x v="1"/>
    <n v="95823"/>
    <x v="1"/>
    <x v="1492"/>
    <x v="0"/>
    <x v="5"/>
    <x v="1470"/>
    <x v="4053"/>
    <n v="3"/>
    <n v="0"/>
    <n v="19.468799999999998"/>
  </r>
  <r>
    <n v="9600"/>
    <x v="4813"/>
    <x v="1"/>
    <x v="1225"/>
    <d v="2012-04-18T00:00:00"/>
    <s v="Standard Class"/>
    <s v="TP-21130"/>
    <s v="Theone Pippenger"/>
    <x v="0"/>
    <s v="United States"/>
    <s v="Springfield"/>
    <x v="21"/>
    <n v="97477"/>
    <x v="1"/>
    <x v="1324"/>
    <x v="1"/>
    <x v="9"/>
    <x v="1302"/>
    <x v="5981"/>
    <n v="1"/>
    <n v="0.2"/>
    <n v="2.6405999999999992"/>
  </r>
  <r>
    <n v="9601"/>
    <x v="4814"/>
    <x v="3"/>
    <x v="540"/>
    <d v="2014-05-12T00:00:00"/>
    <s v="Second Class"/>
    <s v="EB-13705"/>
    <s v="Ed Braxton"/>
    <x v="1"/>
    <s v="United States"/>
    <s v="Mansfield"/>
    <x v="5"/>
    <n v="76063"/>
    <x v="2"/>
    <x v="1465"/>
    <x v="1"/>
    <x v="10"/>
    <x v="1442"/>
    <x v="759"/>
    <n v="8"/>
    <n v="0.2"/>
    <n v="14.5152"/>
  </r>
  <r>
    <n v="9602"/>
    <x v="4815"/>
    <x v="0"/>
    <x v="913"/>
    <d v="2013-09-10T00:00:00"/>
    <s v="Standard Class"/>
    <s v="JP-15520"/>
    <s v="Jeremy Pistek"/>
    <x v="0"/>
    <s v="United States"/>
    <s v="Jonesboro"/>
    <x v="36"/>
    <n v="72401"/>
    <x v="0"/>
    <x v="1052"/>
    <x v="1"/>
    <x v="10"/>
    <x v="1032"/>
    <x v="5982"/>
    <n v="5"/>
    <n v="0"/>
    <n v="114.95999999999998"/>
  </r>
  <r>
    <n v="9603"/>
    <x v="4816"/>
    <x v="2"/>
    <x v="946"/>
    <d v="2011-05-22T00:00:00"/>
    <s v="First Class"/>
    <s v="TD-20995"/>
    <s v="Tamara Dahlen"/>
    <x v="0"/>
    <s v="United States"/>
    <s v="Virginia Beach"/>
    <x v="17"/>
    <n v="23464"/>
    <x v="0"/>
    <x v="1726"/>
    <x v="1"/>
    <x v="14"/>
    <x v="1704"/>
    <x v="5983"/>
    <n v="5"/>
    <n v="0"/>
    <n v="9.234"/>
  </r>
  <r>
    <n v="9604"/>
    <x v="4817"/>
    <x v="0"/>
    <x v="26"/>
    <d v="2013-06-24T00:00:00"/>
    <s v="Standard Class"/>
    <s v="DM-13345"/>
    <s v="Denise Monton"/>
    <x v="1"/>
    <s v="United States"/>
    <s v="Rochester"/>
    <x v="15"/>
    <n v="14609"/>
    <x v="3"/>
    <x v="1021"/>
    <x v="0"/>
    <x v="3"/>
    <x v="1003"/>
    <x v="5984"/>
    <n v="3"/>
    <n v="0.4"/>
    <n v="-213.55740000000006"/>
  </r>
  <r>
    <n v="9605"/>
    <x v="4818"/>
    <x v="1"/>
    <x v="121"/>
    <d v="2012-11-05T00:00:00"/>
    <s v="First Class"/>
    <s v="EG-13900"/>
    <s v="Emily Grady"/>
    <x v="0"/>
    <s v="United States"/>
    <s v="Chesapeake"/>
    <x v="17"/>
    <n v="23320"/>
    <x v="0"/>
    <x v="1859"/>
    <x v="1"/>
    <x v="9"/>
    <x v="1838"/>
    <x v="5985"/>
    <n v="4"/>
    <n v="0"/>
    <n v="55.36160000000001"/>
  </r>
  <r>
    <n v="9606"/>
    <x v="4819"/>
    <x v="3"/>
    <x v="259"/>
    <d v="2014-11-10T00:00:00"/>
    <s v="Standard Class"/>
    <s v="HG-14965"/>
    <s v="Henry Goldwyn"/>
    <x v="1"/>
    <s v="United States"/>
    <s v="Lancaster"/>
    <x v="24"/>
    <n v="43130"/>
    <x v="3"/>
    <x v="176"/>
    <x v="2"/>
    <x v="11"/>
    <x v="175"/>
    <x v="5986"/>
    <n v="4"/>
    <n v="0.2"/>
    <n v="-6.1879999999999988"/>
  </r>
  <r>
    <n v="9607"/>
    <x v="4819"/>
    <x v="3"/>
    <x v="259"/>
    <d v="2014-11-10T00:00:00"/>
    <s v="Standard Class"/>
    <s v="HG-14965"/>
    <s v="Henry Goldwyn"/>
    <x v="1"/>
    <s v="United States"/>
    <s v="Lancaster"/>
    <x v="24"/>
    <n v="43130"/>
    <x v="3"/>
    <x v="871"/>
    <x v="1"/>
    <x v="4"/>
    <x v="856"/>
    <x v="4934"/>
    <n v="3"/>
    <n v="0.2"/>
    <n v="-43.729199999999992"/>
  </r>
  <r>
    <n v="9608"/>
    <x v="4820"/>
    <x v="3"/>
    <x v="256"/>
    <d v="2014-12-09T00:00:00"/>
    <s v="Second Class"/>
    <s v="BF-11080"/>
    <s v="Bart Folk"/>
    <x v="0"/>
    <s v="United States"/>
    <s v="New York City"/>
    <x v="15"/>
    <n v="10024"/>
    <x v="3"/>
    <x v="1552"/>
    <x v="1"/>
    <x v="10"/>
    <x v="1531"/>
    <x v="5987"/>
    <n v="6"/>
    <n v="0"/>
    <n v="9.9359999999999999"/>
  </r>
  <r>
    <n v="9609"/>
    <x v="4820"/>
    <x v="3"/>
    <x v="256"/>
    <d v="2014-12-09T00:00:00"/>
    <s v="Second Class"/>
    <s v="BF-11080"/>
    <s v="Bart Folk"/>
    <x v="0"/>
    <s v="United States"/>
    <s v="New York City"/>
    <x v="15"/>
    <n v="10024"/>
    <x v="3"/>
    <x v="1238"/>
    <x v="1"/>
    <x v="2"/>
    <x v="1212"/>
    <x v="469"/>
    <n v="3"/>
    <n v="0"/>
    <n v="5.2028999999999996"/>
  </r>
  <r>
    <n v="9610"/>
    <x v="4821"/>
    <x v="0"/>
    <x v="458"/>
    <d v="2013-05-20T00:00:00"/>
    <s v="Second Class"/>
    <s v="SC-20095"/>
    <s v="Sanjit Chand"/>
    <x v="0"/>
    <s v="United States"/>
    <s v="Los Angeles"/>
    <x v="1"/>
    <n v="90045"/>
    <x v="1"/>
    <x v="1454"/>
    <x v="0"/>
    <x v="5"/>
    <x v="1431"/>
    <x v="5988"/>
    <n v="4"/>
    <n v="0"/>
    <n v="19.798799999999972"/>
  </r>
  <r>
    <n v="9611"/>
    <x v="4821"/>
    <x v="0"/>
    <x v="458"/>
    <d v="2013-05-20T00:00:00"/>
    <s v="Second Class"/>
    <s v="SC-20095"/>
    <s v="Sanjit Chand"/>
    <x v="0"/>
    <s v="United States"/>
    <s v="Los Angeles"/>
    <x v="1"/>
    <n v="90045"/>
    <x v="1"/>
    <x v="1038"/>
    <x v="1"/>
    <x v="2"/>
    <x v="1019"/>
    <x v="1806"/>
    <n v="9"/>
    <n v="0"/>
    <n v="13.3056"/>
  </r>
  <r>
    <n v="9612"/>
    <x v="4822"/>
    <x v="3"/>
    <x v="1200"/>
    <d v="2014-10-31T00:00:00"/>
    <s v="Standard Class"/>
    <s v="CS-11950"/>
    <s v="Carlos Soltero"/>
    <x v="0"/>
    <s v="United States"/>
    <s v="Jackson"/>
    <x v="35"/>
    <n v="39212"/>
    <x v="0"/>
    <x v="848"/>
    <x v="1"/>
    <x v="13"/>
    <x v="33"/>
    <x v="2643"/>
    <n v="4"/>
    <n v="0"/>
    <n v="5.2559999999999993"/>
  </r>
  <r>
    <n v="9613"/>
    <x v="4823"/>
    <x v="0"/>
    <x v="31"/>
    <d v="2013-09-23T00:00:00"/>
    <s v="Standard Class"/>
    <s v="BD-11320"/>
    <s v="Bill Donatelli"/>
    <x v="0"/>
    <s v="United States"/>
    <s v="Woodland"/>
    <x v="1"/>
    <n v="95695"/>
    <x v="1"/>
    <x v="1501"/>
    <x v="2"/>
    <x v="7"/>
    <x v="1480"/>
    <x v="2562"/>
    <n v="2"/>
    <n v="0.2"/>
    <n v="23.998400000000004"/>
  </r>
  <r>
    <n v="9614"/>
    <x v="4824"/>
    <x v="2"/>
    <x v="7"/>
    <d v="2011-11-13T00:00:00"/>
    <s v="First Class"/>
    <s v="MZ-17515"/>
    <s v="Mary Zewe"/>
    <x v="1"/>
    <s v="United States"/>
    <s v="Seattle"/>
    <x v="4"/>
    <n v="98115"/>
    <x v="1"/>
    <x v="9"/>
    <x v="1"/>
    <x v="9"/>
    <x v="9"/>
    <x v="5989"/>
    <n v="1"/>
    <n v="0"/>
    <n v="6.8939999999999984"/>
  </r>
  <r>
    <n v="9615"/>
    <x v="4824"/>
    <x v="2"/>
    <x v="7"/>
    <d v="2011-11-13T00:00:00"/>
    <s v="First Class"/>
    <s v="MZ-17515"/>
    <s v="Mary Zewe"/>
    <x v="1"/>
    <s v="United States"/>
    <s v="Seattle"/>
    <x v="4"/>
    <n v="98115"/>
    <x v="1"/>
    <x v="1207"/>
    <x v="2"/>
    <x v="11"/>
    <x v="1183"/>
    <x v="5990"/>
    <n v="7"/>
    <n v="0"/>
    <n v="15.319499999999996"/>
  </r>
  <r>
    <n v="9616"/>
    <x v="4824"/>
    <x v="2"/>
    <x v="7"/>
    <d v="2011-11-13T00:00:00"/>
    <s v="First Class"/>
    <s v="MZ-17515"/>
    <s v="Mary Zewe"/>
    <x v="1"/>
    <s v="United States"/>
    <s v="Seattle"/>
    <x v="4"/>
    <n v="98115"/>
    <x v="1"/>
    <x v="450"/>
    <x v="1"/>
    <x v="8"/>
    <x v="446"/>
    <x v="5991"/>
    <n v="2"/>
    <n v="0.2"/>
    <n v="762.59400000000005"/>
  </r>
  <r>
    <n v="9617"/>
    <x v="4825"/>
    <x v="0"/>
    <x v="250"/>
    <d v="2013-08-30T00:00:00"/>
    <s v="Standard Class"/>
    <s v="PW-19030"/>
    <s v="Pauline Webber"/>
    <x v="1"/>
    <s v="United States"/>
    <s v="Los Angeles"/>
    <x v="1"/>
    <n v="90049"/>
    <x v="1"/>
    <x v="826"/>
    <x v="1"/>
    <x v="6"/>
    <x v="814"/>
    <x v="1784"/>
    <n v="2"/>
    <n v="0"/>
    <n v="1.6703999999999999"/>
  </r>
  <r>
    <n v="9618"/>
    <x v="4826"/>
    <x v="3"/>
    <x v="673"/>
    <d v="2014-11-22T00:00:00"/>
    <s v="Standard Class"/>
    <s v="BS-11380"/>
    <s v="Bill Stewart"/>
    <x v="1"/>
    <s v="United States"/>
    <s v="Bowling Green"/>
    <x v="24"/>
    <n v="43402"/>
    <x v="3"/>
    <x v="615"/>
    <x v="2"/>
    <x v="16"/>
    <x v="610"/>
    <x v="5992"/>
    <n v="3"/>
    <n v="0.4"/>
    <n v="74.998499999999922"/>
  </r>
  <r>
    <n v="9619"/>
    <x v="4826"/>
    <x v="3"/>
    <x v="673"/>
    <d v="2014-11-22T00:00:00"/>
    <s v="Standard Class"/>
    <s v="BS-11380"/>
    <s v="Bill Stewart"/>
    <x v="1"/>
    <s v="United States"/>
    <s v="Bowling Green"/>
    <x v="24"/>
    <n v="43402"/>
    <x v="3"/>
    <x v="915"/>
    <x v="1"/>
    <x v="6"/>
    <x v="898"/>
    <x v="1146"/>
    <n v="3"/>
    <n v="0.2"/>
    <n v="5.3969999999999914"/>
  </r>
  <r>
    <n v="9620"/>
    <x v="4826"/>
    <x v="3"/>
    <x v="673"/>
    <d v="2014-11-22T00:00:00"/>
    <s v="Standard Class"/>
    <s v="BS-11380"/>
    <s v="Bill Stewart"/>
    <x v="1"/>
    <s v="United States"/>
    <s v="Bowling Green"/>
    <x v="24"/>
    <n v="43402"/>
    <x v="3"/>
    <x v="343"/>
    <x v="2"/>
    <x v="11"/>
    <x v="339"/>
    <x v="4089"/>
    <n v="5"/>
    <n v="0.2"/>
    <n v="-1.7495000000000118"/>
  </r>
  <r>
    <n v="9621"/>
    <x v="4827"/>
    <x v="2"/>
    <x v="467"/>
    <d v="2011-09-30T00:00:00"/>
    <s v="Standard Class"/>
    <s v="DA-13450"/>
    <s v="Dianna Arnett"/>
    <x v="2"/>
    <s v="United States"/>
    <s v="Lancaster"/>
    <x v="24"/>
    <n v="43130"/>
    <x v="3"/>
    <x v="1809"/>
    <x v="1"/>
    <x v="9"/>
    <x v="1790"/>
    <x v="5993"/>
    <n v="6"/>
    <n v="0.2"/>
    <n v="1.2527999999999988"/>
  </r>
  <r>
    <n v="9622"/>
    <x v="4827"/>
    <x v="2"/>
    <x v="467"/>
    <d v="2011-09-30T00:00:00"/>
    <s v="Standard Class"/>
    <s v="DA-13450"/>
    <s v="Dianna Arnett"/>
    <x v="2"/>
    <s v="United States"/>
    <s v="Lancaster"/>
    <x v="24"/>
    <n v="43130"/>
    <x v="3"/>
    <x v="1837"/>
    <x v="2"/>
    <x v="11"/>
    <x v="1816"/>
    <x v="5994"/>
    <n v="2"/>
    <n v="0.2"/>
    <n v="0.47279999999999966"/>
  </r>
  <r>
    <n v="9623"/>
    <x v="4827"/>
    <x v="2"/>
    <x v="467"/>
    <d v="2011-09-30T00:00:00"/>
    <s v="Standard Class"/>
    <s v="DA-13450"/>
    <s v="Dianna Arnett"/>
    <x v="2"/>
    <s v="United States"/>
    <s v="Lancaster"/>
    <x v="24"/>
    <n v="43130"/>
    <x v="3"/>
    <x v="1536"/>
    <x v="1"/>
    <x v="10"/>
    <x v="1515"/>
    <x v="2731"/>
    <n v="4"/>
    <n v="0.2"/>
    <n v="11.102399999999996"/>
  </r>
  <r>
    <n v="9624"/>
    <x v="4828"/>
    <x v="3"/>
    <x v="222"/>
    <d v="2014-07-01T00:00:00"/>
    <s v="First Class"/>
    <s v="ME-17725"/>
    <s v="Max Engle"/>
    <x v="0"/>
    <s v="United States"/>
    <s v="Dallas"/>
    <x v="5"/>
    <n v="75220"/>
    <x v="2"/>
    <x v="650"/>
    <x v="1"/>
    <x v="9"/>
    <x v="644"/>
    <x v="5995"/>
    <n v="2"/>
    <n v="0.8"/>
    <n v="-54.549600000000012"/>
  </r>
  <r>
    <n v="9625"/>
    <x v="4828"/>
    <x v="3"/>
    <x v="222"/>
    <d v="2014-07-01T00:00:00"/>
    <s v="First Class"/>
    <s v="ME-17725"/>
    <s v="Max Engle"/>
    <x v="0"/>
    <s v="United States"/>
    <s v="Dallas"/>
    <x v="5"/>
    <n v="75220"/>
    <x v="2"/>
    <x v="1213"/>
    <x v="0"/>
    <x v="3"/>
    <x v="1189"/>
    <x v="5996"/>
    <n v="3"/>
    <n v="0.3"/>
    <n v="-39.511800000000036"/>
  </r>
  <r>
    <n v="9626"/>
    <x v="4828"/>
    <x v="3"/>
    <x v="222"/>
    <d v="2014-07-01T00:00:00"/>
    <s v="First Class"/>
    <s v="ME-17725"/>
    <s v="Max Engle"/>
    <x v="0"/>
    <s v="United States"/>
    <s v="Dallas"/>
    <x v="5"/>
    <n v="75220"/>
    <x v="2"/>
    <x v="1333"/>
    <x v="0"/>
    <x v="0"/>
    <x v="1309"/>
    <x v="5997"/>
    <n v="3"/>
    <n v="0.32"/>
    <n v="-96.470399999999955"/>
  </r>
  <r>
    <n v="9627"/>
    <x v="4829"/>
    <x v="3"/>
    <x v="397"/>
    <d v="2014-09-26T00:00:00"/>
    <s v="First Class"/>
    <s v="MH-17785"/>
    <s v="Maya Herman"/>
    <x v="1"/>
    <s v="United States"/>
    <s v="Lubbock"/>
    <x v="5"/>
    <n v="79424"/>
    <x v="2"/>
    <x v="1828"/>
    <x v="1"/>
    <x v="10"/>
    <x v="1807"/>
    <x v="4766"/>
    <n v="2"/>
    <n v="0.2"/>
    <n v="3.3524000000000003"/>
  </r>
  <r>
    <n v="9628"/>
    <x v="4830"/>
    <x v="2"/>
    <x v="533"/>
    <d v="2011-11-27T00:00:00"/>
    <s v="Standard Class"/>
    <s v="BT-11440"/>
    <s v="Bobby Trafton"/>
    <x v="0"/>
    <s v="United States"/>
    <s v="Detroit"/>
    <x v="12"/>
    <n v="48227"/>
    <x v="2"/>
    <x v="766"/>
    <x v="1"/>
    <x v="8"/>
    <x v="758"/>
    <x v="1865"/>
    <n v="3"/>
    <n v="0"/>
    <n v="6.7481999999999989"/>
  </r>
  <r>
    <n v="9629"/>
    <x v="4831"/>
    <x v="2"/>
    <x v="286"/>
    <d v="2011-01-19T00:00:00"/>
    <s v="Standard Class"/>
    <s v="MM-17920"/>
    <s v="Michael Moore"/>
    <x v="0"/>
    <s v="United States"/>
    <s v="Newark"/>
    <x v="24"/>
    <n v="43055"/>
    <x v="3"/>
    <x v="711"/>
    <x v="1"/>
    <x v="10"/>
    <x v="703"/>
    <x v="5577"/>
    <n v="7"/>
    <n v="0.2"/>
    <n v="13.0928"/>
  </r>
  <r>
    <n v="9630"/>
    <x v="4831"/>
    <x v="2"/>
    <x v="286"/>
    <d v="2011-01-19T00:00:00"/>
    <s v="Standard Class"/>
    <s v="MM-17920"/>
    <s v="Michael Moore"/>
    <x v="0"/>
    <s v="United States"/>
    <s v="Newark"/>
    <x v="24"/>
    <n v="43055"/>
    <x v="3"/>
    <x v="1547"/>
    <x v="1"/>
    <x v="8"/>
    <x v="1526"/>
    <x v="5998"/>
    <n v="2"/>
    <n v="0.7"/>
    <n v="-2.5212000000000003"/>
  </r>
  <r>
    <n v="9631"/>
    <x v="4832"/>
    <x v="0"/>
    <x v="1207"/>
    <d v="2013-06-07T00:00:00"/>
    <s v="Standard Class"/>
    <s v="NM-18520"/>
    <s v="Neoma Murray"/>
    <x v="0"/>
    <s v="United States"/>
    <s v="New York City"/>
    <x v="15"/>
    <n v="10011"/>
    <x v="3"/>
    <x v="98"/>
    <x v="1"/>
    <x v="8"/>
    <x v="98"/>
    <x v="489"/>
    <n v="3"/>
    <n v="0.2"/>
    <n v="2.3243999999999994"/>
  </r>
  <r>
    <n v="9632"/>
    <x v="4832"/>
    <x v="0"/>
    <x v="1207"/>
    <d v="2013-06-07T00:00:00"/>
    <s v="Standard Class"/>
    <s v="NM-18520"/>
    <s v="Neoma Murray"/>
    <x v="0"/>
    <s v="United States"/>
    <s v="New York City"/>
    <x v="15"/>
    <n v="10011"/>
    <x v="3"/>
    <x v="1620"/>
    <x v="2"/>
    <x v="7"/>
    <x v="1602"/>
    <x v="5999"/>
    <n v="6"/>
    <n v="0"/>
    <n v="88.052999999999997"/>
  </r>
  <r>
    <n v="9633"/>
    <x v="4833"/>
    <x v="3"/>
    <x v="778"/>
    <d v="2014-02-18T00:00:00"/>
    <s v="Standard Class"/>
    <s v="MH-17455"/>
    <s v="Mark Hamilton"/>
    <x v="0"/>
    <s v="United States"/>
    <s v="Minneapolis"/>
    <x v="11"/>
    <n v="55407"/>
    <x v="2"/>
    <x v="1201"/>
    <x v="1"/>
    <x v="9"/>
    <x v="1177"/>
    <x v="6000"/>
    <n v="8"/>
    <n v="0"/>
    <n v="38.975200000000008"/>
  </r>
  <r>
    <n v="9634"/>
    <x v="4834"/>
    <x v="2"/>
    <x v="1005"/>
    <d v="2011-10-17T00:00:00"/>
    <s v="First Class"/>
    <s v="TC-21295"/>
    <s v="Toby Carlisle"/>
    <x v="0"/>
    <s v="United States"/>
    <s v="Everett"/>
    <x v="31"/>
    <n v="2149"/>
    <x v="3"/>
    <x v="1013"/>
    <x v="2"/>
    <x v="11"/>
    <x v="996"/>
    <x v="1322"/>
    <n v="3"/>
    <n v="0"/>
    <n v="30.089999999999982"/>
  </r>
  <r>
    <n v="9635"/>
    <x v="4834"/>
    <x v="2"/>
    <x v="1005"/>
    <d v="2011-10-17T00:00:00"/>
    <s v="First Class"/>
    <s v="TC-21295"/>
    <s v="Toby Carlisle"/>
    <x v="0"/>
    <s v="United States"/>
    <s v="Everett"/>
    <x v="31"/>
    <n v="2149"/>
    <x v="3"/>
    <x v="75"/>
    <x v="1"/>
    <x v="4"/>
    <x v="75"/>
    <x v="6001"/>
    <n v="7"/>
    <n v="0"/>
    <n v="22.246000000000006"/>
  </r>
  <r>
    <n v="9636"/>
    <x v="4834"/>
    <x v="2"/>
    <x v="1005"/>
    <d v="2011-10-17T00:00:00"/>
    <s v="First Class"/>
    <s v="TC-21295"/>
    <s v="Toby Carlisle"/>
    <x v="0"/>
    <s v="United States"/>
    <s v="Everett"/>
    <x v="31"/>
    <n v="2149"/>
    <x v="3"/>
    <x v="1688"/>
    <x v="0"/>
    <x v="1"/>
    <x v="1667"/>
    <x v="2356"/>
    <n v="9"/>
    <n v="0"/>
    <n v="260.61120000000017"/>
  </r>
  <r>
    <n v="9637"/>
    <x v="4835"/>
    <x v="2"/>
    <x v="728"/>
    <d v="2011-11-25T00:00:00"/>
    <s v="Standard Class"/>
    <s v="MH-17785"/>
    <s v="Maya Herman"/>
    <x v="1"/>
    <s v="United States"/>
    <s v="Seattle"/>
    <x v="4"/>
    <n v="98105"/>
    <x v="1"/>
    <x v="568"/>
    <x v="0"/>
    <x v="5"/>
    <x v="563"/>
    <x v="6002"/>
    <n v="2"/>
    <n v="0"/>
    <n v="55.016000000000005"/>
  </r>
  <r>
    <n v="9638"/>
    <x v="4835"/>
    <x v="2"/>
    <x v="728"/>
    <d v="2011-11-25T00:00:00"/>
    <s v="Standard Class"/>
    <s v="MH-17785"/>
    <s v="Maya Herman"/>
    <x v="1"/>
    <s v="United States"/>
    <s v="Seattle"/>
    <x v="4"/>
    <n v="98105"/>
    <x v="1"/>
    <x v="962"/>
    <x v="0"/>
    <x v="3"/>
    <x v="946"/>
    <x v="6003"/>
    <n v="4"/>
    <n v="0"/>
    <n v="94.926000000000045"/>
  </r>
  <r>
    <n v="9639"/>
    <x v="4836"/>
    <x v="3"/>
    <x v="105"/>
    <d v="2014-11-16T00:00:00"/>
    <s v="Second Class"/>
    <s v="EP-13915"/>
    <s v="Emily Phan"/>
    <x v="0"/>
    <s v="United States"/>
    <s v="Los Angeles"/>
    <x v="1"/>
    <n v="90032"/>
    <x v="1"/>
    <x v="1828"/>
    <x v="1"/>
    <x v="10"/>
    <x v="1807"/>
    <x v="1057"/>
    <n v="2"/>
    <n v="0"/>
    <n v="5.6644000000000005"/>
  </r>
  <r>
    <n v="9640"/>
    <x v="4837"/>
    <x v="1"/>
    <x v="1226"/>
    <d v="2012-01-31T00:00:00"/>
    <s v="Second Class"/>
    <s v="JH-15985"/>
    <s v="Joseph Holt"/>
    <x v="0"/>
    <s v="United States"/>
    <s v="Concord"/>
    <x v="3"/>
    <n v="28027"/>
    <x v="0"/>
    <x v="594"/>
    <x v="0"/>
    <x v="3"/>
    <x v="589"/>
    <x v="6004"/>
    <n v="13"/>
    <n v="0.4"/>
    <n v="-1862.3124000000003"/>
  </r>
  <r>
    <n v="9641"/>
    <x v="4838"/>
    <x v="2"/>
    <x v="1009"/>
    <d v="2011-03-12T00:00:00"/>
    <s v="Standard Class"/>
    <s v="CM-12715"/>
    <s v="Craig Molinari"/>
    <x v="1"/>
    <s v="United States"/>
    <s v="Seattle"/>
    <x v="4"/>
    <n v="98103"/>
    <x v="1"/>
    <x v="105"/>
    <x v="1"/>
    <x v="6"/>
    <x v="105"/>
    <x v="2809"/>
    <n v="5"/>
    <n v="0"/>
    <n v="9.4989999999999988"/>
  </r>
  <r>
    <n v="9642"/>
    <x v="4838"/>
    <x v="2"/>
    <x v="1009"/>
    <d v="2011-03-12T00:00:00"/>
    <s v="Standard Class"/>
    <s v="CM-12715"/>
    <s v="Craig Molinari"/>
    <x v="1"/>
    <s v="United States"/>
    <s v="Seattle"/>
    <x v="4"/>
    <n v="98103"/>
    <x v="1"/>
    <x v="356"/>
    <x v="1"/>
    <x v="4"/>
    <x v="352"/>
    <x v="6005"/>
    <n v="5"/>
    <n v="0"/>
    <n v="0"/>
  </r>
  <r>
    <n v="9643"/>
    <x v="4838"/>
    <x v="2"/>
    <x v="1009"/>
    <d v="2011-03-12T00:00:00"/>
    <s v="Standard Class"/>
    <s v="CM-12715"/>
    <s v="Craig Molinari"/>
    <x v="1"/>
    <s v="United States"/>
    <s v="Seattle"/>
    <x v="4"/>
    <n v="98103"/>
    <x v="1"/>
    <x v="1853"/>
    <x v="0"/>
    <x v="1"/>
    <x v="1832"/>
    <x v="5404"/>
    <n v="6"/>
    <n v="0.2"/>
    <n v="21.835199999999986"/>
  </r>
  <r>
    <n v="9644"/>
    <x v="4838"/>
    <x v="2"/>
    <x v="1009"/>
    <d v="2011-03-12T00:00:00"/>
    <s v="Standard Class"/>
    <s v="CM-12715"/>
    <s v="Craig Molinari"/>
    <x v="1"/>
    <s v="United States"/>
    <s v="Seattle"/>
    <x v="4"/>
    <n v="98103"/>
    <x v="1"/>
    <x v="1496"/>
    <x v="0"/>
    <x v="1"/>
    <x v="1475"/>
    <x v="6006"/>
    <n v="2"/>
    <n v="0.2"/>
    <n v="54.17639999999993"/>
  </r>
  <r>
    <n v="9645"/>
    <x v="4839"/>
    <x v="3"/>
    <x v="110"/>
    <d v="2014-06-14T00:00:00"/>
    <s v="Standard Class"/>
    <s v="FO-14305"/>
    <s v="Frank Olsen"/>
    <x v="0"/>
    <s v="United States"/>
    <s v="Glendale"/>
    <x v="16"/>
    <n v="85301"/>
    <x v="1"/>
    <x v="1097"/>
    <x v="2"/>
    <x v="11"/>
    <x v="1078"/>
    <x v="6007"/>
    <n v="7"/>
    <n v="0.2"/>
    <n v="12.312299999999993"/>
  </r>
  <r>
    <n v="9646"/>
    <x v="4839"/>
    <x v="3"/>
    <x v="110"/>
    <d v="2014-06-14T00:00:00"/>
    <s v="Standard Class"/>
    <s v="FO-14305"/>
    <s v="Frank Olsen"/>
    <x v="0"/>
    <s v="United States"/>
    <s v="Glendale"/>
    <x v="16"/>
    <n v="85301"/>
    <x v="1"/>
    <x v="210"/>
    <x v="1"/>
    <x v="4"/>
    <x v="209"/>
    <x v="2083"/>
    <n v="2"/>
    <n v="0.2"/>
    <n v="-8.3524000000000012"/>
  </r>
  <r>
    <n v="9647"/>
    <x v="4839"/>
    <x v="3"/>
    <x v="110"/>
    <d v="2014-06-14T00:00:00"/>
    <s v="Standard Class"/>
    <s v="FO-14305"/>
    <s v="Frank Olsen"/>
    <x v="0"/>
    <s v="United States"/>
    <s v="Glendale"/>
    <x v="16"/>
    <n v="85301"/>
    <x v="1"/>
    <x v="261"/>
    <x v="1"/>
    <x v="8"/>
    <x v="258"/>
    <x v="1270"/>
    <n v="2"/>
    <n v="0.7"/>
    <n v="-48.391999999999982"/>
  </r>
  <r>
    <n v="9648"/>
    <x v="4840"/>
    <x v="2"/>
    <x v="84"/>
    <d v="2011-11-24T00:00:00"/>
    <s v="Standard Class"/>
    <s v="MW-18220"/>
    <s v="Mitch Webber"/>
    <x v="0"/>
    <s v="United States"/>
    <s v="Coon Rapids"/>
    <x v="11"/>
    <n v="55433"/>
    <x v="2"/>
    <x v="1125"/>
    <x v="1"/>
    <x v="4"/>
    <x v="1104"/>
    <x v="3552"/>
    <n v="4"/>
    <n v="0"/>
    <n v="57.501599999999996"/>
  </r>
  <r>
    <n v="9649"/>
    <x v="4840"/>
    <x v="2"/>
    <x v="84"/>
    <d v="2011-11-24T00:00:00"/>
    <s v="Standard Class"/>
    <s v="MW-18220"/>
    <s v="Mitch Webber"/>
    <x v="0"/>
    <s v="United States"/>
    <s v="Coon Rapids"/>
    <x v="11"/>
    <n v="55433"/>
    <x v="2"/>
    <x v="539"/>
    <x v="2"/>
    <x v="7"/>
    <x v="534"/>
    <x v="1694"/>
    <n v="3"/>
    <n v="0"/>
    <n v="78.951599999999999"/>
  </r>
  <r>
    <n v="9650"/>
    <x v="4841"/>
    <x v="0"/>
    <x v="491"/>
    <d v="2013-12-01T00:00:00"/>
    <s v="Standard Class"/>
    <s v="MS-17365"/>
    <s v="Maribeth Schnelling"/>
    <x v="0"/>
    <s v="United States"/>
    <s v="Los Angeles"/>
    <x v="1"/>
    <n v="90045"/>
    <x v="1"/>
    <x v="1248"/>
    <x v="0"/>
    <x v="0"/>
    <x v="1223"/>
    <x v="6008"/>
    <n v="8"/>
    <n v="0.15"/>
    <n v="160.31359999999984"/>
  </r>
  <r>
    <n v="9651"/>
    <x v="4841"/>
    <x v="0"/>
    <x v="491"/>
    <d v="2013-12-01T00:00:00"/>
    <s v="Standard Class"/>
    <s v="MS-17365"/>
    <s v="Maribeth Schnelling"/>
    <x v="0"/>
    <s v="United States"/>
    <s v="Los Angeles"/>
    <x v="1"/>
    <n v="90045"/>
    <x v="1"/>
    <x v="1560"/>
    <x v="1"/>
    <x v="6"/>
    <x v="1541"/>
    <x v="5389"/>
    <n v="9"/>
    <n v="0"/>
    <n v="10.4076"/>
  </r>
  <r>
    <n v="9652"/>
    <x v="4841"/>
    <x v="0"/>
    <x v="491"/>
    <d v="2013-12-01T00:00:00"/>
    <s v="Standard Class"/>
    <s v="MS-17365"/>
    <s v="Maribeth Schnelling"/>
    <x v="0"/>
    <s v="United States"/>
    <s v="Los Angeles"/>
    <x v="1"/>
    <n v="90045"/>
    <x v="1"/>
    <x v="791"/>
    <x v="1"/>
    <x v="9"/>
    <x v="781"/>
    <x v="647"/>
    <n v="2"/>
    <n v="0"/>
    <n v="19.487999999999992"/>
  </r>
  <r>
    <n v="9653"/>
    <x v="4841"/>
    <x v="0"/>
    <x v="491"/>
    <d v="2013-12-01T00:00:00"/>
    <s v="Standard Class"/>
    <s v="MS-17365"/>
    <s v="Maribeth Schnelling"/>
    <x v="0"/>
    <s v="United States"/>
    <s v="Los Angeles"/>
    <x v="1"/>
    <n v="90045"/>
    <x v="1"/>
    <x v="1071"/>
    <x v="0"/>
    <x v="5"/>
    <x v="1051"/>
    <x v="1930"/>
    <n v="6"/>
    <n v="0"/>
    <n v="297.69"/>
  </r>
  <r>
    <n v="9654"/>
    <x v="4842"/>
    <x v="3"/>
    <x v="205"/>
    <d v="2014-01-28T00:00:00"/>
    <s v="Standard Class"/>
    <s v="HP-14815"/>
    <s v="Harold Pawlan"/>
    <x v="2"/>
    <s v="United States"/>
    <s v="Tucson"/>
    <x v="16"/>
    <n v="85705"/>
    <x v="1"/>
    <x v="1580"/>
    <x v="2"/>
    <x v="11"/>
    <x v="1562"/>
    <x v="916"/>
    <n v="2"/>
    <n v="0.2"/>
    <n v="11.997999999999998"/>
  </r>
  <r>
    <n v="9655"/>
    <x v="4842"/>
    <x v="3"/>
    <x v="205"/>
    <d v="2014-01-28T00:00:00"/>
    <s v="Standard Class"/>
    <s v="HP-14815"/>
    <s v="Harold Pawlan"/>
    <x v="2"/>
    <s v="United States"/>
    <s v="Tucson"/>
    <x v="16"/>
    <n v="85705"/>
    <x v="1"/>
    <x v="1263"/>
    <x v="1"/>
    <x v="8"/>
    <x v="1238"/>
    <x v="6009"/>
    <n v="2"/>
    <n v="0.7"/>
    <n v="-3.6212"/>
  </r>
  <r>
    <n v="9656"/>
    <x v="4843"/>
    <x v="2"/>
    <x v="358"/>
    <d v="2011-09-29T00:00:00"/>
    <s v="Standard Class"/>
    <s v="AS-10090"/>
    <s v="Adam Shillingsburg"/>
    <x v="0"/>
    <s v="United States"/>
    <s v="New York City"/>
    <x v="15"/>
    <n v="10035"/>
    <x v="3"/>
    <x v="1416"/>
    <x v="0"/>
    <x v="5"/>
    <x v="1394"/>
    <x v="6010"/>
    <n v="3"/>
    <n v="0"/>
    <n v="35.078399999999995"/>
  </r>
  <r>
    <n v="9657"/>
    <x v="4843"/>
    <x v="2"/>
    <x v="358"/>
    <d v="2011-09-29T00:00:00"/>
    <s v="Standard Class"/>
    <s v="AS-10090"/>
    <s v="Adam Shillingsburg"/>
    <x v="0"/>
    <s v="United States"/>
    <s v="New York City"/>
    <x v="15"/>
    <n v="10035"/>
    <x v="3"/>
    <x v="591"/>
    <x v="1"/>
    <x v="8"/>
    <x v="586"/>
    <x v="2217"/>
    <n v="1"/>
    <n v="0.2"/>
    <n v="1.3944000000000001"/>
  </r>
  <r>
    <n v="9658"/>
    <x v="4843"/>
    <x v="2"/>
    <x v="358"/>
    <d v="2011-09-29T00:00:00"/>
    <s v="Standard Class"/>
    <s v="AS-10090"/>
    <s v="Adam Shillingsburg"/>
    <x v="0"/>
    <s v="United States"/>
    <s v="New York City"/>
    <x v="15"/>
    <n v="10035"/>
    <x v="3"/>
    <x v="1731"/>
    <x v="1"/>
    <x v="6"/>
    <x v="1709"/>
    <x v="6011"/>
    <n v="4"/>
    <n v="0"/>
    <n v="5.7376000000000005"/>
  </r>
  <r>
    <n v="9659"/>
    <x v="4843"/>
    <x v="2"/>
    <x v="358"/>
    <d v="2011-09-29T00:00:00"/>
    <s v="Standard Class"/>
    <s v="AS-10090"/>
    <s v="Adam Shillingsburg"/>
    <x v="0"/>
    <s v="United States"/>
    <s v="New York City"/>
    <x v="15"/>
    <n v="10035"/>
    <x v="3"/>
    <x v="1578"/>
    <x v="0"/>
    <x v="1"/>
    <x v="1560"/>
    <x v="6012"/>
    <n v="4"/>
    <n v="0.1"/>
    <n v="83.709599999999966"/>
  </r>
  <r>
    <n v="9660"/>
    <x v="4844"/>
    <x v="2"/>
    <x v="959"/>
    <d v="2011-03-30T00:00:00"/>
    <s v="Second Class"/>
    <s v="CS-12505"/>
    <s v="Cindy Stewart"/>
    <x v="0"/>
    <s v="United States"/>
    <s v="Pomona"/>
    <x v="1"/>
    <n v="91767"/>
    <x v="1"/>
    <x v="1550"/>
    <x v="1"/>
    <x v="2"/>
    <x v="1529"/>
    <x v="2057"/>
    <n v="5"/>
    <n v="0"/>
    <n v="9"/>
  </r>
  <r>
    <n v="9661"/>
    <x v="4845"/>
    <x v="0"/>
    <x v="112"/>
    <d v="2013-06-12T00:00:00"/>
    <s v="Standard Class"/>
    <s v="ME-17320"/>
    <s v="Maria Etezadi"/>
    <x v="2"/>
    <s v="United States"/>
    <s v="Santa Barbara"/>
    <x v="1"/>
    <n v="93101"/>
    <x v="1"/>
    <x v="1461"/>
    <x v="2"/>
    <x v="7"/>
    <x v="1438"/>
    <x v="6013"/>
    <n v="9"/>
    <n v="0.2"/>
    <n v="226.79460000000006"/>
  </r>
  <r>
    <n v="9662"/>
    <x v="4845"/>
    <x v="0"/>
    <x v="112"/>
    <d v="2013-06-12T00:00:00"/>
    <s v="Standard Class"/>
    <s v="ME-17320"/>
    <s v="Maria Etezadi"/>
    <x v="2"/>
    <s v="United States"/>
    <s v="Santa Barbara"/>
    <x v="1"/>
    <n v="93101"/>
    <x v="1"/>
    <x v="1556"/>
    <x v="2"/>
    <x v="11"/>
    <x v="1536"/>
    <x v="1165"/>
    <n v="2"/>
    <n v="0"/>
    <n v="3.7744"/>
  </r>
  <r>
    <n v="9663"/>
    <x v="4845"/>
    <x v="0"/>
    <x v="112"/>
    <d v="2013-06-12T00:00:00"/>
    <s v="Standard Class"/>
    <s v="ME-17320"/>
    <s v="Maria Etezadi"/>
    <x v="2"/>
    <s v="United States"/>
    <s v="Santa Barbara"/>
    <x v="1"/>
    <n v="93101"/>
    <x v="1"/>
    <x v="256"/>
    <x v="2"/>
    <x v="7"/>
    <x v="254"/>
    <x v="6014"/>
    <n v="3"/>
    <n v="0.2"/>
    <n v="161.19000000000003"/>
  </r>
  <r>
    <n v="9664"/>
    <x v="4846"/>
    <x v="3"/>
    <x v="515"/>
    <d v="2014-09-06T00:00:00"/>
    <s v="Standard Class"/>
    <s v="MS-17770"/>
    <s v="Maxwell Schwartz"/>
    <x v="0"/>
    <s v="United States"/>
    <s v="San Francisco"/>
    <x v="1"/>
    <n v="94109"/>
    <x v="1"/>
    <x v="557"/>
    <x v="1"/>
    <x v="4"/>
    <x v="551"/>
    <x v="2714"/>
    <n v="3"/>
    <n v="0"/>
    <n v="9.6974999999999838"/>
  </r>
  <r>
    <n v="9665"/>
    <x v="4847"/>
    <x v="1"/>
    <x v="214"/>
    <d v="2012-12-07T00:00:00"/>
    <s v="Same Day"/>
    <s v="KH-16690"/>
    <s v="Kristen Hastings"/>
    <x v="1"/>
    <s v="United States"/>
    <s v="Riverside"/>
    <x v="1"/>
    <n v="92503"/>
    <x v="1"/>
    <x v="644"/>
    <x v="1"/>
    <x v="10"/>
    <x v="638"/>
    <x v="91"/>
    <n v="2"/>
    <n v="0"/>
    <n v="6.2208000000000006"/>
  </r>
  <r>
    <n v="9666"/>
    <x v="4848"/>
    <x v="3"/>
    <x v="673"/>
    <d v="2014-11-21T00:00:00"/>
    <s v="Standard Class"/>
    <s v="LC-16885"/>
    <s v="Lena Creighton"/>
    <x v="0"/>
    <s v="United States"/>
    <s v="Los Angeles"/>
    <x v="1"/>
    <n v="90049"/>
    <x v="1"/>
    <x v="892"/>
    <x v="0"/>
    <x v="5"/>
    <x v="876"/>
    <x v="5001"/>
    <n v="3"/>
    <n v="0"/>
    <n v="23.987999999999996"/>
  </r>
  <r>
    <n v="9667"/>
    <x v="4848"/>
    <x v="3"/>
    <x v="673"/>
    <d v="2014-11-21T00:00:00"/>
    <s v="Standard Class"/>
    <s v="LC-16885"/>
    <s v="Lena Creighton"/>
    <x v="0"/>
    <s v="United States"/>
    <s v="Los Angeles"/>
    <x v="1"/>
    <n v="90049"/>
    <x v="1"/>
    <x v="1379"/>
    <x v="0"/>
    <x v="5"/>
    <x v="1355"/>
    <x v="2162"/>
    <n v="3"/>
    <n v="0"/>
    <n v="4.4711999999999996"/>
  </r>
  <r>
    <n v="9668"/>
    <x v="4849"/>
    <x v="0"/>
    <x v="131"/>
    <d v="2013-04-28T00:00:00"/>
    <s v="Standard Class"/>
    <s v="AF-10870"/>
    <s v="Art Ferguson"/>
    <x v="0"/>
    <s v="United States"/>
    <s v="San Clemente"/>
    <x v="1"/>
    <n v="92672"/>
    <x v="1"/>
    <x v="507"/>
    <x v="1"/>
    <x v="8"/>
    <x v="502"/>
    <x v="2314"/>
    <n v="7"/>
    <n v="0.2"/>
    <n v="6.5569000000000006"/>
  </r>
  <r>
    <n v="9669"/>
    <x v="4849"/>
    <x v="0"/>
    <x v="131"/>
    <d v="2013-04-28T00:00:00"/>
    <s v="Standard Class"/>
    <s v="AF-10870"/>
    <s v="Art Ferguson"/>
    <x v="0"/>
    <s v="United States"/>
    <s v="San Clemente"/>
    <x v="1"/>
    <n v="92672"/>
    <x v="1"/>
    <x v="244"/>
    <x v="1"/>
    <x v="12"/>
    <x v="242"/>
    <x v="2941"/>
    <n v="3"/>
    <n v="0"/>
    <n v="35.984999999999999"/>
  </r>
  <r>
    <n v="9670"/>
    <x v="4850"/>
    <x v="3"/>
    <x v="459"/>
    <d v="2014-04-07T00:00:00"/>
    <s v="Standard Class"/>
    <s v="AH-10465"/>
    <s v="Amy Hunt"/>
    <x v="0"/>
    <s v="United States"/>
    <s v="Decatur"/>
    <x v="19"/>
    <n v="35601"/>
    <x v="0"/>
    <x v="639"/>
    <x v="1"/>
    <x v="2"/>
    <x v="633"/>
    <x v="1830"/>
    <n v="3"/>
    <n v="0"/>
    <n v="6.8723999999999998"/>
  </r>
  <r>
    <n v="9671"/>
    <x v="4851"/>
    <x v="1"/>
    <x v="863"/>
    <d v="2012-08-15T00:00:00"/>
    <s v="First Class"/>
    <s v="GK-14620"/>
    <s v="Grace Kelly"/>
    <x v="1"/>
    <s v="United States"/>
    <s v="Greensboro"/>
    <x v="3"/>
    <n v="27405"/>
    <x v="0"/>
    <x v="1175"/>
    <x v="1"/>
    <x v="6"/>
    <x v="1152"/>
    <x v="6015"/>
    <n v="7"/>
    <n v="0.2"/>
    <n v="8.0849999999999973"/>
  </r>
  <r>
    <n v="9672"/>
    <x v="4852"/>
    <x v="3"/>
    <x v="38"/>
    <d v="2014-11-20T00:00:00"/>
    <s v="Standard Class"/>
    <s v="KL-16645"/>
    <s v="Ken Lonsdale"/>
    <x v="0"/>
    <s v="United States"/>
    <s v="Dublin"/>
    <x v="1"/>
    <n v="94568"/>
    <x v="1"/>
    <x v="895"/>
    <x v="2"/>
    <x v="7"/>
    <x v="879"/>
    <x v="1114"/>
    <n v="5"/>
    <n v="0.2"/>
    <n v="1.375"/>
  </r>
  <r>
    <n v="9673"/>
    <x v="4853"/>
    <x v="0"/>
    <x v="443"/>
    <d v="2013-12-29T00:00:00"/>
    <s v="Standard Class"/>
    <s v="FM-14290"/>
    <s v="Frank Merwin"/>
    <x v="2"/>
    <s v="United States"/>
    <s v="Philadelphia"/>
    <x v="9"/>
    <n v="19143"/>
    <x v="3"/>
    <x v="1231"/>
    <x v="1"/>
    <x v="10"/>
    <x v="1205"/>
    <x v="892"/>
    <n v="2"/>
    <n v="0.2"/>
    <n v="2.6892000000000005"/>
  </r>
  <r>
    <n v="9674"/>
    <x v="4853"/>
    <x v="0"/>
    <x v="443"/>
    <d v="2013-12-29T00:00:00"/>
    <s v="Standard Class"/>
    <s v="FM-14290"/>
    <s v="Frank Merwin"/>
    <x v="2"/>
    <s v="United States"/>
    <s v="Philadelphia"/>
    <x v="9"/>
    <n v="19143"/>
    <x v="3"/>
    <x v="1860"/>
    <x v="2"/>
    <x v="7"/>
    <x v="1839"/>
    <x v="6016"/>
    <n v="5"/>
    <n v="0.4"/>
    <n v="-374.99250000000006"/>
  </r>
  <r>
    <n v="9675"/>
    <x v="4854"/>
    <x v="2"/>
    <x v="192"/>
    <d v="2011-07-24T00:00:00"/>
    <s v="Second Class"/>
    <s v="JL-15850"/>
    <s v="John Lucas"/>
    <x v="0"/>
    <s v="United States"/>
    <s v="Houston"/>
    <x v="5"/>
    <n v="77095"/>
    <x v="2"/>
    <x v="1291"/>
    <x v="1"/>
    <x v="4"/>
    <x v="1268"/>
    <x v="6017"/>
    <n v="1"/>
    <n v="0.2"/>
    <n v="1.331599999999999"/>
  </r>
  <r>
    <n v="9676"/>
    <x v="4855"/>
    <x v="0"/>
    <x v="715"/>
    <d v="2013-05-11T00:00:00"/>
    <s v="Standard Class"/>
    <s v="GM-14500"/>
    <s v="Gene McClure"/>
    <x v="0"/>
    <s v="United States"/>
    <s v="Bakersfield"/>
    <x v="1"/>
    <n v="93309"/>
    <x v="1"/>
    <x v="1163"/>
    <x v="0"/>
    <x v="5"/>
    <x v="1141"/>
    <x v="2416"/>
    <n v="4"/>
    <n v="0"/>
    <n v="14.143999999999998"/>
  </r>
  <r>
    <n v="9677"/>
    <x v="4856"/>
    <x v="2"/>
    <x v="683"/>
    <d v="2011-12-03T00:00:00"/>
    <s v="Standard Class"/>
    <s v="MC-17635"/>
    <s v="Matthew Clasen"/>
    <x v="1"/>
    <s v="United States"/>
    <s v="Richmond"/>
    <x v="14"/>
    <n v="47374"/>
    <x v="2"/>
    <x v="761"/>
    <x v="1"/>
    <x v="12"/>
    <x v="753"/>
    <x v="6018"/>
    <n v="6"/>
    <n v="0"/>
    <n v="29.449199999999998"/>
  </r>
  <r>
    <n v="9678"/>
    <x v="4857"/>
    <x v="0"/>
    <x v="724"/>
    <d v="2013-04-24T00:00:00"/>
    <s v="Standard Class"/>
    <s v="CS-12490"/>
    <s v="Cindy Schnelling"/>
    <x v="1"/>
    <s v="United States"/>
    <s v="New York City"/>
    <x v="15"/>
    <n v="10009"/>
    <x v="3"/>
    <x v="372"/>
    <x v="1"/>
    <x v="6"/>
    <x v="368"/>
    <x v="4562"/>
    <n v="3"/>
    <n v="0"/>
    <n v="2.027099999999999"/>
  </r>
  <r>
    <n v="9679"/>
    <x v="4857"/>
    <x v="0"/>
    <x v="724"/>
    <d v="2013-04-24T00:00:00"/>
    <s v="Standard Class"/>
    <s v="CS-12490"/>
    <s v="Cindy Schnelling"/>
    <x v="1"/>
    <s v="United States"/>
    <s v="New York City"/>
    <x v="15"/>
    <n v="10009"/>
    <x v="3"/>
    <x v="1839"/>
    <x v="1"/>
    <x v="14"/>
    <x v="1818"/>
    <x v="6019"/>
    <n v="1"/>
    <n v="0"/>
    <n v="1.8468"/>
  </r>
  <r>
    <n v="9680"/>
    <x v="4858"/>
    <x v="1"/>
    <x v="17"/>
    <d v="2012-12-31T00:00:00"/>
    <s v="Standard Class"/>
    <s v="AH-10030"/>
    <s v="Aaron Hawkins"/>
    <x v="1"/>
    <s v="United States"/>
    <s v="San Francisco"/>
    <x v="1"/>
    <n v="94122"/>
    <x v="1"/>
    <x v="765"/>
    <x v="1"/>
    <x v="4"/>
    <x v="757"/>
    <x v="2144"/>
    <n v="2"/>
    <n v="0"/>
    <n v="61.38900000000001"/>
  </r>
  <r>
    <n v="9681"/>
    <x v="4858"/>
    <x v="1"/>
    <x v="17"/>
    <d v="2012-12-31T00:00:00"/>
    <s v="Standard Class"/>
    <s v="AH-10030"/>
    <s v="Aaron Hawkins"/>
    <x v="1"/>
    <s v="United States"/>
    <s v="San Francisco"/>
    <x v="1"/>
    <n v="94122"/>
    <x v="1"/>
    <x v="918"/>
    <x v="2"/>
    <x v="7"/>
    <x v="901"/>
    <x v="6020"/>
    <n v="9"/>
    <n v="0.2"/>
    <n v="75.167999999999921"/>
  </r>
  <r>
    <n v="9682"/>
    <x v="4859"/>
    <x v="3"/>
    <x v="1096"/>
    <d v="2014-12-19T00:00:00"/>
    <s v="Standard Class"/>
    <s v="EP-13915"/>
    <s v="Emily Phan"/>
    <x v="0"/>
    <s v="United States"/>
    <s v="San Francisco"/>
    <x v="1"/>
    <n v="94122"/>
    <x v="1"/>
    <x v="1363"/>
    <x v="1"/>
    <x v="2"/>
    <x v="1340"/>
    <x v="880"/>
    <n v="3"/>
    <n v="0"/>
    <n v="4.2336"/>
  </r>
  <r>
    <n v="9683"/>
    <x v="4859"/>
    <x v="3"/>
    <x v="1096"/>
    <d v="2014-12-19T00:00:00"/>
    <s v="Standard Class"/>
    <s v="EP-13915"/>
    <s v="Emily Phan"/>
    <x v="0"/>
    <s v="United States"/>
    <s v="San Francisco"/>
    <x v="1"/>
    <n v="94122"/>
    <x v="1"/>
    <x v="860"/>
    <x v="1"/>
    <x v="10"/>
    <x v="846"/>
    <x v="789"/>
    <n v="6"/>
    <n v="0"/>
    <n v="18.662400000000002"/>
  </r>
  <r>
    <n v="9684"/>
    <x v="4859"/>
    <x v="3"/>
    <x v="1096"/>
    <d v="2014-12-19T00:00:00"/>
    <s v="Standard Class"/>
    <s v="EP-13915"/>
    <s v="Emily Phan"/>
    <x v="0"/>
    <s v="United States"/>
    <s v="San Francisco"/>
    <x v="1"/>
    <n v="94122"/>
    <x v="1"/>
    <x v="1001"/>
    <x v="0"/>
    <x v="5"/>
    <x v="1244"/>
    <x v="6021"/>
    <n v="8"/>
    <n v="0"/>
    <n v="54.280799999999999"/>
  </r>
  <r>
    <n v="9685"/>
    <x v="4859"/>
    <x v="3"/>
    <x v="1096"/>
    <d v="2014-12-19T00:00:00"/>
    <s v="Standard Class"/>
    <s v="EP-13915"/>
    <s v="Emily Phan"/>
    <x v="0"/>
    <s v="United States"/>
    <s v="San Francisco"/>
    <x v="1"/>
    <n v="94122"/>
    <x v="1"/>
    <x v="1641"/>
    <x v="1"/>
    <x v="10"/>
    <x v="1622"/>
    <x v="91"/>
    <n v="2"/>
    <n v="0"/>
    <n v="6.3504000000000005"/>
  </r>
  <r>
    <n v="9686"/>
    <x v="4860"/>
    <x v="3"/>
    <x v="460"/>
    <d v="2014-01-05T00:00:00"/>
    <s v="Second Class"/>
    <s v="FW-14395"/>
    <s v="Fred Wasserman"/>
    <x v="1"/>
    <s v="United States"/>
    <s v="Los Angeles"/>
    <x v="1"/>
    <n v="90032"/>
    <x v="1"/>
    <x v="1350"/>
    <x v="2"/>
    <x v="11"/>
    <x v="1327"/>
    <x v="6022"/>
    <n v="1"/>
    <n v="0"/>
    <n v="5.8064999999999998"/>
  </r>
  <r>
    <n v="9687"/>
    <x v="4861"/>
    <x v="3"/>
    <x v="1109"/>
    <d v="2014-06-04T00:00:00"/>
    <s v="Standard Class"/>
    <s v="KA-16525"/>
    <s v="Kelly Andreada"/>
    <x v="0"/>
    <s v="United States"/>
    <s v="San Diego"/>
    <x v="1"/>
    <n v="92037"/>
    <x v="1"/>
    <x v="628"/>
    <x v="1"/>
    <x v="6"/>
    <x v="622"/>
    <x v="1863"/>
    <n v="6"/>
    <n v="0"/>
    <n v="10.178999999999997"/>
  </r>
  <r>
    <n v="9688"/>
    <x v="4862"/>
    <x v="3"/>
    <x v="1033"/>
    <d v="2014-10-07T00:00:00"/>
    <s v="Standard Class"/>
    <s v="SC-20050"/>
    <s v="Sample Company A"/>
    <x v="2"/>
    <s v="United States"/>
    <s v="Arlington"/>
    <x v="5"/>
    <n v="76017"/>
    <x v="2"/>
    <x v="625"/>
    <x v="1"/>
    <x v="8"/>
    <x v="619"/>
    <x v="6023"/>
    <n v="9"/>
    <n v="0.8"/>
    <n v="-17.469000000000005"/>
  </r>
  <r>
    <n v="9689"/>
    <x v="4863"/>
    <x v="3"/>
    <x v="308"/>
    <d v="2014-06-28T00:00:00"/>
    <s v="Standard Class"/>
    <s v="PG-18895"/>
    <s v="Paul Gonzalez"/>
    <x v="0"/>
    <s v="United States"/>
    <s v="Richmond"/>
    <x v="17"/>
    <n v="23223"/>
    <x v="0"/>
    <x v="1483"/>
    <x v="1"/>
    <x v="10"/>
    <x v="1461"/>
    <x v="56"/>
    <n v="5"/>
    <n v="0"/>
    <n v="15.552000000000001"/>
  </r>
  <r>
    <n v="9690"/>
    <x v="4863"/>
    <x v="3"/>
    <x v="308"/>
    <d v="2014-06-28T00:00:00"/>
    <s v="Standard Class"/>
    <s v="PG-18895"/>
    <s v="Paul Gonzalez"/>
    <x v="0"/>
    <s v="United States"/>
    <s v="Richmond"/>
    <x v="17"/>
    <n v="23223"/>
    <x v="0"/>
    <x v="1419"/>
    <x v="2"/>
    <x v="7"/>
    <x v="1398"/>
    <x v="178"/>
    <n v="4"/>
    <n v="0"/>
    <n v="125.99000000000001"/>
  </r>
  <r>
    <n v="9691"/>
    <x v="4864"/>
    <x v="3"/>
    <x v="1095"/>
    <d v="2014-04-06T00:00:00"/>
    <s v="First Class"/>
    <s v="TA-21385"/>
    <s v="Tom Ashbrook"/>
    <x v="2"/>
    <s v="United States"/>
    <s v="New York City"/>
    <x v="15"/>
    <n v="10035"/>
    <x v="3"/>
    <x v="824"/>
    <x v="1"/>
    <x v="6"/>
    <x v="812"/>
    <x v="991"/>
    <n v="4"/>
    <n v="0"/>
    <n v="2.0415999999999999"/>
  </r>
  <r>
    <n v="9692"/>
    <x v="4865"/>
    <x v="1"/>
    <x v="50"/>
    <d v="2012-11-17T00:00:00"/>
    <s v="Standard Class"/>
    <s v="PO-18850"/>
    <s v="Patrick O'Brill"/>
    <x v="0"/>
    <s v="United States"/>
    <s v="Houston"/>
    <x v="5"/>
    <n v="77041"/>
    <x v="2"/>
    <x v="789"/>
    <x v="0"/>
    <x v="0"/>
    <x v="779"/>
    <x v="6024"/>
    <n v="3"/>
    <n v="0.32"/>
    <n v="-18.058800000000076"/>
  </r>
  <r>
    <n v="9693"/>
    <x v="4866"/>
    <x v="1"/>
    <x v="834"/>
    <d v="2012-09-02T00:00:00"/>
    <s v="Standard Class"/>
    <s v="SM-20950"/>
    <s v="Suzanne McNair"/>
    <x v="1"/>
    <s v="United States"/>
    <s v="Fairfield"/>
    <x v="29"/>
    <n v="6824"/>
    <x v="3"/>
    <x v="1354"/>
    <x v="1"/>
    <x v="4"/>
    <x v="1331"/>
    <x v="6025"/>
    <n v="11"/>
    <n v="0"/>
    <n v="122.2936"/>
  </r>
  <r>
    <n v="9694"/>
    <x v="4867"/>
    <x v="3"/>
    <x v="241"/>
    <d v="2014-09-29T00:00:00"/>
    <s v="Second Class"/>
    <s v="NK-18490"/>
    <s v="Neil Knudson"/>
    <x v="2"/>
    <s v="United States"/>
    <s v="San Francisco"/>
    <x v="1"/>
    <n v="94110"/>
    <x v="1"/>
    <x v="1262"/>
    <x v="1"/>
    <x v="10"/>
    <x v="1237"/>
    <x v="4747"/>
    <n v="6"/>
    <n v="0"/>
    <n v="15.229199999999999"/>
  </r>
  <r>
    <n v="9695"/>
    <x v="4867"/>
    <x v="3"/>
    <x v="241"/>
    <d v="2014-09-29T00:00:00"/>
    <s v="Second Class"/>
    <s v="NK-18490"/>
    <s v="Neil Knudson"/>
    <x v="2"/>
    <s v="United States"/>
    <s v="San Francisco"/>
    <x v="1"/>
    <n v="94110"/>
    <x v="1"/>
    <x v="503"/>
    <x v="1"/>
    <x v="14"/>
    <x v="498"/>
    <x v="549"/>
    <n v="2"/>
    <n v="0"/>
    <n v="2.1899999999999995"/>
  </r>
  <r>
    <n v="9696"/>
    <x v="4868"/>
    <x v="0"/>
    <x v="25"/>
    <d v="2013-12-15T00:00:00"/>
    <s v="First Class"/>
    <s v="SC-20695"/>
    <s v="Steve Chapman"/>
    <x v="1"/>
    <s v="United States"/>
    <s v="Springfield"/>
    <x v="24"/>
    <n v="45503"/>
    <x v="3"/>
    <x v="9"/>
    <x v="1"/>
    <x v="9"/>
    <x v="9"/>
    <x v="6026"/>
    <n v="4"/>
    <n v="0.2"/>
    <n v="9.1919999999999931"/>
  </r>
  <r>
    <n v="9697"/>
    <x v="4869"/>
    <x v="2"/>
    <x v="1227"/>
    <d v="2011-06-15T00:00:00"/>
    <s v="Second Class"/>
    <s v="HK-14890"/>
    <s v="Heather Kirkland"/>
    <x v="1"/>
    <s v="United States"/>
    <s v="Detroit"/>
    <x v="12"/>
    <n v="48234"/>
    <x v="2"/>
    <x v="508"/>
    <x v="1"/>
    <x v="2"/>
    <x v="503"/>
    <x v="4712"/>
    <n v="5"/>
    <n v="0"/>
    <n v="240.8595"/>
  </r>
  <r>
    <n v="9698"/>
    <x v="4870"/>
    <x v="0"/>
    <x v="21"/>
    <d v="2013-03-12T00:00:00"/>
    <s v="Same Day"/>
    <s v="BT-11485"/>
    <s v="Brad Thomas"/>
    <x v="2"/>
    <s v="United States"/>
    <s v="Philadelphia"/>
    <x v="9"/>
    <n v="19140"/>
    <x v="3"/>
    <x v="1183"/>
    <x v="0"/>
    <x v="5"/>
    <x v="1160"/>
    <x v="6027"/>
    <n v="4"/>
    <n v="0.2"/>
    <n v="9.48"/>
  </r>
  <r>
    <n v="9699"/>
    <x v="4871"/>
    <x v="3"/>
    <x v="934"/>
    <d v="2014-12-20T00:00:00"/>
    <s v="Standard Class"/>
    <s v="KM-16660"/>
    <s v="Khloe Miller"/>
    <x v="0"/>
    <s v="United States"/>
    <s v="Inglewood"/>
    <x v="1"/>
    <n v="90301"/>
    <x v="1"/>
    <x v="229"/>
    <x v="1"/>
    <x v="10"/>
    <x v="227"/>
    <x v="4861"/>
    <n v="3"/>
    <n v="0"/>
    <n v="10.7301"/>
  </r>
  <r>
    <n v="9700"/>
    <x v="4871"/>
    <x v="3"/>
    <x v="934"/>
    <d v="2014-12-20T00:00:00"/>
    <s v="Standard Class"/>
    <s v="KM-16660"/>
    <s v="Khloe Miller"/>
    <x v="0"/>
    <s v="United States"/>
    <s v="Inglewood"/>
    <x v="1"/>
    <n v="90301"/>
    <x v="1"/>
    <x v="1825"/>
    <x v="1"/>
    <x v="9"/>
    <x v="1804"/>
    <x v="3287"/>
    <n v="4"/>
    <n v="0"/>
    <n v="16.295999999999999"/>
  </r>
  <r>
    <n v="9701"/>
    <x v="4871"/>
    <x v="3"/>
    <x v="934"/>
    <d v="2014-12-20T00:00:00"/>
    <s v="Standard Class"/>
    <s v="KM-16660"/>
    <s v="Khloe Miller"/>
    <x v="0"/>
    <s v="United States"/>
    <s v="Inglewood"/>
    <x v="1"/>
    <n v="90301"/>
    <x v="1"/>
    <x v="1361"/>
    <x v="2"/>
    <x v="7"/>
    <x v="1338"/>
    <x v="2103"/>
    <n v="3"/>
    <n v="0.2"/>
    <n v="14.758199999999995"/>
  </r>
  <r>
    <n v="9702"/>
    <x v="4872"/>
    <x v="0"/>
    <x v="859"/>
    <d v="2013-11-05T00:00:00"/>
    <s v="Standard Class"/>
    <s v="SP-20920"/>
    <s v="Susan Pistek"/>
    <x v="0"/>
    <s v="United States"/>
    <s v="San Luis Obispo"/>
    <x v="1"/>
    <n v="93405"/>
    <x v="1"/>
    <x v="804"/>
    <x v="1"/>
    <x v="13"/>
    <x v="794"/>
    <x v="3657"/>
    <n v="2"/>
    <n v="0"/>
    <n v="1.1945999999999999"/>
  </r>
  <r>
    <n v="9703"/>
    <x v="4873"/>
    <x v="3"/>
    <x v="689"/>
    <d v="2014-08-05T00:00:00"/>
    <s v="Standard Class"/>
    <s v="LB-16795"/>
    <s v="Laurel Beltran"/>
    <x v="2"/>
    <s v="United States"/>
    <s v="Wilmington"/>
    <x v="13"/>
    <n v="19805"/>
    <x v="3"/>
    <x v="96"/>
    <x v="1"/>
    <x v="10"/>
    <x v="96"/>
    <x v="1042"/>
    <n v="1"/>
    <n v="0"/>
    <n v="5.5391999999999992"/>
  </r>
  <r>
    <n v="9704"/>
    <x v="4873"/>
    <x v="3"/>
    <x v="689"/>
    <d v="2014-08-05T00:00:00"/>
    <s v="Standard Class"/>
    <s v="LB-16795"/>
    <s v="Laurel Beltran"/>
    <x v="2"/>
    <s v="United States"/>
    <s v="Wilmington"/>
    <x v="13"/>
    <n v="19805"/>
    <x v="3"/>
    <x v="13"/>
    <x v="1"/>
    <x v="8"/>
    <x v="13"/>
    <x v="6028"/>
    <n v="5"/>
    <n v="0"/>
    <n v="390.97699999999998"/>
  </r>
  <r>
    <n v="9705"/>
    <x v="4873"/>
    <x v="3"/>
    <x v="689"/>
    <d v="2014-08-05T00:00:00"/>
    <s v="Standard Class"/>
    <s v="LB-16795"/>
    <s v="Laurel Beltran"/>
    <x v="2"/>
    <s v="United States"/>
    <s v="Wilmington"/>
    <x v="13"/>
    <n v="19805"/>
    <x v="3"/>
    <x v="1812"/>
    <x v="1"/>
    <x v="8"/>
    <x v="1793"/>
    <x v="6029"/>
    <n v="3"/>
    <n v="0"/>
    <n v="5.3948999999999998"/>
  </r>
  <r>
    <n v="9706"/>
    <x v="4874"/>
    <x v="3"/>
    <x v="15"/>
    <d v="2014-10-24T00:00:00"/>
    <s v="Standard Class"/>
    <s v="JS-16030"/>
    <s v="Joy Smith"/>
    <x v="0"/>
    <s v="United States"/>
    <s v="San Francisco"/>
    <x v="1"/>
    <n v="94122"/>
    <x v="1"/>
    <x v="729"/>
    <x v="1"/>
    <x v="8"/>
    <x v="721"/>
    <x v="5524"/>
    <n v="3"/>
    <n v="0.2"/>
    <n v="13.868400000000001"/>
  </r>
  <r>
    <n v="9707"/>
    <x v="4875"/>
    <x v="0"/>
    <x v="147"/>
    <d v="2013-10-28T00:00:00"/>
    <s v="Standard Class"/>
    <s v="CS-11950"/>
    <s v="Carlos Soltero"/>
    <x v="0"/>
    <s v="United States"/>
    <s v="Los Angeles"/>
    <x v="1"/>
    <n v="90045"/>
    <x v="1"/>
    <x v="1719"/>
    <x v="0"/>
    <x v="1"/>
    <x v="1697"/>
    <x v="6030"/>
    <n v="3"/>
    <n v="0.2"/>
    <n v="12.106799999999993"/>
  </r>
  <r>
    <n v="9708"/>
    <x v="4875"/>
    <x v="0"/>
    <x v="147"/>
    <d v="2013-10-28T00:00:00"/>
    <s v="Standard Class"/>
    <s v="CS-11950"/>
    <s v="Carlos Soltero"/>
    <x v="0"/>
    <s v="United States"/>
    <s v="Los Angeles"/>
    <x v="1"/>
    <n v="90045"/>
    <x v="1"/>
    <x v="105"/>
    <x v="1"/>
    <x v="6"/>
    <x v="105"/>
    <x v="714"/>
    <n v="3"/>
    <n v="0"/>
    <n v="5.6993999999999998"/>
  </r>
  <r>
    <n v="9709"/>
    <x v="4875"/>
    <x v="0"/>
    <x v="147"/>
    <d v="2013-10-28T00:00:00"/>
    <s v="Standard Class"/>
    <s v="CS-11950"/>
    <s v="Carlos Soltero"/>
    <x v="0"/>
    <s v="United States"/>
    <s v="Los Angeles"/>
    <x v="1"/>
    <n v="90045"/>
    <x v="1"/>
    <x v="1611"/>
    <x v="0"/>
    <x v="5"/>
    <x v="1593"/>
    <x v="3002"/>
    <n v="2"/>
    <n v="0"/>
    <n v="5.5888000000000009"/>
  </r>
  <r>
    <n v="9710"/>
    <x v="4875"/>
    <x v="0"/>
    <x v="147"/>
    <d v="2013-10-28T00:00:00"/>
    <s v="Standard Class"/>
    <s v="CS-11950"/>
    <s v="Carlos Soltero"/>
    <x v="0"/>
    <s v="United States"/>
    <s v="Los Angeles"/>
    <x v="1"/>
    <n v="90045"/>
    <x v="1"/>
    <x v="418"/>
    <x v="1"/>
    <x v="4"/>
    <x v="413"/>
    <x v="448"/>
    <n v="3"/>
    <n v="0"/>
    <n v="3.4091999999999842"/>
  </r>
  <r>
    <n v="9711"/>
    <x v="4876"/>
    <x v="2"/>
    <x v="1127"/>
    <d v="2011-11-10T00:00:00"/>
    <s v="Standard Class"/>
    <s v="MD-17350"/>
    <s v="Maribeth Dona"/>
    <x v="0"/>
    <s v="United States"/>
    <s v="Philadelphia"/>
    <x v="9"/>
    <n v="19143"/>
    <x v="3"/>
    <x v="1304"/>
    <x v="0"/>
    <x v="5"/>
    <x v="1280"/>
    <x v="6031"/>
    <n v="2"/>
    <n v="0.2"/>
    <n v="-34.196000000000026"/>
  </r>
  <r>
    <n v="9712"/>
    <x v="4876"/>
    <x v="2"/>
    <x v="1127"/>
    <d v="2011-11-10T00:00:00"/>
    <s v="Standard Class"/>
    <s v="MD-17350"/>
    <s v="Maribeth Dona"/>
    <x v="0"/>
    <s v="United States"/>
    <s v="Philadelphia"/>
    <x v="9"/>
    <n v="19143"/>
    <x v="3"/>
    <x v="715"/>
    <x v="1"/>
    <x v="8"/>
    <x v="707"/>
    <x v="6032"/>
    <n v="2"/>
    <n v="0.7"/>
    <n v="-8.7959999999999958"/>
  </r>
  <r>
    <n v="9713"/>
    <x v="4876"/>
    <x v="2"/>
    <x v="1127"/>
    <d v="2011-11-10T00:00:00"/>
    <s v="Standard Class"/>
    <s v="MD-17350"/>
    <s v="Maribeth Dona"/>
    <x v="0"/>
    <s v="United States"/>
    <s v="Philadelphia"/>
    <x v="9"/>
    <n v="19143"/>
    <x v="3"/>
    <x v="906"/>
    <x v="1"/>
    <x v="4"/>
    <x v="889"/>
    <x v="6033"/>
    <n v="6"/>
    <n v="0.2"/>
    <n v="-94.508399999999995"/>
  </r>
  <r>
    <n v="9714"/>
    <x v="4876"/>
    <x v="2"/>
    <x v="1127"/>
    <d v="2011-11-10T00:00:00"/>
    <s v="Standard Class"/>
    <s v="MD-17350"/>
    <s v="Maribeth Dona"/>
    <x v="0"/>
    <s v="United States"/>
    <s v="Philadelphia"/>
    <x v="9"/>
    <n v="19143"/>
    <x v="3"/>
    <x v="553"/>
    <x v="2"/>
    <x v="11"/>
    <x v="547"/>
    <x v="5924"/>
    <n v="5"/>
    <n v="0.2"/>
    <n v="-6.4450000000000021"/>
  </r>
  <r>
    <n v="9715"/>
    <x v="4876"/>
    <x v="2"/>
    <x v="1127"/>
    <d v="2011-11-10T00:00:00"/>
    <s v="Standard Class"/>
    <s v="MD-17350"/>
    <s v="Maribeth Dona"/>
    <x v="0"/>
    <s v="United States"/>
    <s v="Philadelphia"/>
    <x v="9"/>
    <n v="19143"/>
    <x v="3"/>
    <x v="1312"/>
    <x v="2"/>
    <x v="11"/>
    <x v="1289"/>
    <x v="2860"/>
    <n v="2"/>
    <n v="0.2"/>
    <n v="16.794600000000003"/>
  </r>
  <r>
    <n v="9716"/>
    <x v="4877"/>
    <x v="0"/>
    <x v="77"/>
    <d v="2013-11-13T00:00:00"/>
    <s v="Standard Class"/>
    <s v="LD-17005"/>
    <s v="Lisa DeCherney"/>
    <x v="0"/>
    <s v="United States"/>
    <s v="San Francisco"/>
    <x v="1"/>
    <n v="94122"/>
    <x v="1"/>
    <x v="379"/>
    <x v="1"/>
    <x v="8"/>
    <x v="375"/>
    <x v="382"/>
    <n v="2"/>
    <n v="0.2"/>
    <n v="20.154400000000003"/>
  </r>
  <r>
    <n v="9717"/>
    <x v="4878"/>
    <x v="0"/>
    <x v="399"/>
    <d v="2013-08-15T00:00:00"/>
    <s v="Second Class"/>
    <s v="DB-13270"/>
    <s v="Deborah Brumfield"/>
    <x v="2"/>
    <s v="United States"/>
    <s v="Philadelphia"/>
    <x v="9"/>
    <n v="19134"/>
    <x v="3"/>
    <x v="1759"/>
    <x v="1"/>
    <x v="6"/>
    <x v="1739"/>
    <x v="6034"/>
    <n v="4"/>
    <n v="0.2"/>
    <n v="2.7984000000000027"/>
  </r>
  <r>
    <n v="9718"/>
    <x v="4879"/>
    <x v="0"/>
    <x v="198"/>
    <d v="2013-06-01T00:00:00"/>
    <s v="Same Day"/>
    <s v="AT-10735"/>
    <s v="Annie Thurman"/>
    <x v="0"/>
    <s v="United States"/>
    <s v="Houston"/>
    <x v="5"/>
    <n v="77041"/>
    <x v="2"/>
    <x v="125"/>
    <x v="2"/>
    <x v="7"/>
    <x v="126"/>
    <x v="1105"/>
    <n v="5"/>
    <n v="0.2"/>
    <n v="7.9960000000000058"/>
  </r>
  <r>
    <n v="9719"/>
    <x v="4879"/>
    <x v="0"/>
    <x v="198"/>
    <d v="2013-06-01T00:00:00"/>
    <s v="Same Day"/>
    <s v="AT-10735"/>
    <s v="Annie Thurman"/>
    <x v="0"/>
    <s v="United States"/>
    <s v="Houston"/>
    <x v="5"/>
    <n v="77041"/>
    <x v="2"/>
    <x v="201"/>
    <x v="2"/>
    <x v="11"/>
    <x v="200"/>
    <x v="1922"/>
    <n v="5"/>
    <n v="0.2"/>
    <n v="11.198000000000015"/>
  </r>
  <r>
    <n v="9720"/>
    <x v="4880"/>
    <x v="3"/>
    <x v="105"/>
    <d v="2014-11-15T00:00:00"/>
    <s v="Second Class"/>
    <s v="DK-13375"/>
    <s v="Dennis Kane"/>
    <x v="0"/>
    <s v="United States"/>
    <s v="Lancaster"/>
    <x v="9"/>
    <n v="17602"/>
    <x v="3"/>
    <x v="942"/>
    <x v="1"/>
    <x v="4"/>
    <x v="926"/>
    <x v="3167"/>
    <n v="2"/>
    <n v="0.2"/>
    <n v="-55.256"/>
  </r>
  <r>
    <n v="9721"/>
    <x v="4881"/>
    <x v="0"/>
    <x v="897"/>
    <d v="2013-09-27T00:00:00"/>
    <s v="Standard Class"/>
    <s v="CS-12250"/>
    <s v="Chris Selesnick"/>
    <x v="1"/>
    <s v="United States"/>
    <s v="Green Bay"/>
    <x v="6"/>
    <n v="54302"/>
    <x v="2"/>
    <x v="1462"/>
    <x v="0"/>
    <x v="5"/>
    <x v="1439"/>
    <x v="1651"/>
    <n v="2"/>
    <n v="0"/>
    <n v="7.5840000000000014"/>
  </r>
  <r>
    <n v="9722"/>
    <x v="4882"/>
    <x v="0"/>
    <x v="595"/>
    <d v="2013-02-20T00:00:00"/>
    <s v="Standard Class"/>
    <s v="JF-15565"/>
    <s v="Jill Fjeld"/>
    <x v="0"/>
    <s v="United States"/>
    <s v="New York City"/>
    <x v="15"/>
    <n v="10024"/>
    <x v="3"/>
    <x v="1708"/>
    <x v="0"/>
    <x v="1"/>
    <x v="1688"/>
    <x v="6035"/>
    <n v="3"/>
    <n v="0.1"/>
    <n v="39.923399999999994"/>
  </r>
  <r>
    <n v="9723"/>
    <x v="4882"/>
    <x v="0"/>
    <x v="595"/>
    <d v="2013-02-20T00:00:00"/>
    <s v="Standard Class"/>
    <s v="JF-15565"/>
    <s v="Jill Fjeld"/>
    <x v="0"/>
    <s v="United States"/>
    <s v="New York City"/>
    <x v="15"/>
    <n v="10024"/>
    <x v="3"/>
    <x v="246"/>
    <x v="2"/>
    <x v="11"/>
    <x v="244"/>
    <x v="1324"/>
    <n v="3"/>
    <n v="0"/>
    <n v="39.586800000000011"/>
  </r>
  <r>
    <n v="9724"/>
    <x v="4883"/>
    <x v="2"/>
    <x v="1091"/>
    <d v="2011-12-26T00:00:00"/>
    <s v="Standard Class"/>
    <s v="TW-21025"/>
    <s v="Tamara Willingham"/>
    <x v="2"/>
    <s v="United States"/>
    <s v="New York City"/>
    <x v="15"/>
    <n v="10011"/>
    <x v="3"/>
    <x v="697"/>
    <x v="1"/>
    <x v="8"/>
    <x v="690"/>
    <x v="6036"/>
    <n v="13"/>
    <n v="0.2"/>
    <n v="100.14029999999998"/>
  </r>
  <r>
    <n v="9725"/>
    <x v="4884"/>
    <x v="1"/>
    <x v="901"/>
    <d v="2012-12-11T00:00:00"/>
    <s v="Standard Class"/>
    <s v="TB-21250"/>
    <s v="Tim Brockman"/>
    <x v="0"/>
    <s v="United States"/>
    <s v="Bloomington"/>
    <x v="10"/>
    <n v="61701"/>
    <x v="2"/>
    <x v="661"/>
    <x v="1"/>
    <x v="12"/>
    <x v="655"/>
    <x v="2096"/>
    <n v="2"/>
    <n v="0.2"/>
    <n v="4.4311999999999996"/>
  </r>
  <r>
    <n v="9726"/>
    <x v="4885"/>
    <x v="3"/>
    <x v="697"/>
    <d v="2014-09-21T00:00:00"/>
    <s v="First Class"/>
    <s v="SC-20380"/>
    <s v="Shahid Collister"/>
    <x v="0"/>
    <s v="United States"/>
    <s v="Boise"/>
    <x v="45"/>
    <n v="83704"/>
    <x v="1"/>
    <x v="1016"/>
    <x v="2"/>
    <x v="11"/>
    <x v="998"/>
    <x v="1324"/>
    <n v="3"/>
    <n v="0"/>
    <n v="37.787400000000005"/>
  </r>
  <r>
    <n v="9727"/>
    <x v="4886"/>
    <x v="3"/>
    <x v="574"/>
    <d v="2014-12-05T00:00:00"/>
    <s v="First Class"/>
    <s v="KM-16720"/>
    <s v="Kunst Miller"/>
    <x v="0"/>
    <s v="United States"/>
    <s v="Lowell"/>
    <x v="31"/>
    <n v="1852"/>
    <x v="3"/>
    <x v="1360"/>
    <x v="1"/>
    <x v="9"/>
    <x v="1337"/>
    <x v="6037"/>
    <n v="7"/>
    <n v="0"/>
    <n v="80.320799999999991"/>
  </r>
  <r>
    <n v="9728"/>
    <x v="4886"/>
    <x v="3"/>
    <x v="574"/>
    <d v="2014-12-05T00:00:00"/>
    <s v="First Class"/>
    <s v="KM-16720"/>
    <s v="Kunst Miller"/>
    <x v="0"/>
    <s v="United States"/>
    <s v="Lowell"/>
    <x v="31"/>
    <n v="1852"/>
    <x v="3"/>
    <x v="34"/>
    <x v="2"/>
    <x v="7"/>
    <x v="34"/>
    <x v="508"/>
    <n v="5"/>
    <n v="0"/>
    <n v="284.18549999999993"/>
  </r>
  <r>
    <n v="9729"/>
    <x v="4886"/>
    <x v="3"/>
    <x v="574"/>
    <d v="2014-12-05T00:00:00"/>
    <s v="First Class"/>
    <s v="KM-16720"/>
    <s v="Kunst Miller"/>
    <x v="0"/>
    <s v="United States"/>
    <s v="Lowell"/>
    <x v="31"/>
    <n v="1852"/>
    <x v="3"/>
    <x v="482"/>
    <x v="1"/>
    <x v="14"/>
    <x v="33"/>
    <x v="1009"/>
    <n v="2"/>
    <n v="0"/>
    <n v="0.17439999999999944"/>
  </r>
  <r>
    <n v="9730"/>
    <x v="4887"/>
    <x v="2"/>
    <x v="411"/>
    <d v="2011-10-04T00:00:00"/>
    <s v="Standard Class"/>
    <s v="EB-14170"/>
    <s v="Evan Bailliet"/>
    <x v="0"/>
    <s v="United States"/>
    <s v="Seattle"/>
    <x v="4"/>
    <n v="98115"/>
    <x v="1"/>
    <x v="1375"/>
    <x v="1"/>
    <x v="8"/>
    <x v="1351"/>
    <x v="3769"/>
    <n v="2"/>
    <n v="0.2"/>
    <n v="3.1399999999999988"/>
  </r>
  <r>
    <n v="9731"/>
    <x v="4887"/>
    <x v="2"/>
    <x v="411"/>
    <d v="2011-10-04T00:00:00"/>
    <s v="Standard Class"/>
    <s v="EB-14170"/>
    <s v="Evan Bailliet"/>
    <x v="0"/>
    <s v="United States"/>
    <s v="Seattle"/>
    <x v="4"/>
    <n v="98115"/>
    <x v="1"/>
    <x v="765"/>
    <x v="1"/>
    <x v="4"/>
    <x v="757"/>
    <x v="6038"/>
    <n v="5"/>
    <n v="0"/>
    <n v="153.47250000000003"/>
  </r>
  <r>
    <n v="9732"/>
    <x v="4888"/>
    <x v="3"/>
    <x v="237"/>
    <d v="2014-11-20T00:00:00"/>
    <s v="Standard Class"/>
    <s v="JE-15715"/>
    <s v="Joe Elijah"/>
    <x v="0"/>
    <s v="United States"/>
    <s v="Los Angeles"/>
    <x v="1"/>
    <n v="90049"/>
    <x v="1"/>
    <x v="1046"/>
    <x v="1"/>
    <x v="6"/>
    <x v="1026"/>
    <x v="1369"/>
    <n v="8"/>
    <n v="0"/>
    <n v="9.9295999999999971"/>
  </r>
  <r>
    <n v="9733"/>
    <x v="4889"/>
    <x v="2"/>
    <x v="1071"/>
    <d v="2011-08-25T00:00:00"/>
    <s v="Standard Class"/>
    <s v="NC-18535"/>
    <s v="Nick Crebassa"/>
    <x v="1"/>
    <s v="United States"/>
    <s v="Hampton"/>
    <x v="17"/>
    <n v="23666"/>
    <x v="0"/>
    <x v="1464"/>
    <x v="0"/>
    <x v="1"/>
    <x v="1441"/>
    <x v="6039"/>
    <n v="13"/>
    <n v="0"/>
    <n v="145.06959999999992"/>
  </r>
  <r>
    <n v="9734"/>
    <x v="4889"/>
    <x v="2"/>
    <x v="1071"/>
    <d v="2011-08-25T00:00:00"/>
    <s v="Standard Class"/>
    <s v="NC-18535"/>
    <s v="Nick Crebassa"/>
    <x v="1"/>
    <s v="United States"/>
    <s v="Hampton"/>
    <x v="17"/>
    <n v="23666"/>
    <x v="0"/>
    <x v="1603"/>
    <x v="1"/>
    <x v="10"/>
    <x v="1586"/>
    <x v="6040"/>
    <n v="2"/>
    <n v="0"/>
    <n v="9.2552000000000003"/>
  </r>
  <r>
    <n v="9735"/>
    <x v="4889"/>
    <x v="2"/>
    <x v="1071"/>
    <d v="2011-08-25T00:00:00"/>
    <s v="Standard Class"/>
    <s v="NC-18535"/>
    <s v="Nick Crebassa"/>
    <x v="1"/>
    <s v="United States"/>
    <s v="Hampton"/>
    <x v="17"/>
    <n v="23666"/>
    <x v="0"/>
    <x v="1176"/>
    <x v="1"/>
    <x v="8"/>
    <x v="1153"/>
    <x v="6041"/>
    <n v="1"/>
    <n v="0"/>
    <n v="421.58529999999996"/>
  </r>
  <r>
    <n v="9736"/>
    <x v="4890"/>
    <x v="2"/>
    <x v="84"/>
    <d v="2011-11-22T00:00:00"/>
    <s v="Second Class"/>
    <s v="AD-10180"/>
    <s v="Alan Dominguez"/>
    <x v="2"/>
    <s v="United States"/>
    <s v="Philadelphia"/>
    <x v="9"/>
    <n v="19134"/>
    <x v="3"/>
    <x v="1843"/>
    <x v="1"/>
    <x v="10"/>
    <x v="1822"/>
    <x v="490"/>
    <n v="1"/>
    <n v="0.2"/>
    <n v="1.9844999999999995"/>
  </r>
  <r>
    <n v="9737"/>
    <x v="4891"/>
    <x v="1"/>
    <x v="685"/>
    <d v="2012-07-03T00:00:00"/>
    <s v="Standard Class"/>
    <s v="NF-18475"/>
    <s v="Neil Französisch"/>
    <x v="2"/>
    <s v="United States"/>
    <s v="Omaha"/>
    <x v="8"/>
    <n v="68104"/>
    <x v="2"/>
    <x v="524"/>
    <x v="2"/>
    <x v="7"/>
    <x v="519"/>
    <x v="3420"/>
    <n v="2"/>
    <n v="0"/>
    <n v="72.894599999999997"/>
  </r>
  <r>
    <n v="9738"/>
    <x v="4892"/>
    <x v="3"/>
    <x v="633"/>
    <d v="2014-03-22T00:00:00"/>
    <s v="Standard Class"/>
    <s v="KD-16615"/>
    <s v="Ken Dana"/>
    <x v="1"/>
    <s v="United States"/>
    <s v="Los Angeles"/>
    <x v="1"/>
    <n v="90032"/>
    <x v="1"/>
    <x v="1449"/>
    <x v="1"/>
    <x v="4"/>
    <x v="1427"/>
    <x v="2385"/>
    <n v="2"/>
    <n v="0"/>
    <n v="80.631200000000007"/>
  </r>
  <r>
    <n v="9739"/>
    <x v="4892"/>
    <x v="3"/>
    <x v="633"/>
    <d v="2014-03-22T00:00:00"/>
    <s v="Standard Class"/>
    <s v="KD-16615"/>
    <s v="Ken Dana"/>
    <x v="1"/>
    <s v="United States"/>
    <s v="Los Angeles"/>
    <x v="1"/>
    <n v="90032"/>
    <x v="1"/>
    <x v="908"/>
    <x v="1"/>
    <x v="8"/>
    <x v="891"/>
    <x v="6042"/>
    <n v="6"/>
    <n v="0.2"/>
    <n v="22.900799999999997"/>
  </r>
  <r>
    <n v="9740"/>
    <x v="4892"/>
    <x v="3"/>
    <x v="633"/>
    <d v="2014-03-22T00:00:00"/>
    <s v="Standard Class"/>
    <s v="KD-16615"/>
    <s v="Ken Dana"/>
    <x v="1"/>
    <s v="United States"/>
    <s v="Los Angeles"/>
    <x v="1"/>
    <n v="90032"/>
    <x v="1"/>
    <x v="1181"/>
    <x v="1"/>
    <x v="8"/>
    <x v="1158"/>
    <x v="1209"/>
    <n v="5"/>
    <n v="0.2"/>
    <n v="6.8879999999999981"/>
  </r>
  <r>
    <n v="9741"/>
    <x v="4892"/>
    <x v="3"/>
    <x v="633"/>
    <d v="2014-03-22T00:00:00"/>
    <s v="Standard Class"/>
    <s v="KD-16615"/>
    <s v="Ken Dana"/>
    <x v="1"/>
    <s v="United States"/>
    <s v="Los Angeles"/>
    <x v="1"/>
    <n v="90032"/>
    <x v="1"/>
    <x v="589"/>
    <x v="1"/>
    <x v="9"/>
    <x v="584"/>
    <x v="6043"/>
    <n v="3"/>
    <n v="0"/>
    <n v="54.861300000000007"/>
  </r>
  <r>
    <n v="9742"/>
    <x v="4893"/>
    <x v="1"/>
    <x v="627"/>
    <d v="2012-11-12T00:00:00"/>
    <s v="Standard Class"/>
    <s v="QJ-19255"/>
    <s v="Quincy Jones"/>
    <x v="1"/>
    <s v="United States"/>
    <s v="Burlington"/>
    <x v="42"/>
    <s v="05408"/>
    <x v="3"/>
    <x v="26"/>
    <x v="0"/>
    <x v="0"/>
    <x v="26"/>
    <x v="6044"/>
    <n v="5"/>
    <n v="0"/>
    <n v="1013.1270000000001"/>
  </r>
  <r>
    <n v="9743"/>
    <x v="4894"/>
    <x v="3"/>
    <x v="354"/>
    <d v="2014-12-03T00:00:00"/>
    <s v="Standard Class"/>
    <s v="EP-13915"/>
    <s v="Emily Phan"/>
    <x v="0"/>
    <s v="United States"/>
    <s v="San Diego"/>
    <x v="1"/>
    <n v="92037"/>
    <x v="1"/>
    <x v="300"/>
    <x v="1"/>
    <x v="2"/>
    <x v="297"/>
    <x v="6045"/>
    <n v="5"/>
    <n v="0"/>
    <n v="29.445499999999996"/>
  </r>
  <r>
    <n v="9744"/>
    <x v="4895"/>
    <x v="0"/>
    <x v="950"/>
    <d v="2013-06-23T00:00:00"/>
    <s v="Standard Class"/>
    <s v="JJ-15445"/>
    <s v="Jennifer Jackson"/>
    <x v="0"/>
    <s v="United States"/>
    <s v="Newark"/>
    <x v="13"/>
    <n v="19711"/>
    <x v="3"/>
    <x v="1042"/>
    <x v="1"/>
    <x v="2"/>
    <x v="1022"/>
    <x v="1242"/>
    <n v="3"/>
    <n v="0"/>
    <n v="4.5359999999999996"/>
  </r>
  <r>
    <n v="9745"/>
    <x v="4896"/>
    <x v="3"/>
    <x v="276"/>
    <d v="2014-01-26T00:00:00"/>
    <s v="Standard Class"/>
    <s v="BE-11410"/>
    <s v="Bobby Elias"/>
    <x v="0"/>
    <s v="United States"/>
    <s v="Aurora"/>
    <x v="10"/>
    <n v="60505"/>
    <x v="2"/>
    <x v="556"/>
    <x v="1"/>
    <x v="12"/>
    <x v="550"/>
    <x v="6046"/>
    <n v="4"/>
    <n v="0.2"/>
    <n v="90.64439999999999"/>
  </r>
  <r>
    <n v="9746"/>
    <x v="4897"/>
    <x v="3"/>
    <x v="221"/>
    <d v="2014-11-25T00:00:00"/>
    <s v="Same Day"/>
    <s v="BP-11290"/>
    <s v="Beth Paige"/>
    <x v="0"/>
    <s v="United States"/>
    <s v="Los Angeles"/>
    <x v="1"/>
    <n v="90008"/>
    <x v="1"/>
    <x v="342"/>
    <x v="0"/>
    <x v="3"/>
    <x v="338"/>
    <x v="6047"/>
    <n v="2"/>
    <n v="0.2"/>
    <n v="9.1020000000000039"/>
  </r>
  <r>
    <n v="9747"/>
    <x v="4897"/>
    <x v="3"/>
    <x v="221"/>
    <d v="2014-11-25T00:00:00"/>
    <s v="Same Day"/>
    <s v="BP-11290"/>
    <s v="Beth Paige"/>
    <x v="0"/>
    <s v="United States"/>
    <s v="Los Angeles"/>
    <x v="1"/>
    <n v="90008"/>
    <x v="1"/>
    <x v="972"/>
    <x v="0"/>
    <x v="3"/>
    <x v="957"/>
    <x v="4085"/>
    <n v="2"/>
    <n v="0.2"/>
    <n v="-1.7772000000000041"/>
  </r>
  <r>
    <n v="9748"/>
    <x v="4898"/>
    <x v="2"/>
    <x v="7"/>
    <d v="2011-11-15T00:00:00"/>
    <s v="Standard Class"/>
    <s v="BH-11710"/>
    <s v="Brosina Hoffman"/>
    <x v="0"/>
    <s v="United States"/>
    <s v="Chicago"/>
    <x v="10"/>
    <n v="60653"/>
    <x v="2"/>
    <x v="1649"/>
    <x v="0"/>
    <x v="5"/>
    <x v="1629"/>
    <x v="6048"/>
    <n v="2"/>
    <n v="0.6"/>
    <n v="-7.9634"/>
  </r>
  <r>
    <n v="9749"/>
    <x v="4898"/>
    <x v="2"/>
    <x v="7"/>
    <d v="2011-11-15T00:00:00"/>
    <s v="Standard Class"/>
    <s v="BH-11710"/>
    <s v="Brosina Hoffman"/>
    <x v="0"/>
    <s v="United States"/>
    <s v="Chicago"/>
    <x v="10"/>
    <n v="60653"/>
    <x v="2"/>
    <x v="463"/>
    <x v="0"/>
    <x v="1"/>
    <x v="459"/>
    <x v="840"/>
    <n v="4"/>
    <n v="0.3"/>
    <n v="-56.995999999999981"/>
  </r>
  <r>
    <n v="9750"/>
    <x v="4899"/>
    <x v="0"/>
    <x v="758"/>
    <d v="2013-03-09T00:00:00"/>
    <s v="Standard Class"/>
    <s v="EM-13810"/>
    <s v="Eleni McCrary"/>
    <x v="1"/>
    <s v="United States"/>
    <s v="Dover"/>
    <x v="38"/>
    <n v="3820"/>
    <x v="3"/>
    <x v="428"/>
    <x v="2"/>
    <x v="11"/>
    <x v="423"/>
    <x v="460"/>
    <n v="2"/>
    <n v="0"/>
    <n v="57.592799999999997"/>
  </r>
  <r>
    <n v="9751"/>
    <x v="4900"/>
    <x v="0"/>
    <x v="1228"/>
    <d v="2013-10-16T00:00:00"/>
    <s v="Standard Class"/>
    <s v="EP-13915"/>
    <s v="Emily Phan"/>
    <x v="0"/>
    <s v="United States"/>
    <s v="Chicago"/>
    <x v="10"/>
    <n v="60610"/>
    <x v="2"/>
    <x v="1412"/>
    <x v="1"/>
    <x v="6"/>
    <x v="1390"/>
    <x v="758"/>
    <n v="2"/>
    <n v="0.2"/>
    <n v="0.66799999999999948"/>
  </r>
  <r>
    <n v="9752"/>
    <x v="4900"/>
    <x v="0"/>
    <x v="1228"/>
    <d v="2013-10-16T00:00:00"/>
    <s v="Standard Class"/>
    <s v="EP-13915"/>
    <s v="Emily Phan"/>
    <x v="0"/>
    <s v="United States"/>
    <s v="Chicago"/>
    <x v="10"/>
    <n v="60610"/>
    <x v="2"/>
    <x v="1175"/>
    <x v="1"/>
    <x v="6"/>
    <x v="1152"/>
    <x v="1806"/>
    <n v="3"/>
    <n v="0.2"/>
    <n v="3.4649999999999999"/>
  </r>
  <r>
    <n v="9753"/>
    <x v="4901"/>
    <x v="0"/>
    <x v="949"/>
    <d v="2013-07-03T00:00:00"/>
    <s v="First Class"/>
    <s v="NZ-18565"/>
    <s v="Nick Zandusky"/>
    <x v="2"/>
    <s v="United States"/>
    <s v="Seattle"/>
    <x v="4"/>
    <n v="98115"/>
    <x v="1"/>
    <x v="744"/>
    <x v="1"/>
    <x v="8"/>
    <x v="735"/>
    <x v="6049"/>
    <n v="1"/>
    <n v="0.2"/>
    <n v="0.90479999999999983"/>
  </r>
  <r>
    <n v="9754"/>
    <x v="4902"/>
    <x v="3"/>
    <x v="996"/>
    <d v="2014-03-30T00:00:00"/>
    <s v="Second Class"/>
    <s v="LC-16870"/>
    <s v="Lena Cacioppo"/>
    <x v="0"/>
    <s v="United States"/>
    <s v="Richmond"/>
    <x v="17"/>
    <n v="23223"/>
    <x v="0"/>
    <x v="1570"/>
    <x v="1"/>
    <x v="2"/>
    <x v="1552"/>
    <x v="341"/>
    <n v="2"/>
    <n v="0"/>
    <n v="3.7995999999999999"/>
  </r>
  <r>
    <n v="9755"/>
    <x v="4902"/>
    <x v="3"/>
    <x v="996"/>
    <d v="2014-03-30T00:00:00"/>
    <s v="Second Class"/>
    <s v="LC-16870"/>
    <s v="Lena Cacioppo"/>
    <x v="0"/>
    <s v="United States"/>
    <s v="Richmond"/>
    <x v="17"/>
    <n v="23223"/>
    <x v="0"/>
    <x v="213"/>
    <x v="1"/>
    <x v="8"/>
    <x v="212"/>
    <x v="2788"/>
    <n v="2"/>
    <n v="0"/>
    <n v="8.8800000000000008"/>
  </r>
  <r>
    <n v="9756"/>
    <x v="4902"/>
    <x v="3"/>
    <x v="996"/>
    <d v="2014-03-30T00:00:00"/>
    <s v="Second Class"/>
    <s v="LC-16870"/>
    <s v="Lena Cacioppo"/>
    <x v="0"/>
    <s v="United States"/>
    <s v="Richmond"/>
    <x v="17"/>
    <n v="23223"/>
    <x v="0"/>
    <x v="1439"/>
    <x v="1"/>
    <x v="4"/>
    <x v="1418"/>
    <x v="743"/>
    <n v="3"/>
    <n v="0"/>
    <n v="9.9882000000000204"/>
  </r>
  <r>
    <n v="9757"/>
    <x v="4902"/>
    <x v="3"/>
    <x v="996"/>
    <d v="2014-03-30T00:00:00"/>
    <s v="Second Class"/>
    <s v="LC-16870"/>
    <s v="Lena Cacioppo"/>
    <x v="0"/>
    <s v="United States"/>
    <s v="Richmond"/>
    <x v="17"/>
    <n v="23223"/>
    <x v="0"/>
    <x v="277"/>
    <x v="0"/>
    <x v="3"/>
    <x v="274"/>
    <x v="4898"/>
    <n v="2"/>
    <n v="0"/>
    <n v="58.419999999999987"/>
  </r>
  <r>
    <n v="9758"/>
    <x v="4902"/>
    <x v="3"/>
    <x v="996"/>
    <d v="2014-03-30T00:00:00"/>
    <s v="Second Class"/>
    <s v="LC-16870"/>
    <s v="Lena Cacioppo"/>
    <x v="0"/>
    <s v="United States"/>
    <s v="Richmond"/>
    <x v="17"/>
    <n v="23223"/>
    <x v="0"/>
    <x v="1783"/>
    <x v="2"/>
    <x v="7"/>
    <x v="1764"/>
    <x v="6050"/>
    <n v="5"/>
    <n v="0"/>
    <n v="55.647000000000006"/>
  </r>
  <r>
    <n v="9759"/>
    <x v="4902"/>
    <x v="3"/>
    <x v="996"/>
    <d v="2014-03-30T00:00:00"/>
    <s v="Second Class"/>
    <s v="LC-16870"/>
    <s v="Lena Cacioppo"/>
    <x v="0"/>
    <s v="United States"/>
    <s v="Richmond"/>
    <x v="17"/>
    <n v="23223"/>
    <x v="0"/>
    <x v="249"/>
    <x v="1"/>
    <x v="10"/>
    <x v="247"/>
    <x v="4634"/>
    <n v="4"/>
    <n v="0"/>
    <n v="8.1143999999999998"/>
  </r>
  <r>
    <n v="9760"/>
    <x v="4903"/>
    <x v="0"/>
    <x v="731"/>
    <d v="2013-11-06T00:00:00"/>
    <s v="Standard Class"/>
    <s v="SF-20965"/>
    <s v="Sylvia Foulston"/>
    <x v="1"/>
    <s v="United States"/>
    <s v="San Francisco"/>
    <x v="1"/>
    <n v="94109"/>
    <x v="1"/>
    <x v="1131"/>
    <x v="0"/>
    <x v="1"/>
    <x v="1110"/>
    <x v="4707"/>
    <n v="5"/>
    <n v="0.2"/>
    <n v="70.196000000000026"/>
  </r>
  <r>
    <n v="9761"/>
    <x v="4904"/>
    <x v="3"/>
    <x v="259"/>
    <d v="2014-11-09T00:00:00"/>
    <s v="Standard Class"/>
    <s v="KM-16375"/>
    <s v="Katherine Murray"/>
    <x v="2"/>
    <s v="United States"/>
    <s v="Springdale"/>
    <x v="36"/>
    <n v="72762"/>
    <x v="0"/>
    <x v="1539"/>
    <x v="1"/>
    <x v="6"/>
    <x v="1518"/>
    <x v="6051"/>
    <n v="2"/>
    <n v="0"/>
    <n v="1.4189999999999996"/>
  </r>
  <r>
    <n v="9762"/>
    <x v="4905"/>
    <x v="2"/>
    <x v="1047"/>
    <d v="2011-02-19T00:00:00"/>
    <s v="Standard Class"/>
    <s v="ML-17395"/>
    <s v="Marina Lichtenstein"/>
    <x v="1"/>
    <s v="United States"/>
    <s v="Seattle"/>
    <x v="4"/>
    <n v="98103"/>
    <x v="1"/>
    <x v="1105"/>
    <x v="2"/>
    <x v="11"/>
    <x v="1085"/>
    <x v="764"/>
    <n v="3"/>
    <n v="0"/>
    <n v="86.389199999999988"/>
  </r>
  <r>
    <n v="9763"/>
    <x v="4905"/>
    <x v="2"/>
    <x v="1047"/>
    <d v="2011-02-19T00:00:00"/>
    <s v="Standard Class"/>
    <s v="ML-17395"/>
    <s v="Marina Lichtenstein"/>
    <x v="1"/>
    <s v="United States"/>
    <s v="Seattle"/>
    <x v="4"/>
    <n v="98103"/>
    <x v="1"/>
    <x v="1360"/>
    <x v="1"/>
    <x v="9"/>
    <x v="1337"/>
    <x v="3411"/>
    <n v="2"/>
    <n v="0"/>
    <n v="22.948799999999999"/>
  </r>
  <r>
    <n v="9764"/>
    <x v="4905"/>
    <x v="2"/>
    <x v="1047"/>
    <d v="2011-02-19T00:00:00"/>
    <s v="Standard Class"/>
    <s v="ML-17395"/>
    <s v="Marina Lichtenstein"/>
    <x v="1"/>
    <s v="United States"/>
    <s v="Seattle"/>
    <x v="4"/>
    <n v="98103"/>
    <x v="1"/>
    <x v="1420"/>
    <x v="1"/>
    <x v="14"/>
    <x v="1399"/>
    <x v="4148"/>
    <n v="2"/>
    <n v="0"/>
    <n v="4.7724000000000046"/>
  </r>
  <r>
    <n v="9765"/>
    <x v="4906"/>
    <x v="2"/>
    <x v="1229"/>
    <d v="2011-06-23T00:00:00"/>
    <s v="Standard Class"/>
    <s v="MC-18100"/>
    <s v="Mick Crebagga"/>
    <x v="0"/>
    <s v="United States"/>
    <s v="Los Angeles"/>
    <x v="1"/>
    <n v="90036"/>
    <x v="1"/>
    <x v="139"/>
    <x v="2"/>
    <x v="7"/>
    <x v="139"/>
    <x v="6052"/>
    <n v="5"/>
    <n v="0.2"/>
    <n v="12.232500000000009"/>
  </r>
  <r>
    <n v="9766"/>
    <x v="4907"/>
    <x v="3"/>
    <x v="1230"/>
    <d v="2014-03-07T00:00:00"/>
    <s v="Standard Class"/>
    <s v="DB-13660"/>
    <s v="Duane Benoit"/>
    <x v="0"/>
    <s v="United States"/>
    <s v="Middletown"/>
    <x v="29"/>
    <n v="6457"/>
    <x v="3"/>
    <x v="1181"/>
    <x v="1"/>
    <x v="8"/>
    <x v="1158"/>
    <x v="296"/>
    <n v="2"/>
    <n v="0"/>
    <n v="4.7231999999999994"/>
  </r>
  <r>
    <n v="9767"/>
    <x v="4907"/>
    <x v="3"/>
    <x v="1230"/>
    <d v="2014-03-07T00:00:00"/>
    <s v="Standard Class"/>
    <s v="DB-13660"/>
    <s v="Duane Benoit"/>
    <x v="0"/>
    <s v="United States"/>
    <s v="Middletown"/>
    <x v="29"/>
    <n v="6457"/>
    <x v="3"/>
    <x v="565"/>
    <x v="1"/>
    <x v="10"/>
    <x v="560"/>
    <x v="4034"/>
    <n v="1"/>
    <n v="0"/>
    <n v="3.5009999999999994"/>
  </r>
  <r>
    <n v="9768"/>
    <x v="4908"/>
    <x v="3"/>
    <x v="34"/>
    <d v="2014-12-16T00:00:00"/>
    <s v="Standard Class"/>
    <s v="LW-17215"/>
    <s v="Luke Weiss"/>
    <x v="0"/>
    <s v="United States"/>
    <s v="Grand Rapids"/>
    <x v="12"/>
    <n v="49505"/>
    <x v="2"/>
    <x v="1045"/>
    <x v="1"/>
    <x v="8"/>
    <x v="1025"/>
    <x v="2803"/>
    <n v="5"/>
    <n v="0"/>
    <n v="26.901000000000003"/>
  </r>
  <r>
    <n v="9769"/>
    <x v="4909"/>
    <x v="3"/>
    <x v="226"/>
    <d v="2014-12-15T00:00:00"/>
    <s v="Standard Class"/>
    <s v="TC-21535"/>
    <s v="Tracy Collins"/>
    <x v="2"/>
    <s v="United States"/>
    <s v="San Francisco"/>
    <x v="1"/>
    <n v="94122"/>
    <x v="1"/>
    <x v="1305"/>
    <x v="1"/>
    <x v="10"/>
    <x v="1281"/>
    <x v="6053"/>
    <n v="6"/>
    <n v="0"/>
    <n v="25.02"/>
  </r>
  <r>
    <n v="9770"/>
    <x v="4910"/>
    <x v="0"/>
    <x v="390"/>
    <d v="2013-12-01T00:00:00"/>
    <s v="Standard Class"/>
    <s v="SC-20050"/>
    <s v="Sample Company A"/>
    <x v="2"/>
    <s v="United States"/>
    <s v="Hialeah"/>
    <x v="2"/>
    <n v="33012"/>
    <x v="0"/>
    <x v="604"/>
    <x v="0"/>
    <x v="0"/>
    <x v="599"/>
    <x v="6054"/>
    <n v="5"/>
    <n v="0.2"/>
    <n v="8.4979999999999762"/>
  </r>
  <r>
    <n v="9771"/>
    <x v="4910"/>
    <x v="0"/>
    <x v="390"/>
    <d v="2013-12-01T00:00:00"/>
    <s v="Standard Class"/>
    <s v="SC-20050"/>
    <s v="Sample Company A"/>
    <x v="2"/>
    <s v="United States"/>
    <s v="Hialeah"/>
    <x v="2"/>
    <n v="33012"/>
    <x v="0"/>
    <x v="1128"/>
    <x v="1"/>
    <x v="10"/>
    <x v="1107"/>
    <x v="3330"/>
    <n v="4"/>
    <n v="0.2"/>
    <n v="3.4215999999999993"/>
  </r>
  <r>
    <n v="9772"/>
    <x v="4910"/>
    <x v="0"/>
    <x v="390"/>
    <d v="2013-12-01T00:00:00"/>
    <s v="Standard Class"/>
    <s v="SC-20050"/>
    <s v="Sample Company A"/>
    <x v="2"/>
    <s v="United States"/>
    <s v="Hialeah"/>
    <x v="2"/>
    <n v="33012"/>
    <x v="0"/>
    <x v="1276"/>
    <x v="1"/>
    <x v="9"/>
    <x v="1252"/>
    <x v="6055"/>
    <n v="2"/>
    <n v="0.2"/>
    <n v="4.2384000000000022"/>
  </r>
  <r>
    <n v="9773"/>
    <x v="4911"/>
    <x v="0"/>
    <x v="894"/>
    <d v="2013-07-04T00:00:00"/>
    <s v="Same Day"/>
    <s v="FM-14215"/>
    <s v="Filia McAdams"/>
    <x v="1"/>
    <s v="United States"/>
    <s v="Philadelphia"/>
    <x v="9"/>
    <n v="19143"/>
    <x v="3"/>
    <x v="1090"/>
    <x v="1"/>
    <x v="10"/>
    <x v="1071"/>
    <x v="3971"/>
    <n v="5"/>
    <n v="0.2"/>
    <n v="38.724999999999994"/>
  </r>
  <r>
    <n v="9774"/>
    <x v="4912"/>
    <x v="0"/>
    <x v="190"/>
    <d v="2013-07-04T00:00:00"/>
    <s v="Standard Class"/>
    <s v="PF-19225"/>
    <s v="Phillip Flathmann"/>
    <x v="0"/>
    <s v="United States"/>
    <s v="Atlanta"/>
    <x v="32"/>
    <n v="30318"/>
    <x v="0"/>
    <x v="1623"/>
    <x v="2"/>
    <x v="7"/>
    <x v="1604"/>
    <x v="6056"/>
    <n v="1"/>
    <n v="0"/>
    <n v="39.425499999999985"/>
  </r>
  <r>
    <n v="9775"/>
    <x v="4913"/>
    <x v="2"/>
    <x v="711"/>
    <d v="2011-07-30T00:00:00"/>
    <s v="Standard Class"/>
    <s v="LF-17185"/>
    <s v="Luke Foster"/>
    <x v="0"/>
    <s v="United States"/>
    <s v="San Antonio"/>
    <x v="5"/>
    <n v="78207"/>
    <x v="2"/>
    <x v="316"/>
    <x v="1"/>
    <x v="8"/>
    <x v="313"/>
    <x v="6057"/>
    <n v="8"/>
    <n v="0.8"/>
    <n v="-3701.8928000000014"/>
  </r>
  <r>
    <n v="9776"/>
    <x v="4913"/>
    <x v="2"/>
    <x v="711"/>
    <d v="2011-07-30T00:00:00"/>
    <s v="Standard Class"/>
    <s v="LF-17185"/>
    <s v="Luke Foster"/>
    <x v="0"/>
    <s v="United States"/>
    <s v="San Antonio"/>
    <x v="5"/>
    <n v="78207"/>
    <x v="2"/>
    <x v="1474"/>
    <x v="0"/>
    <x v="5"/>
    <x v="1452"/>
    <x v="3770"/>
    <n v="3"/>
    <n v="0.6"/>
    <n v="-10.060199999999998"/>
  </r>
  <r>
    <n v="9777"/>
    <x v="4913"/>
    <x v="2"/>
    <x v="711"/>
    <d v="2011-07-30T00:00:00"/>
    <s v="Standard Class"/>
    <s v="LF-17185"/>
    <s v="Luke Foster"/>
    <x v="0"/>
    <s v="United States"/>
    <s v="San Antonio"/>
    <x v="5"/>
    <n v="78207"/>
    <x v="2"/>
    <x v="301"/>
    <x v="1"/>
    <x v="8"/>
    <x v="298"/>
    <x v="6058"/>
    <n v="4"/>
    <n v="0.8"/>
    <n v="-26.854400000000012"/>
  </r>
  <r>
    <n v="9778"/>
    <x v="4913"/>
    <x v="2"/>
    <x v="711"/>
    <d v="2011-07-30T00:00:00"/>
    <s v="Standard Class"/>
    <s v="LF-17185"/>
    <s v="Luke Foster"/>
    <x v="0"/>
    <s v="United States"/>
    <s v="San Antonio"/>
    <x v="5"/>
    <n v="78207"/>
    <x v="2"/>
    <x v="333"/>
    <x v="2"/>
    <x v="11"/>
    <x v="329"/>
    <x v="6059"/>
    <n v="9"/>
    <n v="0.2"/>
    <n v="-26.946000000000012"/>
  </r>
  <r>
    <n v="9779"/>
    <x v="4913"/>
    <x v="2"/>
    <x v="711"/>
    <d v="2011-07-30T00:00:00"/>
    <s v="Standard Class"/>
    <s v="LF-17185"/>
    <s v="Luke Foster"/>
    <x v="0"/>
    <s v="United States"/>
    <s v="San Antonio"/>
    <x v="5"/>
    <n v="78207"/>
    <x v="2"/>
    <x v="213"/>
    <x v="1"/>
    <x v="8"/>
    <x v="212"/>
    <x v="6060"/>
    <n v="5"/>
    <n v="0.8"/>
    <n v="-13.32"/>
  </r>
  <r>
    <n v="9780"/>
    <x v="4913"/>
    <x v="2"/>
    <x v="711"/>
    <d v="2011-07-30T00:00:00"/>
    <s v="Standard Class"/>
    <s v="LF-17185"/>
    <s v="Luke Foster"/>
    <x v="0"/>
    <s v="United States"/>
    <s v="San Antonio"/>
    <x v="5"/>
    <n v="78207"/>
    <x v="2"/>
    <x v="1204"/>
    <x v="1"/>
    <x v="9"/>
    <x v="1180"/>
    <x v="6061"/>
    <n v="2"/>
    <n v="0.8"/>
    <n v="-12.090000000000003"/>
  </r>
  <r>
    <n v="9781"/>
    <x v="4914"/>
    <x v="0"/>
    <x v="749"/>
    <d v="2013-09-19T00:00:00"/>
    <s v="Standard Class"/>
    <s v="CL-12565"/>
    <s v="Clay Ludtke"/>
    <x v="0"/>
    <s v="United States"/>
    <s v="Long Beach"/>
    <x v="15"/>
    <n v="11561"/>
    <x v="3"/>
    <x v="1285"/>
    <x v="2"/>
    <x v="7"/>
    <x v="1262"/>
    <x v="1907"/>
    <n v="3"/>
    <n v="0"/>
    <n v="131.35499999999996"/>
  </r>
  <r>
    <n v="9782"/>
    <x v="4914"/>
    <x v="0"/>
    <x v="749"/>
    <d v="2013-09-19T00:00:00"/>
    <s v="Standard Class"/>
    <s v="CL-12565"/>
    <s v="Clay Ludtke"/>
    <x v="0"/>
    <s v="United States"/>
    <s v="Long Beach"/>
    <x v="15"/>
    <n v="11561"/>
    <x v="3"/>
    <x v="1178"/>
    <x v="1"/>
    <x v="8"/>
    <x v="1155"/>
    <x v="1891"/>
    <n v="2"/>
    <n v="0.2"/>
    <n v="252.58799999999999"/>
  </r>
  <r>
    <n v="9783"/>
    <x v="4915"/>
    <x v="1"/>
    <x v="70"/>
    <d v="2012-06-02T00:00:00"/>
    <s v="Second Class"/>
    <s v="EM-13825"/>
    <s v="Elizabeth Moffitt"/>
    <x v="1"/>
    <s v="United States"/>
    <s v="Paterson"/>
    <x v="30"/>
    <n v="7501"/>
    <x v="3"/>
    <x v="519"/>
    <x v="1"/>
    <x v="10"/>
    <x v="514"/>
    <x v="4310"/>
    <n v="5"/>
    <n v="0"/>
    <n v="134.65199999999999"/>
  </r>
  <r>
    <n v="9784"/>
    <x v="4915"/>
    <x v="1"/>
    <x v="70"/>
    <d v="2012-06-02T00:00:00"/>
    <s v="Second Class"/>
    <s v="EM-13825"/>
    <s v="Elizabeth Moffitt"/>
    <x v="1"/>
    <s v="United States"/>
    <s v="Paterson"/>
    <x v="30"/>
    <n v="7501"/>
    <x v="3"/>
    <x v="821"/>
    <x v="1"/>
    <x v="4"/>
    <x v="809"/>
    <x v="1028"/>
    <n v="1"/>
    <n v="0"/>
    <n v="16.788600000000002"/>
  </r>
  <r>
    <n v="9785"/>
    <x v="4915"/>
    <x v="1"/>
    <x v="70"/>
    <d v="2012-06-02T00:00:00"/>
    <s v="Second Class"/>
    <s v="EM-13825"/>
    <s v="Elizabeth Moffitt"/>
    <x v="1"/>
    <s v="United States"/>
    <s v="Paterson"/>
    <x v="30"/>
    <n v="7501"/>
    <x v="3"/>
    <x v="1379"/>
    <x v="0"/>
    <x v="5"/>
    <x v="1355"/>
    <x v="5768"/>
    <n v="2"/>
    <n v="0"/>
    <n v="2.9807999999999995"/>
  </r>
  <r>
    <n v="9786"/>
    <x v="4916"/>
    <x v="1"/>
    <x v="1231"/>
    <d v="2012-05-13T00:00:00"/>
    <s v="Standard Class"/>
    <s v="ME-17725"/>
    <s v="Max Engle"/>
    <x v="0"/>
    <s v="United States"/>
    <s v="Louisville"/>
    <x v="0"/>
    <n v="40214"/>
    <x v="0"/>
    <x v="1526"/>
    <x v="1"/>
    <x v="8"/>
    <x v="1504"/>
    <x v="6062"/>
    <n v="3"/>
    <n v="0"/>
    <n v="23.916899999999998"/>
  </r>
  <r>
    <n v="9787"/>
    <x v="4917"/>
    <x v="2"/>
    <x v="1127"/>
    <d v="2011-11-05T00:00:00"/>
    <s v="Same Day"/>
    <s v="BG-11035"/>
    <s v="Barry Gonzalez"/>
    <x v="0"/>
    <s v="United States"/>
    <s v="Hampton"/>
    <x v="17"/>
    <n v="23666"/>
    <x v="0"/>
    <x v="1144"/>
    <x v="0"/>
    <x v="1"/>
    <x v="1123"/>
    <x v="6063"/>
    <n v="5"/>
    <n v="0"/>
    <n v="40.472999999999999"/>
  </r>
  <r>
    <n v="9788"/>
    <x v="4918"/>
    <x v="3"/>
    <x v="996"/>
    <d v="2014-04-02T00:00:00"/>
    <s v="Standard Class"/>
    <s v="CJ-12010"/>
    <s v="Caroline Jumper"/>
    <x v="0"/>
    <s v="United States"/>
    <s v="Houston"/>
    <x v="5"/>
    <n v="77070"/>
    <x v="2"/>
    <x v="789"/>
    <x v="0"/>
    <x v="0"/>
    <x v="779"/>
    <x v="6064"/>
    <n v="5"/>
    <n v="0.32"/>
    <n v="-30.098000000000127"/>
  </r>
  <r>
    <n v="9789"/>
    <x v="4918"/>
    <x v="3"/>
    <x v="996"/>
    <d v="2014-04-02T00:00:00"/>
    <s v="Standard Class"/>
    <s v="CJ-12010"/>
    <s v="Caroline Jumper"/>
    <x v="0"/>
    <s v="United States"/>
    <s v="Houston"/>
    <x v="5"/>
    <n v="77070"/>
    <x v="2"/>
    <x v="120"/>
    <x v="0"/>
    <x v="1"/>
    <x v="120"/>
    <x v="121"/>
    <n v="3"/>
    <n v="0.3"/>
    <n v="-8.5794000000000779"/>
  </r>
  <r>
    <n v="9790"/>
    <x v="4918"/>
    <x v="3"/>
    <x v="996"/>
    <d v="2014-04-02T00:00:00"/>
    <s v="Standard Class"/>
    <s v="CJ-12010"/>
    <s v="Caroline Jumper"/>
    <x v="0"/>
    <s v="United States"/>
    <s v="Houston"/>
    <x v="5"/>
    <n v="77070"/>
    <x v="2"/>
    <x v="648"/>
    <x v="2"/>
    <x v="11"/>
    <x v="642"/>
    <x v="3149"/>
    <n v="1"/>
    <n v="0.2"/>
    <n v="6.9985999999999997"/>
  </r>
  <r>
    <n v="9791"/>
    <x v="4918"/>
    <x v="3"/>
    <x v="996"/>
    <d v="2014-04-02T00:00:00"/>
    <s v="Standard Class"/>
    <s v="CJ-12010"/>
    <s v="Caroline Jumper"/>
    <x v="0"/>
    <s v="United States"/>
    <s v="Houston"/>
    <x v="5"/>
    <n v="77070"/>
    <x v="2"/>
    <x v="1318"/>
    <x v="0"/>
    <x v="1"/>
    <x v="1295"/>
    <x v="6065"/>
    <n v="2"/>
    <n v="0.3"/>
    <n v="-66.391599999999983"/>
  </r>
  <r>
    <n v="9792"/>
    <x v="4919"/>
    <x v="2"/>
    <x v="371"/>
    <d v="2011-05-23T00:00:00"/>
    <s v="Second Class"/>
    <s v="KH-16360"/>
    <s v="Katherine Hughes"/>
    <x v="0"/>
    <s v="United States"/>
    <s v="Houston"/>
    <x v="5"/>
    <n v="77070"/>
    <x v="2"/>
    <x v="1040"/>
    <x v="1"/>
    <x v="12"/>
    <x v="33"/>
    <x v="6066"/>
    <n v="6"/>
    <n v="0.2"/>
    <n v="21.024000000000001"/>
  </r>
  <r>
    <n v="9793"/>
    <x v="4919"/>
    <x v="2"/>
    <x v="371"/>
    <d v="2011-05-23T00:00:00"/>
    <s v="Second Class"/>
    <s v="KH-16360"/>
    <s v="Katherine Hughes"/>
    <x v="0"/>
    <s v="United States"/>
    <s v="Houston"/>
    <x v="5"/>
    <n v="77070"/>
    <x v="2"/>
    <x v="389"/>
    <x v="0"/>
    <x v="1"/>
    <x v="385"/>
    <x v="961"/>
    <n v="2"/>
    <n v="0.3"/>
    <n v="-29.252400000000009"/>
  </r>
  <r>
    <n v="9794"/>
    <x v="4919"/>
    <x v="2"/>
    <x v="371"/>
    <d v="2011-05-23T00:00:00"/>
    <s v="Second Class"/>
    <s v="KH-16360"/>
    <s v="Katherine Hughes"/>
    <x v="0"/>
    <s v="United States"/>
    <s v="Houston"/>
    <x v="5"/>
    <n v="77070"/>
    <x v="2"/>
    <x v="670"/>
    <x v="1"/>
    <x v="10"/>
    <x v="664"/>
    <x v="6067"/>
    <n v="1"/>
    <n v="0.2"/>
    <n v="1.6307999999999998"/>
  </r>
  <r>
    <n v="9795"/>
    <x v="4919"/>
    <x v="2"/>
    <x v="371"/>
    <d v="2011-05-23T00:00:00"/>
    <s v="Second Class"/>
    <s v="KH-16360"/>
    <s v="Katherine Hughes"/>
    <x v="0"/>
    <s v="United States"/>
    <s v="Houston"/>
    <x v="5"/>
    <n v="77070"/>
    <x v="2"/>
    <x v="999"/>
    <x v="1"/>
    <x v="8"/>
    <x v="982"/>
    <x v="6068"/>
    <n v="3"/>
    <n v="0.8"/>
    <n v="-31.00800000000001"/>
  </r>
  <r>
    <n v="9796"/>
    <x v="4920"/>
    <x v="0"/>
    <x v="206"/>
    <d v="2013-05-29T00:00:00"/>
    <s v="Standard Class"/>
    <s v="SH-19975"/>
    <s v="Sally Hughsby"/>
    <x v="1"/>
    <s v="United States"/>
    <s v="Chicago"/>
    <x v="10"/>
    <n v="60610"/>
    <x v="2"/>
    <x v="858"/>
    <x v="1"/>
    <x v="8"/>
    <x v="844"/>
    <x v="6069"/>
    <n v="3"/>
    <n v="0.8"/>
    <n v="-5.8869000000000007"/>
  </r>
  <r>
    <n v="9797"/>
    <x v="4921"/>
    <x v="1"/>
    <x v="1026"/>
    <d v="2012-01-17T00:00:00"/>
    <s v="Standard Class"/>
    <s v="CS-12490"/>
    <s v="Cindy Schnelling"/>
    <x v="1"/>
    <s v="United States"/>
    <s v="Toledo"/>
    <x v="24"/>
    <n v="43615"/>
    <x v="3"/>
    <x v="313"/>
    <x v="1"/>
    <x v="6"/>
    <x v="310"/>
    <x v="563"/>
    <n v="2"/>
    <n v="0.2"/>
    <n v="1.5551999999999992"/>
  </r>
  <r>
    <n v="9798"/>
    <x v="4921"/>
    <x v="1"/>
    <x v="1026"/>
    <d v="2012-01-17T00:00:00"/>
    <s v="Standard Class"/>
    <s v="CS-12490"/>
    <s v="Cindy Schnelling"/>
    <x v="1"/>
    <s v="United States"/>
    <s v="Toledo"/>
    <x v="24"/>
    <n v="43615"/>
    <x v="3"/>
    <x v="34"/>
    <x v="2"/>
    <x v="7"/>
    <x v="34"/>
    <x v="6070"/>
    <n v="2"/>
    <n v="0.4"/>
    <n v="-43.117800000000045"/>
  </r>
  <r>
    <n v="9799"/>
    <x v="4921"/>
    <x v="1"/>
    <x v="1026"/>
    <d v="2012-01-17T00:00:00"/>
    <s v="Standard Class"/>
    <s v="CS-12490"/>
    <s v="Cindy Schnelling"/>
    <x v="1"/>
    <s v="United States"/>
    <s v="Toledo"/>
    <x v="24"/>
    <n v="43615"/>
    <x v="3"/>
    <x v="1353"/>
    <x v="2"/>
    <x v="7"/>
    <x v="1330"/>
    <x v="6071"/>
    <n v="4"/>
    <n v="0.4"/>
    <n v="2.6375999999999991"/>
  </r>
  <r>
    <n v="9800"/>
    <x v="4921"/>
    <x v="1"/>
    <x v="1026"/>
    <d v="2012-01-17T00:00:00"/>
    <s v="Standard Class"/>
    <s v="CS-12490"/>
    <s v="Cindy Schnelling"/>
    <x v="1"/>
    <s v="United States"/>
    <s v="Toledo"/>
    <x v="24"/>
    <n v="43615"/>
    <x v="3"/>
    <x v="1694"/>
    <x v="2"/>
    <x v="11"/>
    <x v="1673"/>
    <x v="6072"/>
    <n v="2"/>
    <n v="0.2"/>
    <n v="2.2065999999999999"/>
  </r>
  <r>
    <n v="9801"/>
    <x v="4921"/>
    <x v="1"/>
    <x v="1026"/>
    <d v="2012-01-17T00:00:00"/>
    <s v="Standard Class"/>
    <s v="CS-12490"/>
    <s v="Cindy Schnelling"/>
    <x v="1"/>
    <s v="United States"/>
    <s v="Toledo"/>
    <x v="24"/>
    <n v="43615"/>
    <x v="3"/>
    <x v="476"/>
    <x v="2"/>
    <x v="7"/>
    <x v="472"/>
    <x v="6073"/>
    <n v="3"/>
    <n v="0.4"/>
    <n v="-21.423599999999993"/>
  </r>
  <r>
    <n v="9802"/>
    <x v="4922"/>
    <x v="3"/>
    <x v="365"/>
    <d v="2014-10-07T00:00:00"/>
    <s v="Standard Class"/>
    <s v="JK-15730"/>
    <s v="Joe Kamberova"/>
    <x v="0"/>
    <s v="United States"/>
    <s v="Lodi"/>
    <x v="1"/>
    <n v="95240"/>
    <x v="1"/>
    <x v="1205"/>
    <x v="1"/>
    <x v="14"/>
    <x v="1181"/>
    <x v="6074"/>
    <n v="7"/>
    <n v="0"/>
    <n v="28.216999999999992"/>
  </r>
  <r>
    <n v="9803"/>
    <x v="4923"/>
    <x v="1"/>
    <x v="1074"/>
    <d v="2012-07-20T00:00:00"/>
    <s v="Second Class"/>
    <s v="PJ-19015"/>
    <s v="Pauline Johnson"/>
    <x v="0"/>
    <s v="United States"/>
    <s v="New York City"/>
    <x v="15"/>
    <n v="10024"/>
    <x v="3"/>
    <x v="73"/>
    <x v="1"/>
    <x v="8"/>
    <x v="73"/>
    <x v="5353"/>
    <n v="2"/>
    <n v="0.2"/>
    <n v="1.2064000000000001"/>
  </r>
  <r>
    <n v="9804"/>
    <x v="4923"/>
    <x v="1"/>
    <x v="1074"/>
    <d v="2012-07-20T00:00:00"/>
    <s v="Second Class"/>
    <s v="PJ-19015"/>
    <s v="Pauline Johnson"/>
    <x v="0"/>
    <s v="United States"/>
    <s v="New York City"/>
    <x v="15"/>
    <n v="10024"/>
    <x v="3"/>
    <x v="1236"/>
    <x v="2"/>
    <x v="7"/>
    <x v="1210"/>
    <x v="4472"/>
    <n v="1"/>
    <n v="0"/>
    <n v="36.717300000000009"/>
  </r>
  <r>
    <n v="9805"/>
    <x v="4923"/>
    <x v="1"/>
    <x v="1074"/>
    <d v="2012-07-20T00:00:00"/>
    <s v="Second Class"/>
    <s v="PJ-19015"/>
    <s v="Pauline Johnson"/>
    <x v="0"/>
    <s v="United States"/>
    <s v="New York City"/>
    <x v="15"/>
    <n v="10024"/>
    <x v="3"/>
    <x v="1256"/>
    <x v="0"/>
    <x v="5"/>
    <x v="1231"/>
    <x v="1576"/>
    <n v="1"/>
    <n v="0"/>
    <n v="2.1401999999999992"/>
  </r>
  <r>
    <n v="9806"/>
    <x v="4924"/>
    <x v="0"/>
    <x v="147"/>
    <d v="2013-10-27T00:00:00"/>
    <s v="Standard Class"/>
    <s v="AP-10720"/>
    <s v="Anne Pryor"/>
    <x v="2"/>
    <s v="United States"/>
    <s v="Fort Lauderdale"/>
    <x v="2"/>
    <n v="33311"/>
    <x v="0"/>
    <x v="1146"/>
    <x v="0"/>
    <x v="5"/>
    <x v="1125"/>
    <x v="6075"/>
    <n v="2"/>
    <n v="0.2"/>
    <n v="9.6832000000000011"/>
  </r>
  <r>
    <n v="9807"/>
    <x v="4924"/>
    <x v="0"/>
    <x v="147"/>
    <d v="2013-10-27T00:00:00"/>
    <s v="Standard Class"/>
    <s v="AP-10720"/>
    <s v="Anne Pryor"/>
    <x v="2"/>
    <s v="United States"/>
    <s v="Fort Lauderdale"/>
    <x v="2"/>
    <n v="33311"/>
    <x v="0"/>
    <x v="1224"/>
    <x v="1"/>
    <x v="8"/>
    <x v="1199"/>
    <x v="6076"/>
    <n v="8"/>
    <n v="0.7"/>
    <n v="-21.084799999999994"/>
  </r>
  <r>
    <n v="9808"/>
    <x v="4925"/>
    <x v="3"/>
    <x v="944"/>
    <d v="2014-08-02T00:00:00"/>
    <s v="Second Class"/>
    <s v="JW-15955"/>
    <s v="Joni Wasserman"/>
    <x v="0"/>
    <s v="United States"/>
    <s v="Raleigh"/>
    <x v="3"/>
    <n v="27604"/>
    <x v="0"/>
    <x v="64"/>
    <x v="0"/>
    <x v="1"/>
    <x v="64"/>
    <x v="968"/>
    <n v="4"/>
    <n v="0.2"/>
    <n v="12.177999999999983"/>
  </r>
  <r>
    <n v="9809"/>
    <x v="4926"/>
    <x v="3"/>
    <x v="246"/>
    <d v="2014-07-27T00:00:00"/>
    <s v="Standard Class"/>
    <s v="PT-19090"/>
    <s v="Pete Takahito"/>
    <x v="0"/>
    <s v="United States"/>
    <s v="Chicago"/>
    <x v="10"/>
    <n v="60623"/>
    <x v="2"/>
    <x v="1085"/>
    <x v="1"/>
    <x v="8"/>
    <x v="1066"/>
    <x v="6077"/>
    <n v="2"/>
    <n v="0.8"/>
    <n v="-3.3792"/>
  </r>
  <r>
    <n v="9810"/>
    <x v="4927"/>
    <x v="2"/>
    <x v="845"/>
    <d v="2011-11-11T00:00:00"/>
    <s v="Second Class"/>
    <s v="TB-21595"/>
    <s v="Troy Blackwell"/>
    <x v="0"/>
    <s v="United States"/>
    <s v="Portland"/>
    <x v="21"/>
    <n v="97206"/>
    <x v="1"/>
    <x v="88"/>
    <x v="1"/>
    <x v="10"/>
    <x v="88"/>
    <x v="233"/>
    <n v="5"/>
    <n v="0.2"/>
    <n v="9.0719999999999992"/>
  </r>
  <r>
    <n v="9811"/>
    <x v="4927"/>
    <x v="2"/>
    <x v="845"/>
    <d v="2011-11-11T00:00:00"/>
    <s v="Second Class"/>
    <s v="TB-21595"/>
    <s v="Troy Blackwell"/>
    <x v="0"/>
    <s v="United States"/>
    <s v="Portland"/>
    <x v="21"/>
    <n v="97206"/>
    <x v="1"/>
    <x v="978"/>
    <x v="1"/>
    <x v="6"/>
    <x v="962"/>
    <x v="6078"/>
    <n v="4"/>
    <n v="0.2"/>
    <n v="9.0575999999999972"/>
  </r>
  <r>
    <n v="9812"/>
    <x v="4928"/>
    <x v="0"/>
    <x v="581"/>
    <d v="2013-12-01T00:00:00"/>
    <s v="First Class"/>
    <s v="CB-12025"/>
    <s v="Cassandra Brandow"/>
    <x v="0"/>
    <s v="United States"/>
    <s v="East Orange"/>
    <x v="30"/>
    <n v="7017"/>
    <x v="3"/>
    <x v="1414"/>
    <x v="1"/>
    <x v="10"/>
    <x v="1392"/>
    <x v="243"/>
    <n v="4"/>
    <n v="0"/>
    <n v="12.441600000000001"/>
  </r>
  <r>
    <n v="9813"/>
    <x v="4928"/>
    <x v="0"/>
    <x v="581"/>
    <d v="2013-12-01T00:00:00"/>
    <s v="First Class"/>
    <s v="CB-12025"/>
    <s v="Cassandra Brandow"/>
    <x v="0"/>
    <s v="United States"/>
    <s v="East Orange"/>
    <x v="30"/>
    <n v="7017"/>
    <x v="3"/>
    <x v="332"/>
    <x v="1"/>
    <x v="6"/>
    <x v="328"/>
    <x v="1637"/>
    <n v="3"/>
    <n v="0"/>
    <n v="9.702"/>
  </r>
  <r>
    <n v="9814"/>
    <x v="4928"/>
    <x v="0"/>
    <x v="581"/>
    <d v="2013-12-01T00:00:00"/>
    <s v="First Class"/>
    <s v="CB-12025"/>
    <s v="Cassandra Brandow"/>
    <x v="0"/>
    <s v="United States"/>
    <s v="East Orange"/>
    <x v="30"/>
    <n v="7017"/>
    <x v="3"/>
    <x v="839"/>
    <x v="1"/>
    <x v="10"/>
    <x v="825"/>
    <x v="2929"/>
    <n v="5"/>
    <n v="0"/>
    <n v="100.4255"/>
  </r>
  <r>
    <n v="9815"/>
    <x v="4928"/>
    <x v="0"/>
    <x v="581"/>
    <d v="2013-12-01T00:00:00"/>
    <s v="First Class"/>
    <s v="CB-12025"/>
    <s v="Cassandra Brandow"/>
    <x v="0"/>
    <s v="United States"/>
    <s v="East Orange"/>
    <x v="30"/>
    <n v="7017"/>
    <x v="3"/>
    <x v="1399"/>
    <x v="1"/>
    <x v="8"/>
    <x v="1377"/>
    <x v="6079"/>
    <n v="5"/>
    <n v="0"/>
    <n v="38.376000000000005"/>
  </r>
  <r>
    <n v="9816"/>
    <x v="4929"/>
    <x v="1"/>
    <x v="1214"/>
    <d v="2012-06-12T00:00:00"/>
    <s v="Standard Class"/>
    <s v="AG-10495"/>
    <s v="Andrew Gjertsen"/>
    <x v="1"/>
    <s v="United States"/>
    <s v="Saint Petersburg"/>
    <x v="2"/>
    <n v="33710"/>
    <x v="0"/>
    <x v="1323"/>
    <x v="1"/>
    <x v="10"/>
    <x v="1300"/>
    <x v="4259"/>
    <n v="7"/>
    <n v="0.2"/>
    <n v="54.214999999999982"/>
  </r>
  <r>
    <n v="9817"/>
    <x v="4929"/>
    <x v="1"/>
    <x v="1214"/>
    <d v="2012-06-12T00:00:00"/>
    <s v="Standard Class"/>
    <s v="AG-10495"/>
    <s v="Andrew Gjertsen"/>
    <x v="1"/>
    <s v="United States"/>
    <s v="Saint Petersburg"/>
    <x v="2"/>
    <n v="33710"/>
    <x v="0"/>
    <x v="765"/>
    <x v="1"/>
    <x v="4"/>
    <x v="757"/>
    <x v="6080"/>
    <n v="4"/>
    <n v="0.2"/>
    <n v="-6.4619999999999891"/>
  </r>
  <r>
    <n v="9818"/>
    <x v="4929"/>
    <x v="1"/>
    <x v="1214"/>
    <d v="2012-06-12T00:00:00"/>
    <s v="Standard Class"/>
    <s v="AG-10495"/>
    <s v="Andrew Gjertsen"/>
    <x v="1"/>
    <s v="United States"/>
    <s v="Saint Petersburg"/>
    <x v="2"/>
    <n v="33710"/>
    <x v="0"/>
    <x v="1435"/>
    <x v="0"/>
    <x v="5"/>
    <x v="1414"/>
    <x v="6081"/>
    <n v="7"/>
    <n v="0.2"/>
    <n v="45.467100000000009"/>
  </r>
  <r>
    <n v="9819"/>
    <x v="4929"/>
    <x v="1"/>
    <x v="1214"/>
    <d v="2012-06-12T00:00:00"/>
    <s v="Standard Class"/>
    <s v="AG-10495"/>
    <s v="Andrew Gjertsen"/>
    <x v="1"/>
    <s v="United States"/>
    <s v="Saint Petersburg"/>
    <x v="2"/>
    <n v="33710"/>
    <x v="0"/>
    <x v="449"/>
    <x v="1"/>
    <x v="6"/>
    <x v="444"/>
    <x v="3079"/>
    <n v="2"/>
    <n v="0.2"/>
    <n v="0.3335999999999999"/>
  </r>
  <r>
    <n v="9820"/>
    <x v="4929"/>
    <x v="1"/>
    <x v="1214"/>
    <d v="2012-06-12T00:00:00"/>
    <s v="Standard Class"/>
    <s v="AG-10495"/>
    <s v="Andrew Gjertsen"/>
    <x v="1"/>
    <s v="United States"/>
    <s v="Saint Petersburg"/>
    <x v="2"/>
    <n v="33710"/>
    <x v="0"/>
    <x v="1550"/>
    <x v="1"/>
    <x v="2"/>
    <x v="1529"/>
    <x v="6082"/>
    <n v="3"/>
    <n v="0.2"/>
    <n v="3.1499999999999995"/>
  </r>
  <r>
    <n v="9821"/>
    <x v="4929"/>
    <x v="1"/>
    <x v="1214"/>
    <d v="2012-06-12T00:00:00"/>
    <s v="Standard Class"/>
    <s v="AG-10495"/>
    <s v="Andrew Gjertsen"/>
    <x v="1"/>
    <s v="United States"/>
    <s v="Saint Petersburg"/>
    <x v="2"/>
    <n v="33710"/>
    <x v="0"/>
    <x v="1737"/>
    <x v="1"/>
    <x v="10"/>
    <x v="1717"/>
    <x v="3085"/>
    <n v="10"/>
    <n v="0.2"/>
    <n v="13.199999999999998"/>
  </r>
  <r>
    <n v="9822"/>
    <x v="4929"/>
    <x v="1"/>
    <x v="1214"/>
    <d v="2012-06-12T00:00:00"/>
    <s v="Standard Class"/>
    <s v="AG-10495"/>
    <s v="Andrew Gjertsen"/>
    <x v="1"/>
    <s v="United States"/>
    <s v="Saint Petersburg"/>
    <x v="2"/>
    <n v="33710"/>
    <x v="0"/>
    <x v="471"/>
    <x v="1"/>
    <x v="8"/>
    <x v="467"/>
    <x v="3594"/>
    <n v="2"/>
    <n v="0.7"/>
    <n v="-13.393599999999999"/>
  </r>
  <r>
    <n v="9823"/>
    <x v="4930"/>
    <x v="2"/>
    <x v="860"/>
    <d v="2011-08-19T00:00:00"/>
    <s v="Standard Class"/>
    <s v="BD-11605"/>
    <s v="Brian Dahlen"/>
    <x v="0"/>
    <s v="United States"/>
    <s v="San Francisco"/>
    <x v="1"/>
    <n v="94122"/>
    <x v="1"/>
    <x v="543"/>
    <x v="1"/>
    <x v="9"/>
    <x v="538"/>
    <x v="6083"/>
    <n v="3"/>
    <n v="0"/>
    <n v="42.814799999999998"/>
  </r>
  <r>
    <n v="9824"/>
    <x v="4930"/>
    <x v="2"/>
    <x v="860"/>
    <d v="2011-08-19T00:00:00"/>
    <s v="Standard Class"/>
    <s v="BD-11605"/>
    <s v="Brian Dahlen"/>
    <x v="0"/>
    <s v="United States"/>
    <s v="San Francisco"/>
    <x v="1"/>
    <n v="94122"/>
    <x v="1"/>
    <x v="1090"/>
    <x v="1"/>
    <x v="10"/>
    <x v="1071"/>
    <x v="1663"/>
    <n v="3"/>
    <n v="0"/>
    <n v="41.822999999999993"/>
  </r>
  <r>
    <n v="9825"/>
    <x v="4930"/>
    <x v="2"/>
    <x v="860"/>
    <d v="2011-08-19T00:00:00"/>
    <s v="Standard Class"/>
    <s v="BD-11605"/>
    <s v="Brian Dahlen"/>
    <x v="0"/>
    <s v="United States"/>
    <s v="San Francisco"/>
    <x v="1"/>
    <n v="94122"/>
    <x v="1"/>
    <x v="78"/>
    <x v="1"/>
    <x v="8"/>
    <x v="78"/>
    <x v="329"/>
    <n v="4"/>
    <n v="0.2"/>
    <n v="6.2495999999999992"/>
  </r>
  <r>
    <n v="9826"/>
    <x v="4930"/>
    <x v="2"/>
    <x v="860"/>
    <d v="2011-08-19T00:00:00"/>
    <s v="Standard Class"/>
    <s v="BD-11605"/>
    <s v="Brian Dahlen"/>
    <x v="0"/>
    <s v="United States"/>
    <s v="San Francisco"/>
    <x v="1"/>
    <n v="94122"/>
    <x v="1"/>
    <x v="612"/>
    <x v="1"/>
    <x v="8"/>
    <x v="607"/>
    <x v="6084"/>
    <n v="3"/>
    <n v="0.2"/>
    <n v="15.092999999999998"/>
  </r>
  <r>
    <n v="9827"/>
    <x v="4930"/>
    <x v="2"/>
    <x v="860"/>
    <d v="2011-08-19T00:00:00"/>
    <s v="Standard Class"/>
    <s v="BD-11605"/>
    <s v="Brian Dahlen"/>
    <x v="0"/>
    <s v="United States"/>
    <s v="San Francisco"/>
    <x v="1"/>
    <n v="94122"/>
    <x v="1"/>
    <x v="1225"/>
    <x v="0"/>
    <x v="1"/>
    <x v="1200"/>
    <x v="2468"/>
    <n v="4"/>
    <n v="0.2"/>
    <n v="-12.196000000000005"/>
  </r>
  <r>
    <n v="9828"/>
    <x v="4931"/>
    <x v="3"/>
    <x v="249"/>
    <d v="2014-06-27T00:00:00"/>
    <s v="Standard Class"/>
    <s v="JS-15685"/>
    <s v="Jim Sink"/>
    <x v="1"/>
    <s v="United States"/>
    <s v="New York City"/>
    <x v="15"/>
    <n v="10035"/>
    <x v="3"/>
    <x v="557"/>
    <x v="1"/>
    <x v="4"/>
    <x v="551"/>
    <x v="2396"/>
    <n v="2"/>
    <n v="0"/>
    <n v="6.4649999999999892"/>
  </r>
  <r>
    <n v="9829"/>
    <x v="4931"/>
    <x v="3"/>
    <x v="249"/>
    <d v="2014-06-27T00:00:00"/>
    <s v="Standard Class"/>
    <s v="JS-15685"/>
    <s v="Jim Sink"/>
    <x v="1"/>
    <s v="United States"/>
    <s v="New York City"/>
    <x v="15"/>
    <n v="10035"/>
    <x v="3"/>
    <x v="544"/>
    <x v="1"/>
    <x v="8"/>
    <x v="539"/>
    <x v="5668"/>
    <n v="3"/>
    <n v="0.2"/>
    <n v="3.7595999999999998"/>
  </r>
  <r>
    <n v="9830"/>
    <x v="4932"/>
    <x v="3"/>
    <x v="11"/>
    <d v="2014-07-24T00:00:00"/>
    <s v="Standard Class"/>
    <s v="NF-18385"/>
    <s v="Natalie Fritzler"/>
    <x v="0"/>
    <s v="United States"/>
    <s v="Charlotte"/>
    <x v="3"/>
    <n v="28205"/>
    <x v="0"/>
    <x v="38"/>
    <x v="0"/>
    <x v="1"/>
    <x v="38"/>
    <x v="2516"/>
    <n v="3"/>
    <n v="0.2"/>
    <n v="15.147000000000006"/>
  </r>
  <r>
    <n v="9831"/>
    <x v="4933"/>
    <x v="2"/>
    <x v="757"/>
    <d v="2011-12-18T00:00:00"/>
    <s v="Second Class"/>
    <s v="SC-20305"/>
    <s v="Sean Christensen"/>
    <x v="0"/>
    <s v="United States"/>
    <s v="Beaumont"/>
    <x v="5"/>
    <n v="77705"/>
    <x v="2"/>
    <x v="1336"/>
    <x v="2"/>
    <x v="11"/>
    <x v="1312"/>
    <x v="1895"/>
    <n v="4"/>
    <n v="0.2"/>
    <n v="95.990400000000008"/>
  </r>
  <r>
    <n v="9832"/>
    <x v="4933"/>
    <x v="2"/>
    <x v="757"/>
    <d v="2011-12-18T00:00:00"/>
    <s v="Second Class"/>
    <s v="SC-20305"/>
    <s v="Sean Christensen"/>
    <x v="0"/>
    <s v="United States"/>
    <s v="Beaumont"/>
    <x v="5"/>
    <n v="77705"/>
    <x v="2"/>
    <x v="50"/>
    <x v="0"/>
    <x v="5"/>
    <x v="50"/>
    <x v="6085"/>
    <n v="7"/>
    <n v="0.6"/>
    <n v="-2.5872000000000011"/>
  </r>
  <r>
    <n v="9833"/>
    <x v="4934"/>
    <x v="2"/>
    <x v="598"/>
    <d v="2011-05-22T00:00:00"/>
    <s v="Second Class"/>
    <s v="GA-14515"/>
    <s v="George Ashbrook"/>
    <x v="0"/>
    <s v="United States"/>
    <s v="Dallas"/>
    <x v="5"/>
    <n v="75220"/>
    <x v="2"/>
    <x v="1050"/>
    <x v="1"/>
    <x v="10"/>
    <x v="1030"/>
    <x v="2217"/>
    <n v="1"/>
    <n v="0.2"/>
    <n v="1.4442000000000004"/>
  </r>
  <r>
    <n v="9834"/>
    <x v="4935"/>
    <x v="3"/>
    <x v="32"/>
    <d v="2014-09-20T00:00:00"/>
    <s v="Standard Class"/>
    <s v="CY-12745"/>
    <s v="Craig Yedwab"/>
    <x v="1"/>
    <s v="United States"/>
    <s v="Springfield"/>
    <x v="24"/>
    <n v="45503"/>
    <x v="3"/>
    <x v="265"/>
    <x v="2"/>
    <x v="11"/>
    <x v="262"/>
    <x v="6086"/>
    <n v="7"/>
    <n v="0.2"/>
    <n v="190.38810000000001"/>
  </r>
  <r>
    <n v="9835"/>
    <x v="4936"/>
    <x v="0"/>
    <x v="1155"/>
    <d v="2013-10-13T00:00:00"/>
    <s v="First Class"/>
    <s v="WB-21850"/>
    <s v="William Brown"/>
    <x v="0"/>
    <s v="United States"/>
    <s v="La Porte"/>
    <x v="5"/>
    <n v="77571"/>
    <x v="2"/>
    <x v="1457"/>
    <x v="0"/>
    <x v="5"/>
    <x v="1434"/>
    <x v="6087"/>
    <n v="4"/>
    <n v="0.6"/>
    <n v="-6.2999999999999972"/>
  </r>
  <r>
    <n v="9836"/>
    <x v="4936"/>
    <x v="0"/>
    <x v="1155"/>
    <d v="2013-10-13T00:00:00"/>
    <s v="First Class"/>
    <s v="WB-21850"/>
    <s v="William Brown"/>
    <x v="0"/>
    <s v="United States"/>
    <s v="La Porte"/>
    <x v="5"/>
    <n v="77571"/>
    <x v="2"/>
    <x v="800"/>
    <x v="1"/>
    <x v="8"/>
    <x v="790"/>
    <x v="6088"/>
    <n v="2"/>
    <n v="0.8"/>
    <n v="-26.227200000000003"/>
  </r>
  <r>
    <n v="9837"/>
    <x v="4937"/>
    <x v="0"/>
    <x v="477"/>
    <d v="2013-10-02T00:00:00"/>
    <s v="Standard Class"/>
    <s v="DL-12865"/>
    <s v="Dan Lawera"/>
    <x v="0"/>
    <s v="United States"/>
    <s v="Long Beach"/>
    <x v="1"/>
    <n v="90805"/>
    <x v="1"/>
    <x v="834"/>
    <x v="1"/>
    <x v="10"/>
    <x v="821"/>
    <x v="2943"/>
    <n v="5"/>
    <n v="0"/>
    <n v="5.1229999999999993"/>
  </r>
  <r>
    <n v="9838"/>
    <x v="4937"/>
    <x v="0"/>
    <x v="477"/>
    <d v="2013-10-02T00:00:00"/>
    <s v="Standard Class"/>
    <s v="DL-12865"/>
    <s v="Dan Lawera"/>
    <x v="0"/>
    <s v="United States"/>
    <s v="Long Beach"/>
    <x v="1"/>
    <n v="90805"/>
    <x v="1"/>
    <x v="429"/>
    <x v="1"/>
    <x v="2"/>
    <x v="424"/>
    <x v="461"/>
    <n v="2"/>
    <n v="0"/>
    <n v="14.8"/>
  </r>
  <r>
    <n v="9839"/>
    <x v="4937"/>
    <x v="0"/>
    <x v="477"/>
    <d v="2013-10-02T00:00:00"/>
    <s v="Standard Class"/>
    <s v="DL-12865"/>
    <s v="Dan Lawera"/>
    <x v="0"/>
    <s v="United States"/>
    <s v="Long Beach"/>
    <x v="1"/>
    <n v="90805"/>
    <x v="1"/>
    <x v="1140"/>
    <x v="1"/>
    <x v="2"/>
    <x v="1119"/>
    <x v="1393"/>
    <n v="1"/>
    <n v="0"/>
    <n v="2.2907999999999999"/>
  </r>
  <r>
    <n v="9840"/>
    <x v="4937"/>
    <x v="0"/>
    <x v="477"/>
    <d v="2013-10-02T00:00:00"/>
    <s v="Standard Class"/>
    <s v="DL-12865"/>
    <s v="Dan Lawera"/>
    <x v="0"/>
    <s v="United States"/>
    <s v="Long Beach"/>
    <x v="1"/>
    <n v="90805"/>
    <x v="1"/>
    <x v="1687"/>
    <x v="2"/>
    <x v="16"/>
    <x v="1666"/>
    <x v="5478"/>
    <n v="3"/>
    <n v="0.2"/>
    <n v="161.99189999999999"/>
  </r>
  <r>
    <n v="9841"/>
    <x v="4937"/>
    <x v="0"/>
    <x v="477"/>
    <d v="2013-10-02T00:00:00"/>
    <s v="Standard Class"/>
    <s v="DL-12865"/>
    <s v="Dan Lawera"/>
    <x v="0"/>
    <s v="United States"/>
    <s v="Long Beach"/>
    <x v="1"/>
    <n v="90805"/>
    <x v="1"/>
    <x v="1709"/>
    <x v="2"/>
    <x v="7"/>
    <x v="1689"/>
    <x v="6089"/>
    <n v="8"/>
    <n v="0.2"/>
    <n v="4.4736000000000011"/>
  </r>
  <r>
    <n v="9842"/>
    <x v="4937"/>
    <x v="0"/>
    <x v="477"/>
    <d v="2013-10-02T00:00:00"/>
    <s v="Standard Class"/>
    <s v="DL-12865"/>
    <s v="Dan Lawera"/>
    <x v="0"/>
    <s v="United States"/>
    <s v="Long Beach"/>
    <x v="1"/>
    <n v="90805"/>
    <x v="1"/>
    <x v="826"/>
    <x v="1"/>
    <x v="6"/>
    <x v="814"/>
    <x v="1784"/>
    <n v="2"/>
    <n v="0"/>
    <n v="1.6703999999999999"/>
  </r>
  <r>
    <n v="9843"/>
    <x v="4937"/>
    <x v="0"/>
    <x v="477"/>
    <d v="2013-10-02T00:00:00"/>
    <s v="Standard Class"/>
    <s v="DL-12865"/>
    <s v="Dan Lawera"/>
    <x v="0"/>
    <s v="United States"/>
    <s v="Long Beach"/>
    <x v="1"/>
    <n v="90805"/>
    <x v="1"/>
    <x v="662"/>
    <x v="0"/>
    <x v="1"/>
    <x v="656"/>
    <x v="5019"/>
    <n v="4"/>
    <n v="0.2"/>
    <n v="60.391999999999939"/>
  </r>
  <r>
    <n v="9844"/>
    <x v="4938"/>
    <x v="2"/>
    <x v="561"/>
    <d v="2011-06-06T00:00:00"/>
    <s v="First Class"/>
    <s v="RE-19450"/>
    <s v="Richard Eichhorn"/>
    <x v="0"/>
    <s v="United States"/>
    <s v="Decatur"/>
    <x v="10"/>
    <n v="62521"/>
    <x v="2"/>
    <x v="1140"/>
    <x v="1"/>
    <x v="2"/>
    <x v="1119"/>
    <x v="801"/>
    <n v="4"/>
    <n v="0.2"/>
    <n v="5.1791999999999998"/>
  </r>
  <r>
    <n v="9845"/>
    <x v="4938"/>
    <x v="2"/>
    <x v="561"/>
    <d v="2011-06-06T00:00:00"/>
    <s v="First Class"/>
    <s v="RE-19450"/>
    <s v="Richard Eichhorn"/>
    <x v="0"/>
    <s v="United States"/>
    <s v="Decatur"/>
    <x v="10"/>
    <n v="62521"/>
    <x v="2"/>
    <x v="504"/>
    <x v="0"/>
    <x v="5"/>
    <x v="499"/>
    <x v="6090"/>
    <n v="7"/>
    <n v="0.6"/>
    <n v="-40.003599999999999"/>
  </r>
  <r>
    <n v="9846"/>
    <x v="4938"/>
    <x v="2"/>
    <x v="561"/>
    <d v="2011-06-06T00:00:00"/>
    <s v="First Class"/>
    <s v="RE-19450"/>
    <s v="Richard Eichhorn"/>
    <x v="0"/>
    <s v="United States"/>
    <s v="Decatur"/>
    <x v="10"/>
    <n v="62521"/>
    <x v="2"/>
    <x v="1125"/>
    <x v="1"/>
    <x v="4"/>
    <x v="1104"/>
    <x v="6091"/>
    <n v="3"/>
    <n v="0.2"/>
    <n v="9.9521999999999977"/>
  </r>
  <r>
    <n v="9847"/>
    <x v="4939"/>
    <x v="3"/>
    <x v="264"/>
    <d v="2014-09-05T00:00:00"/>
    <s v="Second Class"/>
    <s v="MH-17290"/>
    <s v="Marc Harrigan"/>
    <x v="2"/>
    <s v="United States"/>
    <s v="Los Angeles"/>
    <x v="1"/>
    <n v="90008"/>
    <x v="1"/>
    <x v="22"/>
    <x v="1"/>
    <x v="9"/>
    <x v="22"/>
    <x v="2526"/>
    <n v="5"/>
    <n v="0"/>
    <n v="11.206"/>
  </r>
  <r>
    <n v="9848"/>
    <x v="4939"/>
    <x v="3"/>
    <x v="264"/>
    <d v="2014-09-05T00:00:00"/>
    <s v="Second Class"/>
    <s v="MH-17290"/>
    <s v="Marc Harrigan"/>
    <x v="2"/>
    <s v="United States"/>
    <s v="Los Angeles"/>
    <x v="1"/>
    <n v="90008"/>
    <x v="1"/>
    <x v="743"/>
    <x v="0"/>
    <x v="5"/>
    <x v="734"/>
    <x v="6092"/>
    <n v="5"/>
    <n v="0"/>
    <n v="132.99"/>
  </r>
  <r>
    <n v="9849"/>
    <x v="4939"/>
    <x v="3"/>
    <x v="264"/>
    <d v="2014-09-05T00:00:00"/>
    <s v="Second Class"/>
    <s v="MH-17290"/>
    <s v="Marc Harrigan"/>
    <x v="2"/>
    <s v="United States"/>
    <s v="Los Angeles"/>
    <x v="1"/>
    <n v="90008"/>
    <x v="1"/>
    <x v="805"/>
    <x v="1"/>
    <x v="8"/>
    <x v="795"/>
    <x v="5442"/>
    <n v="5"/>
    <n v="0.2"/>
    <n v="46.224999999999987"/>
  </r>
  <r>
    <n v="9850"/>
    <x v="4940"/>
    <x v="2"/>
    <x v="791"/>
    <d v="2011-04-18T00:00:00"/>
    <s v="Standard Class"/>
    <s v="EH-13765"/>
    <s v="Edward Hooks"/>
    <x v="1"/>
    <s v="United States"/>
    <s v="Lodi"/>
    <x v="1"/>
    <n v="95240"/>
    <x v="1"/>
    <x v="1571"/>
    <x v="1"/>
    <x v="6"/>
    <x v="1553"/>
    <x v="2010"/>
    <n v="2"/>
    <n v="0"/>
    <n v="16.268800000000002"/>
  </r>
  <r>
    <n v="9851"/>
    <x v="4941"/>
    <x v="0"/>
    <x v="440"/>
    <d v="2013-05-07T00:00:00"/>
    <s v="Standard Class"/>
    <s v="EH-13765"/>
    <s v="Edward Hooks"/>
    <x v="1"/>
    <s v="United States"/>
    <s v="New York City"/>
    <x v="15"/>
    <n v="10009"/>
    <x v="3"/>
    <x v="545"/>
    <x v="0"/>
    <x v="5"/>
    <x v="540"/>
    <x v="2391"/>
    <n v="2"/>
    <n v="0"/>
    <n v="4.0191999999999997"/>
  </r>
  <r>
    <n v="9852"/>
    <x v="4941"/>
    <x v="0"/>
    <x v="440"/>
    <d v="2013-05-07T00:00:00"/>
    <s v="Standard Class"/>
    <s v="EH-13765"/>
    <s v="Edward Hooks"/>
    <x v="1"/>
    <s v="United States"/>
    <s v="New York City"/>
    <x v="15"/>
    <n v="10009"/>
    <x v="3"/>
    <x v="443"/>
    <x v="1"/>
    <x v="8"/>
    <x v="438"/>
    <x v="3476"/>
    <n v="3"/>
    <n v="0.2"/>
    <n v="33.93"/>
  </r>
  <r>
    <n v="9853"/>
    <x v="4941"/>
    <x v="0"/>
    <x v="440"/>
    <d v="2013-05-07T00:00:00"/>
    <s v="Standard Class"/>
    <s v="EH-13765"/>
    <s v="Edward Hooks"/>
    <x v="1"/>
    <s v="United States"/>
    <s v="New York City"/>
    <x v="15"/>
    <n v="10009"/>
    <x v="3"/>
    <x v="1221"/>
    <x v="1"/>
    <x v="10"/>
    <x v="1196"/>
    <x v="1733"/>
    <n v="2"/>
    <n v="0"/>
    <n v="6.0167999999999999"/>
  </r>
  <r>
    <n v="9854"/>
    <x v="4941"/>
    <x v="0"/>
    <x v="440"/>
    <d v="2013-05-07T00:00:00"/>
    <s v="Standard Class"/>
    <s v="EH-13765"/>
    <s v="Edward Hooks"/>
    <x v="1"/>
    <s v="United States"/>
    <s v="New York City"/>
    <x v="15"/>
    <n v="10009"/>
    <x v="3"/>
    <x v="592"/>
    <x v="0"/>
    <x v="5"/>
    <x v="587"/>
    <x v="6093"/>
    <n v="5"/>
    <n v="0"/>
    <n v="83.733000000000004"/>
  </r>
  <r>
    <n v="9855"/>
    <x v="4942"/>
    <x v="3"/>
    <x v="249"/>
    <d v="2014-06-24T00:00:00"/>
    <s v="Standard Class"/>
    <s v="GA-14515"/>
    <s v="George Ashbrook"/>
    <x v="0"/>
    <s v="United States"/>
    <s v="San Francisco"/>
    <x v="1"/>
    <n v="94109"/>
    <x v="1"/>
    <x v="1598"/>
    <x v="0"/>
    <x v="5"/>
    <x v="1581"/>
    <x v="6094"/>
    <n v="4"/>
    <n v="0"/>
    <n v="21.134400000000003"/>
  </r>
  <r>
    <n v="9856"/>
    <x v="4942"/>
    <x v="3"/>
    <x v="249"/>
    <d v="2014-06-24T00:00:00"/>
    <s v="Standard Class"/>
    <s v="GA-14515"/>
    <s v="George Ashbrook"/>
    <x v="0"/>
    <s v="United States"/>
    <s v="San Francisco"/>
    <x v="1"/>
    <n v="94109"/>
    <x v="1"/>
    <x v="1493"/>
    <x v="1"/>
    <x v="10"/>
    <x v="1472"/>
    <x v="335"/>
    <n v="2"/>
    <n v="0"/>
    <n v="11.543199999999999"/>
  </r>
  <r>
    <n v="9857"/>
    <x v="4943"/>
    <x v="2"/>
    <x v="1232"/>
    <d v="2011-11-11T00:00:00"/>
    <s v="Standard Class"/>
    <s v="GA-14515"/>
    <s v="George Ashbrook"/>
    <x v="0"/>
    <s v="United States"/>
    <s v="Columbus"/>
    <x v="32"/>
    <n v="31907"/>
    <x v="0"/>
    <x v="57"/>
    <x v="1"/>
    <x v="10"/>
    <x v="57"/>
    <x v="2908"/>
    <n v="6"/>
    <n v="0"/>
    <n v="20.9664"/>
  </r>
  <r>
    <n v="9858"/>
    <x v="4944"/>
    <x v="1"/>
    <x v="514"/>
    <d v="2012-03-30T00:00:00"/>
    <s v="Standard Class"/>
    <s v="EB-13840"/>
    <s v="Ellis Ballard"/>
    <x v="1"/>
    <s v="United States"/>
    <s v="Seattle"/>
    <x v="4"/>
    <n v="98103"/>
    <x v="1"/>
    <x v="411"/>
    <x v="0"/>
    <x v="3"/>
    <x v="406"/>
    <x v="6095"/>
    <n v="8"/>
    <n v="0"/>
    <n v="610.86239999999998"/>
  </r>
  <r>
    <n v="9859"/>
    <x v="4945"/>
    <x v="3"/>
    <x v="424"/>
    <d v="2014-01-21T00:00:00"/>
    <s v="Standard Class"/>
    <s v="HR-14770"/>
    <s v="Hallie Redmond"/>
    <x v="2"/>
    <s v="United States"/>
    <s v="Richmond"/>
    <x v="14"/>
    <n v="47374"/>
    <x v="2"/>
    <x v="146"/>
    <x v="1"/>
    <x v="4"/>
    <x v="146"/>
    <x v="4005"/>
    <n v="5"/>
    <n v="0"/>
    <n v="17.523999999999997"/>
  </r>
  <r>
    <n v="9860"/>
    <x v="4945"/>
    <x v="3"/>
    <x v="424"/>
    <d v="2014-01-21T00:00:00"/>
    <s v="Standard Class"/>
    <s v="HR-14770"/>
    <s v="Hallie Redmond"/>
    <x v="2"/>
    <s v="United States"/>
    <s v="Richmond"/>
    <x v="14"/>
    <n v="47374"/>
    <x v="2"/>
    <x v="242"/>
    <x v="1"/>
    <x v="13"/>
    <x v="240"/>
    <x v="2182"/>
    <n v="2"/>
    <n v="0"/>
    <n v="0.1008"/>
  </r>
  <r>
    <n v="9861"/>
    <x v="4945"/>
    <x v="3"/>
    <x v="424"/>
    <d v="2014-01-21T00:00:00"/>
    <s v="Standard Class"/>
    <s v="HR-14770"/>
    <s v="Hallie Redmond"/>
    <x v="2"/>
    <s v="United States"/>
    <s v="Richmond"/>
    <x v="14"/>
    <n v="47374"/>
    <x v="2"/>
    <x v="1049"/>
    <x v="2"/>
    <x v="7"/>
    <x v="1029"/>
    <x v="766"/>
    <n v="4"/>
    <n v="0"/>
    <n v="1.3559999999999945"/>
  </r>
  <r>
    <n v="9862"/>
    <x v="4945"/>
    <x v="3"/>
    <x v="424"/>
    <d v="2014-01-21T00:00:00"/>
    <s v="Standard Class"/>
    <s v="HR-14770"/>
    <s v="Hallie Redmond"/>
    <x v="2"/>
    <s v="United States"/>
    <s v="Richmond"/>
    <x v="14"/>
    <n v="47374"/>
    <x v="2"/>
    <x v="1190"/>
    <x v="1"/>
    <x v="4"/>
    <x v="33"/>
    <x v="2572"/>
    <n v="2"/>
    <n v="0"/>
    <n v="5.2528000000000006"/>
  </r>
  <r>
    <n v="9863"/>
    <x v="4945"/>
    <x v="3"/>
    <x v="424"/>
    <d v="2014-01-21T00:00:00"/>
    <s v="Standard Class"/>
    <s v="HR-14770"/>
    <s v="Hallie Redmond"/>
    <x v="2"/>
    <s v="United States"/>
    <s v="Richmond"/>
    <x v="14"/>
    <n v="47374"/>
    <x v="2"/>
    <x v="427"/>
    <x v="2"/>
    <x v="11"/>
    <x v="422"/>
    <x v="6096"/>
    <n v="4"/>
    <n v="0"/>
    <n v="2.5451999999999995"/>
  </r>
  <r>
    <n v="9864"/>
    <x v="4945"/>
    <x v="3"/>
    <x v="424"/>
    <d v="2014-01-21T00:00:00"/>
    <s v="Standard Class"/>
    <s v="HR-14770"/>
    <s v="Hallie Redmond"/>
    <x v="2"/>
    <s v="United States"/>
    <s v="Richmond"/>
    <x v="14"/>
    <n v="47374"/>
    <x v="2"/>
    <x v="752"/>
    <x v="1"/>
    <x v="10"/>
    <x v="743"/>
    <x v="1189"/>
    <n v="1"/>
    <n v="0"/>
    <n v="5.5565999999999995"/>
  </r>
  <r>
    <n v="9865"/>
    <x v="4945"/>
    <x v="3"/>
    <x v="424"/>
    <d v="2014-01-21T00:00:00"/>
    <s v="Standard Class"/>
    <s v="HR-14770"/>
    <s v="Hallie Redmond"/>
    <x v="2"/>
    <s v="United States"/>
    <s v="Richmond"/>
    <x v="14"/>
    <n v="47374"/>
    <x v="2"/>
    <x v="240"/>
    <x v="2"/>
    <x v="11"/>
    <x v="238"/>
    <x v="3863"/>
    <n v="4"/>
    <n v="0"/>
    <n v="70.312000000000012"/>
  </r>
  <r>
    <n v="9866"/>
    <x v="4945"/>
    <x v="3"/>
    <x v="424"/>
    <d v="2014-01-21T00:00:00"/>
    <s v="Standard Class"/>
    <s v="HR-14770"/>
    <s v="Hallie Redmond"/>
    <x v="2"/>
    <s v="United States"/>
    <s v="Richmond"/>
    <x v="14"/>
    <n v="47374"/>
    <x v="2"/>
    <x v="1183"/>
    <x v="0"/>
    <x v="5"/>
    <x v="1160"/>
    <x v="1651"/>
    <n v="2"/>
    <n v="0"/>
    <n v="8.532"/>
  </r>
  <r>
    <n v="9867"/>
    <x v="4946"/>
    <x v="1"/>
    <x v="514"/>
    <d v="2012-03-28T00:00:00"/>
    <s v="Second Class"/>
    <s v="SM-20950"/>
    <s v="Suzanne McNair"/>
    <x v="1"/>
    <s v="United States"/>
    <s v="New York City"/>
    <x v="15"/>
    <n v="10009"/>
    <x v="3"/>
    <x v="1449"/>
    <x v="1"/>
    <x v="4"/>
    <x v="1427"/>
    <x v="2969"/>
    <n v="7"/>
    <n v="0"/>
    <n v="282.20920000000001"/>
  </r>
  <r>
    <n v="9868"/>
    <x v="4946"/>
    <x v="1"/>
    <x v="514"/>
    <d v="2012-03-28T00:00:00"/>
    <s v="Second Class"/>
    <s v="SM-20950"/>
    <s v="Suzanne McNair"/>
    <x v="1"/>
    <s v="United States"/>
    <s v="New York City"/>
    <x v="15"/>
    <n v="10009"/>
    <x v="3"/>
    <x v="1518"/>
    <x v="1"/>
    <x v="9"/>
    <x v="1496"/>
    <x v="2638"/>
    <n v="3"/>
    <n v="0"/>
    <n v="3.4086000000000003"/>
  </r>
  <r>
    <n v="9869"/>
    <x v="4947"/>
    <x v="2"/>
    <x v="301"/>
    <d v="2011-11-03T00:00:00"/>
    <s v="First Class"/>
    <s v="EA-14035"/>
    <s v="Erin Ashbrook"/>
    <x v="1"/>
    <s v="United States"/>
    <s v="Mason"/>
    <x v="24"/>
    <n v="45040"/>
    <x v="3"/>
    <x v="592"/>
    <x v="0"/>
    <x v="5"/>
    <x v="587"/>
    <x v="4574"/>
    <n v="2"/>
    <n v="0.2"/>
    <n v="16.317200000000003"/>
  </r>
  <r>
    <n v="9870"/>
    <x v="4947"/>
    <x v="2"/>
    <x v="301"/>
    <d v="2011-11-03T00:00:00"/>
    <s v="First Class"/>
    <s v="EA-14035"/>
    <s v="Erin Ashbrook"/>
    <x v="1"/>
    <s v="United States"/>
    <s v="Mason"/>
    <x v="24"/>
    <n v="45040"/>
    <x v="3"/>
    <x v="1581"/>
    <x v="1"/>
    <x v="8"/>
    <x v="1563"/>
    <x v="2968"/>
    <n v="2"/>
    <n v="0.7"/>
    <n v="-2.6099999999999994"/>
  </r>
  <r>
    <n v="9871"/>
    <x v="4947"/>
    <x v="2"/>
    <x v="301"/>
    <d v="2011-11-03T00:00:00"/>
    <s v="First Class"/>
    <s v="EA-14035"/>
    <s v="Erin Ashbrook"/>
    <x v="1"/>
    <s v="United States"/>
    <s v="Mason"/>
    <x v="24"/>
    <n v="45040"/>
    <x v="3"/>
    <x v="444"/>
    <x v="1"/>
    <x v="8"/>
    <x v="439"/>
    <x v="2849"/>
    <n v="3"/>
    <n v="0.7"/>
    <n v="-17.942399999999992"/>
  </r>
  <r>
    <n v="9872"/>
    <x v="4948"/>
    <x v="3"/>
    <x v="833"/>
    <d v="2014-10-07T00:00:00"/>
    <s v="Same Day"/>
    <s v="MH-17455"/>
    <s v="Mark Hamilton"/>
    <x v="0"/>
    <s v="United States"/>
    <s v="Chicago"/>
    <x v="10"/>
    <n v="60623"/>
    <x v="2"/>
    <x v="245"/>
    <x v="1"/>
    <x v="4"/>
    <x v="243"/>
    <x v="6097"/>
    <n v="2"/>
    <n v="0.2"/>
    <n v="32.662799999999947"/>
  </r>
  <r>
    <n v="9873"/>
    <x v="4948"/>
    <x v="3"/>
    <x v="833"/>
    <d v="2014-10-07T00:00:00"/>
    <s v="Same Day"/>
    <s v="MH-17455"/>
    <s v="Mark Hamilton"/>
    <x v="0"/>
    <s v="United States"/>
    <s v="Chicago"/>
    <x v="10"/>
    <n v="60623"/>
    <x v="2"/>
    <x v="787"/>
    <x v="1"/>
    <x v="6"/>
    <x v="33"/>
    <x v="3764"/>
    <n v="2"/>
    <n v="0.2"/>
    <n v="1.1969999999999992"/>
  </r>
  <r>
    <n v="9874"/>
    <x v="4949"/>
    <x v="0"/>
    <x v="107"/>
    <d v="2013-12-15T00:00:00"/>
    <s v="Standard Class"/>
    <s v="SL-20155"/>
    <s v="Sara Luxemburg"/>
    <x v="2"/>
    <s v="United States"/>
    <s v="New York City"/>
    <x v="15"/>
    <n v="10024"/>
    <x v="3"/>
    <x v="1516"/>
    <x v="1"/>
    <x v="10"/>
    <x v="1494"/>
    <x v="90"/>
    <n v="1"/>
    <n v="0"/>
    <n v="3.1104000000000003"/>
  </r>
  <r>
    <n v="9875"/>
    <x v="4950"/>
    <x v="0"/>
    <x v="897"/>
    <d v="2013-09-25T00:00:00"/>
    <s v="Second Class"/>
    <s v="NP-18685"/>
    <s v="Nora Pelletier"/>
    <x v="2"/>
    <s v="United States"/>
    <s v="Parma"/>
    <x v="24"/>
    <n v="44134"/>
    <x v="3"/>
    <x v="889"/>
    <x v="1"/>
    <x v="12"/>
    <x v="873"/>
    <x v="1109"/>
    <n v="2"/>
    <n v="0.2"/>
    <n v="19.989999999999995"/>
  </r>
  <r>
    <n v="9876"/>
    <x v="4951"/>
    <x v="1"/>
    <x v="1233"/>
    <d v="2013-01-05T00:00:00"/>
    <s v="Standard Class"/>
    <s v="RF-19840"/>
    <s v="Roy Französisch"/>
    <x v="0"/>
    <s v="United States"/>
    <s v="New York City"/>
    <x v="15"/>
    <n v="10035"/>
    <x v="3"/>
    <x v="1847"/>
    <x v="1"/>
    <x v="14"/>
    <x v="1826"/>
    <x v="6098"/>
    <n v="2"/>
    <n v="0"/>
    <n v="6.3600000000000101E-2"/>
  </r>
  <r>
    <n v="9877"/>
    <x v="4952"/>
    <x v="3"/>
    <x v="693"/>
    <d v="2014-04-22T00:00:00"/>
    <s v="First Class"/>
    <s v="BE-11455"/>
    <s v="Brad Eason"/>
    <x v="2"/>
    <s v="United States"/>
    <s v="Cleveland"/>
    <x v="24"/>
    <n v="44105"/>
    <x v="3"/>
    <x v="1244"/>
    <x v="1"/>
    <x v="4"/>
    <x v="1218"/>
    <x v="6099"/>
    <n v="4"/>
    <n v="0.2"/>
    <n v="-21.213600000000099"/>
  </r>
  <r>
    <n v="9878"/>
    <x v="4952"/>
    <x v="3"/>
    <x v="693"/>
    <d v="2014-04-22T00:00:00"/>
    <s v="First Class"/>
    <s v="BE-11455"/>
    <s v="Brad Eason"/>
    <x v="2"/>
    <s v="United States"/>
    <s v="Cleveland"/>
    <x v="24"/>
    <n v="44105"/>
    <x v="3"/>
    <x v="1458"/>
    <x v="1"/>
    <x v="8"/>
    <x v="1435"/>
    <x v="6100"/>
    <n v="5"/>
    <n v="0.7"/>
    <n v="-6.379999999999999"/>
  </r>
  <r>
    <n v="9879"/>
    <x v="4952"/>
    <x v="3"/>
    <x v="693"/>
    <d v="2014-04-22T00:00:00"/>
    <s v="First Class"/>
    <s v="BE-11455"/>
    <s v="Brad Eason"/>
    <x v="2"/>
    <s v="United States"/>
    <s v="Cleveland"/>
    <x v="24"/>
    <n v="44105"/>
    <x v="3"/>
    <x v="1787"/>
    <x v="2"/>
    <x v="7"/>
    <x v="1768"/>
    <x v="4457"/>
    <n v="3"/>
    <n v="0.4"/>
    <n v="-24.476399999999998"/>
  </r>
  <r>
    <n v="9880"/>
    <x v="4953"/>
    <x v="0"/>
    <x v="1036"/>
    <d v="2013-08-26T00:00:00"/>
    <s v="Standard Class"/>
    <s v="JK-15370"/>
    <s v="Jay Kimmel"/>
    <x v="0"/>
    <s v="United States"/>
    <s v="New York City"/>
    <x v="15"/>
    <n v="10035"/>
    <x v="3"/>
    <x v="955"/>
    <x v="0"/>
    <x v="1"/>
    <x v="939"/>
    <x v="6101"/>
    <n v="7"/>
    <n v="0.1"/>
    <n v="63.685999999999979"/>
  </r>
  <r>
    <n v="9881"/>
    <x v="4954"/>
    <x v="1"/>
    <x v="352"/>
    <d v="2012-05-31T00:00:00"/>
    <s v="First Class"/>
    <s v="CC-12100"/>
    <s v="Chad Cunningham"/>
    <x v="2"/>
    <s v="United States"/>
    <s v="Cleveland"/>
    <x v="24"/>
    <n v="44105"/>
    <x v="3"/>
    <x v="258"/>
    <x v="1"/>
    <x v="10"/>
    <x v="33"/>
    <x v="633"/>
    <n v="3"/>
    <n v="0.2"/>
    <n v="28.706399999999991"/>
  </r>
  <r>
    <n v="9882"/>
    <x v="4955"/>
    <x v="2"/>
    <x v="1132"/>
    <d v="2011-08-13T00:00:00"/>
    <s v="First Class"/>
    <s v="LL-16840"/>
    <s v="Lauren Leatherbury"/>
    <x v="0"/>
    <s v="United States"/>
    <s v="Woodstock"/>
    <x v="32"/>
    <n v="30188"/>
    <x v="0"/>
    <x v="605"/>
    <x v="1"/>
    <x v="8"/>
    <x v="600"/>
    <x v="1230"/>
    <n v="3"/>
    <n v="0"/>
    <n v="6.7392000000000003"/>
  </r>
  <r>
    <n v="9883"/>
    <x v="4955"/>
    <x v="2"/>
    <x v="1132"/>
    <d v="2011-08-13T00:00:00"/>
    <s v="First Class"/>
    <s v="LL-16840"/>
    <s v="Lauren Leatherbury"/>
    <x v="0"/>
    <s v="United States"/>
    <s v="Woodstock"/>
    <x v="32"/>
    <n v="30188"/>
    <x v="0"/>
    <x v="917"/>
    <x v="2"/>
    <x v="11"/>
    <x v="900"/>
    <x v="6102"/>
    <n v="13"/>
    <n v="0"/>
    <n v="98.139599999999987"/>
  </r>
  <r>
    <n v="9884"/>
    <x v="4956"/>
    <x v="2"/>
    <x v="1234"/>
    <d v="2011-04-08T00:00:00"/>
    <s v="Standard Class"/>
    <s v="KE-16420"/>
    <s v="Katrina Edelman"/>
    <x v="1"/>
    <s v="United States"/>
    <s v="Los Angeles"/>
    <x v="1"/>
    <n v="90008"/>
    <x v="1"/>
    <x v="407"/>
    <x v="1"/>
    <x v="12"/>
    <x v="33"/>
    <x v="954"/>
    <n v="2"/>
    <n v="0"/>
    <n v="5.58"/>
  </r>
  <r>
    <n v="9885"/>
    <x v="4956"/>
    <x v="2"/>
    <x v="1234"/>
    <d v="2011-04-08T00:00:00"/>
    <s v="Standard Class"/>
    <s v="KE-16420"/>
    <s v="Katrina Edelman"/>
    <x v="1"/>
    <s v="United States"/>
    <s v="Los Angeles"/>
    <x v="1"/>
    <n v="90008"/>
    <x v="1"/>
    <x v="1196"/>
    <x v="2"/>
    <x v="11"/>
    <x v="1172"/>
    <x v="1038"/>
    <n v="3"/>
    <n v="0"/>
    <n v="22.4316"/>
  </r>
  <r>
    <n v="9886"/>
    <x v="4956"/>
    <x v="2"/>
    <x v="1234"/>
    <d v="2011-04-08T00:00:00"/>
    <s v="Standard Class"/>
    <s v="KE-16420"/>
    <s v="Katrina Edelman"/>
    <x v="1"/>
    <s v="United States"/>
    <s v="Los Angeles"/>
    <x v="1"/>
    <n v="90008"/>
    <x v="1"/>
    <x v="1105"/>
    <x v="2"/>
    <x v="11"/>
    <x v="1085"/>
    <x v="460"/>
    <n v="2"/>
    <n v="0"/>
    <n v="57.592799999999997"/>
  </r>
  <r>
    <n v="9887"/>
    <x v="4957"/>
    <x v="2"/>
    <x v="1213"/>
    <d v="2011-01-28T00:00:00"/>
    <s v="Standard Class"/>
    <s v="SG-20605"/>
    <s v="Speros Goranitis"/>
    <x v="0"/>
    <s v="United States"/>
    <s v="Lafayette"/>
    <x v="14"/>
    <n v="47905"/>
    <x v="2"/>
    <x v="494"/>
    <x v="1"/>
    <x v="13"/>
    <x v="489"/>
    <x v="4095"/>
    <n v="3"/>
    <n v="0"/>
    <n v="0"/>
  </r>
  <r>
    <n v="9888"/>
    <x v="4958"/>
    <x v="3"/>
    <x v="386"/>
    <d v="2014-10-16T00:00:00"/>
    <s v="First Class"/>
    <s v="CA-12265"/>
    <s v="Christina Anderson"/>
    <x v="0"/>
    <s v="United States"/>
    <s v="New York City"/>
    <x v="15"/>
    <n v="10024"/>
    <x v="3"/>
    <x v="1231"/>
    <x v="1"/>
    <x v="10"/>
    <x v="1205"/>
    <x v="745"/>
    <n v="2"/>
    <n v="0"/>
    <n v="4.6812000000000005"/>
  </r>
  <r>
    <n v="9889"/>
    <x v="4959"/>
    <x v="1"/>
    <x v="816"/>
    <d v="2012-08-12T00:00:00"/>
    <s v="Standard Class"/>
    <s v="RD-19585"/>
    <s v="Rob Dowd"/>
    <x v="0"/>
    <s v="United States"/>
    <s v="Utica"/>
    <x v="15"/>
    <n v="13501"/>
    <x v="3"/>
    <x v="1105"/>
    <x v="2"/>
    <x v="11"/>
    <x v="1085"/>
    <x v="3705"/>
    <n v="1"/>
    <n v="0"/>
    <n v="28.796399999999998"/>
  </r>
  <r>
    <n v="9890"/>
    <x v="4960"/>
    <x v="3"/>
    <x v="498"/>
    <d v="2014-03-21T00:00:00"/>
    <s v="First Class"/>
    <s v="VG-21805"/>
    <s v="Vivek Grady"/>
    <x v="1"/>
    <s v="United States"/>
    <s v="Lakewood"/>
    <x v="30"/>
    <n v="8701"/>
    <x v="3"/>
    <x v="1701"/>
    <x v="1"/>
    <x v="6"/>
    <x v="1681"/>
    <x v="3090"/>
    <n v="3"/>
    <n v="0"/>
    <n v="2.4138000000000006"/>
  </r>
  <r>
    <n v="9891"/>
    <x v="4961"/>
    <x v="0"/>
    <x v="197"/>
    <d v="2013-07-29T00:00:00"/>
    <s v="Second Class"/>
    <s v="SH-19975"/>
    <s v="Sally Hughsby"/>
    <x v="1"/>
    <s v="United States"/>
    <s v="Milwaukee"/>
    <x v="6"/>
    <n v="53209"/>
    <x v="2"/>
    <x v="1540"/>
    <x v="1"/>
    <x v="10"/>
    <x v="1519"/>
    <x v="6103"/>
    <n v="2"/>
    <n v="0"/>
    <n v="9.6913999999999998"/>
  </r>
  <r>
    <n v="9892"/>
    <x v="4961"/>
    <x v="0"/>
    <x v="197"/>
    <d v="2013-07-29T00:00:00"/>
    <s v="Second Class"/>
    <s v="SH-19975"/>
    <s v="Sally Hughsby"/>
    <x v="1"/>
    <s v="United States"/>
    <s v="Milwaukee"/>
    <x v="6"/>
    <n v="53209"/>
    <x v="2"/>
    <x v="936"/>
    <x v="2"/>
    <x v="11"/>
    <x v="920"/>
    <x v="6104"/>
    <n v="7"/>
    <n v="0"/>
    <n v="48.457499999999996"/>
  </r>
  <r>
    <n v="9893"/>
    <x v="4961"/>
    <x v="0"/>
    <x v="197"/>
    <d v="2013-07-29T00:00:00"/>
    <s v="Second Class"/>
    <s v="SH-19975"/>
    <s v="Sally Hughsby"/>
    <x v="1"/>
    <s v="United States"/>
    <s v="Milwaukee"/>
    <x v="6"/>
    <n v="53209"/>
    <x v="2"/>
    <x v="476"/>
    <x v="2"/>
    <x v="7"/>
    <x v="472"/>
    <x v="6105"/>
    <n v="5"/>
    <n v="0"/>
    <n v="83.314000000000021"/>
  </r>
  <r>
    <n v="9894"/>
    <x v="4961"/>
    <x v="0"/>
    <x v="197"/>
    <d v="2013-07-29T00:00:00"/>
    <s v="Second Class"/>
    <s v="SH-19975"/>
    <s v="Sally Hughsby"/>
    <x v="1"/>
    <s v="United States"/>
    <s v="Milwaukee"/>
    <x v="6"/>
    <n v="53209"/>
    <x v="2"/>
    <x v="1719"/>
    <x v="0"/>
    <x v="1"/>
    <x v="1697"/>
    <x v="6106"/>
    <n v="4"/>
    <n v="0"/>
    <n v="96.854399999999998"/>
  </r>
  <r>
    <n v="9895"/>
    <x v="4961"/>
    <x v="0"/>
    <x v="197"/>
    <d v="2013-07-29T00:00:00"/>
    <s v="Second Class"/>
    <s v="SH-19975"/>
    <s v="Sally Hughsby"/>
    <x v="1"/>
    <s v="United States"/>
    <s v="Milwaukee"/>
    <x v="6"/>
    <n v="53209"/>
    <x v="2"/>
    <x v="285"/>
    <x v="0"/>
    <x v="5"/>
    <x v="282"/>
    <x v="6107"/>
    <n v="5"/>
    <n v="0"/>
    <n v="27.60799999999999"/>
  </r>
  <r>
    <n v="9896"/>
    <x v="4962"/>
    <x v="2"/>
    <x v="467"/>
    <d v="2011-10-01T00:00:00"/>
    <s v="Standard Class"/>
    <s v="MM-17920"/>
    <s v="Michael Moore"/>
    <x v="0"/>
    <s v="United States"/>
    <s v="Chicago"/>
    <x v="10"/>
    <n v="60623"/>
    <x v="2"/>
    <x v="1563"/>
    <x v="2"/>
    <x v="11"/>
    <x v="1545"/>
    <x v="6108"/>
    <n v="11"/>
    <n v="0.2"/>
    <n v="38.456000000000003"/>
  </r>
  <r>
    <n v="9897"/>
    <x v="4963"/>
    <x v="2"/>
    <x v="1103"/>
    <d v="2011-06-20T00:00:00"/>
    <s v="Second Class"/>
    <s v="JF-15415"/>
    <s v="Jennifer Ferguson"/>
    <x v="0"/>
    <s v="United States"/>
    <s v="Chicago"/>
    <x v="10"/>
    <n v="60653"/>
    <x v="2"/>
    <x v="1669"/>
    <x v="1"/>
    <x v="10"/>
    <x v="1648"/>
    <x v="4546"/>
    <n v="2"/>
    <n v="0.2"/>
    <n v="22.480800000000002"/>
  </r>
  <r>
    <n v="9898"/>
    <x v="4964"/>
    <x v="0"/>
    <x v="112"/>
    <d v="2013-06-11T00:00:00"/>
    <s v="Standard Class"/>
    <s v="LP-17095"/>
    <s v="Liz Preis"/>
    <x v="0"/>
    <s v="United States"/>
    <s v="Fairfield"/>
    <x v="24"/>
    <n v="45014"/>
    <x v="3"/>
    <x v="622"/>
    <x v="0"/>
    <x v="5"/>
    <x v="616"/>
    <x v="6109"/>
    <n v="3"/>
    <n v="0.2"/>
    <n v="34.97399999999999"/>
  </r>
  <r>
    <n v="9899"/>
    <x v="4964"/>
    <x v="0"/>
    <x v="112"/>
    <d v="2013-06-11T00:00:00"/>
    <s v="Standard Class"/>
    <s v="LP-17095"/>
    <s v="Liz Preis"/>
    <x v="0"/>
    <s v="United States"/>
    <s v="Fairfield"/>
    <x v="24"/>
    <n v="45014"/>
    <x v="3"/>
    <x v="1704"/>
    <x v="0"/>
    <x v="5"/>
    <x v="1684"/>
    <x v="5350"/>
    <n v="2"/>
    <n v="0.2"/>
    <n v="0"/>
  </r>
  <r>
    <n v="9900"/>
    <x v="4965"/>
    <x v="2"/>
    <x v="1176"/>
    <d v="2011-04-03T00:00:00"/>
    <s v="Standard Class"/>
    <s v="MP-18175"/>
    <s v="Mike Pelletier"/>
    <x v="2"/>
    <s v="United States"/>
    <s v="Springfield"/>
    <x v="24"/>
    <n v="45503"/>
    <x v="3"/>
    <x v="594"/>
    <x v="0"/>
    <x v="3"/>
    <x v="589"/>
    <x v="1890"/>
    <n v="1"/>
    <n v="0.4"/>
    <n v="-143.25480000000002"/>
  </r>
  <r>
    <n v="9901"/>
    <x v="4966"/>
    <x v="3"/>
    <x v="170"/>
    <d v="2014-08-26T00:00:00"/>
    <s v="Standard Class"/>
    <s v="SC-20845"/>
    <s v="Sung Chung"/>
    <x v="0"/>
    <s v="United States"/>
    <s v="Louisville"/>
    <x v="22"/>
    <n v="80027"/>
    <x v="1"/>
    <x v="595"/>
    <x v="1"/>
    <x v="4"/>
    <x v="590"/>
    <x v="4974"/>
    <n v="3"/>
    <n v="0.2"/>
    <n v="20.745899999999985"/>
  </r>
  <r>
    <n v="9902"/>
    <x v="4966"/>
    <x v="3"/>
    <x v="170"/>
    <d v="2014-08-26T00:00:00"/>
    <s v="Standard Class"/>
    <s v="SC-20845"/>
    <s v="Sung Chung"/>
    <x v="0"/>
    <s v="United States"/>
    <s v="Louisville"/>
    <x v="22"/>
    <n v="80027"/>
    <x v="1"/>
    <x v="1183"/>
    <x v="0"/>
    <x v="5"/>
    <x v="1160"/>
    <x v="4915"/>
    <n v="3"/>
    <n v="0.2"/>
    <n v="7.1099999999999994"/>
  </r>
  <r>
    <n v="9903"/>
    <x v="4966"/>
    <x v="3"/>
    <x v="170"/>
    <d v="2014-08-26T00:00:00"/>
    <s v="Standard Class"/>
    <s v="SC-20845"/>
    <s v="Sung Chung"/>
    <x v="0"/>
    <s v="United States"/>
    <s v="Louisville"/>
    <x v="22"/>
    <n v="80027"/>
    <x v="1"/>
    <x v="144"/>
    <x v="1"/>
    <x v="10"/>
    <x v="144"/>
    <x v="1407"/>
    <n v="1"/>
    <n v="0.2"/>
    <n v="2.0849999999999991"/>
  </r>
  <r>
    <n v="9904"/>
    <x v="4967"/>
    <x v="2"/>
    <x v="607"/>
    <d v="2011-11-18T00:00:00"/>
    <s v="Standard Class"/>
    <s v="DP-13000"/>
    <s v="Darren Powers"/>
    <x v="0"/>
    <s v="United States"/>
    <s v="Carrollton"/>
    <x v="5"/>
    <n v="75007"/>
    <x v="2"/>
    <x v="1377"/>
    <x v="0"/>
    <x v="5"/>
    <x v="1353"/>
    <x v="6110"/>
    <n v="3"/>
    <n v="0.6"/>
    <n v="-6.9101999999999997"/>
  </r>
  <r>
    <n v="9905"/>
    <x v="4967"/>
    <x v="2"/>
    <x v="607"/>
    <d v="2011-11-18T00:00:00"/>
    <s v="Standard Class"/>
    <s v="DP-13000"/>
    <s v="Darren Powers"/>
    <x v="0"/>
    <s v="United States"/>
    <s v="Carrollton"/>
    <x v="5"/>
    <n v="75007"/>
    <x v="2"/>
    <x v="428"/>
    <x v="2"/>
    <x v="11"/>
    <x v="423"/>
    <x v="2506"/>
    <n v="2"/>
    <n v="0.2"/>
    <n v="25.596799999999998"/>
  </r>
  <r>
    <n v="9906"/>
    <x v="4968"/>
    <x v="1"/>
    <x v="1023"/>
    <d v="2012-09-15T00:00:00"/>
    <s v="First Class"/>
    <s v="KD-16615"/>
    <s v="Ken Dana"/>
    <x v="1"/>
    <s v="United States"/>
    <s v="Anaheim"/>
    <x v="1"/>
    <n v="92804"/>
    <x v="1"/>
    <x v="1155"/>
    <x v="0"/>
    <x v="5"/>
    <x v="1134"/>
    <x v="6111"/>
    <n v="7"/>
    <n v="0"/>
    <n v="55.389600000000002"/>
  </r>
  <r>
    <n v="9907"/>
    <x v="4968"/>
    <x v="1"/>
    <x v="1023"/>
    <d v="2012-09-15T00:00:00"/>
    <s v="First Class"/>
    <s v="KD-16615"/>
    <s v="Ken Dana"/>
    <x v="1"/>
    <s v="United States"/>
    <s v="Anaheim"/>
    <x v="1"/>
    <n v="92804"/>
    <x v="1"/>
    <x v="1124"/>
    <x v="1"/>
    <x v="8"/>
    <x v="1103"/>
    <x v="3148"/>
    <n v="3"/>
    <n v="0.2"/>
    <n v="7.822499999999998"/>
  </r>
  <r>
    <n v="9908"/>
    <x v="4968"/>
    <x v="1"/>
    <x v="1023"/>
    <d v="2012-09-15T00:00:00"/>
    <s v="First Class"/>
    <s v="KD-16615"/>
    <s v="Ken Dana"/>
    <x v="1"/>
    <s v="United States"/>
    <s v="Anaheim"/>
    <x v="1"/>
    <n v="92804"/>
    <x v="1"/>
    <x v="1180"/>
    <x v="0"/>
    <x v="1"/>
    <x v="1157"/>
    <x v="4829"/>
    <n v="3"/>
    <n v="0.2"/>
    <n v="71.77200000000002"/>
  </r>
  <r>
    <n v="9909"/>
    <x v="4968"/>
    <x v="1"/>
    <x v="1023"/>
    <d v="2012-09-15T00:00:00"/>
    <s v="First Class"/>
    <s v="KD-16615"/>
    <s v="Ken Dana"/>
    <x v="1"/>
    <s v="United States"/>
    <s v="Anaheim"/>
    <x v="1"/>
    <n v="92804"/>
    <x v="1"/>
    <x v="1484"/>
    <x v="0"/>
    <x v="5"/>
    <x v="1462"/>
    <x v="6112"/>
    <n v="5"/>
    <n v="0"/>
    <n v="24.881999999999991"/>
  </r>
  <r>
    <n v="9910"/>
    <x v="4968"/>
    <x v="1"/>
    <x v="1023"/>
    <d v="2012-09-15T00:00:00"/>
    <s v="First Class"/>
    <s v="KD-16615"/>
    <s v="Ken Dana"/>
    <x v="1"/>
    <s v="United States"/>
    <s v="Anaheim"/>
    <x v="1"/>
    <n v="92804"/>
    <x v="1"/>
    <x v="943"/>
    <x v="0"/>
    <x v="5"/>
    <x v="927"/>
    <x v="3082"/>
    <n v="3"/>
    <n v="0"/>
    <n v="12.060900000000002"/>
  </r>
  <r>
    <n v="9911"/>
    <x v="4968"/>
    <x v="1"/>
    <x v="1023"/>
    <d v="2012-09-15T00:00:00"/>
    <s v="First Class"/>
    <s v="KD-16615"/>
    <s v="Ken Dana"/>
    <x v="1"/>
    <s v="United States"/>
    <s v="Anaheim"/>
    <x v="1"/>
    <n v="92804"/>
    <x v="1"/>
    <x v="921"/>
    <x v="1"/>
    <x v="10"/>
    <x v="904"/>
    <x v="1441"/>
    <n v="2"/>
    <n v="0"/>
    <n v="100.65599999999999"/>
  </r>
  <r>
    <n v="9912"/>
    <x v="4969"/>
    <x v="2"/>
    <x v="267"/>
    <d v="2011-04-09T00:00:00"/>
    <s v="Standard Class"/>
    <s v="RP-19855"/>
    <s v="Roy Phan"/>
    <x v="1"/>
    <s v="United States"/>
    <s v="Richmond"/>
    <x v="0"/>
    <n v="40475"/>
    <x v="0"/>
    <x v="91"/>
    <x v="1"/>
    <x v="8"/>
    <x v="91"/>
    <x v="787"/>
    <n v="7"/>
    <n v="0"/>
    <n v="56.526400000000002"/>
  </r>
  <r>
    <n v="9913"/>
    <x v="4970"/>
    <x v="1"/>
    <x v="998"/>
    <d v="2012-10-12T00:00:00"/>
    <s v="First Class"/>
    <s v="KN-16390"/>
    <s v="Katherine Nockton"/>
    <x v="1"/>
    <s v="United States"/>
    <s v="Santa Barbara"/>
    <x v="1"/>
    <n v="93101"/>
    <x v="1"/>
    <x v="1318"/>
    <x v="0"/>
    <x v="1"/>
    <x v="1295"/>
    <x v="6113"/>
    <n v="3"/>
    <n v="0.2"/>
    <n v="-54.320399999999978"/>
  </r>
  <r>
    <n v="9914"/>
    <x v="4970"/>
    <x v="1"/>
    <x v="998"/>
    <d v="2012-10-12T00:00:00"/>
    <s v="First Class"/>
    <s v="KN-16390"/>
    <s v="Katherine Nockton"/>
    <x v="1"/>
    <s v="United States"/>
    <s v="Santa Barbara"/>
    <x v="1"/>
    <n v="93101"/>
    <x v="1"/>
    <x v="1655"/>
    <x v="1"/>
    <x v="2"/>
    <x v="1634"/>
    <x v="2551"/>
    <n v="3"/>
    <n v="0"/>
    <n v="14.904"/>
  </r>
  <r>
    <n v="9915"/>
    <x v="4971"/>
    <x v="3"/>
    <x v="926"/>
    <d v="2014-02-01T00:00:00"/>
    <s v="Second Class"/>
    <s v="TM-21010"/>
    <s v="Tamara Manning"/>
    <x v="0"/>
    <s v="United States"/>
    <s v="Marion"/>
    <x v="23"/>
    <n v="52302"/>
    <x v="2"/>
    <x v="1465"/>
    <x v="1"/>
    <x v="10"/>
    <x v="1442"/>
    <x v="91"/>
    <n v="2"/>
    <n v="0"/>
    <n v="6.2208000000000006"/>
  </r>
  <r>
    <n v="9916"/>
    <x v="4971"/>
    <x v="3"/>
    <x v="926"/>
    <d v="2014-02-01T00:00:00"/>
    <s v="Second Class"/>
    <s v="TM-21010"/>
    <s v="Tamara Manning"/>
    <x v="0"/>
    <s v="United States"/>
    <s v="Marion"/>
    <x v="23"/>
    <n v="52302"/>
    <x v="2"/>
    <x v="640"/>
    <x v="1"/>
    <x v="10"/>
    <x v="634"/>
    <x v="453"/>
    <n v="5"/>
    <n v="0"/>
    <n v="45.527999999999992"/>
  </r>
  <r>
    <n v="9917"/>
    <x v="4971"/>
    <x v="3"/>
    <x v="926"/>
    <d v="2014-02-01T00:00:00"/>
    <s v="Second Class"/>
    <s v="TM-21010"/>
    <s v="Tamara Manning"/>
    <x v="0"/>
    <s v="United States"/>
    <s v="Marion"/>
    <x v="23"/>
    <n v="52302"/>
    <x v="2"/>
    <x v="146"/>
    <x v="1"/>
    <x v="4"/>
    <x v="146"/>
    <x v="814"/>
    <n v="1"/>
    <n v="0"/>
    <n v="3.5047999999999995"/>
  </r>
  <r>
    <n v="9918"/>
    <x v="4971"/>
    <x v="3"/>
    <x v="926"/>
    <d v="2014-02-01T00:00:00"/>
    <s v="Second Class"/>
    <s v="TM-21010"/>
    <s v="Tamara Manning"/>
    <x v="0"/>
    <s v="United States"/>
    <s v="Marion"/>
    <x v="23"/>
    <n v="52302"/>
    <x v="2"/>
    <x v="527"/>
    <x v="0"/>
    <x v="5"/>
    <x v="522"/>
    <x v="4126"/>
    <n v="3"/>
    <n v="0"/>
    <n v="4.6220999999999997"/>
  </r>
  <r>
    <n v="9919"/>
    <x v="4972"/>
    <x v="1"/>
    <x v="496"/>
    <d v="2012-09-29T00:00:00"/>
    <s v="Standard Class"/>
    <s v="JF-15190"/>
    <s v="Jamie Frazer"/>
    <x v="0"/>
    <s v="United States"/>
    <s v="New York City"/>
    <x v="15"/>
    <n v="10035"/>
    <x v="3"/>
    <x v="889"/>
    <x v="1"/>
    <x v="12"/>
    <x v="873"/>
    <x v="372"/>
    <n v="1"/>
    <n v="0"/>
    <n v="17.990999999999996"/>
  </r>
  <r>
    <n v="9920"/>
    <x v="4973"/>
    <x v="0"/>
    <x v="543"/>
    <d v="2013-03-20T00:00:00"/>
    <s v="Standard Class"/>
    <s v="MY-18295"/>
    <s v="Muhammed Yedwab"/>
    <x v="1"/>
    <s v="United States"/>
    <s v="Bryan"/>
    <x v="5"/>
    <n v="77803"/>
    <x v="2"/>
    <x v="83"/>
    <x v="0"/>
    <x v="1"/>
    <x v="83"/>
    <x v="2568"/>
    <n v="5"/>
    <n v="0.3"/>
    <n v="-143.43099999999998"/>
  </r>
  <r>
    <n v="9921"/>
    <x v="4973"/>
    <x v="0"/>
    <x v="543"/>
    <d v="2013-03-20T00:00:00"/>
    <s v="Standard Class"/>
    <s v="MY-18295"/>
    <s v="Muhammed Yedwab"/>
    <x v="1"/>
    <s v="United States"/>
    <s v="Bryan"/>
    <x v="5"/>
    <n v="77803"/>
    <x v="2"/>
    <x v="1399"/>
    <x v="1"/>
    <x v="8"/>
    <x v="1377"/>
    <x v="6114"/>
    <n v="7"/>
    <n v="0.8"/>
    <n v="-35.817600000000013"/>
  </r>
  <r>
    <n v="9922"/>
    <x v="4974"/>
    <x v="2"/>
    <x v="156"/>
    <d v="2011-11-30T00:00:00"/>
    <s v="Standard Class"/>
    <s v="AT-10435"/>
    <s v="Alyssa Tate"/>
    <x v="2"/>
    <s v="United States"/>
    <s v="Akron"/>
    <x v="24"/>
    <n v="44312"/>
    <x v="3"/>
    <x v="849"/>
    <x v="1"/>
    <x v="8"/>
    <x v="834"/>
    <x v="6115"/>
    <n v="3"/>
    <n v="0.7"/>
    <n v="-4.5935999999999986"/>
  </r>
  <r>
    <n v="9923"/>
    <x v="4975"/>
    <x v="3"/>
    <x v="636"/>
    <d v="2014-05-11T00:00:00"/>
    <s v="Standard Class"/>
    <s v="JF-15490"/>
    <s v="Jeremy Farry"/>
    <x v="0"/>
    <s v="United States"/>
    <s v="Chicago"/>
    <x v="10"/>
    <n v="60653"/>
    <x v="2"/>
    <x v="876"/>
    <x v="2"/>
    <x v="11"/>
    <x v="861"/>
    <x v="3029"/>
    <n v="4"/>
    <n v="0.2"/>
    <n v="28.79519999999998"/>
  </r>
  <r>
    <n v="9924"/>
    <x v="4976"/>
    <x v="1"/>
    <x v="305"/>
    <d v="2012-03-23T00:00:00"/>
    <s v="First Class"/>
    <s v="DH-13075"/>
    <s v="Dave Hallsten"/>
    <x v="1"/>
    <s v="United States"/>
    <s v="New York City"/>
    <x v="15"/>
    <n v="10035"/>
    <x v="3"/>
    <x v="350"/>
    <x v="1"/>
    <x v="8"/>
    <x v="346"/>
    <x v="3621"/>
    <n v="3"/>
    <n v="0.2"/>
    <n v="16.823699999999999"/>
  </r>
  <r>
    <n v="9925"/>
    <x v="4976"/>
    <x v="1"/>
    <x v="305"/>
    <d v="2012-03-23T00:00:00"/>
    <s v="First Class"/>
    <s v="DH-13075"/>
    <s v="Dave Hallsten"/>
    <x v="1"/>
    <s v="United States"/>
    <s v="New York City"/>
    <x v="15"/>
    <n v="10035"/>
    <x v="3"/>
    <x v="244"/>
    <x v="1"/>
    <x v="12"/>
    <x v="242"/>
    <x v="1169"/>
    <n v="1"/>
    <n v="0"/>
    <n v="11.994999999999999"/>
  </r>
  <r>
    <n v="9926"/>
    <x v="4976"/>
    <x v="1"/>
    <x v="305"/>
    <d v="2012-03-23T00:00:00"/>
    <s v="First Class"/>
    <s v="DH-13075"/>
    <s v="Dave Hallsten"/>
    <x v="1"/>
    <s v="United States"/>
    <s v="New York City"/>
    <x v="15"/>
    <n v="10035"/>
    <x v="3"/>
    <x v="13"/>
    <x v="1"/>
    <x v="8"/>
    <x v="13"/>
    <x v="6116"/>
    <n v="8"/>
    <n v="0.2"/>
    <n v="353.5791999999999"/>
  </r>
  <r>
    <n v="9927"/>
    <x v="4976"/>
    <x v="1"/>
    <x v="305"/>
    <d v="2012-03-23T00:00:00"/>
    <s v="First Class"/>
    <s v="DH-13075"/>
    <s v="Dave Hallsten"/>
    <x v="1"/>
    <s v="United States"/>
    <s v="New York City"/>
    <x v="15"/>
    <n v="10035"/>
    <x v="3"/>
    <x v="966"/>
    <x v="2"/>
    <x v="7"/>
    <x v="950"/>
    <x v="1664"/>
    <n v="2"/>
    <n v="0"/>
    <n v="53.994599999999991"/>
  </r>
  <r>
    <n v="9928"/>
    <x v="4976"/>
    <x v="1"/>
    <x v="305"/>
    <d v="2012-03-23T00:00:00"/>
    <s v="First Class"/>
    <s v="DH-13075"/>
    <s v="Dave Hallsten"/>
    <x v="1"/>
    <s v="United States"/>
    <s v="New York City"/>
    <x v="15"/>
    <n v="10035"/>
    <x v="3"/>
    <x v="1222"/>
    <x v="1"/>
    <x v="4"/>
    <x v="1197"/>
    <x v="202"/>
    <n v="4"/>
    <n v="0"/>
    <n v="20.140799999999999"/>
  </r>
  <r>
    <n v="9929"/>
    <x v="4977"/>
    <x v="0"/>
    <x v="913"/>
    <d v="2013-09-05T00:00:00"/>
    <s v="Same Day"/>
    <s v="IM-15055"/>
    <s v="Ionia McGrath"/>
    <x v="0"/>
    <s v="United States"/>
    <s v="San Francisco"/>
    <x v="1"/>
    <n v="94122"/>
    <x v="1"/>
    <x v="74"/>
    <x v="0"/>
    <x v="5"/>
    <x v="74"/>
    <x v="6117"/>
    <n v="3"/>
    <n v="0"/>
    <n v="8.7371999999999996"/>
  </r>
  <r>
    <n v="9930"/>
    <x v="4977"/>
    <x v="0"/>
    <x v="913"/>
    <d v="2013-09-05T00:00:00"/>
    <s v="Same Day"/>
    <s v="IM-15055"/>
    <s v="Ionia McGrath"/>
    <x v="0"/>
    <s v="United States"/>
    <s v="San Francisco"/>
    <x v="1"/>
    <n v="94122"/>
    <x v="1"/>
    <x v="1293"/>
    <x v="2"/>
    <x v="16"/>
    <x v="1270"/>
    <x v="2481"/>
    <n v="5"/>
    <n v="0.2"/>
    <n v="944.98649999999986"/>
  </r>
  <r>
    <n v="9931"/>
    <x v="4978"/>
    <x v="1"/>
    <x v="50"/>
    <d v="2012-11-17T00:00:00"/>
    <s v="Standard Class"/>
    <s v="KH-16510"/>
    <s v="Keith Herrera"/>
    <x v="0"/>
    <s v="United States"/>
    <s v="San Bernardino"/>
    <x v="1"/>
    <n v="92404"/>
    <x v="1"/>
    <x v="1488"/>
    <x v="1"/>
    <x v="8"/>
    <x v="1466"/>
    <x v="6118"/>
    <n v="2"/>
    <n v="0.2"/>
    <n v="3.4551999999999996"/>
  </r>
  <r>
    <n v="9932"/>
    <x v="4978"/>
    <x v="1"/>
    <x v="50"/>
    <d v="2012-11-17T00:00:00"/>
    <s v="Standard Class"/>
    <s v="KH-16510"/>
    <s v="Keith Herrera"/>
    <x v="0"/>
    <s v="United States"/>
    <s v="San Bernardino"/>
    <x v="1"/>
    <n v="92404"/>
    <x v="1"/>
    <x v="1373"/>
    <x v="0"/>
    <x v="0"/>
    <x v="1349"/>
    <x v="6119"/>
    <n v="4"/>
    <n v="0.15"/>
    <n v="-40.196000000000055"/>
  </r>
  <r>
    <n v="9933"/>
    <x v="4978"/>
    <x v="1"/>
    <x v="50"/>
    <d v="2012-11-17T00:00:00"/>
    <s v="Standard Class"/>
    <s v="KH-16510"/>
    <s v="Keith Herrera"/>
    <x v="0"/>
    <s v="United States"/>
    <s v="San Bernardino"/>
    <x v="1"/>
    <n v="92404"/>
    <x v="1"/>
    <x v="1532"/>
    <x v="1"/>
    <x v="10"/>
    <x v="1511"/>
    <x v="6120"/>
    <n v="7"/>
    <n v="0"/>
    <n v="13.481999999999998"/>
  </r>
  <r>
    <n v="9934"/>
    <x v="4979"/>
    <x v="2"/>
    <x v="384"/>
    <d v="2011-07-14T00:00:00"/>
    <s v="First Class"/>
    <s v="JK-15205"/>
    <s v="Jamie Kunitz"/>
    <x v="0"/>
    <s v="United States"/>
    <s v="Niagara Falls"/>
    <x v="15"/>
    <n v="14304"/>
    <x v="3"/>
    <x v="1514"/>
    <x v="2"/>
    <x v="7"/>
    <x v="1492"/>
    <x v="6121"/>
    <n v="3"/>
    <n v="0"/>
    <n v="47.806499999999993"/>
  </r>
  <r>
    <n v="9935"/>
    <x v="4980"/>
    <x v="0"/>
    <x v="281"/>
    <d v="2013-04-13T00:00:00"/>
    <s v="Standard Class"/>
    <s v="AS-10240"/>
    <s v="Alan Shonely"/>
    <x v="0"/>
    <s v="United States"/>
    <s v="Philadelphia"/>
    <x v="9"/>
    <n v="19120"/>
    <x v="3"/>
    <x v="1803"/>
    <x v="1"/>
    <x v="9"/>
    <x v="1784"/>
    <x v="6122"/>
    <n v="3"/>
    <n v="0.2"/>
    <n v="2.5146000000000015"/>
  </r>
  <r>
    <n v="9936"/>
    <x v="4980"/>
    <x v="0"/>
    <x v="281"/>
    <d v="2013-04-13T00:00:00"/>
    <s v="Standard Class"/>
    <s v="AS-10240"/>
    <s v="Alan Shonely"/>
    <x v="0"/>
    <s v="United States"/>
    <s v="Philadelphia"/>
    <x v="9"/>
    <n v="19120"/>
    <x v="3"/>
    <x v="1861"/>
    <x v="1"/>
    <x v="4"/>
    <x v="1840"/>
    <x v="6123"/>
    <n v="3"/>
    <n v="0.2"/>
    <n v="3.6744000000000039"/>
  </r>
  <r>
    <n v="9937"/>
    <x v="4981"/>
    <x v="3"/>
    <x v="92"/>
    <d v="2014-06-29T00:00:00"/>
    <s v="Standard Class"/>
    <s v="SC-20575"/>
    <s v="Sonia Cooley"/>
    <x v="0"/>
    <s v="United States"/>
    <s v="Cranston"/>
    <x v="34"/>
    <n v="2920"/>
    <x v="3"/>
    <x v="141"/>
    <x v="1"/>
    <x v="8"/>
    <x v="141"/>
    <x v="4450"/>
    <n v="3"/>
    <n v="0"/>
    <n v="48.377100000000006"/>
  </r>
  <r>
    <n v="9938"/>
    <x v="4982"/>
    <x v="0"/>
    <x v="1235"/>
    <d v="2013-06-07T00:00:00"/>
    <s v="Second Class"/>
    <s v="CP-12340"/>
    <s v="Christine Phan"/>
    <x v="1"/>
    <s v="United States"/>
    <s v="Los Angeles"/>
    <x v="1"/>
    <n v="90049"/>
    <x v="1"/>
    <x v="972"/>
    <x v="0"/>
    <x v="3"/>
    <x v="957"/>
    <x v="4085"/>
    <n v="2"/>
    <n v="0.2"/>
    <n v="-1.7772000000000041"/>
  </r>
  <r>
    <n v="9939"/>
    <x v="4983"/>
    <x v="0"/>
    <x v="939"/>
    <d v="2013-12-18T00:00:00"/>
    <s v="Standard Class"/>
    <s v="NS-18640"/>
    <s v="Noel Staavos"/>
    <x v="1"/>
    <s v="United States"/>
    <s v="New York City"/>
    <x v="15"/>
    <n v="10009"/>
    <x v="3"/>
    <x v="441"/>
    <x v="0"/>
    <x v="5"/>
    <x v="1710"/>
    <x v="6124"/>
    <n v="5"/>
    <n v="0"/>
    <n v="19.915500000000002"/>
  </r>
  <r>
    <n v="9940"/>
    <x v="4983"/>
    <x v="0"/>
    <x v="939"/>
    <d v="2013-12-18T00:00:00"/>
    <s v="Standard Class"/>
    <s v="NS-18640"/>
    <s v="Noel Staavos"/>
    <x v="1"/>
    <s v="United States"/>
    <s v="New York City"/>
    <x v="15"/>
    <n v="10009"/>
    <x v="3"/>
    <x v="1280"/>
    <x v="1"/>
    <x v="14"/>
    <x v="1256"/>
    <x v="5955"/>
    <n v="4"/>
    <n v="0"/>
    <n v="9.9456000000000024"/>
  </r>
  <r>
    <n v="9941"/>
    <x v="4983"/>
    <x v="0"/>
    <x v="939"/>
    <d v="2013-12-18T00:00:00"/>
    <s v="Standard Class"/>
    <s v="NS-18640"/>
    <s v="Noel Staavos"/>
    <x v="1"/>
    <s v="United States"/>
    <s v="New York City"/>
    <x v="15"/>
    <n v="10009"/>
    <x v="3"/>
    <x v="902"/>
    <x v="1"/>
    <x v="6"/>
    <x v="885"/>
    <x v="6125"/>
    <n v="7"/>
    <n v="0"/>
    <n v="4.8160000000000007"/>
  </r>
  <r>
    <n v="9942"/>
    <x v="4984"/>
    <x v="3"/>
    <x v="221"/>
    <d v="2014-12-01T00:00:00"/>
    <s v="Standard Class"/>
    <s v="JL-15835"/>
    <s v="John Lee"/>
    <x v="0"/>
    <s v="United States"/>
    <s v="San Francisco"/>
    <x v="1"/>
    <n v="94122"/>
    <x v="1"/>
    <x v="404"/>
    <x v="2"/>
    <x v="11"/>
    <x v="400"/>
    <x v="6126"/>
    <n v="14"/>
    <n v="0"/>
    <n v="87.196200000000005"/>
  </r>
  <r>
    <n v="9943"/>
    <x v="4985"/>
    <x v="2"/>
    <x v="129"/>
    <d v="2012-01-03T00:00:00"/>
    <s v="Standard Class"/>
    <s v="MD-17350"/>
    <s v="Maribeth Dona"/>
    <x v="0"/>
    <s v="United States"/>
    <s v="Anaheim"/>
    <x v="1"/>
    <n v="92804"/>
    <x v="1"/>
    <x v="1439"/>
    <x v="1"/>
    <x v="4"/>
    <x v="1418"/>
    <x v="6127"/>
    <n v="9"/>
    <n v="0"/>
    <n v="29.964600000000061"/>
  </r>
  <r>
    <n v="9944"/>
    <x v="4985"/>
    <x v="2"/>
    <x v="129"/>
    <d v="2012-01-03T00:00:00"/>
    <s v="Standard Class"/>
    <s v="MD-17350"/>
    <s v="Maribeth Dona"/>
    <x v="0"/>
    <s v="United States"/>
    <s v="Anaheim"/>
    <x v="1"/>
    <n v="92804"/>
    <x v="1"/>
    <x v="682"/>
    <x v="1"/>
    <x v="14"/>
    <x v="676"/>
    <x v="6128"/>
    <n v="5"/>
    <n v="0"/>
    <n v="13.299000000000003"/>
  </r>
  <r>
    <n v="9945"/>
    <x v="4986"/>
    <x v="1"/>
    <x v="1236"/>
    <d v="2012-04-17T00:00:00"/>
    <s v="Second Class"/>
    <s v="RD-19660"/>
    <s v="Robert Dilbeck"/>
    <x v="2"/>
    <s v="United States"/>
    <s v="Seattle"/>
    <x v="4"/>
    <n v="98103"/>
    <x v="1"/>
    <x v="1033"/>
    <x v="1"/>
    <x v="4"/>
    <x v="1015"/>
    <x v="1360"/>
    <n v="3"/>
    <n v="0"/>
    <n v="0.4073999999999991"/>
  </r>
  <r>
    <n v="9946"/>
    <x v="4987"/>
    <x v="2"/>
    <x v="1086"/>
    <d v="2011-03-06T00:00:00"/>
    <s v="Standard Class"/>
    <s v="NH-18610"/>
    <s v="Nicole Hansen"/>
    <x v="1"/>
    <s v="United States"/>
    <s v="Philadelphia"/>
    <x v="9"/>
    <n v="19120"/>
    <x v="3"/>
    <x v="1450"/>
    <x v="1"/>
    <x v="10"/>
    <x v="1428"/>
    <x v="1321"/>
    <n v="1"/>
    <n v="0.2"/>
    <n v="1.0699999999999996"/>
  </r>
  <r>
    <n v="9947"/>
    <x v="4987"/>
    <x v="2"/>
    <x v="1086"/>
    <d v="2011-03-06T00:00:00"/>
    <s v="Standard Class"/>
    <s v="NH-18610"/>
    <s v="Nicole Hansen"/>
    <x v="1"/>
    <s v="United States"/>
    <s v="Philadelphia"/>
    <x v="9"/>
    <n v="19120"/>
    <x v="3"/>
    <x v="725"/>
    <x v="2"/>
    <x v="11"/>
    <x v="717"/>
    <x v="1267"/>
    <n v="3"/>
    <n v="0.2"/>
    <n v="32.130000000000003"/>
  </r>
  <r>
    <n v="9948"/>
    <x v="4988"/>
    <x v="3"/>
    <x v="702"/>
    <d v="2014-06-04T00:00:00"/>
    <s v="Second Class"/>
    <s v="HW-14935"/>
    <s v="Helen Wasserman"/>
    <x v="1"/>
    <s v="United States"/>
    <s v="Indianapolis"/>
    <x v="14"/>
    <n v="46203"/>
    <x v="2"/>
    <x v="623"/>
    <x v="0"/>
    <x v="1"/>
    <x v="617"/>
    <x v="6129"/>
    <n v="6"/>
    <n v="0"/>
    <n v="539.24639999999999"/>
  </r>
  <r>
    <n v="9949"/>
    <x v="4988"/>
    <x v="3"/>
    <x v="702"/>
    <d v="2014-06-04T00:00:00"/>
    <s v="Second Class"/>
    <s v="HW-14935"/>
    <s v="Helen Wasserman"/>
    <x v="1"/>
    <s v="United States"/>
    <s v="Indianapolis"/>
    <x v="14"/>
    <n v="46203"/>
    <x v="2"/>
    <x v="227"/>
    <x v="1"/>
    <x v="9"/>
    <x v="225"/>
    <x v="6130"/>
    <n v="8"/>
    <n v="0"/>
    <n v="793.71599999999989"/>
  </r>
  <r>
    <n v="9950"/>
    <x v="4988"/>
    <x v="3"/>
    <x v="702"/>
    <d v="2014-06-04T00:00:00"/>
    <s v="Second Class"/>
    <s v="HW-14935"/>
    <s v="Helen Wasserman"/>
    <x v="1"/>
    <s v="United States"/>
    <s v="Indianapolis"/>
    <x v="14"/>
    <n v="46203"/>
    <x v="2"/>
    <x v="1130"/>
    <x v="2"/>
    <x v="11"/>
    <x v="1109"/>
    <x v="2487"/>
    <n v="3"/>
    <n v="0"/>
    <n v="15.954299999999993"/>
  </r>
  <r>
    <n v="9951"/>
    <x v="4988"/>
    <x v="3"/>
    <x v="702"/>
    <d v="2014-06-04T00:00:00"/>
    <s v="Second Class"/>
    <s v="HW-14935"/>
    <s v="Helen Wasserman"/>
    <x v="1"/>
    <s v="United States"/>
    <s v="Indianapolis"/>
    <x v="14"/>
    <n v="46203"/>
    <x v="2"/>
    <x v="685"/>
    <x v="2"/>
    <x v="11"/>
    <x v="678"/>
    <x v="6131"/>
    <n v="1"/>
    <n v="0"/>
    <n v="14.7593"/>
  </r>
  <r>
    <n v="9952"/>
    <x v="4988"/>
    <x v="3"/>
    <x v="702"/>
    <d v="2014-06-04T00:00:00"/>
    <s v="Second Class"/>
    <s v="HW-14935"/>
    <s v="Helen Wasserman"/>
    <x v="1"/>
    <s v="United States"/>
    <s v="Indianapolis"/>
    <x v="14"/>
    <n v="46203"/>
    <x v="2"/>
    <x v="844"/>
    <x v="1"/>
    <x v="8"/>
    <x v="830"/>
    <x v="1026"/>
    <n v="2"/>
    <n v="0"/>
    <n v="8.69"/>
  </r>
  <r>
    <n v="9953"/>
    <x v="4989"/>
    <x v="1"/>
    <x v="639"/>
    <d v="2012-12-16T00:00:00"/>
    <s v="Second Class"/>
    <s v="DB-12970"/>
    <s v="Darren Budd"/>
    <x v="1"/>
    <s v="United States"/>
    <s v="Los Angeles"/>
    <x v="1"/>
    <n v="90045"/>
    <x v="1"/>
    <x v="303"/>
    <x v="1"/>
    <x v="8"/>
    <x v="300"/>
    <x v="6132"/>
    <n v="2"/>
    <n v="0.2"/>
    <n v="20.723999999999997"/>
  </r>
  <r>
    <n v="9954"/>
    <x v="4989"/>
    <x v="1"/>
    <x v="639"/>
    <d v="2012-12-16T00:00:00"/>
    <s v="Second Class"/>
    <s v="DB-12970"/>
    <s v="Darren Budd"/>
    <x v="1"/>
    <s v="United States"/>
    <s v="Los Angeles"/>
    <x v="1"/>
    <n v="90045"/>
    <x v="1"/>
    <x v="1347"/>
    <x v="1"/>
    <x v="10"/>
    <x v="1323"/>
    <x v="90"/>
    <n v="1"/>
    <n v="0"/>
    <n v="3.1104000000000003"/>
  </r>
  <r>
    <n v="9955"/>
    <x v="4989"/>
    <x v="1"/>
    <x v="639"/>
    <d v="2012-12-16T00:00:00"/>
    <s v="Second Class"/>
    <s v="DB-12970"/>
    <s v="Darren Budd"/>
    <x v="1"/>
    <s v="United States"/>
    <s v="Los Angeles"/>
    <x v="1"/>
    <n v="90045"/>
    <x v="1"/>
    <x v="1395"/>
    <x v="1"/>
    <x v="8"/>
    <x v="1373"/>
    <x v="4326"/>
    <n v="3"/>
    <n v="0.2"/>
    <n v="11.558699999999998"/>
  </r>
  <r>
    <n v="9956"/>
    <x v="4989"/>
    <x v="1"/>
    <x v="639"/>
    <d v="2012-12-16T00:00:00"/>
    <s v="Second Class"/>
    <s v="DB-12970"/>
    <s v="Darren Budd"/>
    <x v="1"/>
    <s v="United States"/>
    <s v="Los Angeles"/>
    <x v="1"/>
    <n v="90045"/>
    <x v="1"/>
    <x v="975"/>
    <x v="0"/>
    <x v="3"/>
    <x v="960"/>
    <x v="6031"/>
    <n v="2"/>
    <n v="0.2"/>
    <n v="10.258800000000008"/>
  </r>
  <r>
    <n v="9957"/>
    <x v="4990"/>
    <x v="2"/>
    <x v="7"/>
    <d v="2011-11-17T00:00:00"/>
    <s v="Standard Class"/>
    <s v="KN-16705"/>
    <s v="Kristina Nunn"/>
    <x v="2"/>
    <s v="United States"/>
    <s v="New Rochelle"/>
    <x v="15"/>
    <n v="10801"/>
    <x v="3"/>
    <x v="1286"/>
    <x v="1"/>
    <x v="10"/>
    <x v="1263"/>
    <x v="3212"/>
    <n v="5"/>
    <n v="0"/>
    <n v="21.784499999999998"/>
  </r>
  <r>
    <n v="9958"/>
    <x v="4990"/>
    <x v="2"/>
    <x v="7"/>
    <d v="2011-11-17T00:00:00"/>
    <s v="Standard Class"/>
    <s v="KN-16705"/>
    <s v="Kristina Nunn"/>
    <x v="2"/>
    <s v="United States"/>
    <s v="New Rochelle"/>
    <x v="15"/>
    <n v="10801"/>
    <x v="3"/>
    <x v="1558"/>
    <x v="1"/>
    <x v="10"/>
    <x v="1538"/>
    <x v="1070"/>
    <n v="4"/>
    <n v="0"/>
    <n v="109.7208"/>
  </r>
  <r>
    <n v="9959"/>
    <x v="4990"/>
    <x v="2"/>
    <x v="7"/>
    <d v="2011-11-17T00:00:00"/>
    <s v="Standard Class"/>
    <s v="KN-16705"/>
    <s v="Kristina Nunn"/>
    <x v="2"/>
    <s v="United States"/>
    <s v="New Rochelle"/>
    <x v="15"/>
    <n v="10801"/>
    <x v="3"/>
    <x v="503"/>
    <x v="1"/>
    <x v="14"/>
    <x v="498"/>
    <x v="549"/>
    <n v="2"/>
    <n v="0"/>
    <n v="2.1899999999999995"/>
  </r>
  <r>
    <n v="9960"/>
    <x v="4991"/>
    <x v="3"/>
    <x v="833"/>
    <d v="2014-10-12T00:00:00"/>
    <s v="Standard Class"/>
    <s v="AJ-10945"/>
    <s v="Ashley Jarboe"/>
    <x v="0"/>
    <s v="United States"/>
    <s v="Chandler"/>
    <x v="16"/>
    <n v="85224"/>
    <x v="1"/>
    <x v="1663"/>
    <x v="1"/>
    <x v="6"/>
    <x v="1642"/>
    <x v="564"/>
    <n v="2"/>
    <n v="0.2"/>
    <n v="1.8687999999999998"/>
  </r>
  <r>
    <n v="9961"/>
    <x v="4992"/>
    <x v="3"/>
    <x v="118"/>
    <d v="2014-09-19T00:00:00"/>
    <s v="Second Class"/>
    <s v="CL-12700"/>
    <s v="Craig Leslie"/>
    <x v="2"/>
    <s v="United States"/>
    <s v="Florence"/>
    <x v="0"/>
    <n v="41042"/>
    <x v="0"/>
    <x v="1542"/>
    <x v="2"/>
    <x v="11"/>
    <x v="1521"/>
    <x v="3308"/>
    <n v="1"/>
    <n v="0"/>
    <n v="3.2399999999999984"/>
  </r>
  <r>
    <n v="9962"/>
    <x v="4993"/>
    <x v="1"/>
    <x v="531"/>
    <d v="2012-03-22T00:00:00"/>
    <s v="First Class"/>
    <s v="CM-12655"/>
    <s v="Corinna Mitchell"/>
    <x v="2"/>
    <s v="United States"/>
    <s v="Houston"/>
    <x v="5"/>
    <n v="77041"/>
    <x v="2"/>
    <x v="1127"/>
    <x v="1"/>
    <x v="10"/>
    <x v="1106"/>
    <x v="4975"/>
    <n v="2"/>
    <n v="0.2"/>
    <n v="23.7742"/>
  </r>
  <r>
    <n v="9963"/>
    <x v="4993"/>
    <x v="1"/>
    <x v="531"/>
    <d v="2012-03-22T00:00:00"/>
    <s v="First Class"/>
    <s v="CM-12655"/>
    <s v="Corinna Mitchell"/>
    <x v="2"/>
    <s v="United States"/>
    <s v="Houston"/>
    <x v="5"/>
    <n v="77041"/>
    <x v="2"/>
    <x v="1601"/>
    <x v="0"/>
    <x v="0"/>
    <x v="1584"/>
    <x v="6133"/>
    <n v="4"/>
    <n v="0.32"/>
    <n v="-67.670400000000001"/>
  </r>
  <r>
    <n v="9964"/>
    <x v="4994"/>
    <x v="1"/>
    <x v="353"/>
    <d v="2012-07-26T00:00:00"/>
    <s v="Same Day"/>
    <s v="AS-10240"/>
    <s v="Alan Shonely"/>
    <x v="0"/>
    <s v="United States"/>
    <s v="Philadelphia"/>
    <x v="9"/>
    <n v="19140"/>
    <x v="3"/>
    <x v="934"/>
    <x v="1"/>
    <x v="10"/>
    <x v="918"/>
    <x v="563"/>
    <n v="2"/>
    <n v="0.2"/>
    <n v="3.6288"/>
  </r>
  <r>
    <n v="9965"/>
    <x v="4995"/>
    <x v="0"/>
    <x v="5"/>
    <d v="2013-12-11T00:00:00"/>
    <s v="Second Class"/>
    <s v="HE-14800"/>
    <s v="Harold Engle"/>
    <x v="1"/>
    <s v="United States"/>
    <s v="Newark"/>
    <x v="13"/>
    <n v="19711"/>
    <x v="3"/>
    <x v="278"/>
    <x v="0"/>
    <x v="5"/>
    <x v="275"/>
    <x v="6134"/>
    <n v="1"/>
    <n v="0"/>
    <n v="6.4319999999999995"/>
  </r>
  <r>
    <n v="9966"/>
    <x v="4995"/>
    <x v="0"/>
    <x v="5"/>
    <d v="2013-12-11T00:00:00"/>
    <s v="Second Class"/>
    <s v="HE-14800"/>
    <s v="Harold Engle"/>
    <x v="1"/>
    <s v="United States"/>
    <s v="Newark"/>
    <x v="13"/>
    <n v="19711"/>
    <x v="3"/>
    <x v="811"/>
    <x v="1"/>
    <x v="10"/>
    <x v="33"/>
    <x v="1393"/>
    <n v="1"/>
    <n v="0"/>
    <n v="2.3406000000000002"/>
  </r>
  <r>
    <n v="9967"/>
    <x v="4995"/>
    <x v="0"/>
    <x v="5"/>
    <d v="2013-12-11T00:00:00"/>
    <s v="Second Class"/>
    <s v="HE-14800"/>
    <s v="Harold Engle"/>
    <x v="1"/>
    <s v="United States"/>
    <s v="Newark"/>
    <x v="13"/>
    <n v="19711"/>
    <x v="3"/>
    <x v="1358"/>
    <x v="1"/>
    <x v="12"/>
    <x v="1335"/>
    <x v="6135"/>
    <n v="7"/>
    <n v="0"/>
    <n v="51.554299999999991"/>
  </r>
  <r>
    <n v="9968"/>
    <x v="4996"/>
    <x v="3"/>
    <x v="157"/>
    <d v="2014-12-18T00:00:00"/>
    <s v="Standard Class"/>
    <s v="RB-19435"/>
    <s v="Richard Bierner"/>
    <x v="0"/>
    <s v="United States"/>
    <s v="Plainfield"/>
    <x v="30"/>
    <n v="7060"/>
    <x v="3"/>
    <x v="1232"/>
    <x v="1"/>
    <x v="8"/>
    <x v="1206"/>
    <x v="5940"/>
    <n v="5"/>
    <n v="0"/>
    <n v="18.089999999999996"/>
  </r>
  <r>
    <n v="9969"/>
    <x v="4996"/>
    <x v="3"/>
    <x v="157"/>
    <d v="2014-12-18T00:00:00"/>
    <s v="Standard Class"/>
    <s v="RB-19435"/>
    <s v="Richard Bierner"/>
    <x v="0"/>
    <s v="United States"/>
    <s v="Plainfield"/>
    <x v="30"/>
    <n v="7060"/>
    <x v="3"/>
    <x v="1498"/>
    <x v="1"/>
    <x v="8"/>
    <x v="1477"/>
    <x v="2556"/>
    <n v="2"/>
    <n v="0"/>
    <n v="331.19099999999997"/>
  </r>
  <r>
    <n v="9970"/>
    <x v="4996"/>
    <x v="3"/>
    <x v="157"/>
    <d v="2014-12-18T00:00:00"/>
    <s v="Standard Class"/>
    <s v="RB-19435"/>
    <s v="Richard Bierner"/>
    <x v="0"/>
    <s v="United States"/>
    <s v="Plainfield"/>
    <x v="30"/>
    <n v="7060"/>
    <x v="3"/>
    <x v="189"/>
    <x v="1"/>
    <x v="9"/>
    <x v="188"/>
    <x v="509"/>
    <n v="7"/>
    <n v="0"/>
    <n v="6.5974999999999993"/>
  </r>
  <r>
    <n v="9971"/>
    <x v="4997"/>
    <x v="1"/>
    <x v="1141"/>
    <d v="2012-07-02T00:00:00"/>
    <s v="Standard Class"/>
    <s v="MP-17470"/>
    <s v="Mark Packer"/>
    <x v="2"/>
    <s v="United States"/>
    <s v="Smyrna"/>
    <x v="32"/>
    <n v="30080"/>
    <x v="0"/>
    <x v="979"/>
    <x v="1"/>
    <x v="8"/>
    <x v="963"/>
    <x v="6136"/>
    <n v="2"/>
    <n v="0"/>
    <n v="54.997599999999991"/>
  </r>
  <r>
    <n v="9972"/>
    <x v="4997"/>
    <x v="1"/>
    <x v="1141"/>
    <d v="2012-07-02T00:00:00"/>
    <s v="Standard Class"/>
    <s v="MP-17470"/>
    <s v="Mark Packer"/>
    <x v="2"/>
    <s v="United States"/>
    <s v="Smyrna"/>
    <x v="32"/>
    <n v="30080"/>
    <x v="0"/>
    <x v="1269"/>
    <x v="1"/>
    <x v="6"/>
    <x v="1245"/>
    <x v="3483"/>
    <n v="5"/>
    <n v="0"/>
    <n v="42.22499999999998"/>
  </r>
  <r>
    <n v="9973"/>
    <x v="4998"/>
    <x v="0"/>
    <x v="108"/>
    <d v="2013-09-18T00:00:00"/>
    <s v="Standard Class"/>
    <s v="RC-19960"/>
    <s v="Ryan Crowe"/>
    <x v="0"/>
    <s v="United States"/>
    <s v="Houston"/>
    <x v="5"/>
    <n v="77041"/>
    <x v="2"/>
    <x v="633"/>
    <x v="1"/>
    <x v="12"/>
    <x v="627"/>
    <x v="6137"/>
    <n v="2"/>
    <n v="0.2"/>
    <n v="33.604199999999992"/>
  </r>
  <r>
    <n v="9974"/>
    <x v="4999"/>
    <x v="0"/>
    <x v="409"/>
    <d v="2013-12-11T00:00:00"/>
    <s v="Standard Class"/>
    <s v="AP-10720"/>
    <s v="Anne Pryor"/>
    <x v="2"/>
    <s v="United States"/>
    <s v="Los Angeles"/>
    <x v="1"/>
    <n v="90032"/>
    <x v="1"/>
    <x v="1787"/>
    <x v="2"/>
    <x v="7"/>
    <x v="1768"/>
    <x v="1081"/>
    <n v="5"/>
    <n v="0.2"/>
    <n v="27.195999999999998"/>
  </r>
  <r>
    <n v="9975"/>
    <x v="4999"/>
    <x v="0"/>
    <x v="409"/>
    <d v="2013-12-11T00:00:00"/>
    <s v="Standard Class"/>
    <s v="AP-10720"/>
    <s v="Anne Pryor"/>
    <x v="2"/>
    <s v="United States"/>
    <s v="Los Angeles"/>
    <x v="1"/>
    <n v="90032"/>
    <x v="1"/>
    <x v="1126"/>
    <x v="1"/>
    <x v="6"/>
    <x v="1105"/>
    <x v="5476"/>
    <n v="7"/>
    <n v="0"/>
    <n v="5.2332000000000001"/>
  </r>
  <r>
    <n v="9976"/>
    <x v="4999"/>
    <x v="0"/>
    <x v="409"/>
    <d v="2013-12-11T00:00:00"/>
    <s v="Standard Class"/>
    <s v="AP-10720"/>
    <s v="Anne Pryor"/>
    <x v="2"/>
    <s v="United States"/>
    <s v="Los Angeles"/>
    <x v="1"/>
    <n v="90032"/>
    <x v="1"/>
    <x v="578"/>
    <x v="1"/>
    <x v="10"/>
    <x v="573"/>
    <x v="522"/>
    <n v="2"/>
    <n v="0"/>
    <n v="6.4127999999999998"/>
  </r>
  <r>
    <n v="9977"/>
    <x v="4999"/>
    <x v="0"/>
    <x v="409"/>
    <d v="2013-12-11T00:00:00"/>
    <s v="Standard Class"/>
    <s v="AP-10720"/>
    <s v="Anne Pryor"/>
    <x v="2"/>
    <s v="United States"/>
    <s v="Los Angeles"/>
    <x v="1"/>
    <n v="90032"/>
    <x v="1"/>
    <x v="495"/>
    <x v="2"/>
    <x v="7"/>
    <x v="490"/>
    <x v="2528"/>
    <n v="2"/>
    <n v="0.2"/>
    <n v="31.197999999999986"/>
  </r>
  <r>
    <n v="9978"/>
    <x v="4999"/>
    <x v="0"/>
    <x v="409"/>
    <d v="2013-12-11T00:00:00"/>
    <s v="Standard Class"/>
    <s v="AP-10720"/>
    <s v="Anne Pryor"/>
    <x v="2"/>
    <s v="United States"/>
    <s v="Los Angeles"/>
    <x v="1"/>
    <n v="90032"/>
    <x v="1"/>
    <x v="494"/>
    <x v="1"/>
    <x v="13"/>
    <x v="489"/>
    <x v="6138"/>
    <n v="7"/>
    <n v="0"/>
    <n v="0"/>
  </r>
  <r>
    <n v="9979"/>
    <x v="4999"/>
    <x v="0"/>
    <x v="409"/>
    <d v="2013-12-11T00:00:00"/>
    <s v="Standard Class"/>
    <s v="AP-10720"/>
    <s v="Anne Pryor"/>
    <x v="2"/>
    <s v="United States"/>
    <s v="Los Angeles"/>
    <x v="1"/>
    <n v="90032"/>
    <x v="1"/>
    <x v="807"/>
    <x v="1"/>
    <x v="8"/>
    <x v="797"/>
    <x v="6139"/>
    <n v="4"/>
    <n v="0.2"/>
    <n v="4.6815999999999995"/>
  </r>
  <r>
    <n v="9980"/>
    <x v="4999"/>
    <x v="0"/>
    <x v="409"/>
    <d v="2013-12-11T00:00:00"/>
    <s v="Standard Class"/>
    <s v="AP-10720"/>
    <s v="Anne Pryor"/>
    <x v="2"/>
    <s v="United States"/>
    <s v="Los Angeles"/>
    <x v="1"/>
    <n v="90032"/>
    <x v="1"/>
    <x v="920"/>
    <x v="1"/>
    <x v="8"/>
    <x v="1749"/>
    <x v="6140"/>
    <n v="14"/>
    <n v="0.2"/>
    <n v="153.11519999999999"/>
  </r>
  <r>
    <n v="9981"/>
    <x v="5000"/>
    <x v="1"/>
    <x v="684"/>
    <d v="2012-09-09T00:00:00"/>
    <s v="Second Class"/>
    <s v="SW-20455"/>
    <s v="Shaun Weien"/>
    <x v="0"/>
    <s v="United States"/>
    <s v="Lafayette"/>
    <x v="28"/>
    <n v="70506"/>
    <x v="0"/>
    <x v="977"/>
    <x v="0"/>
    <x v="3"/>
    <x v="824"/>
    <x v="1921"/>
    <n v="1"/>
    <n v="0"/>
    <n v="22.354800000000004"/>
  </r>
  <r>
    <n v="9982"/>
    <x v="5001"/>
    <x v="3"/>
    <x v="646"/>
    <d v="2014-08-07T00:00:00"/>
    <s v="First Class"/>
    <s v="TB-21055"/>
    <s v="Ted Butterfield"/>
    <x v="0"/>
    <s v="United States"/>
    <s v="Fairfield"/>
    <x v="24"/>
    <n v="45014"/>
    <x v="3"/>
    <x v="617"/>
    <x v="1"/>
    <x v="2"/>
    <x v="612"/>
    <x v="1053"/>
    <n v="5"/>
    <n v="0.2"/>
    <n v="5.368999999999998"/>
  </r>
  <r>
    <n v="9983"/>
    <x v="5002"/>
    <x v="0"/>
    <x v="897"/>
    <d v="2013-09-29T00:00:00"/>
    <s v="Standard Class"/>
    <s v="RC-19960"/>
    <s v="Ryan Crowe"/>
    <x v="0"/>
    <s v="United States"/>
    <s v="Grand Rapids"/>
    <x v="12"/>
    <n v="49505"/>
    <x v="2"/>
    <x v="727"/>
    <x v="1"/>
    <x v="10"/>
    <x v="719"/>
    <x v="595"/>
    <n v="7"/>
    <n v="0"/>
    <n v="16.713200000000001"/>
  </r>
  <r>
    <n v="9984"/>
    <x v="5002"/>
    <x v="0"/>
    <x v="897"/>
    <d v="2013-09-29T00:00:00"/>
    <s v="Standard Class"/>
    <s v="RC-19960"/>
    <s v="Ryan Crowe"/>
    <x v="0"/>
    <s v="United States"/>
    <s v="Grand Rapids"/>
    <x v="12"/>
    <n v="49505"/>
    <x v="2"/>
    <x v="1692"/>
    <x v="2"/>
    <x v="7"/>
    <x v="1671"/>
    <x v="6141"/>
    <n v="2"/>
    <n v="0"/>
    <n v="27.434400000000011"/>
  </r>
  <r>
    <n v="9985"/>
    <x v="5003"/>
    <x v="1"/>
    <x v="961"/>
    <d v="2012-05-23T00:00:00"/>
    <s v="Standard Class"/>
    <s v="DV-13465"/>
    <s v="Dianna Vittorini"/>
    <x v="0"/>
    <s v="United States"/>
    <s v="Long Beach"/>
    <x v="15"/>
    <n v="11561"/>
    <x v="3"/>
    <x v="365"/>
    <x v="1"/>
    <x v="2"/>
    <x v="360"/>
    <x v="2483"/>
    <n v="10"/>
    <n v="0"/>
    <n v="15.120000000000001"/>
  </r>
  <r>
    <n v="9986"/>
    <x v="5003"/>
    <x v="1"/>
    <x v="961"/>
    <d v="2012-05-23T00:00:00"/>
    <s v="Standard Class"/>
    <s v="DV-13465"/>
    <s v="Dianna Vittorini"/>
    <x v="0"/>
    <s v="United States"/>
    <s v="Long Beach"/>
    <x v="15"/>
    <n v="11561"/>
    <x v="3"/>
    <x v="1205"/>
    <x v="1"/>
    <x v="14"/>
    <x v="1181"/>
    <x v="6142"/>
    <n v="4"/>
    <n v="0"/>
    <n v="16.123999999999995"/>
  </r>
  <r>
    <n v="9987"/>
    <x v="5004"/>
    <x v="0"/>
    <x v="321"/>
    <d v="2013-10-04T00:00:00"/>
    <s v="Standard Class"/>
    <s v="ML-17410"/>
    <s v="Maris LaWare"/>
    <x v="0"/>
    <s v="United States"/>
    <s v="Los Angeles"/>
    <x v="1"/>
    <n v="90008"/>
    <x v="1"/>
    <x v="1519"/>
    <x v="2"/>
    <x v="11"/>
    <x v="1497"/>
    <x v="2642"/>
    <n v="1"/>
    <n v="0"/>
    <n v="15.220800000000001"/>
  </r>
  <r>
    <n v="9988"/>
    <x v="5005"/>
    <x v="3"/>
    <x v="701"/>
    <d v="2014-11-22T00:00:00"/>
    <s v="Standard Class"/>
    <s v="RA-19885"/>
    <s v="Ruben Ausman"/>
    <x v="1"/>
    <s v="United States"/>
    <s v="Athens"/>
    <x v="32"/>
    <n v="30605"/>
    <x v="0"/>
    <x v="1593"/>
    <x v="2"/>
    <x v="11"/>
    <x v="1576"/>
    <x v="3705"/>
    <n v="1"/>
    <n v="0"/>
    <n v="28.796399999999998"/>
  </r>
  <r>
    <n v="9989"/>
    <x v="5005"/>
    <x v="3"/>
    <x v="701"/>
    <d v="2014-11-22T00:00:00"/>
    <s v="Standard Class"/>
    <s v="RA-19885"/>
    <s v="Ruben Ausman"/>
    <x v="1"/>
    <s v="United States"/>
    <s v="Athens"/>
    <x v="32"/>
    <n v="30605"/>
    <x v="0"/>
    <x v="1783"/>
    <x v="2"/>
    <x v="7"/>
    <x v="1764"/>
    <x v="6050"/>
    <n v="5"/>
    <n v="0"/>
    <n v="55.647000000000006"/>
  </r>
  <r>
    <n v="9990"/>
    <x v="5006"/>
    <x v="2"/>
    <x v="1237"/>
    <d v="2011-01-24T00:00:00"/>
    <s v="Second Class"/>
    <s v="TB-21400"/>
    <s v="Tom Boeckenhauer"/>
    <x v="0"/>
    <s v="United States"/>
    <s v="Miami"/>
    <x v="2"/>
    <n v="33180"/>
    <x v="0"/>
    <x v="1172"/>
    <x v="0"/>
    <x v="5"/>
    <x v="1149"/>
    <x v="4349"/>
    <n v="3"/>
    <n v="0.2"/>
    <n v="4.1027999999999993"/>
  </r>
  <r>
    <n v="9991"/>
    <x v="5007"/>
    <x v="3"/>
    <x v="425"/>
    <d v="2014-03-04T00:00:00"/>
    <s v="Standard Class"/>
    <s v="DB-13060"/>
    <s v="Dave Brooks"/>
    <x v="0"/>
    <s v="United States"/>
    <s v="Costa Mesa"/>
    <x v="1"/>
    <n v="92627"/>
    <x v="1"/>
    <x v="1762"/>
    <x v="0"/>
    <x v="5"/>
    <x v="1742"/>
    <x v="1377"/>
    <n v="2"/>
    <n v="0"/>
    <n v="15.633199999999988"/>
  </r>
  <r>
    <n v="9992"/>
    <x v="5007"/>
    <x v="3"/>
    <x v="425"/>
    <d v="2014-03-04T00:00:00"/>
    <s v="Standard Class"/>
    <s v="DB-13060"/>
    <s v="Dave Brooks"/>
    <x v="0"/>
    <s v="United States"/>
    <s v="Costa Mesa"/>
    <x v="1"/>
    <n v="92627"/>
    <x v="1"/>
    <x v="297"/>
    <x v="2"/>
    <x v="7"/>
    <x v="294"/>
    <x v="3809"/>
    <n v="2"/>
    <n v="0.2"/>
    <n v="19.393200000000007"/>
  </r>
  <r>
    <n v="9993"/>
    <x v="5007"/>
    <x v="3"/>
    <x v="425"/>
    <d v="2014-03-04T00:00:00"/>
    <s v="Standard Class"/>
    <s v="DB-13060"/>
    <s v="Dave Brooks"/>
    <x v="0"/>
    <s v="United States"/>
    <s v="Costa Mesa"/>
    <x v="1"/>
    <n v="92627"/>
    <x v="1"/>
    <x v="956"/>
    <x v="1"/>
    <x v="10"/>
    <x v="940"/>
    <x v="461"/>
    <n v="4"/>
    <n v="0"/>
    <n v="13.32"/>
  </r>
  <r>
    <n v="9994"/>
    <x v="5008"/>
    <x v="3"/>
    <x v="464"/>
    <d v="2014-05-10T00:00:00"/>
    <s v="Second Class"/>
    <s v="CC-12220"/>
    <s v="Chris Cortes"/>
    <x v="0"/>
    <s v="United States"/>
    <s v="Westminster"/>
    <x v="1"/>
    <n v="92683"/>
    <x v="1"/>
    <x v="166"/>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168BB-624E-4BF8-AB62-2A0AABD9D55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54">
      <pivotArea outline="0" collapsedLevelsAreSubtotals="1" fieldPosition="0"/>
    </format>
    <format dxfId="53">
      <pivotArea dataOnly="0" labelOnly="1" outline="0" fieldPosition="0">
        <references count="1">
          <reference field="4294967294" count="2">
            <x v="0"/>
            <x v="1"/>
          </reference>
        </references>
      </pivotArea>
    </format>
    <format dxfId="52">
      <pivotArea outline="0" collapsedLevelsAreSubtotals="1" fieldPosition="0"/>
    </format>
    <format dxfId="51">
      <pivotArea dataOnly="0" labelOnly="1" outline="0" fieldPosition="0">
        <references count="1">
          <reference field="4294967294" count="2">
            <x v="0"/>
            <x v="1"/>
          </reference>
        </references>
      </pivotArea>
    </format>
    <format dxfId="50">
      <pivotArea outline="0" collapsedLevelsAreSubtotals="1" fieldPosition="0"/>
    </format>
    <format dxfId="49">
      <pivotArea dataOnly="0" labelOnly="1" outline="0" fieldPosition="0">
        <references count="1">
          <reference field="4294967294" count="2">
            <x v="0"/>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7B1137-FBC2-4340-9AE8-30C88A4596C6}"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items count="6145">
        <item h="1" x="3173"/>
        <item h="1" x="5847"/>
        <item h="1" x="5545"/>
        <item h="1" x="3530"/>
        <item h="1" x="1796"/>
        <item h="1" x="5028"/>
        <item h="1" x="5262"/>
        <item h="1" x="2291"/>
        <item h="1" x="5257"/>
        <item h="1" x="1194"/>
        <item h="1" x="886"/>
        <item h="1" x="895"/>
        <item h="1" x="2180"/>
        <item h="1" x="3628"/>
        <item h="1" x="1473"/>
        <item h="1" x="1003"/>
        <item h="1" x="2667"/>
        <item h="1" x="3825"/>
        <item h="1" x="75"/>
        <item h="1" x="1968"/>
        <item h="1" x="2034"/>
        <item h="1" x="2956"/>
        <item h="1" x="4174"/>
        <item h="1" x="4545"/>
        <item h="1" x="4743"/>
        <item h="1" x="5818"/>
        <item h="1" x="4931"/>
        <item h="1" x="1878"/>
        <item h="1" x="966"/>
        <item h="1" x="3571"/>
        <item h="1" x="5849"/>
        <item h="1" x="2593"/>
        <item h="1" x="5576"/>
        <item h="1" x="5003"/>
        <item h="1" x="5199"/>
        <item h="1" x="4001"/>
        <item h="1" x="256"/>
        <item h="1" x="3897"/>
        <item h="1" x="3253"/>
        <item h="1" x="2266"/>
        <item h="1" x="4658"/>
        <item h="1" x="61"/>
        <item h="1" x="5595"/>
        <item h="1" x="5698"/>
        <item h="1" x="5670"/>
        <item h="1" x="5701"/>
        <item h="1" x="1099"/>
        <item h="1" x="969"/>
        <item h="1" x="5395"/>
        <item h="1" x="3112"/>
        <item h="1" x="99"/>
        <item h="1" x="5156"/>
        <item h="1" x="2725"/>
        <item h="1" x="3625"/>
        <item h="1" x="5572"/>
        <item h="1" x="3976"/>
        <item h="1" x="1077"/>
        <item h="1" x="5330"/>
        <item h="1" x="4293"/>
        <item h="1" x="3557"/>
        <item h="1" x="3432"/>
        <item h="1" x="5118"/>
        <item h="1" x="1774"/>
        <item h="1" x="2652"/>
        <item h="1" x="3240"/>
        <item h="1" x="5237"/>
        <item h="1" x="2958"/>
        <item h="1" x="1220"/>
        <item h="1" x="3219"/>
        <item h="1" x="1295"/>
        <item h="1" x="2673"/>
        <item h="1" x="5887"/>
        <item h="1" x="5455"/>
        <item h="1" x="3951"/>
        <item h="1" x="4263"/>
        <item h="1" x="3805"/>
        <item h="1" x="272"/>
        <item h="1" x="4280"/>
        <item h="1" x="6077"/>
        <item h="1" x="3376"/>
        <item h="1" x="221"/>
        <item h="1" x="4833"/>
        <item h="1" x="4132"/>
        <item h="1" x="3631"/>
        <item h="1" x="5459"/>
        <item h="1" x="5138"/>
        <item h="1" x="3172"/>
        <item h="1" x="2655"/>
        <item h="1" x="3306"/>
        <item h="1" x="3424"/>
        <item h="1" x="2097"/>
        <item h="1" x="2134"/>
        <item h="1" x="625"/>
        <item h="1" x="2421"/>
        <item h="1" x="998"/>
        <item h="1" x="5700"/>
        <item h="1" x="3005"/>
        <item h="1" x="480"/>
        <item h="1" x="123"/>
        <item h="1" x="4370"/>
        <item h="1" x="4421"/>
        <item h="1" x="4468"/>
        <item h="1" x="5346"/>
        <item h="1" x="4724"/>
        <item h="1" x="6049"/>
        <item h="1" x="1293"/>
        <item h="1" x="3650"/>
        <item h="1" x="3673"/>
        <item h="1" x="2182"/>
        <item h="1" x="15"/>
        <item h="1" x="3759"/>
        <item h="1" x="198"/>
        <item h="1" x="537"/>
        <item h="1" x="370"/>
        <item h="1" x="938"/>
        <item h="1" x="1992"/>
        <item h="1" x="5268"/>
        <item h="1" x="2812"/>
        <item h="1" x="642"/>
        <item h="1" x="3794"/>
        <item h="1" x="994"/>
        <item h="1" x="2910"/>
        <item h="1" x="661"/>
        <item h="1" x="629"/>
        <item h="1" x="5232"/>
        <item h="1" x="483"/>
        <item h="1" x="2219"/>
        <item h="1" x="1153"/>
        <item h="1" x="1104"/>
        <item h="1" x="3290"/>
        <item h="1" x="5778"/>
        <item h="1" x="1803"/>
        <item h="1" x="1881"/>
        <item h="1" x="5042"/>
        <item h="1" x="5646"/>
        <item h="1" x="5398"/>
        <item h="1" x="3339"/>
        <item h="1" x="709"/>
        <item h="1" x="5152"/>
        <item h="1" x="799"/>
        <item h="1" x="4900"/>
        <item h="1" x="5632"/>
        <item h="1" x="2603"/>
        <item h="1" x="1699"/>
        <item h="1" x="3927"/>
        <item h="1" x="425"/>
        <item h="1" x="2154"/>
        <item h="1" x="3852"/>
        <item h="1" x="2847"/>
        <item h="1" x="995"/>
        <item h="1" x="4059"/>
        <item h="1" x="3071"/>
        <item h="1" x="5745"/>
        <item h="1" x="194"/>
        <item h="1" x="5384"/>
        <item h="1" x="1648"/>
        <item h="1" x="1448"/>
        <item h="1" x="369"/>
        <item h="1" x="2629"/>
        <item h="1" x="1192"/>
        <item h="1" x="5728"/>
        <item h="1" x="5866"/>
        <item h="1" x="3500"/>
        <item h="1" x="5133"/>
        <item h="1" x="3761"/>
        <item h="1" x="4887"/>
        <item h="1" x="1089"/>
        <item h="1" x="4042"/>
        <item x="337"/>
        <item h="1" x="1160"/>
        <item h="1" x="3151"/>
        <item h="1" x="3695"/>
        <item h="1" x="2968"/>
        <item h="1" x="2621"/>
        <item h="1" x="982"/>
        <item h="1" x="5994"/>
        <item h="1" x="4116"/>
        <item h="1" x="2567"/>
        <item h="1" x="1443"/>
        <item h="1" x="3488"/>
        <item h="1" x="760"/>
        <item h="1" x="1123"/>
        <item h="1" x="2234"/>
        <item h="1" x="2688"/>
        <item h="1" x="1678"/>
        <item h="1" x="30"/>
        <item h="1" x="5347"/>
        <item h="1" x="5897"/>
        <item h="1" x="175"/>
        <item h="1" x="577"/>
        <item h="1" x="5254"/>
        <item h="1" x="106"/>
        <item h="1" x="3984"/>
        <item h="1" x="3841"/>
        <item h="1" x="622"/>
        <item h="1" x="5353"/>
        <item h="1" x="3636"/>
        <item h="1" x="2582"/>
        <item h="1" x="1634"/>
        <item h="1" x="2783"/>
        <item h="1" x="889"/>
        <item h="1" x="3804"/>
        <item h="1" x="1321"/>
        <item h="1" x="5998"/>
        <item h="1" x="4471"/>
        <item h="1" x="2753"/>
        <item h="1" x="2645"/>
        <item h="1" x="3515"/>
        <item h="1" x="4273"/>
        <item h="1" x="2872"/>
        <item h="1" x="700"/>
        <item h="1" x="5601"/>
        <item h="1" x="698"/>
        <item h="1" x="3047"/>
        <item h="1" x="1503"/>
        <item h="1" x="3019"/>
        <item h="1" x="5662"/>
        <item h="1" x="4988"/>
        <item h="1" x="3980"/>
        <item h="1" x="3273"/>
        <item h="1" x="4589"/>
        <item h="1" x="3657"/>
        <item h="1" x="1034"/>
        <item h="1" x="2581"/>
        <item h="1" x="585"/>
        <item h="1" x="1817"/>
        <item h="1" x="1307"/>
        <item h="1" x="1175"/>
        <item h="1" x="3929"/>
        <item h="1" x="3861"/>
        <item h="1" x="1416"/>
        <item h="1" x="1061"/>
        <item h="1" x="5233"/>
        <item h="1" x="2531"/>
        <item h="1" x="4644"/>
        <item h="1" x="6069"/>
        <item h="1" x="3606"/>
        <item h="1" x="4527"/>
        <item h="1" x="2686"/>
        <item h="1" x="5714"/>
        <item h="1" x="5926"/>
        <item h="1" x="4651"/>
        <item h="1" x="2397"/>
        <item h="1" x="3556"/>
        <item h="1" x="3857"/>
        <item h="1" x="2841"/>
        <item h="1" x="2970"/>
        <item h="1" x="2504"/>
        <item h="1" x="5202"/>
        <item h="1" x="536"/>
        <item h="1" x="2235"/>
        <item h="1" x="2217"/>
        <item h="1" x="133"/>
        <item h="1" x="5968"/>
        <item h="1" x="238"/>
        <item h="1" x="3942"/>
        <item h="1" x="3874"/>
        <item h="1" x="5623"/>
        <item h="1" x="4880"/>
        <item h="1" x="1531"/>
        <item h="1" x="5819"/>
        <item h="1" x="4909"/>
        <item h="1" x="1353"/>
        <item h="1" x="2189"/>
        <item h="1" x="4633"/>
        <item h="1" x="1563"/>
        <item h="1" x="3640"/>
        <item h="1" x="1728"/>
        <item h="1" x="3214"/>
        <item h="1" x="2362"/>
        <item h="1" x="5891"/>
        <item h="1" x="4437"/>
        <item h="1" x="732"/>
        <item h="1" x="6051"/>
        <item h="1" x="2741"/>
        <item h="1" x="3176"/>
        <item h="1" x="5517"/>
        <item h="1" x="5788"/>
        <item h="1" x="1456"/>
        <item h="1" x="3690"/>
        <item h="1" x="1009"/>
        <item h="1" x="972"/>
        <item h="1" x="2827"/>
        <item h="1" x="914"/>
        <item h="1" x="5936"/>
        <item h="1" x="960"/>
        <item h="1" x="2974"/>
        <item h="1" x="4514"/>
        <item h="1" x="3079"/>
        <item h="1" x="3870"/>
        <item h="1" x="3399"/>
        <item h="1" x="4281"/>
        <item h="1" x="1090"/>
        <item h="1" x="3663"/>
        <item h="1" x="1750"/>
        <item h="1" x="820"/>
        <item h="1" x="5087"/>
        <item h="1" x="4480"/>
        <item h="1" x="4176"/>
        <item h="1" x="5669"/>
        <item h="1" x="3763"/>
        <item h="1" x="877"/>
        <item h="1" x="70"/>
        <item h="1" x="701"/>
        <item h="1" x="5958"/>
        <item h="1" x="1574"/>
        <item h="1" x="2368"/>
        <item h="1" x="2986"/>
        <item h="1" x="1091"/>
        <item h="1" x="1864"/>
        <item h="1" x="5568"/>
        <item h="1" x="5364"/>
        <item h="1" x="111"/>
        <item h="1" x="5578"/>
        <item h="1" x="2836"/>
        <item h="1" x="4783"/>
        <item h="1" x="323"/>
        <item h="1" x="411"/>
        <item h="1" x="5165"/>
        <item h="1" x="2835"/>
        <item h="1" x="446"/>
        <item h="1" x="413"/>
        <item h="1" x="5628"/>
        <item h="1" x="6067"/>
        <item h="1" x="6061"/>
        <item h="1" x="5155"/>
        <item h="1" x="5590"/>
        <item h="1" x="299"/>
        <item h="1" x="322"/>
        <item h="1" x="3358"/>
        <item h="1" x="1989"/>
        <item h="1" x="1684"/>
        <item h="1" x="3710"/>
        <item h="1" x="1268"/>
        <item h="1" x="6009"/>
        <item h="1" x="1931"/>
        <item h="1" x="1715"/>
        <item h="1" x="328"/>
        <item h="1" x="1393"/>
        <item h="1" x="5421"/>
        <item h="1" x="5256"/>
        <item h="1" x="3808"/>
        <item h="1" x="1910"/>
        <item h="1" x="3162"/>
        <item h="1" x="1325"/>
        <item h="1" x="2757"/>
        <item h="1" x="1698"/>
        <item h="1" x="5235"/>
        <item h="1" x="788"/>
        <item h="1" x="1054"/>
        <item h="1" x="2559"/>
        <item h="1" x="1182"/>
        <item h="1" x="5493"/>
        <item h="1" x="4481"/>
        <item h="1" x="4004"/>
        <item h="1" x="3691"/>
        <item h="1" x="1183"/>
        <item h="1" x="5111"/>
        <item h="1" x="1866"/>
        <item h="1" x="2985"/>
        <item h="1" x="797"/>
        <item h="1" x="267"/>
        <item h="1" x="4500"/>
        <item h="1" x="5963"/>
        <item h="1" x="3632"/>
        <item h="1" x="229"/>
        <item h="1" x="1541"/>
        <item h="1" x="758"/>
        <item h="1" x="2237"/>
        <item h="1" x="2810"/>
        <item h="1" x="4843"/>
        <item h="1" x="5592"/>
        <item h="1" x="4599"/>
        <item h="1" x="5416"/>
        <item h="1" x="1410"/>
        <item h="1" x="3076"/>
        <item h="1" x="3064"/>
        <item h="1" x="4993"/>
        <item h="1" x="3364"/>
        <item h="1" x="2113"/>
        <item h="1" x="2927"/>
        <item h="1" x="4839"/>
        <item h="1" x="3610"/>
        <item h="1" x="348"/>
        <item h="1" x="2866"/>
        <item h="1" x="2271"/>
        <item h="1" x="215"/>
        <item h="1" x="4699"/>
        <item h="1" x="1564"/>
        <item h="1" x="719"/>
        <item h="1" x="1995"/>
        <item h="1" x="1103"/>
        <item h="1" x="94"/>
        <item h="1" x="5540"/>
        <item h="1" x="3517"/>
        <item h="1" x="3084"/>
        <item h="1" x="4805"/>
        <item h="1" x="6115"/>
        <item h="1" x="1784"/>
        <item h="1" x="2513"/>
        <item h="1" x="399"/>
        <item h="1" x="3756"/>
        <item h="1" x="4977"/>
        <item h="1" x="5751"/>
        <item h="1" x="5062"/>
        <item h="1" x="5713"/>
        <item h="1" x="572"/>
        <item h="1" x="4776"/>
        <item h="1" x="490"/>
        <item h="1" x="4274"/>
        <item h="1" x="811"/>
        <item h="1" x="2184"/>
        <item h="1" x="4739"/>
        <item h="1" x="3428"/>
        <item h="1" x="4095"/>
        <item h="1" x="5709"/>
        <item h="1" x="2393"/>
        <item h="1" x="459"/>
        <item h="1" x="3649"/>
        <item h="1" x="156"/>
        <item h="1" x="4452"/>
        <item h="1" x="1628"/>
        <item h="1" x="2364"/>
        <item h="1" x="192"/>
        <item h="1" x="5332"/>
        <item h="1" x="5479"/>
        <item h="1" x="2398"/>
        <item h="1" x="861"/>
        <item h="1" x="5697"/>
        <item h="1" x="5147"/>
        <item h="1" x="4611"/>
        <item h="1" x="51"/>
        <item h="1" x="3630"/>
        <item h="1" x="928"/>
        <item h="1" x="4278"/>
        <item h="1" x="3943"/>
        <item h="1" x="5956"/>
        <item h="1" x="875"/>
        <item h="1" x="5591"/>
        <item h="1" x="303"/>
        <item h="1" x="971"/>
        <item h="1" x="3012"/>
        <item h="1" x="1841"/>
        <item h="1" x="4456"/>
        <item h="1" x="689"/>
        <item h="1" x="3246"/>
        <item h="1" x="4340"/>
        <item h="1" x="5345"/>
        <item h="1" x="6098"/>
        <item h="1" x="2925"/>
        <item h="1" x="2580"/>
        <item h="1" x="4077"/>
        <item h="1" x="4120"/>
        <item h="1" x="1697"/>
        <item h="1" x="2899"/>
        <item h="1" x="4734"/>
        <item h="1" x="3566"/>
        <item h="1" x="5277"/>
        <item h="1" x="90"/>
        <item h="1" x="1758"/>
        <item h="1" x="5645"/>
        <item h="1" x="4996"/>
        <item h="1" x="2630"/>
        <item h="1" x="2637"/>
        <item h="1" x="1136"/>
        <item h="1" x="4797"/>
        <item h="1" x="5828"/>
        <item h="1" x="1545"/>
        <item h="1" x="1463"/>
        <item h="1" x="3795"/>
        <item h="1" x="2164"/>
        <item h="1" x="153"/>
        <item h="1" x="5063"/>
        <item h="1" x="408"/>
        <item h="1" x="1407"/>
        <item h="1" x="3890"/>
        <item h="1" x="1314"/>
        <item h="1" x="1420"/>
        <item h="1" x="1126"/>
        <item h="1" x="4470"/>
        <item h="1" x="1336"/>
        <item h="1" x="952"/>
        <item h="1" x="5969"/>
        <item h="1" x="1345"/>
        <item h="1" x="556"/>
        <item h="1" x="336"/>
        <item h="1" x="4758"/>
        <item h="1" x="5899"/>
        <item h="1" x="6019"/>
        <item h="1" x="1312"/>
        <item h="1" x="32"/>
        <item h="1" x="3218"/>
        <item h="1" x="975"/>
        <item h="1" x="5843"/>
        <item h="1" x="4936"/>
        <item h="1" x="2117"/>
        <item h="1" x="4889"/>
        <item h="1" x="2789"/>
        <item h="1" x="3196"/>
        <item h="1" x="2709"/>
        <item h="1" x="4513"/>
        <item h="1" x="2372"/>
        <item h="1" x="1535"/>
        <item h="1" x="4270"/>
        <item h="1" x="1913"/>
        <item h="1" x="4562"/>
        <item h="1" x="2141"/>
        <item h="1" x="991"/>
        <item h="1" x="2617"/>
        <item h="1" x="2610"/>
        <item h="1" x="5883"/>
        <item h="1" x="913"/>
        <item h="1" x="4466"/>
        <item h="1" x="1630"/>
        <item h="1" x="4536"/>
        <item h="1" x="489"/>
        <item h="1" x="181"/>
        <item h="1" x="1514"/>
        <item h="1" x="1600"/>
        <item h="1" x="1999"/>
        <item h="1" x="574"/>
        <item h="1" x="2200"/>
        <item h="1" x="5627"/>
        <item h="1" x="5530"/>
        <item h="1" x="3693"/>
        <item h="1" x="1282"/>
        <item h="1" x="6"/>
        <item h="1" x="549"/>
        <item h="1" x="2061"/>
        <item h="1" x="1775"/>
        <item h="1" x="351"/>
        <item h="1" x="1576"/>
        <item h="1" x="4556"/>
        <item h="1" x="2038"/>
        <item h="1" x="191"/>
        <item h="1" x="3328"/>
        <item h="1" x="1491"/>
        <item h="1" x="2350"/>
        <item h="1" x="5068"/>
        <item h="1" x="2820"/>
        <item h="1" x="2718"/>
        <item h="1" x="5465"/>
        <item h="1" x="3501"/>
        <item h="1" x="1474"/>
        <item h="1" x="2024"/>
        <item h="1" x="5817"/>
        <item h="1" x="262"/>
        <item h="1" x="3537"/>
        <item h="1" x="3052"/>
        <item h="1" x="245"/>
        <item h="1" x="5678"/>
        <item h="1" x="2522"/>
        <item h="1" x="1533"/>
        <item h="1" x="4695"/>
        <item h="1" x="3056"/>
        <item h="1" x="5432"/>
        <item h="1" x="5553"/>
        <item h="1" x="5402"/>
        <item h="1" x="726"/>
        <item h="1" x="326"/>
        <item h="1" x="3294"/>
        <item h="1" x="3433"/>
        <item h="1" x="3678"/>
        <item h="1" x="4149"/>
        <item h="1" x="4034"/>
        <item h="1" x="4730"/>
        <item h="1" x="1635"/>
        <item h="1" x="1507"/>
        <item h="1" x="3560"/>
        <item h="1" x="3163"/>
        <item h="1" x="2007"/>
        <item h="1" x="964"/>
        <item h="1" x="2317"/>
        <item h="1" x="4645"/>
        <item h="1" x="2837"/>
        <item h="1" x="5153"/>
        <item h="1" x="2307"/>
        <item h="1" x="2046"/>
        <item h="1" x="1063"/>
        <item h="1" x="2418"/>
        <item h="1" x="1195"/>
        <item h="1" x="4623"/>
        <item h="1" x="4659"/>
        <item h="1" x="892"/>
        <item h="1" x="5596"/>
        <item h="1" x="3373"/>
        <item h="1" x="465"/>
        <item h="1" x="3525"/>
        <item h="1" x="3905"/>
        <item h="1" x="5840"/>
        <item h="1" x="4445"/>
        <item h="1" x="2245"/>
        <item h="1" x="5369"/>
        <item h="1" x="1400"/>
        <item h="1" x="5779"/>
        <item h="1" x="3785"/>
        <item h="1" x="5582"/>
        <item h="1" x="3402"/>
        <item h="1" x="3735"/>
        <item h="1" x="355"/>
        <item h="1" x="3534"/>
        <item h="1" x="2281"/>
        <item h="1" x="2825"/>
        <item h="1" x="341"/>
        <item h="1" x="2035"/>
        <item h="1" x="5768"/>
        <item h="1" x="1838"/>
        <item h="1" x="1366"/>
        <item h="1" x="484"/>
        <item h="1" x="1033"/>
        <item h="1" x="1340"/>
        <item h="1" x="1357"/>
        <item h="1" x="3961"/>
        <item h="1" x="4422"/>
        <item h="1" x="3681"/>
        <item h="1" x="582"/>
        <item h="1" x="2955"/>
        <item h="1" x="1086"/>
        <item h="1" x="5450"/>
        <item h="1" x="3437"/>
        <item h="1" x="18"/>
        <item h="1" x="841"/>
        <item h="1" x="3723"/>
        <item h="1" x="4791"/>
        <item h="1" x="4233"/>
        <item h="1" x="5555"/>
        <item h="1" x="5911"/>
        <item h="1" x="1903"/>
        <item h="1" x="6085"/>
        <item h="1" x="880"/>
        <item h="1" x="360"/>
        <item h="1" x="1313"/>
        <item h="1" x="4528"/>
        <item h="1" x="2894"/>
        <item h="1" x="591"/>
        <item h="1" x="6100"/>
        <item h="1" x="4221"/>
        <item h="1" x="3526"/>
        <item h="1" x="525"/>
        <item h="1" x="992"/>
        <item h="1" x="4851"/>
        <item h="1" x="1676"/>
        <item h="1" x="4622"/>
        <item h="1" x="3374"/>
        <item h="1" x="1719"/>
        <item h="1" x="2216"/>
        <item h="1" x="4741"/>
        <item h="1" x="1386"/>
        <item h="1" x="3760"/>
        <item h="1" x="551"/>
        <item h="1" x="3454"/>
        <item h="1" x="1833"/>
        <item h="1" x="138"/>
        <item h="1" x="3478"/>
        <item h="1" x="947"/>
        <item h="1" x="2371"/>
        <item h="1" x="5481"/>
        <item h="1" x="3179"/>
        <item h="1" x="5017"/>
        <item h="1" x="2902"/>
        <item h="1" x="6060"/>
        <item h="1" x="3944"/>
        <item h="1" x="2965"/>
        <item h="1" x="827"/>
        <item h="1" x="4206"/>
        <item h="1" x="436"/>
        <item h="1" x="3090"/>
        <item h="1" x="5699"/>
        <item h="1" x="5016"/>
        <item h="1" x="2482"/>
        <item h="1" x="2457"/>
        <item h="1" x="6082"/>
        <item h="1" x="2447"/>
        <item h="1" x="1902"/>
        <item h="1" x="1970"/>
        <item h="1" x="3357"/>
        <item h="1" x="957"/>
        <item h="1" x="458"/>
        <item h="1" x="2893"/>
        <item h="1" x="2069"/>
        <item h="1" x="5933"/>
        <item h="1" x="4980"/>
        <item h="1" x="1083"/>
        <item h="1" x="3136"/>
        <item h="1" x="1751"/>
        <item h="1" x="1997"/>
        <item h="1" x="3307"/>
        <item h="1" x="2145"/>
        <item h="1" x="357"/>
        <item h="1" x="4766"/>
        <item h="1" x="1577"/>
        <item h="1" x="1844"/>
        <item h="1" x="4803"/>
        <item h="1" x="3396"/>
        <item h="1" x="400"/>
        <item h="1" x="1374"/>
        <item h="1" x="1747"/>
        <item h="1" x="1412"/>
        <item h="1" x="564"/>
        <item h="1" x="4970"/>
        <item h="1" x="2098"/>
        <item h="1" x="1746"/>
        <item h="1" x="4834"/>
        <item h="1" x="3065"/>
        <item h="1" x="2598"/>
        <item h="1" x="3249"/>
        <item h="1" x="2320"/>
        <item h="1" x="4511"/>
        <item h="1" x="3418"/>
        <item h="1" x="1242"/>
        <item h="1" x="1520"/>
        <item h="1" x="5408"/>
        <item h="1" x="3708"/>
        <item h="1" x="5061"/>
        <item h="1" x="4183"/>
        <item h="1" x="1250"/>
        <item h="1" x="3865"/>
        <item h="1" x="2865"/>
        <item h="1" x="383"/>
        <item h="1" x="2094"/>
        <item h="1" x="3648"/>
        <item h="1" x="5239"/>
        <item h="1" x="28"/>
        <item h="1" x="1328"/>
        <item h="1" x="2118"/>
        <item h="1" x="5974"/>
        <item h="1" x="3885"/>
        <item h="1" x="778"/>
        <item h="1" x="390"/>
        <item h="1" x="1487"/>
        <item h="1" x="76"/>
        <item h="1" x="1276"/>
        <item h="1" x="3201"/>
        <item h="1" x="3262"/>
        <item h="1" x="3996"/>
        <item h="1" x="3948"/>
        <item h="1" x="765"/>
        <item h="1" x="296"/>
        <item h="1" x="4372"/>
        <item h="1" x="3544"/>
        <item h="1" x="6118"/>
        <item h="1" x="3538"/>
        <item h="1" x="4541"/>
        <item h="1" x="160"/>
        <item h="1" x="587"/>
        <item h="1" x="5469"/>
        <item h="1" x="745"/>
        <item h="1" x="3045"/>
        <item h="1" x="4642"/>
        <item h="1" x="1882"/>
        <item h="1" x="1044"/>
        <item h="1" x="4807"/>
        <item h="1" x="3155"/>
        <item h="1" x="3769"/>
        <item h="1" x="1973"/>
        <item h="1" x="3932"/>
        <item h="1" x="3716"/>
        <item h="1" x="2822"/>
        <item h="1" x="1015"/>
        <item h="1" x="1330"/>
        <item h="1" x="4731"/>
        <item h="1" x="900"/>
        <item h="1" x="1518"/>
        <item h="1" x="1258"/>
        <item h="1" x="3758"/>
        <item h="1" x="5190"/>
        <item h="1" x="5513"/>
        <item h="1" x="2293"/>
        <item h="1" x="3598"/>
        <item h="1" x="563"/>
        <item h="1" x="3583"/>
        <item h="1" x="6072"/>
        <item h="1" x="1477"/>
        <item h="1" x="963"/>
        <item h="1" x="3050"/>
        <item h="1" x="5334"/>
        <item h="1" x="5096"/>
        <item h="1" x="3842"/>
        <item h="1" x="828"/>
        <item h="1" x="1367"/>
        <item h="1" x="4608"/>
        <item h="1" x="3444"/>
        <item h="1" x="3261"/>
        <item h="1" x="3755"/>
        <item h="1" x="5288"/>
        <item h="1" x="4216"/>
        <item h="1" x="3613"/>
        <item h="1" x="3330"/>
        <item h="1" x="232"/>
        <item h="1" x="1814"/>
        <item h="1" x="5452"/>
        <item h="1" x="2547"/>
        <item h="1" x="3024"/>
        <item h="1" x="1397"/>
        <item h="1" x="904"/>
        <item h="1" x="3893"/>
        <item h="1" x="1432"/>
        <item h="1" x="3953"/>
        <item h="1" x="1963"/>
        <item h="1" x="631"/>
        <item h="1" x="1356"/>
        <item h="1" x="2806"/>
        <item h="1" x="512"/>
        <item h="1" x="4469"/>
        <item h="1" x="2209"/>
        <item h="1" x="999"/>
        <item h="1" x="4693"/>
        <item h="1" x="3413"/>
        <item h="1" x="2431"/>
        <item h="1" x="1186"/>
        <item h="1" x="528"/>
        <item h="1" x="2762"/>
        <item h="1" x="139"/>
        <item h="1" x="2340"/>
        <item h="1" x="3023"/>
        <item h="1" x="2943"/>
        <item h="1" x="268"/>
        <item h="1" x="5446"/>
        <item h="1" x="1031"/>
        <item h="1" x="1398"/>
        <item h="1" x="5148"/>
        <item h="1" x="6048"/>
        <item h="1" x="2585"/>
        <item h="1" x="6029"/>
        <item h="1" x="5584"/>
        <item h="1" x="4033"/>
        <item h="1" x="3503"/>
        <item h="1" x="469"/>
        <item h="1" x="2227"/>
        <item h="1" x="3487"/>
        <item h="1" x="1760"/>
        <item h="1" x="3988"/>
        <item h="1" x="954"/>
        <item h="1" x="1515"/>
        <item h="1" x="5187"/>
        <item h="1" x="2080"/>
        <item h="1" x="6125"/>
        <item h="1" x="1082"/>
        <item h="1" x="5363"/>
        <item h="1" x="4905"/>
        <item h="1" x="2387"/>
        <item h="1" x="2197"/>
        <item h="1" x="2591"/>
        <item h="1" x="3938"/>
        <item h="1" x="1517"/>
        <item h="1" x="2437"/>
        <item h="1" x="3078"/>
        <item h="1" x="1717"/>
        <item h="1" x="3354"/>
        <item h="1" x="1189"/>
        <item h="1" x="1382"/>
        <item h="1" x="716"/>
        <item h="1" x="524"/>
        <item h="1" x="5859"/>
        <item h="1" x="3245"/>
        <item h="1" x="3248"/>
        <item h="1" x="5719"/>
        <item h="1" x="5872"/>
        <item h="1" x="4969"/>
        <item h="1" x="132"/>
        <item h="1" x="2828"/>
        <item h="1" x="1042"/>
        <item h="1" x="1057"/>
        <item h="1" x="5668"/>
        <item h="1" x="1488"/>
        <item h="1" x="2807"/>
        <item h="1" x="569"/>
        <item h="1" x="4091"/>
        <item h="1" x="6023"/>
        <item h="1" x="5301"/>
        <item h="1" x="25"/>
        <item h="1" x="1656"/>
        <item h="1" x="5514"/>
        <item h="1" x="1361"/>
        <item h="1" x="4145"/>
        <item h="1" x="3266"/>
        <item h="1" x="2643"/>
        <item h="1" x="235"/>
        <item h="1" x="3280"/>
        <item h="1" x="4184"/>
        <item h="1" x="4366"/>
        <item h="1" x="2722"/>
        <item h="1" x="4544"/>
        <item h="1" x="696"/>
        <item h="1" x="3030"/>
        <item h="1" x="929"/>
        <item h="1" x="3647"/>
        <item h="1" x="5337"/>
        <item h="1" x="3259"/>
        <item h="1" x="5170"/>
        <item h="1" x="1583"/>
        <item h="1" x="2945"/>
        <item h="1" x="5516"/>
        <item h="1" x="5789"/>
        <item h="1" x="2644"/>
        <item h="1" x="5474"/>
        <item h="1" x="1655"/>
        <item h="1" x="493"/>
        <item h="1" x="5085"/>
        <item h="1" x="5027"/>
        <item h="1" x="705"/>
        <item h="1" x="5162"/>
        <item h="1" x="2454"/>
        <item h="1" x="2512"/>
        <item h="1" x="5918"/>
        <item h="1" x="5896"/>
        <item h="1" x="1064"/>
        <item h="1" x="6096"/>
        <item h="1" x="3039"/>
        <item h="1" x="249"/>
        <item h="1" x="4777"/>
        <item h="1" x="4592"/>
        <item h="1" x="362"/>
        <item h="1" x="4419"/>
        <item h="1" x="5242"/>
        <item h="1" x="854"/>
        <item h="1" x="4262"/>
        <item h="1" x="419"/>
        <item h="1" x="1536"/>
        <item h="1" x="2096"/>
        <item h="1" x="3895"/>
        <item h="1" x="4357"/>
        <item h="1" x="5886"/>
        <item h="1" x="4241"/>
        <item h="1" x="5681"/>
        <item h="1" x="5910"/>
        <item h="1" x="4136"/>
        <item h="1" x="1111"/>
        <item h="1" x="1486"/>
        <item h="1" x="5464"/>
        <item h="1" x="714"/>
        <item h="1" x="2162"/>
        <item h="1" x="2853"/>
        <item h="1" x="375"/>
        <item h="1" x="1140"/>
        <item h="1" x="5078"/>
        <item h="1" x="3662"/>
        <item h="1" x="3617"/>
        <item h="1" x="3845"/>
        <item h="1" x="2036"/>
        <item h="1" x="2391"/>
        <item h="1" x="3848"/>
        <item h="1" x="4652"/>
        <item h="1" x="3268"/>
        <item h="1" x="2380"/>
        <item h="1" x="4266"/>
        <item h="1" x="1438"/>
        <item h="1" x="5967"/>
        <item h="1" x="2120"/>
        <item h="1" x="2538"/>
        <item h="1" x="1436"/>
        <item h="1" x="1936"/>
        <item h="1" x="5276"/>
        <item h="1" x="3199"/>
        <item h="1" x="1030"/>
        <item h="1" x="2600"/>
        <item h="1" x="4835"/>
        <item h="1" x="2994"/>
        <item h="1" x="2253"/>
        <item h="1" x="2794"/>
        <item h="1" x="1387"/>
        <item h="1" x="4489"/>
        <item h="1" x="3126"/>
        <item h="1" x="1788"/>
        <item h="1" x="3686"/>
        <item h="1" x="4146"/>
        <item h="1" x="3171"/>
        <item h="1" x="2519"/>
        <item h="1" x="91"/>
        <item h="1" x="1681"/>
        <item h="1" x="2653"/>
        <item h="1" x="2441"/>
        <item h="1" x="2507"/>
        <item h="1" x="843"/>
        <item h="1" x="534"/>
        <item h="1" x="4632"/>
        <item h="1" x="5876"/>
        <item h="1" x="2031"/>
        <item h="1" x="6011"/>
        <item h="1" x="3881"/>
        <item h="1" x="1206"/>
        <item h="1" x="1733"/>
        <item h="1" x="3702"/>
        <item h="1" x="2638"/>
        <item h="1" x="2805"/>
        <item h="1" x="1332"/>
        <item h="1" x="535"/>
        <item h="1" x="3154"/>
        <item h="1" x="5925"/>
        <item h="1" x="5120"/>
        <item h="1" x="5664"/>
        <item h="1" x="1238"/>
        <item h="1" x="6032"/>
        <item h="1" x="4130"/>
        <item h="1" x="1157"/>
        <item h="1" x="598"/>
        <item h="1" x="2153"/>
        <item h="1" x="1349"/>
        <item h="1" x="2537"/>
        <item h="1" x="3963"/>
        <item h="1" x="4784"/>
        <item h="1" x="522"/>
        <item h="1" x="3972"/>
        <item h="1" x="6139"/>
        <item h="1" x="5186"/>
        <item h="1" x="2569"/>
        <item h="1" x="3584"/>
        <item h="1" x="6134"/>
        <item h="1" x="4876"/>
        <item h="1" x="1402"/>
        <item h="1" x="4087"/>
        <item h="1" x="2611"/>
        <item h="1" x="814"/>
        <item h="1" x="5718"/>
        <item h="1" x="4716"/>
        <item h="1" x="1933"/>
        <item h="1" x="4225"/>
        <item h="1" x="4990"/>
        <item h="1" x="4926"/>
        <item h="1" x="4956"/>
        <item h="1" x="1479"/>
        <item h="1" x="3490"/>
        <item h="1" x="4290"/>
        <item h="1" x="3840"/>
        <item h="1" x="5115"/>
        <item h="1" x="1690"/>
        <item h="1" x="1983"/>
        <item h="1" x="3561"/>
        <item h="1" x="3202"/>
        <item h="1" x="5278"/>
        <item h="1" x="1288"/>
        <item h="1" x="5815"/>
        <item h="1" x="2700"/>
        <item h="1" x="3604"/>
        <item h="1" x="4748"/>
        <item h="1" x="5960"/>
        <item h="1" x="6138"/>
        <item h="1" x="853"/>
        <item h="1" x="2900"/>
        <item h="1" x="4808"/>
        <item h="1" x="1453"/>
        <item h="1" x="2255"/>
        <item h="1" x="1162"/>
        <item h="1" x="4107"/>
        <item h="1" x="816"/>
        <item h="1" x="544"/>
        <item h="1" x="5682"/>
        <item h="1" x="62"/>
        <item h="1" x="4397"/>
        <item h="1" x="6087"/>
        <item h="1" x="3762"/>
        <item h="1" x="261"/>
        <item h="1" x="3603"/>
        <item h="1" x="919"/>
        <item h="1" x="1230"/>
        <item h="1" x="1084"/>
        <item h="1" x="3282"/>
        <item h="1" x="496"/>
        <item h="1" x="5890"/>
        <item h="1" x="4903"/>
        <item h="1" x="3481"/>
        <item h="1" x="2167"/>
        <item h="1" x="1831"/>
        <item h="1" x="5541"/>
        <item h="1" x="3210"/>
        <item h="1" x="1180"/>
        <item h="1" x="3798"/>
        <item h="1" x="5523"/>
        <item h="1" x="2072"/>
        <item h="1" x="293"/>
        <item h="1" x="190"/>
        <item h="1" x="4459"/>
        <item h="1" x="1494"/>
        <item h="1" x="4079"/>
        <item h="1" x="5509"/>
        <item h="1" x="646"/>
        <item h="1" x="325"/>
        <item h="1" x="2660"/>
        <item h="1" x="936"/>
        <item h="1" x="939"/>
        <item h="1" x="5498"/>
        <item h="1" x="2262"/>
        <item h="1" x="1481"/>
        <item h="1" x="3192"/>
        <item h="1" x="4030"/>
        <item h="1" x="2834"/>
        <item h="1" x="1606"/>
        <item h="1" x="58"/>
        <item h="1" x="4630"/>
        <item h="1" x="4769"/>
        <item h="1" x="851"/>
        <item h="1" x="4333"/>
        <item h="1" x="2"/>
        <item h="1" x="899"/>
        <item h="1" x="1865"/>
        <item h="1" x="456"/>
        <item h="1" x="4875"/>
        <item h="1" x="2359"/>
        <item h="1" x="1674"/>
        <item h="1" x="1277"/>
        <item h="1" x="1816"/>
        <item h="1" x="1644"/>
        <item h="1" x="616"/>
        <item h="1" x="1471"/>
        <item h="1" x="4670"/>
        <item h="1" x="546"/>
        <item h="1" x="3659"/>
        <item h="1" x="3873"/>
        <item h="1" x="81"/>
        <item h="1" x="4126"/>
        <item h="1" x="1830"/>
        <item h="1" x="3652"/>
        <item h="1" x="478"/>
        <item h="1" x="3612"/>
        <item h="1" x="2748"/>
        <item h="1" x="3213"/>
        <item h="1" x="2735"/>
        <item h="1" x="1883"/>
        <item h="1" x="4405"/>
        <item h="1" x="1720"/>
        <item h="1" x="1660"/>
        <item h="1" x="2146"/>
        <item h="1" x="5349"/>
        <item h="1" x="663"/>
        <item h="1" x="2736"/>
        <item h="1" x="1150"/>
        <item h="1" x="300"/>
        <item h="1" x="5014"/>
        <item h="1" x="2921"/>
        <item h="1" x="4403"/>
        <item h="1" x="5764"/>
        <item h="1" x="5822"/>
        <item h="1" x="667"/>
        <item h="1" x="5279"/>
        <item h="1" x="302"/>
        <item h="1" x="597"/>
        <item h="1" x="401"/>
        <item h="1" x="53"/>
        <item h="1" x="770"/>
        <item h="1" x="2601"/>
        <item h="1" x="2240"/>
        <item h="1" x="1671"/>
        <item h="1" x="741"/>
        <item h="1" x="608"/>
        <item h="1" x="2339"/>
        <item h="1" x="1154"/>
        <item h="1" x="2915"/>
        <item h="1" x="4729"/>
        <item h="1" x="2887"/>
        <item h="1" x="1654"/>
        <item h="1" x="3915"/>
        <item h="1" x="12"/>
        <item h="1" x="2560"/>
        <item h="1" x="4937"/>
        <item h="1" x="3542"/>
        <item h="1" x="3910"/>
        <item h="1" x="931"/>
        <item h="1" x="4827"/>
        <item h="1" x="5397"/>
        <item h="1" x="824"/>
        <item h="1" x="1203"/>
        <item h="1" x="937"/>
        <item h="1" x="2236"/>
        <item h="1" x="581"/>
        <item h="1" x="2143"/>
        <item h="1" x="33"/>
        <item h="1" x="3907"/>
        <item h="1" x="2394"/>
        <item h="1" x="3917"/>
        <item h="1" x="3426"/>
        <item h="1" x="4073"/>
        <item h="1" x="1840"/>
        <item h="1" x="174"/>
        <item h="1" x="204"/>
        <item h="1" x="482"/>
        <item h="1" x="801"/>
        <item h="1" x="4473"/>
        <item h="1" x="3888"/>
        <item h="1" x="1766"/>
        <item h="1" x="2992"/>
        <item h="1" x="314"/>
        <item h="1" x="4698"/>
        <item h="1" x="2003"/>
        <item h="1" x="2682"/>
        <item h="1" x="2975"/>
        <item h="1" x="195"/>
        <item h="1" x="5813"/>
        <item h="1" x="3055"/>
        <item h="1" x="4533"/>
        <item h="1" x="4257"/>
        <item h="1" x="1571"/>
        <item h="1" x="3970"/>
        <item h="1" x="2738"/>
        <item h="1" x="1686"/>
        <item h="1" x="1620"/>
        <item h="1" x="2156"/>
        <item h="1" x="5428"/>
        <item h="1" x="5908"/>
        <item h="1" x="3397"/>
        <item h="1" x="3965"/>
        <item h="1" x="1363"/>
        <item h="1" x="4597"/>
        <item h="1" x="3906"/>
        <item h="1" x="3390"/>
        <item h="1" x="6088"/>
        <item h="1" x="1235"/>
        <item h="1" x="2861"/>
        <item h="1" x="4809"/>
        <item h="1" x="2309"/>
        <item h="1" x="2751"/>
        <item h="1" x="1873"/>
        <item h="1" x="1053"/>
        <item h="1" x="3416"/>
        <item h="1" x="4113"/>
        <item h="1" x="6022"/>
        <item h="1" x="4008"/>
        <item h="1" x="1459"/>
        <item h="1" x="1822"/>
        <item h="1" x="5993"/>
        <item h="1" x="2474"/>
        <item h="1" x="2499"/>
        <item h="1" x="80"/>
        <item h="1" x="4296"/>
        <item h="1" x="510"/>
        <item h="1" x="3664"/>
        <item h="1" x="3299"/>
        <item h="1" x="6058"/>
        <item h="1" x="1331"/>
        <item h="1" x="562"/>
        <item h="1" x="1406"/>
        <item h="1" x="2952"/>
        <item h="1" x="2071"/>
        <item h="1" x="4195"/>
        <item h="1" x="4711"/>
        <item h="1" x="2181"/>
        <item h="1" x="4581"/>
        <item h="1" x="1093"/>
        <item h="1" x="342"/>
        <item h="1" x="3784"/>
        <item h="1" x="1232"/>
        <item h="1" x="860"/>
        <item h="1" x="1819"/>
        <item h="1" x="4441"/>
        <item h="1" x="5429"/>
        <item h="1" x="1253"/>
        <item h="1" x="1711"/>
        <item h="1" x="4789"/>
        <item h="1" x="3366"/>
        <item h="1" x="3075"/>
        <item h="1" x="1315"/>
        <item h="1" x="5108"/>
        <item h="1" x="1761"/>
        <item h="1" x="1714"/>
        <item h="1" x="1026"/>
        <item h="1" x="4000"/>
        <item h="1" x="1151"/>
        <item h="1" x="4813"/>
        <item h="1" x="1797"/>
        <item h="1" x="738"/>
        <item h="1" x="1187"/>
        <item h="1" x="45"/>
        <item h="1" x="1133"/>
        <item h="1" x="2053"/>
        <item h="1" x="1928"/>
        <item h="1" x="3770"/>
        <item h="1" x="255"/>
        <item h="1" x="1593"/>
        <item h="1" x="683"/>
        <item h="1" x="4399"/>
        <item h="1" x="1215"/>
        <item h="1" x="1132"/>
        <item h="1" x="4634"/>
        <item h="1" x="3230"/>
        <item h="1" x="1173"/>
        <item h="1" x="2788"/>
        <item h="1" x="329"/>
        <item h="1" x="602"/>
        <item h="1" x="1511"/>
        <item h="1" x="4705"/>
        <item h="1" x="3867"/>
        <item h="1" x="5084"/>
        <item h="1" x="1429"/>
        <item h="1" x="1465"/>
        <item h="1" x="2119"/>
        <item h="1" x="897"/>
        <item h="1" x="3308"/>
        <item h="1" x="3671"/>
        <item h="1" x="2314"/>
        <item h="1" x="1333"/>
        <item h="1" x="269"/>
        <item h="1" x="4736"/>
        <item h="1" x="3226"/>
        <item h="1" x="3498"/>
        <item h="1" x="6068"/>
        <item h="1" x="2614"/>
        <item h="1" x="3594"/>
        <item h="1" x="3465"/>
        <item h="1" x="723"/>
        <item h="1" x="2187"/>
        <item h="1" x="4654"/>
        <item h="1" x="3626"/>
        <item h="1" x="829"/>
        <item h="1" x="5775"/>
        <item h="1" x="5385"/>
        <item h="1" x="495"/>
        <item h="1" x="3699"/>
        <item h="1" x="5445"/>
        <item h="1" x="1782"/>
        <item h="1" x="4997"/>
        <item h="1" x="4249"/>
        <item h="1" x="282"/>
        <item h="1" x="8"/>
        <item h="1" x="5666"/>
        <item h="1" x="5183"/>
        <item h="1" x="1909"/>
        <item h="1" x="2763"/>
        <item h="1" x="2442"/>
        <item h="1" x="662"/>
        <item h="1" x="5480"/>
        <item h="1" x="2205"/>
        <item h="1" x="226"/>
        <item h="1" x="4067"/>
        <item h="1" x="4061"/>
        <item h="1" x="5476"/>
        <item h="1" x="3553"/>
        <item h="1" x="3129"/>
        <item h="1" x="2413"/>
        <item h="1" x="2583"/>
        <item h="1" x="694"/>
        <item h="1" x="2057"/>
        <item h="1" x="2572"/>
        <item h="1" x="609"/>
        <item h="1" x="3674"/>
        <item h="1" x="605"/>
        <item h="1" x="1381"/>
        <item h="1" x="2933"/>
        <item h="1" x="2247"/>
        <item h="1" x="4026"/>
        <item h="1" x="1651"/>
        <item h="1" x="1470"/>
        <item h="1" x="2995"/>
        <item h="1" x="2448"/>
        <item h="1" x="3006"/>
        <item h="1" x="2201"/>
        <item h="1" x="3184"/>
        <item h="1" x="71"/>
        <item h="1" x="4409"/>
        <item h="1" x="281"/>
        <item h="1" x="2300"/>
        <item h="1" x="4501"/>
        <item h="1" x="2923"/>
        <item h="1" x="3764"/>
        <item h="1" x="4151"/>
        <item h="1" x="2648"/>
        <item h="1" x="4499"/>
        <item h="1" x="1768"/>
        <item h="1" x="78"/>
        <item h="1" x="5784"/>
        <item h="1" x="2563"/>
        <item h="1" x="2439"/>
        <item h="1" x="5717"/>
        <item h="1" x="4291"/>
        <item h="1" x="541"/>
        <item h="1" x="530"/>
        <item h="1" x="21"/>
        <item h="1" x="3947"/>
        <item h="1" x="1526"/>
        <item h="1" x="4846"/>
        <item h="1" x="638"/>
        <item h="1" x="4251"/>
        <item h="1" x="3962"/>
        <item h="1" x="4908"/>
        <item h="1" x="3073"/>
        <item h="1" x="1812"/>
        <item h="1" x="1209"/>
        <item h="1" x="5692"/>
        <item h="1" x="4586"/>
        <item h="1" x="1843"/>
        <item h="1" x="2401"/>
        <item h="1" x="217"/>
        <item h="1" x="4542"/>
        <item h="1" x="2990"/>
        <item h="1" x="3250"/>
        <item h="1" x="4230"/>
        <item h="1" x="5090"/>
        <item h="1" x="5193"/>
        <item h="1" x="189"/>
        <item h="1" x="3546"/>
        <item h="1" x="548"/>
        <item h="1" x="958"/>
        <item h="1" x="3002"/>
        <item h="1" x="1675"/>
        <item h="1" x="1024"/>
        <item h="1" x="86"/>
        <item h="1" x="3372"/>
        <item h="1" x="3150"/>
        <item h="1" x="184"/>
        <item h="1" x="130"/>
        <item h="1" x="5867"/>
        <item h="1" x="4312"/>
        <item h="1" x="4638"/>
        <item h="1" x="88"/>
        <item h="1" x="1869"/>
        <item h="1" x="6040"/>
        <item h="1" x="3985"/>
        <item h="1" x="171"/>
        <item h="1" x="2354"/>
        <item h="1" x="3251"/>
        <item h="1" x="5228"/>
        <item h="1" x="4895"/>
        <item h="1" x="2352"/>
        <item h="1" x="2422"/>
        <item h="1" x="3620"/>
        <item h="1" x="253"/>
        <item h="1" x="5178"/>
        <item h="1" x="5606"/>
        <item h="1" x="4076"/>
        <item h="1" x="3718"/>
        <item h="1" x="3331"/>
        <item h="1" x="5420"/>
        <item h="1" x="3689"/>
        <item h="1" x="1025"/>
        <item h="1" x="4879"/>
        <item h="1" x="6103"/>
        <item h="1" x="5302"/>
        <item h="1" x="2809"/>
        <item h="1" x="5814"/>
        <item h="1" x="346"/>
        <item h="1" x="4671"/>
        <item h="1" x="4609"/>
        <item h="1" x="1163"/>
        <item h="1" x="321"/>
        <item h="1" x="561"/>
        <item h="1" x="3846"/>
        <item h="1" x="5527"/>
        <item h="1" x="4383"/>
        <item h="1" x="207"/>
        <item h="1" x="3981"/>
        <item h="1" x="3247"/>
        <item h="1" x="1156"/>
        <item h="1" x="5647"/>
        <item h="1" x="1539"/>
        <item h="1" x="1513"/>
        <item h="1" x="3254"/>
        <item h="1" x="2579"/>
        <item h="1" x="3954"/>
        <item h="1" x="167"/>
        <item h="1" x="3165"/>
        <item h="1" x="3300"/>
        <item h="1" x="5723"/>
        <item h="1" x="5396"/>
        <item h="1" x="5687"/>
        <item h="1" x="779"/>
        <item h="1" x="3131"/>
        <item h="1" x="578"/>
        <item h="1" x="4571"/>
        <item h="1" x="4328"/>
        <item h="1" x="5029"/>
        <item h="1" x="5558"/>
        <item h="1" x="3355"/>
        <item h="1" x="3392"/>
        <item h="1" x="4039"/>
        <item h="1" x="3406"/>
        <item h="1" x="1350"/>
        <item h="1" x="4728"/>
        <item h="1" x="794"/>
        <item h="1" x="2244"/>
        <item h="1" x="1344"/>
        <item h="1" x="82"/>
        <item h="1" x="5995"/>
        <item h="1" x="1591"/>
        <item h="1" x="4065"/>
        <item h="1" x="129"/>
        <item h="1" x="1385"/>
        <item h="1" x="4643"/>
        <item h="1" x="3329"/>
        <item h="1" x="3993"/>
        <item h="1" x="748"/>
        <item h="1" x="4189"/>
        <item h="1" x="2456"/>
        <item h="1" x="5987"/>
        <item h="1" x="5766"/>
        <item h="1" x="746"/>
        <item h="1" x="2668"/>
        <item h="1" x="5018"/>
        <item h="1" x="1062"/>
        <item h="1" x="196"/>
        <item h="1" x="1174"/>
        <item h="1" x="2823"/>
        <item h="1" x="48"/>
        <item h="1" x="3461"/>
        <item h="1" x="1388"/>
        <item h="1" x="3855"/>
        <item h="1" x="876"/>
        <item h="1" x="1478"/>
        <item h="1" x="4928"/>
        <item h="1" x="5204"/>
        <item h="1" x="2521"/>
        <item h="1" x="1462"/>
        <item h="1" x="2138"/>
        <item h="1" x="5546"/>
        <item h="1" x="223"/>
        <item h="1" x="5900"/>
        <item h="1" x="5641"/>
        <item h="1" x="845"/>
        <item h="1" x="1114"/>
        <item h="1" x="424"/>
        <item h="1" x="3077"/>
        <item h="1" x="2475"/>
        <item h="1" x="500"/>
        <item h="1" x="749"/>
        <item h="1" x="5906"/>
        <item h="1" x="2880"/>
        <item h="1" x="2715"/>
        <item h="1" x="4732"/>
        <item h="1" x="2719"/>
        <item h="1" x="4002"/>
        <item h="1" x="4"/>
        <item h="1" x="1052"/>
        <item h="1" x="6114"/>
        <item h="1" x="3930"/>
        <item h="1" x="2849"/>
        <item h="1" x="4377"/>
        <item h="1" x="3243"/>
        <item h="1" x="3923"/>
        <item h="1" x="2752"/>
        <item h="1" x="5611"/>
        <item h="1" x="2433"/>
        <item h="1" x="1832"/>
        <item h="1" x="477"/>
        <item h="1" x="4134"/>
        <item h="1" x="5544"/>
        <item h="1" x="5434"/>
        <item h="1" x="2982"/>
        <item h="1" x="216"/>
        <item h="1" x="20"/>
        <item h="1" x="925"/>
        <item h="1" x="509"/>
        <item h="1" x="4915"/>
        <item h="1" x="3093"/>
        <item h="1" x="3989"/>
        <item h="1" x="1584"/>
        <item h="1" x="4861"/>
        <item h="1" x="2543"/>
        <item h="1" x="4785"/>
        <item h="1" x="996"/>
        <item h="1" x="3310"/>
        <item h="1" x="1011"/>
        <item h="1" x="1113"/>
        <item h="1" x="5989"/>
        <item h="1" x="5484"/>
        <item h="1" x="4173"/>
        <item h="1" x="5261"/>
        <item h="1" x="5746"/>
        <item h="1" x="795"/>
        <item h="1" x="1071"/>
        <item h="1" x="2382"/>
        <item h="1" x="5684"/>
        <item h="1" x="4971"/>
        <item h="1" x="3817"/>
        <item h="1" x="4962"/>
        <item h="1" x="1423"/>
        <item h="1" x="5521"/>
        <item h="1" x="350"/>
        <item h="1" x="5783"/>
        <item h="1" x="4837"/>
        <item h="1" x="4607"/>
        <item h="1" x="1013"/>
        <item h="1" x="5073"/>
        <item h="1" x="371"/>
        <item h="1" x="5192"/>
        <item h="1" x="3032"/>
        <item h="1" x="3471"/>
        <item h="1" x="4461"/>
        <item h="1" x="2931"/>
        <item h="1" x="439"/>
        <item h="1" x="3452"/>
        <item h="1" x="5759"/>
        <item h="1" x="5797"/>
        <item h="1" x="4713"/>
        <item h="1" x="5825"/>
        <item h="1" x="208"/>
        <item h="1" x="1993"/>
        <item h="1" x="775"/>
        <item h="1" x="5357"/>
        <item h="1" x="632"/>
        <item h="1" x="361"/>
        <item h="1" x="5711"/>
        <item h="1" x="4950"/>
        <item h="1" x="2374"/>
        <item h="1" x="1708"/>
        <item h="1" x="4267"/>
        <item h="1" x="1371"/>
        <item h="1" x="100"/>
        <item h="1" x="1392"/>
        <item h="1" x="942"/>
        <item h="1" x="2305"/>
        <item h="1" x="112"/>
        <item h="1" x="1821"/>
        <item h="1" x="1169"/>
        <item h="1" x="3137"/>
        <item h="1" x="734"/>
        <item h="1" x="4279"/>
        <item h="1" x="2701"/>
        <item h="1" x="906"/>
        <item h="1" x="4866"/>
        <item h="1" x="1693"/>
        <item h="1" x="4194"/>
        <item h="1" x="2021"/>
        <item h="1" x="5123"/>
        <item h="1" x="6117"/>
        <item h="1" x="2737"/>
        <item h="1" x="5410"/>
        <item h="1" x="1898"/>
        <item h="1" x="2426"/>
        <item h="1" x="2485"/>
        <item h="1" x="2953"/>
        <item h="1" x="3736"/>
        <item h="1" x="4529"/>
        <item h="1" x="671"/>
        <item h="1" x="4484"/>
        <item h="1" x="4418"/>
        <item h="1" x="335"/>
        <item h="1" x="4396"/>
        <item h="1" x="4709"/>
        <item h="1" x="4443"/>
        <item h="1" x="1072"/>
        <item h="1" x="3224"/>
        <item h="1" x="4196"/>
        <item h="1" x="4382"/>
        <item h="1" x="2922"/>
        <item h="1" x="1636"/>
        <item h="1" x="176"/>
        <item h="1" x="271"/>
        <item h="1" x="2615"/>
        <item h="1" x="3482"/>
        <item h="1" x="1730"/>
        <item h="1" x="1691"/>
        <item h="1" x="1614"/>
        <item h="1" x="3456"/>
        <item h="1" x="3148"/>
        <item h="1" x="2989"/>
        <item h="1" x="3195"/>
        <item h="1" x="3889"/>
        <item h="1" x="1198"/>
        <item h="1" x="1433"/>
        <item h="1" x="2149"/>
        <item h="1" x="6110"/>
        <item h="1" x="2855"/>
        <item h="1" x="2228"/>
        <item h="1" x="5059"/>
        <item h="1" x="970"/>
        <item h="1" x="5236"/>
        <item h="1" x="4349"/>
        <item h="1" x="3276"/>
        <item h="1" x="1046"/>
        <item h="1" x="869"/>
        <item h="1" x="3554"/>
        <item h="1" x="3383"/>
        <item h="1" x="5163"/>
        <item h="1" x="2370"/>
        <item h="1" x="870"/>
        <item h="1" x="2116"/>
        <item h="1" x="4198"/>
        <item h="1" x="2826"/>
        <item h="1" x="2212"/>
        <item h="1" x="3451"/>
        <item h="1" x="5463"/>
        <item h="1" x="2318"/>
        <item h="1" x="5207"/>
        <item h="1" x="3567"/>
        <item h="1" x="4751"/>
        <item h="1" x="756"/>
        <item h="1" x="63"/>
        <item h="1" x="4395"/>
        <item h="1" x="3119"/>
        <item h="1" x="4213"/>
        <item h="1" x="2781"/>
        <item h="1" x="243"/>
        <item h="1" x="233"/>
        <item h="1" x="2310"/>
        <item h="1" x="2275"/>
        <item h="1" x="3346"/>
        <item h="1" x="2467"/>
        <item h="1" x="1795"/>
        <item h="1" x="4892"/>
        <item h="1" x="3186"/>
        <item h="1" x="2578"/>
        <item h="1" x="3205"/>
        <item h="1" x="4152"/>
        <item h="1" x="5715"/>
        <item h="1" x="4322"/>
        <item h="1" x="2689"/>
        <item h="1" x="1354"/>
        <item h="1" x="2224"/>
        <item h="1" x="1713"/>
        <item h="1" x="611"/>
        <item h="1" x="4364"/>
        <item h="1" x="3643"/>
        <item h="1" x="6071"/>
        <item h="1" x="978"/>
        <item h="1" x="5412"/>
        <item h="1" x="1603"/>
        <item h="1" x="3378"/>
        <item h="1" x="5105"/>
        <item h="1" x="1682"/>
        <item h="1" x="5039"/>
        <item h="1" x="4109"/>
        <item h="1" x="3725"/>
        <item h="1" x="1785"/>
        <item h="1" x="5386"/>
        <item h="1" x="6017"/>
        <item h="1" x="2998"/>
        <item h="1" x="4327"/>
        <item h="1" x="4111"/>
        <item h="1" x="3059"/>
        <item h="1" x="1709"/>
        <item h="1" x="295"/>
        <item h="1" x="3999"/>
        <item h="1" x="3447"/>
        <item h="1" x="2051"/>
        <item h="1" x="5158"/>
        <item h="1" x="5937"/>
        <item h="1" x="1165"/>
        <item h="1" x="783"/>
        <item h="1" x="5946"/>
        <item h="1" x="1649"/>
        <item h="1" x="1372"/>
        <item h="1" x="2858"/>
        <item h="1" x="3320"/>
        <item h="1" x="388"/>
        <item h="1" x="220"/>
        <item h="1" x="3370"/>
        <item h="1" x="2618"/>
        <item h="1" x="5917"/>
        <item h="1" x="5749"/>
        <item h="1" x="1939"/>
        <item h="1" x="77"/>
        <item h="1" x="2746"/>
        <item h="1" x="3312"/>
        <item h="1" x="4083"/>
        <item h="1" x="3347"/>
        <item h="1" x="3377"/>
        <item h="1" x="4086"/>
        <item h="1" x="5539"/>
        <item h="1" x="3177"/>
        <item h="1" x="1877"/>
        <item h="1" x="1193"/>
        <item h="1" x="1302"/>
        <item h="1" x="3834"/>
        <item h="1" x="4105"/>
        <item h="1" x="289"/>
        <item h="1" x="3609"/>
        <item h="1" x="4075"/>
        <item h="1" x="159"/>
        <item h="1" x="3578"/>
        <item h="1" x="1806"/>
        <item h="1" x="3607"/>
        <item h="1" x="3562"/>
        <item h="1" x="2633"/>
        <item h="1" x="4778"/>
        <item h="1" x="3252"/>
        <item h="1" x="643"/>
        <item h="1" x="5438"/>
        <item h="1" x="4667"/>
        <item h="1" x="1128"/>
        <item h="1" x="2898"/>
        <item h="1" x="4746"/>
        <item h="1" x="3386"/>
        <item h="1" x="1056"/>
        <item h="1" x="692"/>
        <item h="1" x="5482"/>
        <item h="1" x="893"/>
        <item h="1" x="105"/>
        <item h="1" x="4261"/>
        <item h="1" x="5552"/>
        <item h="1" x="3883"/>
        <item h="1" x="5287"/>
        <item h="1" x="4681"/>
        <item h="1" x="2351"/>
        <item h="1" x="2430"/>
        <item h="1" x="4186"/>
        <item h="1" x="391"/>
        <item h="1" x="2221"/>
        <item h="1" x="158"/>
        <item h="1" x="1646"/>
        <item h="1" x="2696"/>
        <item h="1" x="441"/>
        <item h="1" x="2813"/>
        <item h="1" x="4064"/>
        <item h="1" x="943"/>
        <item h="1" x="1528"/>
        <item h="1" x="6076"/>
        <item h="1" x="3443"/>
        <item h="1" x="5736"/>
        <item h="1" x="4911"/>
        <item h="1" x="4708"/>
        <item h="1" x="4054"/>
        <item h="1" x="850"/>
        <item h="1" x="4375"/>
        <item h="1" x="1204"/>
        <item h="1" x="986"/>
        <item h="1" x="1316"/>
        <item h="1" x="2634"/>
        <item h="1" x="180"/>
        <item h="1" x="1749"/>
        <item h="1" x="2972"/>
        <item h="1" x="2769"/>
        <item h="1" x="2056"/>
        <item h="1" x="2472"/>
        <item h="1" x="3325"/>
        <item h="1" x="2640"/>
        <item h="1" x="4172"/>
        <item h="1" x="3204"/>
        <item h="1" x="993"/>
        <item h="1" x="5603"/>
        <item h="1" x="2814"/>
        <item h="1" x="1579"/>
        <item h="1" x="1139"/>
        <item h="1" x="1624"/>
        <item h="1" x="5011"/>
        <item h="1" x="5805"/>
        <item h="1" x="4098"/>
        <item h="1" x="2111"/>
        <item h="1" x="34"/>
        <item h="1" x="3520"/>
        <item h="1" x="5150"/>
        <item h="1" x="873"/>
        <item h="1" x="461"/>
        <item h="1" x="5117"/>
        <item h="1" x="3511"/>
        <item h="1" x="3125"/>
        <item h="1" x="1725"/>
        <item h="1" x="1286"/>
        <item h="1" x="856"/>
        <item h="1" x="5422"/>
        <item h="1" x="4013"/>
        <item h="1" x="1199"/>
        <item h="1" x="1418"/>
        <item h="1" x="1278"/>
        <item h="1" x="1640"/>
        <item h="1" x="3548"/>
        <item h="1" x="2744"/>
        <item h="1" x="5057"/>
        <item h="1" x="1871"/>
        <item h="1" x="4017"/>
        <item h="1" x="5734"/>
        <item h="1" x="6120"/>
        <item h="1" x="2065"/>
        <item h="1" x="4156"/>
        <item h="1" x="809"/>
        <item h="1" x="59"/>
        <item h="1" x="2428"/>
        <item h="1" x="884"/>
        <item h="1" x="5520"/>
        <item h="1" x="615"/>
        <item h="1" x="4740"/>
        <item h="1" x="3581"/>
        <item h="1" x="3060"/>
        <item h="1" x="4361"/>
        <item h="1" x="6027"/>
        <item h="1" x="5487"/>
        <item h="1" x="5206"/>
        <item h="1" x="3601"/>
        <item h="1" x="2241"/>
        <item h="1" x="635"/>
        <item h="1" x="5210"/>
        <item h="1" x="3361"/>
        <item h="1" x="2690"/>
        <item h="1" x="429"/>
        <item h="1" x="5154"/>
        <item h="1" x="5657"/>
        <item h="1" x="2539"/>
        <item h="1" x="2484"/>
        <item h="1" x="5526"/>
        <item h="1" x="5875"/>
        <item h="1" x="5306"/>
        <item h="1" x="4106"/>
        <item h="1" x="2246"/>
        <item h="1" x="4858"/>
        <item h="1" x="2791"/>
        <item h="1" x="5164"/>
        <item h="1" x="5658"/>
        <item h="1" x="117"/>
        <item h="1" x="4951"/>
        <item h="1" x="4862"/>
        <item h="1" x="2895"/>
        <item h="1" x="3833"/>
        <item h="1" x="2646"/>
        <item h="1" x="2733"/>
        <item h="1" x="5586"/>
        <item h="1" x="4844"/>
        <item h="1" x="4771"/>
        <item h="1" x="331"/>
        <item h="1" x="5976"/>
        <item h="1" x="5351"/>
        <item h="1" x="2551"/>
        <item h="1" x="4747"/>
        <item h="1" x="762"/>
        <item h="1" x="277"/>
        <item h="1" x="4995"/>
        <item h="1" x="5799"/>
        <item h="1" x="555"/>
        <item h="1" x="2294"/>
        <item h="1" x="5512"/>
        <item h="1" x="5562"/>
        <item h="1" x="5231"/>
        <item h="1" x="565"/>
        <item h="1" x="2443"/>
        <item h="1" x="1582"/>
        <item h="1" x="3470"/>
        <item h="1" x="1213"/>
        <item h="1" x="815"/>
        <item h="1" x="974"/>
        <item h="1" x="2483"/>
        <item h="1" x="5305"/>
        <item h="1" x="1629"/>
        <item h="1" x="614"/>
        <item h="1" x="3381"/>
        <item h="1" x="2511"/>
        <item h="1" x="4142"/>
        <item h="1" x="2864"/>
        <item h="1" x="5348"/>
        <item h="1" x="5881"/>
        <item h="1" x="2501"/>
        <item h="1" x="945"/>
        <item h="1" x="417"/>
        <item h="1" x="1051"/>
        <item h="1" x="3899"/>
        <item h="1" x="5795"/>
        <item h="1" x="1318"/>
        <item h="1" x="236"/>
        <item h="1" x="4573"/>
        <item h="1" x="4674"/>
        <item h="1" x="5760"/>
        <item h="1" x="4228"/>
        <item h="1" x="164"/>
        <item h="1" x="733"/>
        <item h="1" x="5835"/>
        <item h="1" x="5938"/>
        <item h="1" x="2297"/>
        <item h="1" x="4832"/>
        <item h="1" x="3900"/>
        <item h="1" x="3966"/>
        <item h="1" x="725"/>
        <item h="1" x="3859"/>
        <item h="1" x="5762"/>
        <item h="1" x="1467"/>
        <item h="1" x="56"/>
        <item h="1" x="4613"/>
        <item h="1" x="5411"/>
        <item h="1" x="4663"/>
        <item h="1" x="2942"/>
        <item h="1" x="2604"/>
        <item h="1" x="5882"/>
        <item h="1" x="5949"/>
        <item h="1" x="4779"/>
        <item h="1" x="404"/>
        <item h="1" x="4968"/>
        <item h="1" x="1998"/>
        <item h="1" x="729"/>
        <item h="1" x="3388"/>
        <item h="1" x="2102"/>
        <item h="1" x="481"/>
        <item h="1" x="2731"/>
        <item h="1" x="1158"/>
        <item h="1" x="2427"/>
        <item h="1" x="93"/>
        <item h="1" x="1147"/>
        <item h="1" x="4119"/>
        <item h="1" x="3955"/>
        <item h="1" x="5132"/>
        <item h="1" x="1742"/>
        <item h="1" x="1549"/>
        <item h="1" x="3509"/>
        <item h="1" x="907"/>
        <item h="1" x="2514"/>
        <item h="1" x="5265"/>
        <item h="1" x="545"/>
        <item h="1" x="3281"/>
        <item h="1" x="1810"/>
        <item h="1" x="5618"/>
        <item h="1" x="3304"/>
        <item h="1" x="1735"/>
        <item h="1" x="2449"/>
        <item h="1" x="657"/>
        <item h="1" x="5625"/>
        <item h="1" x="1476"/>
        <item h="1" x="3446"/>
        <item h="1" x="1399"/>
        <item h="1" x="1335"/>
        <item h="1" x="6122"/>
        <item h="1" x="4392"/>
        <item h="1" x="3018"/>
        <item h="1" x="3295"/>
        <item h="1" x="4323"/>
        <item h="1" x="4532"/>
        <item h="1" x="687"/>
        <item h="1" x="2891"/>
        <item h="1" x="3665"/>
        <item h="1" x="1297"/>
        <item h="1" x="2333"/>
        <item h="1" x="2896"/>
        <item h="1" x="2147"/>
        <item h="1" x="1320"/>
        <item h="1" x="1284"/>
        <item h="1" x="3460"/>
        <item h="1" x="3712"/>
        <item h="1" x="2816"/>
        <item h="1" x="2041"/>
        <item h="1" x="1687"/>
        <item h="1" x="887"/>
        <item h="1" x="4024"/>
        <item h="1" x="3229"/>
        <item h="1" x="2926"/>
        <item h="1" x="5983"/>
        <item h="1" x="3887"/>
        <item h="1" x="1608"/>
        <item h="1" x="1369"/>
        <item h="1" x="4326"/>
        <item h="1" x="2452"/>
        <item h="1" x="4015"/>
        <item h="1" x="4665"/>
        <item h="1" x="2295"/>
        <item h="1" x="343"/>
        <item h="1" x="805"/>
        <item h="1" x="4692"/>
        <item h="1" x="1339"/>
        <item h="1" x="527"/>
        <item h="1" x="4010"/>
        <item h="1" x="1835"/>
        <item h="1" x="728"/>
        <item h="1" x="5130"/>
        <item h="1" x="1637"/>
        <item h="1" x="3595"/>
        <item h="1" x="819"/>
        <item h="1" x="2890"/>
        <item h="1" x="5030"/>
        <item h="1" x="3368"/>
        <item h="1" x="1601"/>
        <item h="1" x="5616"/>
        <item h="1" x="1450"/>
        <item h="1" x="3356"/>
        <item h="1" x="1510"/>
        <item h="1" x="1981"/>
        <item h="1" x="5376"/>
        <item h="1" x="4987"/>
        <item h="1" x="4337"/>
        <item h="1" x="2765"/>
        <item h="1" x="768"/>
        <item h="1" x="2983"/>
        <item h="1" x="1700"/>
        <item h="1" x="1927"/>
        <item h="1" x="1530"/>
        <item h="1" x="1863"/>
        <item h="1" x="430"/>
        <item h="1" x="2083"/>
        <item h="1" x="200"/>
        <item h="1" x="5707"/>
        <item h="1" x="3851"/>
        <item h="1" x="5981"/>
        <item h="1" x="774"/>
        <item h="1" x="4596"/>
        <item h="1" x="2691"/>
        <item h="1" x="2276"/>
        <item h="1" x="1380"/>
        <item h="1" x="1442"/>
        <item h="1" x="3826"/>
        <item h="1" x="131"/>
        <item h="1" x="4646"/>
        <item h="1" x="5371"/>
        <item h="1" x="3771"/>
        <item h="1" x="735"/>
        <item h="1" x="5955"/>
        <item h="1" x="3551"/>
        <item h="1" x="595"/>
        <item h="1" x="3685"/>
        <item h="1" x="2934"/>
        <item h="1" x="5486"/>
        <item h="1" x="989"/>
        <item h="1" x="2045"/>
        <item h="1" x="1342"/>
        <item h="1" x="4949"/>
        <item h="1" x="1211"/>
        <item h="1" x="2405"/>
        <item h="1" x="1125"/>
        <item h="1" x="385"/>
        <item h="1" x="1499"/>
        <item h="1" x="379"/>
        <item h="1" x="3651"/>
        <item h="1" x="878"/>
        <item h="1" x="5472"/>
        <item h="1" x="4883"/>
        <item h="1" x="3978"/>
        <item h="1" x="4941"/>
        <item h="1" x="2345"/>
        <item h="1" x="3684"/>
        <item h="1" x="2771"/>
        <item h="1" x="2642"/>
        <item h="1" x="344"/>
        <item h="1" x="2470"/>
        <item h="1" x="2311"/>
        <item h="1" x="1590"/>
        <item h="1" x="2873"/>
        <item h="1" x="503"/>
        <item h="1" x="637"/>
        <item h="1" x="4394"/>
        <item h="1" x="3441"/>
        <item h="1" x="2978"/>
        <item h="1" x="5743"/>
        <item h="1" x="1976"/>
        <item h="1" x="4719"/>
        <item h="1" x="3830"/>
        <item h="1" x="4168"/>
        <item h="1" x="3111"/>
        <item h="1" x="941"/>
        <item h="1" x="905"/>
        <item h="1" x="4966"/>
        <item h="1" x="1287"/>
        <item h="1" x="4018"/>
        <item h="1" x="6123"/>
        <item h="1" x="2862"/>
        <item h="1" x="2204"/>
        <item h="1" x="655"/>
        <item h="1" x="103"/>
        <item h="1" x="3322"/>
        <item h="1" x="2712"/>
        <item h="1" x="2013"/>
        <item h="1" x="1560"/>
        <item h="1" x="1191"/>
        <item h="1" x="5149"/>
        <item h="1" x="4687"/>
        <item h="1" x="5389"/>
        <item h="1" x="4474"/>
        <item h="1" x="263"/>
        <item h="1" x="183"/>
        <item h="1" x="769"/>
        <item h="1" x="3878"/>
        <item h="1" x="3410"/>
        <item h="1" x="6034"/>
        <item h="1" x="2191"/>
        <item h="1" x="1886"/>
        <item h="1" x="3197"/>
        <item h="1" x="3672"/>
        <item h="1" x="5577"/>
        <item h="1" x="1108"/>
        <item h="1" x="782"/>
        <item h="1" x="2383"/>
        <item h="1" x="5620"/>
        <item h="1" x="2850"/>
        <item h="1" x="3185"/>
        <item h="1" x="2011"/>
        <item h="1" x="2095"/>
        <item h="1" x="818"/>
        <item h="1" x="1023"/>
        <item h="1" x="1265"/>
        <item h="1" x="4639"/>
        <item h="1" x="5712"/>
        <item h="1" x="319"/>
        <item h="1" x="4896"/>
        <item h="1" x="2692"/>
        <item h="1" x="5470"/>
        <item h="1" x="589"/>
        <item h="1" x="2920"/>
        <item h="1" x="2479"/>
        <item h="1" x="3960"/>
        <item h="1" x="488"/>
        <item h="1" x="4430"/>
        <item h="1" x="1824"/>
        <item h="1" x="1900"/>
        <item h="1" x="5934"/>
        <item h="1" x="3035"/>
        <item h="1" x="49"/>
        <item h="1" x="2801"/>
        <item h="1" x="5055"/>
        <item h="1" x="1872"/>
        <item h="1" x="3081"/>
        <item h="1" x="2414"/>
        <item h="1" x="3747"/>
        <item h="1" x="4108"/>
        <item h="1" x="1224"/>
        <item h="1" x="4188"/>
        <item h="1" x="1811"/>
        <item h="1" x="1012"/>
        <item h="1" x="5211"/>
        <item h="1" x="3812"/>
        <item h="1" x="4800"/>
        <item h="1" x="1120"/>
        <item h="1" x="4841"/>
        <item h="1" x="1754"/>
        <item h="1" x="789"/>
        <item h="1" x="640"/>
        <item h="1" x="2799"/>
        <item h="1" x="2360"/>
        <item h="1" x="3926"/>
        <item h="1" x="384"/>
        <item h="1" x="3422"/>
        <item h="1" x="5691"/>
        <item h="1" x="2984"/>
        <item h="1" x="4604"/>
        <item h="1" x="2423"/>
        <item h="1" x="3115"/>
        <item h="1" x="2033"/>
        <item h="1" x="5069"/>
        <item h="1" x="2389"/>
        <item h="1" x="5218"/>
        <item h="1" x="3585"/>
        <item h="1" x="5524"/>
        <item h="1" x="4576"/>
        <item h="1" x="2010"/>
        <item h="1" x="4493"/>
        <item h="1" x="1500"/>
        <item h="1" x="5528"/>
        <item h="1" x="5812"/>
        <item h="1" x="2588"/>
        <item h="1" x="3839"/>
        <item h="1" x="5537"/>
        <item h="1" x="1155"/>
        <item h="1" x="6131"/>
        <item h="1" x="1778"/>
        <item h="1" x="3089"/>
        <item h="1" x="5238"/>
        <item h="1" x="792"/>
        <item h="1" x="1409"/>
        <item h="1" x="372"/>
        <item h="1" x="3936"/>
        <item h="1" x="1362"/>
        <item h="1" x="3149"/>
        <item h="1" x="4836"/>
        <item h="1" x="2710"/>
        <item h="1" x="1329"/>
        <item h="1" x="1598"/>
        <item h="1" x="110"/>
        <item h="1" x="1736"/>
        <item h="1" x="3022"/>
        <item h="1" x="5940"/>
        <item h="1" x="455"/>
        <item h="1" x="5056"/>
        <item h="1" x="3038"/>
        <item h="1" x="2353"/>
        <item h="1" x="727"/>
        <item h="1" x="3920"/>
        <item h="1" x="3425"/>
        <item h="1" x="1319"/>
        <item h="1" x="586"/>
        <item h="1" x="5518"/>
        <item h="1" x="1100"/>
        <item h="1" x="3083"/>
        <item h="1" x="5953"/>
        <item h="1" x="1390"/>
        <item h="1" x="5557"/>
        <item h="1" x="3572"/>
        <item h="1" x="4313"/>
        <item h="1" x="1360"/>
        <item h="1" x="4088"/>
        <item h="1" x="2868"/>
        <item h="1" x="1597"/>
        <item h="1" x="973"/>
        <item h="1" x="3365"/>
        <item h="1" x="1001"/>
        <item h="1" x="1112"/>
        <item h="1" x="5220"/>
        <item h="1" x="1018"/>
        <item h="1" x="5808"/>
        <item h="1" x="4426"/>
        <item h="1" x="4960"/>
        <item h="1" x="1430"/>
        <item h="1" x="521"/>
        <item h="1" x="3088"/>
        <item h="1" x="5271"/>
        <item h="1" x="1437"/>
        <item h="1" x="3101"/>
        <item h="1" x="1417"/>
        <item h="1" x="2967"/>
        <item h="1" x="759"/>
        <item h="1" x="1311"/>
        <item h="1" x="4591"/>
        <item h="1" x="1524"/>
        <item h="1" x="2185"/>
        <item h="1" x="4717"/>
        <item h="1" x="2416"/>
        <item h="1" x="1958"/>
        <item h="1" x="1848"/>
        <item h="1" x="3822"/>
        <item h="1" x="1135"/>
        <item h="1" x="1085"/>
        <item h="1" x="3739"/>
        <item h="1" x="365"/>
        <item h="1" x="4299"/>
        <item h="1" x="5264"/>
        <item h="1" x="1454"/>
        <item h="1" x="5045"/>
        <item h="1" x="3096"/>
        <item h="1" x="2878"/>
        <item h="1" x="108"/>
        <item h="1" x="3051"/>
        <item h="1" x="2115"/>
        <item h="1" x="5137"/>
        <item h="1" x="3085"/>
        <item h="1" x="2272"/>
        <item h="1" x="1468"/>
        <item h="1" x="6055"/>
        <item h="1" x="4318"/>
        <item h="1" x="532"/>
        <item h="1" x="511"/>
        <item h="1" x="2198"/>
        <item h="1" x="4214"/>
        <item h="1" x="3931"/>
        <item h="1" x="2949"/>
        <item h="1" x="3587"/>
        <item h="1" x="2207"/>
        <item h="1" x="4580"/>
        <item h="1" x="3309"/>
        <item h="1" x="1935"/>
        <item h="1" x="1705"/>
        <item h="1" x="1946"/>
        <item h="1" x="4222"/>
        <item h="1" x="742"/>
        <item h="1" x="5375"/>
        <item h="1" x="2526"/>
        <item h="1" x="136"/>
        <item h="1" x="3579"/>
        <item h="1" x="752"/>
        <item h="1" x="575"/>
        <item h="1" x="3829"/>
        <item h="1" x="1905"/>
        <item h="1" x="4820"/>
        <item h="1" x="2435"/>
        <item h="1" x="1826"/>
        <item h="1" x="3395"/>
        <item h="1" x="3558"/>
        <item h="1" x="4368"/>
        <item h="1" x="5458"/>
        <item h="1" x="3847"/>
        <item h="1" x="2663"/>
        <item h="1" x="1906"/>
        <item h="1" x="2726"/>
        <item h="1" x="311"/>
        <item h="1" x="2226"/>
        <item h="1" x="3582"/>
        <item h="1" x="2908"/>
        <item h="1" x="2415"/>
        <item h="1" x="1875"/>
        <item h="1" x="1489"/>
        <item h="1" x="1127"/>
        <item h="1" x="2911"/>
        <item h="1" x="5356"/>
        <item h="1" x="3384"/>
        <item h="1" x="3742"/>
        <item h="1" x="908"/>
        <item h="1" x="5622"/>
        <item h="1" x="1594"/>
        <item h="1" x="5491"/>
        <item h="1" x="3070"/>
        <item h="1" x="1851"/>
        <item h="1" x="2446"/>
        <item h="1" x="4744"/>
        <item h="1" x="791"/>
        <item h="1" x="5343"/>
        <item h="1" x="3082"/>
        <item h="1" x="4870"/>
        <item h="1" x="5219"/>
        <item h="1" x="6089"/>
        <item h="1" x="915"/>
        <item h="1" x="3080"/>
        <item h="1" x="2542"/>
        <item h="1" x="3779"/>
        <item h="1" x="3752"/>
        <item h="1" x="1143"/>
        <item h="1" x="3600"/>
        <item h="1" x="802"/>
        <item h="1" x="2606"/>
        <item h="1" x="2628"/>
        <item h="1" x="4680"/>
        <item h="1" x="47"/>
        <item h="1" x="3816"/>
        <item h="1" x="855"/>
        <item h="1" x="4648"/>
        <item h="1" x="962"/>
        <item h="1" x="4060"/>
        <item h="1" x="3496"/>
        <item h="1" x="5864"/>
        <item h="1" x="1568"/>
        <item h="1" x="4284"/>
        <item h="1" x="5468"/>
        <item h="1" x="5850"/>
        <item h="1" x="297"/>
        <item h="1" x="2817"/>
        <item h="1" x="6075"/>
        <item h="1" x="2607"/>
        <item h="1" x="682"/>
        <item h="1" x="3819"/>
        <item h="1" x="2107"/>
        <item h="1" x="1846"/>
        <item h="1" x="502"/>
        <item h="1" x="3811"/>
        <item h="1" x="5246"/>
        <item h="1" x="2800"/>
        <item h="1" x="2254"/>
        <item h="1" x="1445"/>
        <item h="1" x="1962"/>
        <item h="1" x="5143"/>
        <item h="1" x="44"/>
        <item h="1" x="3468"/>
        <item h="1" x="1986"/>
        <item h="1" x="4118"/>
        <item h="1" x="849"/>
        <item h="1" x="4761"/>
        <item h="1" x="193"/>
        <item h="1" x="2123"/>
        <item h="1" x="1731"/>
        <item h="1" x="3212"/>
        <item h="1" x="4888"/>
        <item h="1" x="1956"/>
        <item h="1" x="6084"/>
        <item h="1" x="1667"/>
        <item h="1" x="2063"/>
        <item h="1" x="5610"/>
        <item h="1" x="1555"/>
        <item h="1" x="1004"/>
        <item h="1" x="3854"/>
        <item h="1" x="670"/>
        <item h="1" x="485"/>
        <item h="1" x="1172"/>
        <item h="1" x="1047"/>
        <item h="1" x="1799"/>
        <item h="1" x="1525"/>
        <item h="1" x="4588"/>
        <item h="1" x="4972"/>
        <item h="1" x="837"/>
        <item h="1" x="826"/>
        <item h="1" x="5159"/>
        <item h="1" x="116"/>
        <item h="1" x="349"/>
        <item h="1" x="1208"/>
        <item h="1" x="5915"/>
        <item h="1" x="2406"/>
        <item h="1" x="2885"/>
        <item h="1" x="5191"/>
        <item h="1" x="659"/>
        <item h="1" x="4625"/>
        <item h="1" x="5694"/>
        <item h="1" x="2319"/>
        <item h="1" x="4021"/>
        <item h="1" x="1726"/>
        <item h="1" x="2332"/>
        <item h="1" x="1662"/>
        <item h="1" x="1501"/>
        <item h="1" x="3706"/>
        <item h="1" x="3152"/>
        <item h="1" x="1205"/>
        <item h="1" x="241"/>
        <item h="1" x="3642"/>
        <item h="1" x="5856"/>
        <item h="1" x="5839"/>
        <item h="1" x="507"/>
        <item h="1" x="1107"/>
        <item h="1" x="1914"/>
        <item h="1" x="4650"/>
        <item h="1" x="4594"/>
        <item h="1" x="334"/>
        <item h="1" x="3264"/>
        <item h="1" x="736"/>
        <item h="1" x="1404"/>
        <item h="1" x="2758"/>
        <item h="1" x="4616"/>
        <item h="1" x="1925"/>
        <item h="1" x="5907"/>
        <item h="1" x="2290"/>
        <item h="1" x="60"/>
        <item h="1" x="3593"/>
        <item h="1" x="5038"/>
        <item h="1" x="3274"/>
        <item h="1" x="2724"/>
        <item h="1" x="3415"/>
        <item h="1" x="2529"/>
        <item h="1" x="1116"/>
        <item h="1" x="3677"/>
        <item h="1" x="5205"/>
        <item h="1" x="5665"/>
        <item h="1" x="3701"/>
        <item h="1" x="1142"/>
        <item h="1" x="6062"/>
        <item h="1" x="3627"/>
        <item h="1" x="4212"/>
        <item h="1" x="3072"/>
        <item h="1" x="5"/>
        <item h="1" x="4738"/>
        <item h="1" x="786"/>
        <item h="1" x="3046"/>
        <item h="1" x="5846"/>
        <item h="1" x="1553"/>
        <item h="1" x="4081"/>
        <item h="1" x="1231"/>
        <item h="1" x="338"/>
        <item h="1" x="3228"/>
        <item h="1" x="4303"/>
        <item h="1" x="2301"/>
        <item h="1" x="5550"/>
        <item h="1" x="1738"/>
        <item h="1" x="364"/>
        <item h="1" x="4868"/>
        <item h="1" x="2000"/>
        <item h="1" x="5021"/>
        <item h="1" x="1612"/>
        <item h="1" x="2377"/>
        <item h="1" x="4873"/>
        <item h="1" x="4434"/>
        <item h="1" x="3621"/>
        <item h="1" x="377"/>
        <item h="1" x="695"/>
        <item h="1" x="1424"/>
        <item h="1" x="6053"/>
        <item h="1" x="1055"/>
        <item h="1" x="5742"/>
        <item h="1" x="2298"/>
        <item h="1" x="5769"/>
        <item h="1" x="4774"/>
        <item h="1" x="4498"/>
        <item h="1" x="6094"/>
        <item h="1" x="4503"/>
        <item h="1" x="3872"/>
        <item h="1" x="2706"/>
        <item h="1" x="4610"/>
        <item h="1" x="4891"/>
        <item h="1" x="2681"/>
        <item h="1" x="3311"/>
        <item h="1" x="717"/>
        <item h="1" x="363"/>
        <item h="1" x="4344"/>
        <item h="1" x="2649"/>
        <item h="1" x="4348"/>
        <item h="1" x="1188"/>
        <item h="1" x="2596"/>
        <item h="1" x="6128"/>
        <item h="1" x="4351"/>
        <item h="1" x="777"/>
        <item h="1" x="5869"/>
        <item h="1" x="5492"/>
        <item h="1" x="96"/>
        <item h="1" x="4316"/>
        <item h="1" x="492"/>
        <item h="1" x="1534"/>
        <item h="1" x="552"/>
        <item h="1" x="699"/>
        <item h="1" x="3786"/>
        <item h="1" x="5924"/>
        <item h="1" x="3871"/>
        <item h="1" x="4853"/>
        <item h="1" x="2140"/>
        <item h="1" x="2678"/>
        <item h="1" x="5382"/>
        <item h="1" x="5400"/>
        <item h="1" x="187"/>
        <item h="1" x="5440"/>
        <item h="1" x="4961"/>
        <item h="1" x="5831"/>
        <item h="1" x="800"/>
        <item h="1" x="2375"/>
        <item h="1" x="3518"/>
        <item h="1" x="3223"/>
        <item h="1" x="5774"/>
        <item h="1" x="5180"/>
        <item h="1" x="3700"/>
        <item h="1" x="3036"/>
        <item h="1" x="1317"/>
        <item h="1" x="1301"/>
        <item h="1" x="2464"/>
        <item h="1" x="205"/>
        <item h="1" x="2367"/>
        <item h="1" x="2386"/>
        <item h="1" x="3575"/>
        <item h="1" x="3858"/>
        <item h="1" x="170"/>
        <item h="1" x="505"/>
        <item h="1" x="4821"/>
        <item h="1" x="5581"/>
        <item h="1" x="2672"/>
        <item h="1" x="5820"/>
        <item h="1" x="4984"/>
        <item h="1" x="833"/>
        <item h="1" x="5046"/>
        <item h="1" x="3098"/>
        <item h="1" x="1892"/>
        <item h="1" x="2194"/>
        <item h="1" x="4035"/>
        <item h="1" x="4824"/>
        <item h="1" x="2587"/>
        <item h="1" x="3807"/>
        <item h="1" x="3545"/>
        <item h="1" x="3091"/>
        <item h="1" x="92"/>
        <item h="1" x="5579"/>
        <item h="1" x="1210"/>
        <item h="1" x="354"/>
        <item h="1" x="4727"/>
        <item h="1" x="2469"/>
        <item h="1" x="2099"/>
        <item h="1" x="3086"/>
        <item h="1" x="3748"/>
        <item h="1" x="5094"/>
        <item h="1" x="251"/>
        <item h="1" x="1043"/>
        <item h="1" x="1562"/>
        <item h="1" x="3459"/>
        <item h="1" x="3285"/>
        <item h="1" x="4070"/>
        <item h="1" x="2740"/>
        <item h="1" x="5945"/>
        <item h="1" x="316"/>
        <item h="1" x="3287"/>
        <item h="1" x="4942"/>
        <item h="1" x="2040"/>
        <item h="1" x="157"/>
        <item h="1" x="4558"/>
        <item h="1" x="2299"/>
        <item h="1" x="4919"/>
        <item h="1" x="3188"/>
        <item h="1" x="2001"/>
        <item h="1" x="3992"/>
        <item h="1" x="3412"/>
        <item h="1" x="1572"/>
        <item h="1" x="1855"/>
        <item h="1" x="2803"/>
        <item h="1" x="4121"/>
        <item h="1" x="3576"/>
        <item h="1" x="3837"/>
        <item h="1" x="5489"/>
        <item h="1" x="4763"/>
        <item h="1" x="2888"/>
        <item h="1" x="702"/>
        <item h="1" x="498"/>
        <item h="1" x="579"/>
        <item h="1" x="3203"/>
        <item h="1" x="6132"/>
        <item h="1" x="5604"/>
        <item h="1" x="2444"/>
        <item h="1" x="1303"/>
        <item h="1" x="3142"/>
        <item h="1" x="967"/>
        <item h="1" x="447"/>
        <item h="1" x="17"/>
        <item h="1" x="5298"/>
        <item h="1" x="6142"/>
        <item h="1" x="5633"/>
        <item h="1" x="5951"/>
        <item h="1" x="5800"/>
        <item h="1" x="5490"/>
        <item h="1" x="2336"/>
        <item h="1" x="3698"/>
        <item h="1" x="3258"/>
        <item h="1" x="1073"/>
        <item h="1" x="392"/>
        <item h="1" x="4029"/>
        <item h="1" x="684"/>
        <item h="1" x="6066"/>
        <item h="1" x="3967"/>
        <item h="1" x="4509"/>
        <item h="1" x="5424"/>
        <item h="1" x="2348"/>
        <item h="1" x="2471"/>
        <item h="1" x="4603"/>
        <item h="1" x="5496"/>
        <item h="1" x="2015"/>
        <item h="1" x="3092"/>
        <item h="1" x="5311"/>
        <item h="1" x="403"/>
        <item h="1" x="3531"/>
        <item h="1" x="2747"/>
        <item h="1" x="4350"/>
        <item h="1" x="4356"/>
        <item h="1" x="3704"/>
        <item h="1" x="3987"/>
        <item h="1" x="5827"/>
        <item h="1" x="3436"/>
        <item h="1" x="291"/>
        <item h="1" x="5522"/>
        <item h="1" x="708"/>
        <item h="1" x="2059"/>
        <item h="1" x="2976"/>
        <item h="1" x="5023"/>
        <item h="1" x="3957"/>
        <item h="1" x="4074"/>
        <item h="1" x="3198"/>
        <item h="1" x="1753"/>
        <item h="1" x="4161"/>
        <item h="1" x="264"/>
        <item h="1" x="3580"/>
        <item h="1" x="382"/>
        <item h="1" x="5870"/>
        <item h="1" x="5243"/>
        <item h="1" x="2206"/>
        <item h="1" x="2495"/>
        <item h="1" x="4057"/>
        <item h="1" x="3061"/>
        <item h="1" x="4097"/>
        <item h="1" x="706"/>
        <item h="1" x="3574"/>
        <item h="1" x="518"/>
        <item h="1" x="4522"/>
        <item h="1" x="1777"/>
        <item h="1" x="3994"/>
        <item h="1" x="2260"/>
        <item h="1" x="5050"/>
        <item h="1" x="713"/>
        <item h="1" x="2502"/>
        <item h="1" x="2308"/>
        <item h="1" x="1000"/>
        <item h="1" x="150"/>
        <item h="1" x="4725"/>
        <item h="1" x="2860"/>
        <item h="1" x="948"/>
        <item h="1" x="2037"/>
        <item h="1" x="1460"/>
        <item h="1" x="2573"/>
        <item h="1" x="2750"/>
        <item h="1" x="3782"/>
        <item h="1" x="5642"/>
        <item h="1" x="2062"/>
        <item h="1" x="798"/>
        <item h="1" x="2304"/>
        <item h="1" x="5406"/>
        <item h="1" x="5685"/>
        <item h="1" x="1419"/>
        <item h="1" x="426"/>
        <item h="1" x="3359"/>
        <item h="1" x="270"/>
        <item h="1" x="3291"/>
        <item h="1" x="4181"/>
        <item h="1" x="676"/>
        <item h="1" x="2012"/>
        <item h="1" x="3497"/>
        <item h="1" x="4027"/>
        <item h="1" x="3634"/>
        <item h="1" x="731"/>
        <item h="1" x="3345"/>
        <item h="1" x="127"/>
        <item h="1" x="1543"/>
        <item h="1" x="5146"/>
        <item h="1" x="2830"/>
        <item h="1" x="4894"/>
        <item h="1" x="4510"/>
        <item h="1" x="2912"/>
        <item h="1" x="3161"/>
        <item h="1" x="1847"/>
        <item h="1" x="4124"/>
        <item h="1" x="1991"/>
        <item h="1" x="2616"/>
        <item h="1" x="22"/>
        <item h="1" x="6124"/>
        <item h="1" x="1556"/>
        <item h="1" x="780"/>
        <item h="1" x="3892"/>
        <item h="1" x="1952"/>
        <item h="1" x="1271"/>
        <item h="1" x="5255"/>
        <item h="1" x="1926"/>
        <item h="1" x="3318"/>
        <item h="1" x="5477"/>
        <item h="1" x="2329"/>
        <item h="1" x="2530"/>
        <item h="1" x="1859"/>
        <item h="1" x="1947"/>
        <item h="1" x="4053"/>
        <item h="1" x="2195"/>
        <item h="1" x="5830"/>
        <item h="1" x="2302"/>
        <item h="1" x="2508"/>
        <item h="1" x="4939"/>
        <item h="1" x="1745"/>
        <item h="1" x="3550"/>
        <item h="1" x="5286"/>
        <item h="1" x="2179"/>
        <item h="1" x="5977"/>
        <item h="1" x="3675"/>
        <item h="1" x="5880"/>
        <item h="1" x="3733"/>
        <item h="1" x="639"/>
        <item h="1" x="4916"/>
        <item h="1" x="6090"/>
        <item h="1" x="3629"/>
        <item h="1" x="3242"/>
        <item h="1" x="3058"/>
        <item h="1" x="1879"/>
        <item h="1" x="1845"/>
        <item h="1" x="2944"/>
        <item h="1" x="1168"/>
        <item h="1" x="4546"/>
        <item h="1" x="4677"/>
        <item h="1" x="5008"/>
        <item h="1" x="3510"/>
        <item h="1" x="3877"/>
        <item h="1" x="1028"/>
        <item h="1" x="2566"/>
        <item h="1" x="2586"/>
        <item h="1" x="3234"/>
        <item h="1" x="3952"/>
        <item h="1" x="1038"/>
        <item h="1" x="5447"/>
        <item h="1" x="2971"/>
        <item h="1" x="1538"/>
        <item h="1" x="4854"/>
        <item h="1" x="4436"/>
        <item h="1" x="452"/>
        <item h="1" x="6045"/>
        <item h="1" x="5392"/>
        <item h="1" x="3472"/>
        <item h="1" x="3750"/>
        <item h="1" x="3588"/>
        <item h="1" x="2159"/>
        <item h="1" x="3408"/>
        <item h="1" x="4814"/>
        <item h="1" x="2960"/>
        <item h="1" x="1595"/>
        <item h="1" x="2780"/>
        <item h="1" x="1581"/>
        <item h="1" x="1326"/>
        <item h="1" x="210"/>
        <item h="1" x="1964"/>
        <item h="1" x="930"/>
        <item h="1" x="3108"/>
        <item h="1" x="5852"/>
        <item h="1" x="3100"/>
        <item h="1" x="2029"/>
        <item h="1" x="1854"/>
        <item h="1" x="1346"/>
        <item h="1" x="4343"/>
        <item h="1" x="4384"/>
        <item h="1" x="1558"/>
        <item h="1" x="433"/>
        <item h="1" x="3569"/>
        <item h="1" x="1019"/>
        <item h="1" x="3292"/>
        <item h="1" x="3982"/>
        <item h="1" x="2636"/>
        <item h="1" x="2869"/>
        <item h="1" x="3891"/>
        <item h="1" x="1480"/>
        <item h="1" x="1109"/>
        <item h="1" x="4881"/>
        <item h="1" x="466"/>
        <item h="1" x="1145"/>
        <item h="1" x="6018"/>
        <item h="1" x="4011"/>
        <item h="1" x="2202"/>
        <item h="1" x="2092"/>
        <item h="1" x="4159"/>
        <item h="1" x="5573"/>
        <item h="1" x="5425"/>
        <item h="1" x="3493"/>
        <item h="1" x="97"/>
        <item h="1" x="6015"/>
        <item h="1" x="2851"/>
        <item h="1" x="1767"/>
        <item h="1" x="4904"/>
        <item h="1" x="1466"/>
        <item h="1" x="5833"/>
        <item h="1" x="2074"/>
        <item h="1" x="5777"/>
        <item h="1" x="1809"/>
        <item h="1" x="647"/>
        <item h="1" x="2940"/>
        <item h="1" x="5525"/>
        <item h="1" x="3527"/>
        <item h="1" x="5379"/>
        <item h="1" x="1861"/>
        <item h="1" x="2716"/>
        <item h="1" x="4292"/>
        <item h="1" x="2838"/>
        <item h="1" x="5782"/>
        <item h="1" x="959"/>
        <item h="1" x="4975"/>
        <item h="1" x="3449"/>
        <item h="1" x="2720"/>
        <item h="1" x="135"/>
        <item h="1" x="4353"/>
        <item h="1" x="4407"/>
        <item h="1" x="773"/>
        <item h="1" x="5735"/>
        <item h="1" x="2693"/>
        <item h="1" x="520"/>
        <item h="1" x="499"/>
        <item h="1" x="199"/>
        <item h="1" x="4358"/>
        <item h="1" x="2790"/>
        <item h="1" x="3766"/>
        <item h="1" x="2917"/>
        <item h="1" x="4411"/>
        <item h="1" x="1252"/>
        <item h="1" x="4068"/>
        <item h="1" x="2461"/>
        <item h="1" x="5224"/>
        <item h="1" x="5660"/>
        <item h="1" x="2564"/>
        <item h="1" x="2190"/>
        <item h="1" x="1743"/>
        <item h="1" x="3653"/>
        <item h="1" x="5335"/>
        <item h="1" x="3143"/>
        <item h="1" x="5505"/>
        <item h="1" x="4806"/>
        <item h="1" x="3189"/>
        <item h="1" x="4918"/>
        <item h="1" x="4005"/>
        <item h="1" x="5575"/>
        <item h="1" x="1870"/>
        <item h="1" x="2558"/>
        <item h="1" x="3731"/>
        <item h="1" x="3793"/>
        <item h="1" x="766"/>
        <item h="1" x="5689"/>
        <item h="1" x="3676"/>
        <item h="1" x="5536"/>
        <item h="1" x="4922"/>
        <item h="1" x="4672"/>
        <item h="1" x="3767"/>
        <item h="1" x="4584"/>
        <item h="1" x="3549"/>
        <item h="1" x="2541"/>
        <item h="1" x="4009"/>
        <item h="1" x="5082"/>
        <item h="1" x="120"/>
        <item h="1" x="3147"/>
        <item h="1" x="4354"/>
        <item h="1" x="5456"/>
        <item h="1" x="5962"/>
        <item h="1" x="1942"/>
        <item h="1" x="3776"/>
        <item h="1" x="812"/>
        <item h="1" x="5877"/>
        <item h="1" x="4243"/>
        <item h="1" x="4560"/>
        <item h="1" x="648"/>
        <item h="1" x="4028"/>
        <item h="1" x="4044"/>
        <item h="1" x="4574"/>
        <item h="1" x="3799"/>
        <item h="1" x="1623"/>
        <item h="1" x="14"/>
        <item h="1" x="2664"/>
        <item h="1" x="3879"/>
        <item h="1" x="3344"/>
        <item h="1" x="3350"/>
        <item h="1" x="2376"/>
        <item h="1" x="3398"/>
        <item h="1" x="1960"/>
        <item h="1" x="3277"/>
        <item h="1" x="4417"/>
        <item h="1" x="476"/>
        <item h="1" x="5372"/>
        <item h="1" x="1971"/>
        <item h="1" x="3669"/>
        <item h="1" x="1695"/>
        <item h="1" x="2876"/>
        <item h="1" x="3573"/>
        <item h="1" x="550"/>
        <item h="1" x="2884"/>
        <item h="1" x="1134"/>
        <item h="1" x="1570"/>
        <item h="1" x="3502"/>
        <item h="1" x="407"/>
        <item h="1" x="823"/>
        <item h="1" x="1856"/>
        <item h="1" x="378"/>
        <item h="1" x="3824"/>
        <item h="1" x="467"/>
        <item h="1" x="2395"/>
        <item h="1" x="6042"/>
        <item h="1" x="2685"/>
        <item h="1" x="3134"/>
        <item h="1" x="5639"/>
        <item h="1" x="1887"/>
        <item h="1" x="2399"/>
        <item h="1" x="5986"/>
        <item h="1" x="2745"/>
        <item h="1" x="421"/>
        <item h="1" x="5361"/>
        <item h="1" x="558"/>
        <item h="1" x="2148"/>
        <item h="1" x="1716"/>
        <item h="1" x="4085"/>
        <item h="1" x="4192"/>
        <item h="1" x="5051"/>
        <item h="1" x="4362"/>
        <item h="1" x="23"/>
        <item h="1" x="4342"/>
        <item h="1" x="1849"/>
        <item h="1" x="3614"/>
        <item h="1" x="186"/>
        <item h="1" x="3337"/>
        <item h="1" x="5004"/>
        <item h="1" x="332"/>
        <item h="1" x="3272"/>
        <item h="1" x="5571"/>
        <item h="1" x="1002"/>
        <item h="1" x="2941"/>
        <item h="1" x="981"/>
        <item h="1" x="2257"/>
        <item h="1" x="983"/>
        <item h="1" x="1492"/>
        <item h="1" x="2775"/>
        <item h="1" x="5842"/>
        <item h="1" x="1888"/>
        <item h="1" x="4477"/>
        <item h="1" x="543"/>
        <item h="1" x="4276"/>
        <item h="1" x="1270"/>
        <item h="1" x="4160"/>
        <item h="1" x="3720"/>
        <item h="1" x="218"/>
        <item h="1" x="3145"/>
        <item h="1" x="5309"/>
        <item h="1" x="74"/>
        <item h="1" x="1185"/>
        <item h="1" x="5225"/>
        <item h="1" x="5862"/>
        <item h="1" x="2687"/>
        <item h="1" x="4307"/>
        <item h="1" x="3935"/>
        <item h="1" x="1411"/>
        <item h="1" x="3191"/>
        <item h="1" x="677"/>
        <item h="1" x="4689"/>
        <item h="1" x="5405"/>
        <item h="1" x="6026"/>
        <item h="1" x="4925"/>
        <item h="1" x="89"/>
        <item h="1" x="4521"/>
        <item h="1" x="5485"/>
        <item h="1" x="5113"/>
        <item h="1" x="5731"/>
        <item h="1" x="2270"/>
        <item h="1" x="3066"/>
        <item h="1" x="104"/>
        <item h="1" x="5630"/>
        <item h="1" x="1355"/>
        <item h="1" x="3524"/>
        <item h="1" x="4055"/>
        <item h="1" x="5139"/>
        <item h="1" x="4840"/>
        <item h="1" x="5738"/>
        <item h="1" x="4171"/>
        <item h="1" x="4244"/>
        <item h="1" x="4114"/>
        <item h="1" x="5281"/>
        <item h="1" x="1201"/>
        <item h="1" x="5659"/>
        <item h="1" x="50"/>
        <item h="1" x="5071"/>
        <item h="1" x="1752"/>
        <item h="1" x="5263"/>
        <item h="1" x="1261"/>
        <item h="1" x="1578"/>
        <item h="1" x="376"/>
        <item h="1" x="3810"/>
        <item h="1" x="69"/>
        <item h="1" x="109"/>
        <item h="1" x="4733"/>
        <item h="1" x="566"/>
        <item h="1" x="3001"/>
        <item h="1" x="134"/>
        <item h="1" x="1953"/>
        <item h="1" x="3453"/>
        <item h="1" x="5565"/>
        <item h="1" x="5201"/>
        <item h="1" x="5095"/>
        <item h="1" x="3499"/>
        <item h="1" x="1996"/>
        <item h="1" x="2650"/>
        <item h="1" x="4449"/>
        <item h="1" x="2288"/>
        <item h="1" x="1272"/>
        <item h="1" x="4897"/>
        <item h="1" x="2723"/>
        <item h="1" x="3477"/>
        <item h="1" x="4231"/>
        <item h="1" x="5289"/>
        <item h="1" x="292"/>
        <item h="1" x="3323"/>
        <item h="1" x="5609"/>
        <item h="1" x="42"/>
        <item h="1" x="2101"/>
        <item h="1" x="2540"/>
        <item h="1" x="1098"/>
        <item h="1" x="1617"/>
        <item h="1" x="443"/>
        <item h="1" x="128"/>
        <item h="1" x="2561"/>
        <item h="1" x="288"/>
        <item h="1" x="4487"/>
        <item h="1" x="5767"/>
        <item h="1" x="5259"/>
        <item h="1" x="871"/>
        <item h="1" x="3773"/>
        <item h="1" x="2169"/>
        <item h="1" x="3097"/>
        <item h="1" x="1219"/>
        <item h="1" x="1378"/>
        <item h="1" x="1834"/>
        <item h="1" x="2918"/>
        <item h="1" x="4092"/>
        <item h="1" x="6001"/>
        <item h="1" x="1972"/>
        <item h="1" x="2220"/>
        <item h="1" x="65"/>
        <item h="1" x="4565"/>
        <item h="1" x="1955"/>
        <item h="1" x="260"/>
        <item h="1" x="710"/>
        <item h="1" x="2020"/>
        <item h="1" x="6079"/>
        <item h="1" x="1105"/>
        <item h="1" x="5569"/>
        <item h="1" x="2620"/>
        <item h="1" x="3928"/>
        <item h="1" x="1566"/>
        <item h="1" x="3705"/>
        <item h="1" x="2279"/>
        <item h="1" x="3995"/>
        <item h="1" x="1765"/>
        <item h="1" x="3265"/>
        <item h="1" x="247"/>
        <item h="1" x="152"/>
        <item h="1" x="4165"/>
        <item h="1" x="1240"/>
        <item h="1" x="4285"/>
        <item h="1" x="5947"/>
        <item h="1" x="540"/>
        <item h="1" x="2261"/>
        <item h="1" x="5227"/>
        <item h="1" x="4099"/>
        <item h="1" x="125"/>
        <item h="1" x="4917"/>
        <item h="1" x="4319"/>
        <item h="1" x="2680"/>
        <item h="1" x="3596"/>
        <item h="1" x="2424"/>
        <item h="1" x="4190"/>
        <item h="1" x="5914"/>
        <item h="1" x="1067"/>
        <item h="1" x="3217"/>
        <item h="1" x="3411"/>
        <item h="1" x="2658"/>
        <item h="1" x="4465"/>
        <item h="1" x="956"/>
        <item h="1" x="250"/>
        <item h="1" x="3303"/>
        <item h="1" x="5196"/>
        <item h="1" x="644"/>
        <item h="1" x="4051"/>
        <item h="1" x="5350"/>
        <item h="1" x="4781"/>
        <item h="1" x="3121"/>
        <item h="1" x="320"/>
        <item h="1" x="137"/>
        <item h="1" x="1368"/>
        <item h="1" x="2076"/>
        <item h="1" x="5599"/>
        <item h="1" x="1792"/>
        <item h="1" x="2808"/>
        <item h="1" x="1544"/>
        <item h="1" x="4775"/>
        <item h="1" x="4022"/>
        <item h="1" x="4162"/>
        <item h="1" x="784"/>
        <item h="1" x="817"/>
        <item h="1" x="2358"/>
        <item h="1" x="1348"/>
        <item h="1" x="1148"/>
        <item h="1" x="4585"/>
        <item h="1" x="202"/>
        <item h="1" x="2067"/>
        <item h="1" x="1239"/>
        <item h="1" x="2487"/>
        <item h="1" x="367"/>
        <item h="1" x="1414"/>
        <item h="1" x="5583"/>
        <item h="1" x="533"/>
        <item h="1" x="2906"/>
        <item h="1" x="4718"/>
        <item h="1" x="5453"/>
        <item h="1" x="3975"/>
        <item h="1" x="560"/>
        <item h="1" x="3692"/>
        <item h="1" x="1827"/>
        <item h="1" x="4475"/>
        <item h="1" x="693"/>
        <item h="1" x="1763"/>
        <item h="1" x="633"/>
        <item h="1" x="844"/>
        <item h="1" x="4125"/>
        <item h="1" x="1021"/>
        <item h="1" x="1850"/>
        <item h="1" x="4967"/>
        <item h="1" x="3017"/>
        <item h="1" x="5360"/>
        <item h="1" x="2086"/>
        <item h="1" x="3670"/>
        <item h="1" x="3016"/>
        <item h="1" x="1921"/>
        <item h="1" x="3033"/>
        <item h="1" x="3959"/>
        <item h="1" x="3789"/>
        <item h="1" x="1269"/>
        <item h="1" x="31"/>
        <item h="1" x="1146"/>
        <item h="1" x="1808"/>
        <item h="1" x="2657"/>
        <item h="1" x="940"/>
        <item h="1" x="284"/>
        <item h="1" x="5414"/>
        <item h="1" x="4831"/>
        <item h="1" x="2802"/>
        <item h="1" x="4207"/>
        <item h="1" x="3903"/>
        <item h="1" x="5423"/>
        <item h="1" x="4582"/>
        <item h="1" x="3000"/>
        <item h="1" x="304"/>
        <item h="1" x="2954"/>
        <item h="1" x="2077"/>
        <item h="1" x="4412"/>
        <item h="1" x="4986"/>
        <item h="1" x="1190"/>
        <item h="1" x="2914"/>
        <item h="1" x="4240"/>
        <item h="1" x="590"/>
        <item h="1" x="1943"/>
        <item h="1" x="5770"/>
        <item h="1" x="3255"/>
        <item h="1" x="1254"/>
        <item h="1" x="1294"/>
        <item h="1" x="1666"/>
        <item h="1" x="2550"/>
        <item h="1" x="333"/>
        <item h="1" x="1504"/>
        <item h="1" x="4976"/>
        <item h="1" x="4268"/>
        <item h="1" x="5295"/>
        <item h="1" x="3419"/>
        <item h="1" x="2229"/>
        <item h="1" x="6007"/>
        <item h="1" x="2879"/>
        <item h="1" x="212"/>
        <item h="1" x="5741"/>
        <item h="1" x="4860"/>
        <item h="1" x="4014"/>
        <item h="1" x="4550"/>
        <item h="1" x="852"/>
        <item h="1" x="5626"/>
        <item h="1" x="5126"/>
        <item h="1" x="1324"/>
        <item h="1" x="2273"/>
        <item h="1" x="3624"/>
        <item h="1" x="52"/>
        <item h="1" x="3866"/>
        <item h="1" x="2597"/>
        <item h="1" x="4497"/>
        <item h="1" x="2088"/>
        <item h="1" x="3658"/>
        <item h="1" x="3476"/>
        <item h="1" x="26"/>
        <item h="1" x="6000"/>
        <item h="1" x="2489"/>
        <item h="1" x="4153"/>
        <item h="1" x="1779"/>
        <item h="1" x="5172"/>
        <item h="1" x="832"/>
        <item h="1" x="2409"/>
        <item h="1" x="3586"/>
        <item h="1" x="3187"/>
        <item h="1" x="5944"/>
        <item h="1" x="4100"/>
        <item h="1" x="1299"/>
        <item h="1" x="3660"/>
        <item h="1" x="422"/>
        <item h="1" x="5566"/>
        <item h="1" x="3183"/>
        <item h="1" x="5916"/>
        <item h="1" x="3644"/>
        <item h="1" x="3462"/>
        <item h="1" x="1296"/>
        <item h="1" x="2462"/>
        <item h="1" x="539"/>
        <item h="1" x="2856"/>
        <item h="1" x="1377"/>
        <item h="1" x="206"/>
        <item h="1" x="1580"/>
        <item h="1" x="451"/>
        <item h="1" x="4865"/>
        <item h="1" x="1663"/>
        <item h="1" x="5677"/>
        <item h="1" x="5948"/>
        <item h="1" x="2557"/>
        <item h="1" x="5752"/>
        <item h="1" x="213"/>
        <item h="1" x="4147"/>
        <item h="1" x="5589"/>
        <item h="1" x="3783"/>
        <item h="1" x="5247"/>
        <item h="1" x="4635"/>
        <item h="1" x="4714"/>
        <item h="1" x="1207"/>
        <item h="1" x="143"/>
        <item h="1" x="470"/>
        <item h="1" x="5399"/>
        <item h="1" x="2016"/>
        <item h="1" x="5549"/>
        <item h="1" x="3241"/>
        <item h="1" x="4200"/>
        <item h="1" x="5824"/>
        <item h="1" x="1951"/>
        <item h="1" x="453"/>
        <item h="1" x="1815"/>
        <item h="1" x="5127"/>
        <item h="1" x="1457"/>
        <item h="1" x="2050"/>
        <item h="1" x="4135"/>
        <item h="1" x="6107"/>
        <item h="1" x="4605"/>
        <item h="1" x="43"/>
        <item h="1" x="2263"/>
        <item h="1" x="4690"/>
        <item h="1" x="2782"/>
        <item h="1" x="454"/>
        <item h="1" x="3124"/>
        <item h="1" x="1092"/>
        <item h="1" x="397"/>
        <item h="1" x="1449"/>
        <item h="1" x="2233"/>
        <item h="1" x="1679"/>
        <item h="1" x="5703"/>
        <item h="1" x="98"/>
        <item h="1" x="1075"/>
        <item h="1" x="916"/>
        <item h="1" x="4210"/>
        <item h="1" x="1225"/>
        <item h="1" x="3656"/>
        <item h="1" x="1508"/>
        <item h="1" x="5559"/>
        <item h="1" x="95"/>
        <item h="1" x="3260"/>
        <item h="1" x="5319"/>
        <item h="1" x="73"/>
        <item h="1" x="596"/>
        <item h="1" x="2425"/>
        <item h="1" x="172"/>
        <item h="1" x="6074"/>
        <item h="1" x="5538"/>
        <item h="1" x="6010"/>
        <item h="1" x="1923"/>
        <item h="1" x="660"/>
        <item h="1" x="619"/>
        <item h="1" x="2064"/>
        <item h="1" x="3118"/>
        <item h="1" x="5848"/>
        <item h="1" x="6141"/>
        <item h="1" x="1537"/>
        <item h="1" x="3049"/>
        <item h="1" x="1548"/>
        <item h="1" x="2909"/>
        <item h="1" x="5721"/>
        <item h="1" x="2066"/>
        <item h="1" x="4016"/>
        <item h="1" x="4032"/>
        <item h="1" x="4661"/>
        <item h="1" x="306"/>
        <item h="1" x="1618"/>
        <item h="1" x="1472"/>
        <item h="1" x="4506"/>
        <item h="1" x="2811"/>
        <item h="1" x="641"/>
        <item h="1" x="4069"/>
        <item h="1" x="3316"/>
        <item h="1" x="6137"/>
        <item h="1" x="5804"/>
        <item h="1" x="4767"/>
        <item h="1" x="921"/>
        <item h="1" x="2085"/>
        <item h="1" x="691"/>
        <item h="1" x="3740"/>
        <item h="1" x="4191"/>
        <item h="1" x="3421"/>
        <item h="1" x="839"/>
        <item h="1" x="4432"/>
        <item h="1" x="5674"/>
        <item h="1" x="2622"/>
        <item h="1" x="313"/>
        <item h="1" x="1506"/>
        <item h="1" x="318"/>
        <item h="1" x="1610"/>
        <item h="1" x="997"/>
        <item h="1" x="519"/>
        <item h="1" x="4649"/>
        <item h="1" x="3568"/>
        <item h="1" x="3780"/>
        <item h="1" x="3933"/>
        <item h="1" x="5923"/>
        <item h="1" x="4946"/>
        <item h="1" x="3638"/>
        <item h="1" x="2292"/>
        <item h="1" x="1016"/>
        <item h="1" x="3113"/>
        <item h="1" x="5785"/>
        <item h="1" x="2554"/>
        <item h="1" x="5640"/>
        <item h="1" x="3973"/>
        <item h="1" x="5990"/>
        <item h="1" x="5806"/>
        <item h="1" x="5510"/>
        <item h="1" x="793"/>
        <item h="1" x="1141"/>
        <item h="1" x="102"/>
        <item h="1" x="4721"/>
        <item h="1" x="4553"/>
        <item h="1" x="5834"/>
        <item h="1" x="2981"/>
        <item h="1" x="4617"/>
        <item h="1" x="5617"/>
        <item h="1" x="2133"/>
        <item h="1" x="4450"/>
        <item h="1" x="3238"/>
        <item h="1" x="675"/>
        <item h="1" x="620"/>
        <item h="1" x="3977"/>
        <item h="1" x="5903"/>
        <item h="1" x="4467"/>
        <item h="1" x="825"/>
        <item h="1" x="437"/>
        <item h="1" x="2901"/>
        <item h="1" x="4491"/>
        <item h="1" x="3333"/>
        <item h="1" x="653"/>
        <item h="1" x="4197"/>
        <item h="1" x="3823"/>
        <item h="1" x="1464"/>
        <item h="1" x="5979"/>
        <item h="1" x="4178"/>
        <item h="1" x="1807"/>
        <item h="1" x="5898"/>
        <item h="1" x="5704"/>
        <item h="1" x="4400"/>
        <item h="1" x="352"/>
        <item h="1" x="2833"/>
        <item h="1" x="2840"/>
        <item h="1" x="1245"/>
        <item h="1" x="2889"/>
        <item h="1" x="1744"/>
        <item h="1" x="5972"/>
        <item h="1" x="2488"/>
        <item h="1" x="1482"/>
        <item h="1" x="472"/>
        <item h="1" x="151"/>
        <item h="1" x="3916"/>
        <item h="1" x="554"/>
        <item h="1" x="5970"/>
        <item h="1" x="2222"/>
        <item h="1" x="2815"/>
        <item h="1" x="4676"/>
        <item h="1" x="5260"/>
        <item h="1" x="1780"/>
        <item h="1" x="1938"/>
        <item h="1" x="806"/>
        <item h="1" x="2106"/>
        <item h="1" x="5000"/>
        <item h="1" x="1604"/>
        <item h="1" x="4336"/>
        <item h="1" x="5462"/>
        <item h="1" x="1483"/>
        <item h="1" x="6073"/>
        <item h="1" x="588"/>
        <item h="1" x="2060"/>
        <item h="1" x="2269"/>
        <item h="1" x="3850"/>
        <item h="1" x="961"/>
        <item h="1" x="4220"/>
        <item h="1" x="1557"/>
        <item h="1" x="3313"/>
        <item h="1" x="3781"/>
        <item h="1" x="715"/>
        <item h="1" x="2619"/>
        <item h="1" x="4182"/>
        <item h="1" x="2335"/>
        <item h="1" x="955"/>
        <item h="1" x="4420"/>
        <item h="1" x="2238"/>
        <item h="1" x="4451"/>
        <item h="1" x="1880"/>
        <item h="1" x="3968"/>
        <item h="1" x="5729"/>
        <item h="1" x="3034"/>
        <item h="1" x="2742"/>
        <item h="1" x="636"/>
        <item h="1" x="4507"/>
        <item h="1" x="5323"/>
        <item h="1" x="1049"/>
        <item h="1" x="3922"/>
        <item h="1" x="3703"/>
        <item h="1" x="6135"/>
        <item h="1" x="4242"/>
        <item h="1" x="1532"/>
        <item h="1" x="2239"/>
        <item h="1" x="1446"/>
        <item h="1" x="3379"/>
        <item h="1" x="4295"/>
        <item h="1" x="4940"/>
        <item h="1" x="3440"/>
        <item h="1" x="4360"/>
        <item h="1" x="4485"/>
        <item h="1" x="5436"/>
        <item h="1" x="168"/>
        <item h="1" x="5329"/>
        <item h="1" x="3682"/>
        <item h="1" x="4912"/>
        <item h="1" x="5636"/>
        <item h="1" x="2951"/>
        <item h="1" x="4818"/>
        <item h="1" x="2699"/>
        <item h="1" x="1829"/>
        <item h="1" x="2129"/>
        <item h="1" x="3940"/>
        <item h="1" x="4453"/>
        <item h="1" x="1375"/>
        <item h="1" x="5387"/>
        <item h="1" x="1781"/>
        <item h="1" x="3193"/>
        <item h="1" x="4131"/>
        <item h="1" x="4062"/>
        <item h="1" x="1689"/>
        <item h="1" x="3448"/>
        <item h="1" x="5168"/>
        <item h="1" x="37"/>
        <item h="1" x="4653"/>
        <item h="1" x="4816"/>
        <item h="1" x="3563"/>
        <item h="1" x="621"/>
        <item h="1" x="394"/>
        <item h="1" x="4863"/>
        <item h="1" x="4332"/>
        <item h="1" x="4614"/>
        <item h="1" x="1097"/>
        <item h="1" x="3314"/>
        <item h="1" x="2417"/>
        <item h="1" x="2009"/>
        <item h="1" x="3369"/>
        <item h="1" x="1965"/>
        <item h="1" x="1159"/>
        <item h="1" x="5020"/>
        <item h="1" x="2496"/>
        <item h="1" x="4478"/>
        <item h="1" x="2328"/>
        <item h="1" x="5125"/>
        <item h="1" x="9"/>
        <item h="1" x="1164"/>
        <item h="1" x="119"/>
        <item h="1" x="5567"/>
        <item h="1" x="912"/>
        <item h="1" x="787"/>
        <item h="1" x="4309"/>
        <item h="1" x="5829"/>
        <item h="1" x="4701"/>
        <item h="1" x="2796"/>
        <item h="1" x="2248"/>
        <item h="1" x="4380"/>
        <item h="1" x="4930"/>
        <item h="1" x="4848"/>
        <item h="1" x="1260"/>
        <item h="1" x="5272"/>
        <item h="1" x="3423"/>
        <item h="1" x="4621"/>
        <item h="1" x="2676"/>
        <item h="1" x="4138"/>
        <item h="1" x="4325"/>
        <item h="1" x="3668"/>
        <item h="1" x="5868"/>
        <item h="1" x="5722"/>
        <item h="1" x="4038"/>
        <item h="1" x="5543"/>
        <item h="1" x="5092"/>
        <item h="1" x="2946"/>
        <item h="1" x="5619"/>
        <item h="1" x="965"/>
        <item h="1" x="3508"/>
        <item h="1" x="4428"/>
        <item h="1" x="4311"/>
        <item h="1" x="5098"/>
        <item h="1" x="5091"/>
        <item h="1" x="6136"/>
        <item h="1" x="473"/>
        <item h="1" x="2058"/>
        <item h="1" x="712"/>
        <item h="1" x="600"/>
        <item h="1" x="1005"/>
        <item h="1" x="4416"/>
        <item h="1" x="3787"/>
        <item h="1" x="1273"/>
        <item h="1" x="584"/>
        <item h="1" x="5001"/>
        <item h="1" x="668"/>
        <item h="1" x="2546"/>
        <item h="1" x="2486"/>
        <item h="1" x="1006"/>
        <item h="1" x="5253"/>
        <item h="1" x="984"/>
        <item h="1" x="2341"/>
        <item h="1" x="5885"/>
        <item h="1" x="2497"/>
        <item h="1" x="1987"/>
        <item h="1" x="6078"/>
        <item h="1" x="3200"/>
        <item h="1" x="5563"/>
        <item h="1" x="5810"/>
        <item h="1" x="1444"/>
        <item h="1" x="1857"/>
        <item h="1" x="1308"/>
        <item h="1" x="5978"/>
        <item h="1" x="2114"/>
        <item h="1" x="2188"/>
        <item h="1" x="5652"/>
        <item h="1" x="1632"/>
        <item h="1" x="2175"/>
        <item h="1" x="4331"/>
        <item h="1" x="1176"/>
        <item h="1" x="4561"/>
        <item h="1" x="4619"/>
        <item h="1" x="4801"/>
        <item h="1" x="606"/>
        <item h="1" x="1919"/>
        <item h="1" x="4457"/>
        <item h="1" x="1036"/>
        <item h="1" x="4772"/>
        <item h="1" x="2176"/>
        <item h="1" x="4953"/>
        <item h="1" x="2609"/>
        <item h="1" x="1546"/>
        <item h="1" x="1247"/>
        <item h="1" x="4810"/>
        <item h="1" x="2436"/>
        <item h="1" x="3541"/>
        <item h="1" x="1222"/>
        <item h="1" x="1966"/>
        <item h="1" x="5854"/>
        <item h="1" x="1862"/>
        <item h="1" x="3971"/>
        <item h="1" x="3484"/>
        <item h="1" x="4706"/>
        <item h="1" x="935"/>
        <item h="1" x="883"/>
        <item h="1" x="29"/>
        <item h="1" x="6104"/>
        <item h="1" x="2259"/>
        <item h="1" x="5176"/>
        <item h="1" x="2494"/>
        <item h="1" x="2093"/>
        <item h="1" x="1020"/>
        <item h="1" x="1376"/>
        <item h="1" x="1889"/>
        <item h="1" x="923"/>
        <item h="1" x="5772"/>
        <item h="1" x="5594"/>
        <item h="1" x="4355"/>
        <item h="1" x="1045"/>
        <item h="1" x="4564"/>
        <item h="1" x="4543"/>
        <item h="1" x="5251"/>
        <item h="1" x="2278"/>
        <item h="1" x="4874"/>
        <item h="1" x="4963"/>
        <item h="1" x="487"/>
        <item h="1" x="4006"/>
        <item h="1" x="5250"/>
        <item h="1" x="882"/>
        <item h="1" x="5076"/>
        <item h="1" x="2903"/>
        <item h="1" x="5299"/>
        <item h="1" x="3602"/>
        <item h="1" x="4093"/>
        <item h="1" x="5185"/>
        <item h="1" x="5696"/>
        <item h="1" x="3438"/>
        <item h="1" x="1984"/>
        <item h="1" x="5548"/>
        <item h="1" x="1607"/>
        <item h="1" x="4655"/>
        <item h="1" x="4180"/>
        <item h="1" x="3445"/>
        <item h="1" x="2506"/>
        <item h="1" x="3391"/>
        <item h="1" x="5922"/>
        <item h="1" x="5325"/>
        <item h="1" x="3233"/>
        <item h="1" x="2019"/>
        <item h="1" x="2665"/>
        <item h="1" x="3680"/>
        <item h="1" x="2734"/>
        <item h="1" x="2396"/>
        <item h="1" x="3286"/>
        <item h="1" x="1512"/>
        <item h="1" x="5222"/>
        <item h="1" x="434"/>
        <item h="1" x="4080"/>
        <item h="1" x="681"/>
        <item h="1" x="2110"/>
        <item h="1" x="2256"/>
        <item h="1" x="5629"/>
        <item h="1" x="113"/>
        <item h="1" x="3529"/>
        <item h="1" x="5532"/>
        <item h="1" x="5580"/>
        <item h="1" x="381"/>
        <item h="1" x="4684"/>
        <item h="1" x="2728"/>
        <item h="1" x="6111"/>
        <item h="1" x="5502"/>
        <item h="1" x="576"/>
        <item h="1" x="3326"/>
        <item h="1" x="203"/>
        <item h="1" x="4704"/>
        <item h="1" x="4143"/>
        <item h="1" x="612"/>
        <item h="1" x="5964"/>
        <item h="1" x="2249"/>
        <item h="1" x="6091"/>
        <item h="1" x="747"/>
        <item h="1" x="4429"/>
        <item h="1" x="4566"/>
        <item h="1" x="2761"/>
        <item h="1" x="4568"/>
        <item h="1" x="5588"/>
        <item h="1" x="3009"/>
        <item h="1" x="5282"/>
        <item h="1" x="623"/>
        <item h="1" x="3473"/>
        <item h="1" x="859"/>
        <item h="1" x="5217"/>
        <item h="1" x="3040"/>
        <item h="1" x="1550"/>
        <item h="1" x="4084"/>
        <item h="1" x="4495"/>
        <item h="1" x="4817"/>
        <item h="1" x="2852"/>
        <item h="1" x="2390"/>
        <item h="1" x="5716"/>
        <item h="1" x="307"/>
        <item h="1" x="2525"/>
        <item h="1" x="6056"/>
        <item h="1" x="2627"/>
        <item h="1" x="5676"/>
        <item h="1" x="4472"/>
        <item h="1" x="5912"/>
        <item h="1" x="3843"/>
        <item h="1" x="4090"/>
        <item h="1" x="2178"/>
        <item h="1" x="1650"/>
        <item h="1" x="5451"/>
        <item h="1" x="2068"/>
        <item h="1" x="1975"/>
        <item h="1" x="3464"/>
        <item h="1" x="5390"/>
        <item h="1" x="6002"/>
        <item h="1" x="1609"/>
        <item h="1" x="4856"/>
        <item h="1" x="4847"/>
        <item h="1" x="5781"/>
        <item h="1" x="4640"/>
        <item h="1" x="3790"/>
        <item h="1" x="1289"/>
        <item h="1" x="2857"/>
        <item h="1" x="5534"/>
        <item h="1" x="6052"/>
        <item h="1" x="395"/>
        <item h="1" x="1839"/>
        <item h="1" x="4007"/>
        <item h="1" x="4567"/>
        <item h="1" x="1552"/>
        <item h="1" x="5724"/>
        <item h="1" x="4089"/>
        <item h="1" x="4072"/>
        <item h="1" x="6043"/>
        <item h="1" x="1196"/>
        <item h="1" x="3483"/>
        <item h="1" x="1596"/>
        <item h="1" x="5005"/>
        <item h="1" x="1088"/>
        <item h="1" x="1605"/>
        <item h="1" x="5274"/>
        <item h="1" x="4385"/>
        <item h="1" x="275"/>
        <item h="1" x="5435"/>
        <item h="1" x="1741"/>
        <item h="1" x="4264"/>
        <item h="1" x="4907"/>
        <item h="1" x="3521"/>
        <item h="1" x="2870"/>
        <item h="1" x="4031"/>
        <item h="1" x="573"/>
        <item h="1" x="4515"/>
        <item h="1" x="1137"/>
        <item h="1" x="5792"/>
        <item h="1" x="1918"/>
        <item h="1" x="4759"/>
        <item h="1" x="140"/>
        <item h="1" x="2344"/>
        <item h="1" x="838"/>
        <item h="1" x="3901"/>
        <item h="1" x="5661"/>
        <item h="1" x="2130"/>
        <item h="1" x="740"/>
        <item h="1" x="166"/>
        <item h="1" x="570"/>
        <item h="1" x="3803"/>
        <item h="1" x="5919"/>
        <item h="1" x="2402"/>
        <item h="1" x="1722"/>
        <item h="1" x="5542"/>
        <item h="1" x="3063"/>
        <item h="1" x="1221"/>
        <item h="1" x="1670"/>
        <item h="1" x="3489"/>
        <item h="1" x="2316"/>
        <item h="1" x="1228"/>
        <item h="1" x="2044"/>
        <item h="1" x="4666"/>
        <item h="1" x="2988"/>
        <item h="1" x="3174"/>
        <item h="1" x="1770"/>
        <item h="1" x="5013"/>
        <item h="1" x="5283"/>
        <item h="1" x="4794"/>
        <item h="1" x="5851"/>
        <item h="1" x="64"/>
        <item h="1" x="4757"/>
        <item h="1" x="678"/>
        <item h="1" x="5053"/>
        <item h="1" x="5598"/>
        <item h="1" x="41"/>
        <item h="1" x="2772"/>
        <item h="1" x="5826"/>
        <item h="1" x="5442"/>
        <item h="1" x="5303"/>
        <item h="1" x="4756"/>
        <item h="1" x="2882"/>
        <item h="1" x="3027"/>
        <item h="1" x="1490"/>
        <item h="1" x="5058"/>
        <item h="1" x="2584"/>
        <item h="1" x="842"/>
        <item h="1" x="1818"/>
        <item h="1" x="4447"/>
        <item h="1" x="6063"/>
        <item h="1" x="179"/>
        <item h="1" x="145"/>
        <item h="1" x="3937"/>
        <item h="1" x="5501"/>
        <item h="1" x="4615"/>
        <item h="1" x="4424"/>
        <item h="1" x="3463"/>
        <item h="1" x="4277"/>
        <item h="1" x="5693"/>
        <item h="1" x="3909"/>
        <item h="1" x="1267"/>
        <item h="1" x="4857"/>
        <item h="1" x="917"/>
        <item h="1" x="4406"/>
        <item h="1" x="3025"/>
        <item h="1" x="2766"/>
        <item h="1" x="5706"/>
        <item h="1" x="4668"/>
        <item h="1" x="4272"/>
        <item h="1" x="1281"/>
        <item h="1" x="4050"/>
        <item h="1" x="6083"/>
        <item h="1" x="513"/>
        <item h="1" x="1813"/>
        <item h="1" x="2907"/>
        <item h="1" x="1860"/>
        <item h="1" x="2365"/>
        <item h="1" x="2081"/>
        <item h="1" x="3466"/>
        <item h="1" x="4938"/>
        <item h="1" x="6108"/>
        <item h="1" x="1509"/>
        <item h="1" x="1248"/>
        <item h="1" x="1259"/>
        <item h="1" x="901"/>
        <item h="1" x="5136"/>
        <item h="1" x="1982"/>
        <item h="1" x="2886"/>
        <item h="1" x="918"/>
        <item h="1" x="3026"/>
        <item h="1" x="2161"/>
        <item h="1" x="2126"/>
        <item h="1" x="1177"/>
        <item h="1" x="5686"/>
        <item h="1" x="922"/>
        <item h="1" x="822"/>
        <item h="1" x="4524"/>
        <item h="1" x="1408"/>
        <item h="1" x="2338"/>
        <item h="1" x="3156"/>
        <item h="1" x="4415"/>
        <item h="1" x="2403"/>
        <item h="1" x="707"/>
        <item h="1" x="115"/>
        <item h="1" x="4826"/>
        <item h="1" x="148"/>
        <item h="1" x="3820"/>
        <item h="1" x="5033"/>
        <item h="1" x="87"/>
        <item h="1" x="3608"/>
        <item h="1" x="3180"/>
        <item h="1" x="1237"/>
        <item h="1" x="2030"/>
        <item h="1" x="4519"/>
        <item h="1" x="5702"/>
        <item h="1" x="4703"/>
        <item h="1" x="3332"/>
        <item h="1" x="1035"/>
        <item h="1" x="3863"/>
        <item h="1" x="5631"/>
        <item h="1" x="1802"/>
        <item h="1" x="4606"/>
        <item h="1" x="5119"/>
        <item h="1" x="3175"/>
        <item h="1" x="4101"/>
        <item h="1" x="460"/>
        <item h="1" x="1305"/>
        <item h="1" x="858"/>
        <item h="1" x="5109"/>
        <item h="1" x="1985"/>
        <item h="1" x="547"/>
        <item h="1" x="1451"/>
        <item h="1" x="885"/>
        <item h="1" x="2695"/>
        <item h="1" x="3178"/>
        <item h="1" x="4305"/>
        <item h="1" x="3289"/>
        <item h="1" x="224"/>
        <item h="1" x="1721"/>
        <item h="1" x="594"/>
        <item h="1" x="427"/>
        <item h="1" x="4229"/>
        <item h="1" x="2930"/>
        <item h="1" x="1755"/>
        <item h="1" x="4923"/>
        <item h="1" x="4598"/>
        <item h="1" x="4793"/>
        <item h="1" x="5857"/>
        <item h="1" x="3514"/>
        <item h="1" x="2919"/>
        <item h="1" x="3838"/>
        <item h="1" x="2152"/>
        <item h="1" x="5433"/>
        <item h="1" x="5921"/>
        <item h="1" x="1291"/>
        <item h="1" x="5006"/>
        <item h="1" x="6121"/>
        <item h="1" x="2210"/>
        <item h="1" x="2231"/>
        <item h="1" x="1110"/>
        <item h="1" x="1263"/>
        <item h="1" x="5441"/>
        <item h="1" x="5280"/>
        <item h="1" x="1673"/>
        <item h="1" x="656"/>
        <item h="1" x="1696"/>
        <item h="1" x="3495"/>
        <item h="1" x="4365"/>
        <item h="1" x="240"/>
        <item h="1" x="666"/>
        <item h="1" x="5720"/>
        <item h="1" x="4320"/>
        <item h="1" x="1876"/>
        <item h="1" x="650"/>
        <item h="1" x="3746"/>
        <item h="1" x="864"/>
        <item h="1" x="4954"/>
        <item h="1" x="3302"/>
        <item h="1" x="5110"/>
        <item h="1" x="3856"/>
        <item h="1" x="3467"/>
        <item h="1" x="3815"/>
        <item h="1" x="1244"/>
        <item h="1" x="68"/>
        <item h="1" x="767"/>
        <item h="1" x="3921"/>
        <item h="1" x="4660"/>
        <item h="1" x="951"/>
        <item h="1" x="3208"/>
        <item h="1" x="3207"/>
        <item h="1" x="3382"/>
        <item h="1" x="4932"/>
        <item h="1" x="1447"/>
        <item h="1" x="2711"/>
        <item h="1" x="3120"/>
        <item h="1" x="5331"/>
        <item h="1" x="1575"/>
        <item h="1" x="4324"/>
        <item h="1" x="3011"/>
        <item h="1" x="5036"/>
        <item h="1" x="1394"/>
        <item h="1" x="3010"/>
        <item h="1" x="5100"/>
        <item h="1" x="5370"/>
        <item h="1" x="3635"/>
        <item h="1" x="2473"/>
        <item h="1" x="147"/>
        <item h="1" x="1379"/>
        <item h="1" x="4955"/>
        <item h="1" x="3349"/>
        <item h="1" x="1058"/>
        <item h="1" x="3102"/>
        <item h="1" x="3914"/>
        <item h="1" x="5950"/>
        <item h="1" x="3140"/>
        <item h="1" x="6081"/>
        <item h="1" x="3528"/>
        <item h="1" x="4259"/>
        <item h="1" x="3407"/>
        <item h="1" x="872"/>
        <item h="1" x="2131"/>
        <item h="1" x="1642"/>
        <item h="1" x="2048"/>
        <item h="1" x="5212"/>
        <item h="1" x="3239"/>
        <item h="1" x="5368"/>
        <item h="1" x="5483"/>
        <item h="1" x="5296"/>
        <item h="1" x="4749"/>
        <item h="1" x="4782"/>
        <item h="1" x="2002"/>
        <item h="1" x="4927"/>
        <item h="1" x="1621"/>
        <item h="1" x="182"/>
        <item h="1" x="1322"/>
        <item h="1" x="932"/>
        <item h="1" x="237"/>
        <item h="1" x="5531"/>
        <item h="1" x="1665"/>
        <item h="1" x="3479"/>
        <item h="1" x="4096"/>
        <item h="1" x="2859"/>
        <item h="1" x="5761"/>
        <item h="1" x="5667"/>
        <item h="1" x="165"/>
        <item h="1" x="4103"/>
        <item h="1" x="305"/>
        <item h="1" x="2883"/>
        <item h="1" x="5999"/>
        <item h="1" x="2323"/>
        <item h="1" x="5121"/>
        <item h="1" x="4379"/>
        <item h="1" x="4019"/>
        <item h="1" x="3998"/>
        <item h="1" x="386"/>
        <item h="1" x="690"/>
        <item h="1" x="5679"/>
        <item h="1" x="4590"/>
        <item h="1" x="2571"/>
        <item h="1" x="771"/>
        <item h="1" x="2171"/>
        <item h="1" x="2973"/>
        <item h="1" x="5365"/>
        <item h="1" x="2764"/>
        <item h="1" x="2662"/>
        <item h="1" x="3969"/>
        <item h="1" x="4154"/>
        <item h="1" x="2605"/>
        <item h="1" x="2570"/>
        <item h="1" x="1932"/>
        <item h="1" x="2905"/>
        <item h="1" x="2124"/>
        <item h="1" x="3869"/>
        <item h="1" x="5488"/>
        <item h="1" x="5551"/>
        <item h="1" x="4823"/>
        <item h="1" x="3637"/>
        <item h="1" x="685"/>
        <item h="1" x="3849"/>
        <item h="1" x="1101"/>
        <item h="1" x="645"/>
        <item h="1" x="1727"/>
        <item h="1" x="1178"/>
        <item h="1" x="5858"/>
        <item h="1" x="1214"/>
        <item h="1" x="3342"/>
        <item h="1" x="2381"/>
        <item h="1" x="5838"/>
        <item h="1" x="4236"/>
        <item h="1" x="442"/>
        <item h="1" x="4884"/>
        <item h="1" x="2324"/>
        <item h="1" x="790"/>
        <item h="1" x="2004"/>
        <item h="1" x="781"/>
        <item h="1" x="3831"/>
        <item h="1" x="5913"/>
        <item h="1" x="3765"/>
        <item h="1" x="4702"/>
        <item h="1" x="737"/>
        <item h="1" x="5103"/>
        <item h="1" x="3768"/>
        <item h="1" x="3884"/>
        <item h="1" x="5093"/>
        <item h="1" x="2163"/>
        <item h="1" x="2432"/>
        <item h="1" x="3284"/>
        <item h="1" x="5065"/>
        <item h="1" x="409"/>
        <item h="1" x="2408"/>
        <item h="1" x="471"/>
        <item h="1" x="5733"/>
        <item h="1" x="506"/>
        <item h="1" x="3363"/>
        <item h="1" x="1897"/>
        <item h="1" x="4792"/>
        <item h="1" x="36"/>
        <item h="1" x="3880"/>
        <item h="1" x="5656"/>
        <item h="1" x="796"/>
        <item h="1" x="5340"/>
        <item h="1" x="879"/>
        <item h="1" x="2420"/>
        <item h="1" x="1868"/>
        <item h="1" x="1643"/>
        <item h="1" x="2843"/>
        <item h="1" x="3029"/>
        <item h="1" x="1837"/>
        <item h="1" x="772"/>
        <item h="1" x="652"/>
        <item h="1" x="2250"/>
        <item h="1" x="807"/>
        <item h="1" x="4921"/>
        <item h="1" x="4056"/>
        <item h="1" x="5644"/>
        <item h="1" x="4306"/>
        <item h="1" x="2784"/>
        <item h="1" x="3117"/>
        <item h="1" x="1102"/>
        <item h="1" x="2714"/>
        <item h="1" x="4534"/>
        <item h="1" x="1949"/>
        <item h="1" x="4934"/>
        <item h="1" x="279"/>
        <item h="1" x="5040"/>
        <item h="1" x="968"/>
        <item h="1" x="420"/>
        <item h="1" x="4965"/>
        <item h="1" x="2468"/>
        <item h="1" x="1040"/>
        <item h="1" x="2303"/>
        <item h="1" x="3589"/>
        <item h="1" x="5865"/>
        <item h="1" x="3494"/>
        <item h="1" x="4398"/>
        <item h="1" x="4631"/>
        <item h="1" x="1616"/>
        <item h="1" x="1461"/>
        <item h="1" x="4389"/>
        <item h="1" x="402"/>
        <item h="1" x="2103"/>
        <item h="1" x="3263"/>
        <item h="1" x="5931"/>
        <item h="1" x="3067"/>
        <item h="1" x="1066"/>
        <item h="1" x="5985"/>
        <item h="1" x="933"/>
        <item h="1" x="658"/>
        <item h="1" x="1421"/>
        <item h="1" x="4765"/>
        <item h="1" x="4554"/>
        <item h="1" x="1915"/>
        <item h="1" x="5240"/>
        <item h="1" x="4199"/>
        <item h="1" x="5473"/>
        <item h="1" x="3728"/>
        <item h="1" x="3351"/>
        <item h="1" x="1723"/>
        <item h="1" x="1772"/>
        <item h="1" x="1664"/>
        <item h="1" x="4559"/>
        <item h="1" x="1343"/>
        <item h="1" x="3853"/>
        <item h="1" x="4371"/>
        <item h="1" x="83"/>
        <item h="1" x="6021"/>
        <item h="1" x="2626"/>
        <item h="1" x="1401"/>
        <item h="1" x="1227"/>
        <item h="1" x="4043"/>
        <item h="1" x="149"/>
        <item h="1" x="2677"/>
        <item h="1" x="5284"/>
        <item h="1" x="2631"/>
        <item h="1" x="4842"/>
        <item h="1" x="1359"/>
        <item h="1" x="874"/>
        <item h="1" x="5942"/>
        <item h="1" x="3135"/>
        <item h="1" x="6005"/>
        <item h="1" x="2929"/>
        <item h="1" x="1896"/>
        <item h="1" x="4754"/>
        <item h="1" x="1256"/>
        <item h="1" x="445"/>
        <item h="1" x="4308"/>
        <item h="1" x="2132"/>
        <item h="1" x="4482"/>
        <item h="1" x="4141"/>
        <item h="1" x="6050"/>
        <item h="1" x="1351"/>
        <item h="1" x="5226"/>
        <item h="1" x="4504"/>
        <item h="1" x="2544"/>
        <item h="1" x="1519"/>
        <item h="1" x="2445"/>
        <item h="1" x="724"/>
        <item h="1" x="5621"/>
        <item h="1" x="5801"/>
        <item h="1" x="2592"/>
        <item h="1" x="6112"/>
        <item h="1" x="2450"/>
        <item h="1" x="3271"/>
        <item h="1" x="418"/>
        <item h="1" x="3683"/>
        <item h="1" x="79"/>
        <item h="1" x="4750"/>
        <item h="1" x="55"/>
        <item h="1" x="5892"/>
        <item h="1" x="613"/>
        <item h="1" x="5409"/>
        <item h="1" x="3555"/>
        <item h="1" x="5635"/>
        <item h="1" x="4770"/>
        <item h="1" x="1801"/>
        <item h="1" x="1441"/>
        <item h="1" x="3389"/>
        <item h="1" x="664"/>
        <item h="1" x="266"/>
        <item h="1" x="4552"/>
        <item h="1" x="2779"/>
        <item h="1" x="3711"/>
        <item h="1" x="4012"/>
        <item h="1" x="3836"/>
        <item h="1" x="2545"/>
        <item h="1" x="3714"/>
        <item h="1" x="5585"/>
        <item h="1" x="5258"/>
        <item h="1" x="4408"/>
        <item h="1" x="497"/>
        <item h="1" x="5860"/>
        <item h="1" x="2005"/>
        <item h="1" x="6065"/>
        <item h="1" x="5383"/>
        <item h="1" x="5673"/>
        <item h="1" x="2023"/>
        <item h="1" x="46"/>
        <item h="1" x="39"/>
        <item h="1" x="3523"/>
        <item h="1" x="3543"/>
        <item h="1" x="4283"/>
        <item h="1" x="1358"/>
        <item h="1" x="3724"/>
        <item h="1" x="3924"/>
        <item h="1" x="66"/>
        <item h="1" x="2875"/>
        <item h="1" x="3949"/>
        <item h="1" x="4572"/>
        <item h="1" x="19"/>
        <item h="1" x="755"/>
        <item h="1" x="2325"/>
        <item h="1" x="6093"/>
        <item h="1" x="5012"/>
        <item h="1" x="2490"/>
        <item h="1" x="2732"/>
        <item h="1" x="5297"/>
        <item h="1" x="1944"/>
        <item h="1" x="1561"/>
        <item h="1" x="750"/>
        <item h="1" x="1804"/>
        <item h="1" x="4512"/>
        <item h="1" x="1627"/>
        <item h="1" x="5415"/>
        <item h="1" x="2075"/>
        <item h="1" x="4133"/>
        <item h="1" x="2867"/>
        <item h="1" x="287"/>
        <item h="1" x="5407"/>
        <item h="1" x="197"/>
        <item h="1" x="294"/>
        <item h="1" x="2708"/>
        <item h="1" x="985"/>
        <item h="1" x="2612"/>
        <item h="1" x="1547"/>
        <item h="1" x="4579"/>
        <item h="1" x="5141"/>
        <item h="1" x="3159"/>
        <item h="1" x="2515"/>
        <item h="1" x="5504"/>
        <item h="1" x="1280"/>
        <item h="1" x="1217"/>
        <item h="1" x="2199"/>
        <item h="1" x="2518"/>
        <item h="1" x="3167"/>
        <item h="1" x="5216"/>
        <item h="1" x="3730"/>
        <item h="1" x="3552"/>
        <item h="1" x="4413"/>
        <item h="1" x="254"/>
        <item h="1" x="1794"/>
        <item h="1" x="3519"/>
        <item h="1" x="5043"/>
        <item h="1" x="5615"/>
        <item h="1" x="3713"/>
        <item h="1" x="5507"/>
        <item h="1" x="2705"/>
        <item h="1" x="449"/>
        <item h="1" x="1334"/>
        <item h="1" x="6126"/>
        <item h="1" x="5426"/>
        <item h="1" x="1070"/>
        <item h="1" x="1922"/>
        <item h="1" x="3934"/>
        <item h="1" x="5965"/>
        <item h="1" x="2284"/>
        <item h="1" x="4167"/>
        <item h="1" x="5054"/>
        <item h="1" x="4745"/>
        <item h="1" x="118"/>
        <item h="1" x="3597"/>
        <item h="1" x="3641"/>
        <item h="1" x="2251"/>
        <item h="1" x="4760"/>
        <item h="1" x="2478"/>
        <item h="1" x="4444"/>
        <item h="1" x="5317"/>
        <item h="1" x="2671"/>
        <item h="1" x="1894"/>
        <item h="1" x="2343"/>
        <item h="1" x="4438"/>
        <item h="1" x="2186"/>
        <item h="1" x="286"/>
        <item h="1" x="84"/>
        <item h="1" x="4540"/>
        <item h="1" x="3107"/>
        <item h="1" x="3655"/>
        <item h="1" x="2656"/>
        <item h="1" x="3774"/>
        <item h="1" x="3127"/>
        <item h="1" x="2916"/>
        <item h="1" x="1828"/>
        <item h="1" x="227"/>
        <item h="1" x="4215"/>
        <item h="1" x="4048"/>
        <item h="1" x="5291"/>
        <item h="1" x="4347"/>
        <item h="1" x="6070"/>
        <item h="1" x="4700"/>
        <item h="1" x="603"/>
        <item h="1" x="5182"/>
        <item h="1" x="5044"/>
        <item h="1" x="4830"/>
        <item h="1" x="4973"/>
        <item h="1" x="3128"/>
        <item h="1" x="4974"/>
        <item h="1" x="1685"/>
        <item h="1" x="4255"/>
        <item h="1" x="126"/>
        <item h="1" x="4148"/>
        <item h="1" x="101"/>
        <item h="1" x="1740"/>
        <item h="1" x="4250"/>
        <item h="1" x="5680"/>
        <item h="1" x="5316"/>
        <item h="1" x="5010"/>
        <item h="1" x="5982"/>
        <item h="1" x="4175"/>
        <item h="1" x="3450"/>
        <item h="1" x="276"/>
        <item h="1" x="4547"/>
        <item h="1" x="3590"/>
        <item h="1" x="5500"/>
        <item h="1" x="5710"/>
        <item h="1" x="1226"/>
        <item h="1" x="3991"/>
        <item h="1" x="3979"/>
        <item h="1" x="3727"/>
        <item h="1" x="764"/>
        <item h="1" x="1977"/>
        <item h="1" x="1243"/>
        <item h="1" x="2562"/>
        <item h="1" x="4427"/>
        <item h="1" x="5457"/>
        <item h="1" x="3028"/>
        <item h="1" x="4656"/>
        <item h="1" x="2670"/>
        <item h="1" x="3062"/>
        <item h="1" x="5494"/>
        <item h="1" x="2624"/>
        <item h="1" x="5427"/>
        <item h="1" x="475"/>
        <item h="1" x="3513"/>
        <item h="1" x="1805"/>
        <item h="1" x="6030"/>
        <item h="1" x="5188"/>
        <item h="1" x="2516"/>
        <item h="1" x="1365"/>
        <item h="1" x="5367"/>
        <item h="1" x="1497"/>
        <item h="1" x="423"/>
        <item h="1" x="6143"/>
        <item h="1" x="599"/>
        <item h="1" x="2453"/>
        <item h="1" x="3611"/>
        <item h="1" x="4535"/>
        <item h="1" x="124"/>
        <item h="1" x="1304"/>
        <item h="1" x="1672"/>
        <item h="1" x="2679"/>
        <item h="1" x="4494"/>
        <item h="1" x="4762"/>
        <item h="1" x="3605"/>
        <item h="1" x="4232"/>
        <item h="1" x="4025"/>
        <item h="1" x="3279"/>
        <item h="1" x="2166"/>
        <item h="1" x="373"/>
        <item h="1" x="1352"/>
        <item h="1" x="5560"/>
        <item h="1" x="4367"/>
        <item h="1" x="4410"/>
        <item h="1" x="414"/>
        <item h="1" x="4828"/>
        <item h="1" x="2407"/>
        <item h="1" x="5300"/>
        <item h="1" x="2165"/>
        <item h="1" x="2641"/>
        <item h="1" x="3394"/>
        <item h="1" x="2528"/>
        <item h="1" x="1095"/>
        <item h="1" x="2932"/>
        <item h="1" x="5116"/>
        <item h="1" x="523"/>
        <item h="1" x="2739"/>
        <item h="1" x="312"/>
        <item h="1" x="4578"/>
        <item h="1" x="1152"/>
        <item h="1" x="1255"/>
        <item h="1" x="1771"/>
        <item h="1" x="5075"/>
        <item h="1" x="4933"/>
        <item h="1" x="1990"/>
        <item h="1" x="848"/>
        <item h="1" x="2505"/>
        <item h="1" x="5904"/>
        <item h="1" x="3338"/>
        <item h="1" x="1994"/>
        <item h="1" x="4628"/>
        <item h="1" x="3654"/>
        <item h="1" x="278"/>
        <item h="1" x="1569"/>
        <item h="1" x="1825"/>
        <item h="1" x="1680"/>
        <item h="1" x="949"/>
        <item h="1" x="444"/>
        <item h="1" x="2574"/>
        <item h="1" x="2369"/>
        <item h="1" x="1119"/>
        <item h="1" x="3074"/>
        <item h="1" x="5787"/>
        <item h="1" x="1130"/>
        <item h="1" x="474"/>
        <item h="1" x="5837"/>
        <item h="1" x="1096"/>
        <item h="1" x="1309"/>
        <item h="1" x="283"/>
        <item h="1" x="5809"/>
        <item h="1" x="3094"/>
        <item h="1" x="1611"/>
        <item h="1" x="2277"/>
        <item h="1" x="4811"/>
        <item h="1" x="2052"/>
        <item h="1" x="230"/>
        <item h="1" x="1212"/>
        <item h="1" x="3480"/>
        <item h="1" x="2534"/>
        <item h="1" x="3809"/>
        <item h="1" x="1059"/>
        <item h="1" x="5080"/>
        <item h="1" x="2897"/>
        <item h="1" x="1793"/>
        <item h="1" x="1934"/>
        <item h="1" x="5786"/>
        <item h="1" x="4688"/>
        <item h="1" x="4641"/>
        <item h="1" x="4193"/>
        <item h="1" x="5099"/>
        <item h="1" x="2213"/>
        <item h="1" x="0"/>
        <item h="1" x="1588"/>
        <item h="1" x="2727"/>
        <item h="1" x="2669"/>
        <item h="1" x="2555"/>
        <item h="1" x="428"/>
        <item h="1" x="2392"/>
        <item h="1" x="1274"/>
        <item h="1" x="5324"/>
        <item h="1" x="2108"/>
        <item h="1" x="2523"/>
        <item h="1" x="776"/>
        <item h="1" x="4583"/>
        <item h="1" x="1950"/>
        <item h="1" x="4602"/>
        <item h="1" x="3898"/>
        <item h="1" x="5134"/>
        <item h="1" x="6046"/>
        <item h="1" x="5203"/>
        <item h="1" x="3536"/>
        <item h="1" x="5290"/>
        <item h="1" x="2055"/>
        <item h="1" x="3646"/>
        <item h="1" x="5832"/>
        <item h="1" x="1748"/>
        <item h="1" x="4647"/>
        <item h="1" x="3420"/>
        <item h="1" x="2964"/>
        <item h="1" x="3946"/>
        <item h="1" x="3048"/>
        <item h="1" x="4275"/>
        <item h="1" x="3335"/>
        <item h="1" x="3439"/>
        <item h="1" x="2659"/>
        <item h="1" x="5245"/>
        <item h="1" x="1081"/>
        <item h="1" x="5608"/>
        <item h="1" x="2721"/>
        <item h="1" x="1669"/>
        <item h="1" x="5197"/>
        <item h="1" x="4260"/>
        <item h="1" x="6102"/>
        <item h="1" x="4282"/>
        <item h="1" x="697"/>
        <item h="1" x="1619"/>
        <item h="1" x="1050"/>
        <item h="1" x="5879"/>
        <item h="1" x="2032"/>
        <item h="1" x="4046"/>
        <item h="1" x="6031"/>
        <item h="1" x="4878"/>
        <item h="1" x="1652"/>
        <item h="1" x="4601"/>
        <item h="1" x="2963"/>
        <item h="1" x="5708"/>
        <item h="1" x="5449"/>
        <item h="1" x="4855"/>
        <item h="1" x="3133"/>
        <item h="1" x="4310"/>
        <item h="1" x="4682"/>
        <item h="1" x="4082"/>
        <item h="1" x="4624"/>
        <item h="1" x="2438"/>
        <item h="1" x="4825"/>
        <item h="1" x="162"/>
        <item h="1" x="309"/>
        <item h="1" x="3540"/>
        <item h="1" x="1701"/>
        <item h="1" x="5648"/>
        <item h="1" x="3139"/>
        <item h="1" x="4795"/>
        <item h="1" x="1959"/>
        <item h="1" x="5327"/>
        <item h="1" x="1149"/>
        <item h="1" x="2760"/>
        <item h="1" x="3904"/>
        <item h="1" x="4496"/>
        <item h="1" x="1007"/>
        <item h="1" x="1790"/>
        <item h="1" x="5747"/>
        <item h="1" x="463"/>
        <item h="1" x="804"/>
        <item h="1" x="1941"/>
        <item h="1" x="672"/>
        <item h="1" x="2717"/>
        <item h="1" x="1218"/>
        <item h="1" x="2625"/>
        <item h="1" x="1694"/>
        <item h="1" x="5988"/>
        <item h="1" x="953"/>
        <item h="1" x="3506"/>
        <item h="1" x="5726"/>
        <item h="1" x="514"/>
        <item h="1" x="5312"/>
        <item h="1" x="431"/>
        <item h="1" x="654"/>
        <item h="1" x="4052"/>
        <item h="1" x="4150"/>
        <item h="1" x="1184"/>
        <item h="1" x="5905"/>
        <item h="1" x="4433"/>
        <item h="1" x="5122"/>
        <item h="1" x="1692"/>
        <item h="1" x="3099"/>
        <item h="1" x="1167"/>
        <item h="1" x="4906"/>
        <item h="1" x="2756"/>
        <item h="1" x="5443"/>
        <item h="1" x="6037"/>
        <item h="1" x="2357"/>
        <item h="1" x="1022"/>
        <item h="1" x="4246"/>
        <item h="1" x="3110"/>
        <item h="1" x="406"/>
        <item h="1" x="785"/>
        <item h="1" x="2804"/>
        <item h="1" x="1170"/>
        <item h="1" x="5602"/>
        <item h="1" x="5597"/>
        <item h="1" x="2491"/>
        <item h="1" x="298"/>
        <item h="1" x="4753"/>
        <item h="1" x="4492"/>
        <item h="1" x="1757"/>
        <item h="1" x="6097"/>
        <item h="1" x="4815"/>
        <item h="1" x="1413"/>
        <item h="1" x="315"/>
        <item h="1" x="3414"/>
        <item h="1" x="4520"/>
        <item h="1" x="5124"/>
        <item h="1" x="4359"/>
        <item h="1" x="410"/>
        <item h="1" x="4898"/>
        <item h="1" x="1138"/>
        <item h="1" x="1529"/>
        <item h="1" x="5318"/>
        <item h="1" x="5342"/>
        <item h="1" x="1718"/>
        <item h="1" x="559"/>
        <item h="1" x="5266"/>
        <item h="1" x="5754"/>
        <item h="1" x="4490"/>
        <item h="1" x="680"/>
        <item h="1" x="6036"/>
        <item h="1" x="1688"/>
        <item h="1" x="6105"/>
        <item h="1" x="1455"/>
        <item h="1" x="5214"/>
        <item h="1" x="2520"/>
        <item h="1" x="2331"/>
        <item h="1" x="5401"/>
        <item h="1" x="1657"/>
        <item h="1" x="5244"/>
        <item h="1" x="5688"/>
        <item h="1" x="674"/>
        <item h="1" x="4435"/>
        <item h="1" x="3749"/>
        <item h="1" x="5366"/>
        <item h="1" x="285"/>
        <item h="1" x="2334"/>
        <item h="1" x="601"/>
        <item h="1" x="1216"/>
        <item h="1" x="2090"/>
        <item h="1" x="5079"/>
        <item h="1" x="5771"/>
        <item h="1" x="85"/>
        <item h="1" x="214"/>
        <item h="1" x="3164"/>
        <item h="1" x="4869"/>
        <item h="1" x="3722"/>
        <item h="1" x="5980"/>
        <item h="1" x="3367"/>
        <item h="1" x="3334"/>
        <item h="1" x="3616"/>
        <item h="1" x="5448"/>
        <item h="1" x="3301"/>
        <item h="1" x="1724"/>
        <item h="1" x="3222"/>
        <item h="1" x="4164"/>
        <item h="1" x="5927"/>
        <item h="1" x="2412"/>
        <item h="1" x="1842"/>
        <item h="1" x="5570"/>
        <item h="1" x="1920"/>
        <item h="1" x="3911"/>
        <item h="1" x="396"/>
        <item h="1" x="5157"/>
        <item h="1" x="5996"/>
        <item h="1" x="1496"/>
        <item h="1" x="3894"/>
        <item h="1" x="2373"/>
        <item h="1" x="673"/>
        <item h="1" x="2315"/>
        <item h="1" x="4786"/>
        <item h="1" x="1223"/>
        <item h="1" x="2385"/>
        <item h="1" x="4252"/>
        <item h="1" x="1786"/>
        <item h="1" x="5431"/>
        <item h="1" x="5275"/>
        <item h="1" x="721"/>
        <item h="1" x="4439"/>
        <item h="1" x="3057"/>
        <item h="1" x="4376"/>
        <item h="1" x="5655"/>
        <item h="1" x="2232"/>
        <item h="1" x="2136"/>
        <item h="1" x="4203"/>
        <item h="1" x="416"/>
        <item h="1" x="5873"/>
        <item h="1" x="5344"/>
        <item h="1" x="2361"/>
        <item h="1" x="4289"/>
        <item h="1" x="1836"/>
        <item h="1" x="5725"/>
        <item h="1" x="5763"/>
        <item h="1" x="4877"/>
        <item h="1" x="5811"/>
        <item h="1" x="617"/>
        <item h="1" x="2613"/>
        <item h="1" x="5750"/>
        <item h="1" x="2599"/>
        <item h="1" x="2608"/>
        <item h="1" x="4796"/>
        <item h="1" x="57"/>
        <item h="1" x="5794"/>
        <item h="1" x="2157"/>
        <item h="1" x="4537"/>
        <item h="1" x="3215"/>
        <item h="1" x="1895"/>
        <item h="1" x="4570"/>
        <item h="1" x="5179"/>
        <item h="1" x="1707"/>
        <item h="1" x="5920"/>
        <item h="1" x="244"/>
        <item h="1" x="2947"/>
        <item h="1" x="5744"/>
        <item h="1" x="808"/>
        <item h="1" x="2144"/>
        <item h="1" x="831"/>
        <item h="1" x="2285"/>
        <item h="1" x="830"/>
        <item h="1" x="3305"/>
        <item h="1" x="5161"/>
        <item h="1" x="1783"/>
        <item h="1" x="5072"/>
        <item h="1" x="3429"/>
        <item h="1" x="6035"/>
        <item h="1" x="4525"/>
        <item h="1" x="2463"/>
        <item h="1" x="568"/>
        <item h="1" x="2170"/>
        <item h="1" x="4302"/>
        <item h="1" x="259"/>
        <item h="1" x="3806"/>
        <item h="1" x="4238"/>
        <item h="1" x="2654"/>
        <item h="1" x="3902"/>
        <item h="1" x="4341"/>
        <item h="1" x="610"/>
        <item h="1" x="1890"/>
        <item h="1" x="4849"/>
        <item h="1" x="4102"/>
        <item h="1" x="3958"/>
        <item h="1" x="3244"/>
        <item h="1" x="4317"/>
        <item h="1" x="4502"/>
        <item h="1" x="743"/>
        <item h="1" x="2977"/>
        <item h="1" x="1729"/>
        <item h="1" x="3393"/>
        <item h="1" x="3844"/>
        <item h="1" x="3666"/>
        <item h="1" x="1264"/>
        <item h="1" x="2881"/>
        <item h="1" x="763"/>
        <item h="1" x="5074"/>
        <item h="1" x="5333"/>
        <item h="1" x="2962"/>
        <item h="1" x="894"/>
        <item h="1" x="5732"/>
        <item h="1" x="5189"/>
        <item h="1" x="4423"/>
        <item h="1" x="1080"/>
        <item h="1" x="4239"/>
        <item h="1" x="3160"/>
        <item h="1" x="6054"/>
        <item h="1" x="2121"/>
        <item h="1" x="107"/>
        <item h="1" x="3864"/>
        <item h="1" x="169"/>
        <item h="1" x="4935"/>
        <item h="1" x="4314"/>
        <item h="1" x="448"/>
        <item h="1" x="1759"/>
        <item h="1" x="2661"/>
        <item h="1" x="4864"/>
        <item h="1" x="1249"/>
        <item h="1" x="2498"/>
        <item h="1" x="4271"/>
        <item h="1" x="5195"/>
        <item h="1" x="1017"/>
        <item h="1" x="2458"/>
        <item h="1" x="5209"/>
        <item h="1" x="3532"/>
        <item h="1" x="3216"/>
        <item h="1" x="4637"/>
        <item h="1" x="5695"/>
        <item h="1" x="2047"/>
        <item h="1" x="3912"/>
        <item h="1" x="3719"/>
        <item h="1" x="2548"/>
        <item h="1" x="1559"/>
        <item h="1" x="988"/>
        <item h="1" x="3913"/>
        <item h="1" x="5755"/>
        <item h="1" x="1241"/>
        <item h="1" x="739"/>
        <item h="1" x="2589"/>
        <item h="1" x="5032"/>
        <item h="1" x="2265"/>
        <item h="1" x="2230"/>
        <item h="1" x="1732"/>
        <item h="1" x="3435"/>
        <item h="1" x="836"/>
        <item h="1" x="3053"/>
        <item h="1" x="3832"/>
        <item h="1" x="4123"/>
        <item h="1" x="1383"/>
        <item h="1" x="751"/>
        <item h="1" x="4071"/>
        <item h="1" x="4115"/>
        <item h="1" x="987"/>
        <item h="1" x="4710"/>
        <item h="1" x="4577"/>
        <item h="1" x="3041"/>
        <item h="1" x="5358"/>
        <item h="1" x="3956"/>
        <item h="1" x="3918"/>
        <item h="1" x="4662"/>
        <item h="1" x="1403"/>
        <item h="1" x="704"/>
        <item h="1" x="3754"/>
        <item h="1" x="4618"/>
        <item h="1" x="3564"/>
        <item h="1" x="1911"/>
        <item h="1" x="2264"/>
        <item h="1" x="2022"/>
        <item h="1" x="2684"/>
        <item h="1" x="310"/>
        <item h="1" x="2936"/>
        <item h="1" x="1522"/>
        <item h="1" x="3348"/>
        <item h="1" x="2698"/>
        <item h="1" x="248"/>
        <item h="1" x="2759"/>
        <item h="1" x="6113"/>
        <item h="1" x="5221"/>
        <item h="1" x="1599"/>
        <item h="1" x="979"/>
        <item h="1" x="1041"/>
        <item h="1" x="1275"/>
        <item h="1" x="4158"/>
        <item h="1" x="6047"/>
        <item h="1" x="2697"/>
        <item h="1" x="3037"/>
        <item h="1" x="4872"/>
        <item h="1" x="5739"/>
        <item h="1" x="1954"/>
        <item h="1" x="3577"/>
        <item h="1" x="5430"/>
        <item h="1" x="4752"/>
        <item h="1" x="2039"/>
        <item h="1" x="4679"/>
        <item h="1" x="1542"/>
        <item h="1" x="2411"/>
        <item h="1" x="4852"/>
        <item h="1" x="5957"/>
        <item h="1" x="4235"/>
        <item h="1" x="580"/>
        <item h="1" x="665"/>
        <item h="1" x="5466"/>
        <item h="1" x="2218"/>
        <item h="1" x="1615"/>
        <item h="1" x="40"/>
        <item h="1" x="4669"/>
        <item h="1" x="810"/>
        <item h="1" x="4549"/>
        <item h="1" x="5417"/>
        <item h="1" x="3106"/>
        <item h="1" x="5413"/>
        <item h="1" x="538"/>
        <item h="1" x="2602"/>
        <item h="1" x="366"/>
        <item h="1" x="5391"/>
        <item h="1" x="4742"/>
        <item h="1" x="5984"/>
        <item h="1" x="4063"/>
        <item h="1" x="2590"/>
        <item h="1" x="2258"/>
        <item h="1" x="4943"/>
        <item h="1" x="5574"/>
        <item h="1" x="618"/>
        <item h="1" x="4958"/>
        <item h="1" x="3591"/>
        <item h="1" x="516"/>
        <item h="1" x="5821"/>
        <item h="1" x="1389"/>
        <item h="1" x="634"/>
        <item h="1" x="4901"/>
        <item h="1" x="2773"/>
        <item h="1" x="1395"/>
        <item h="1" x="711"/>
        <item h="1" x="6133"/>
        <item h="1" x="3430"/>
        <item h="1" x="1625"/>
        <item h="1" x="4020"/>
        <item h="1" x="398"/>
        <item h="1" x="4338"/>
        <item h="1" x="3130"/>
        <item h="1" x="3293"/>
        <item h="1" x="2961"/>
        <item h="1" x="2702"/>
        <item h="1" x="144"/>
        <item h="1" x="4373"/>
        <item h="1" x="4486"/>
        <item h="1" x="3340"/>
        <item h="1" x="1341"/>
        <item h="1" x="3232"/>
        <item h="1" x="3237"/>
        <item h="1" x="5624"/>
        <item h="1" x="4957"/>
        <item h="1" x="4575"/>
        <item h="1" x="2388"/>
        <item h="1" x="4224"/>
        <item h="1" x="3360"/>
        <item h="1" x="1144"/>
        <item h="1" x="340"/>
        <item h="1" x="5229"/>
        <item h="1" x="225"/>
        <item h="1" x="1948"/>
        <item h="1" x="2565"/>
        <item h="1" x="4945"/>
        <item h="1" x="1940"/>
        <item h="1" x="3743"/>
        <item h="1" x="604"/>
        <item h="1" x="865"/>
        <item h="1" x="5267"/>
        <item h="1" x="4587"/>
        <item h="1" x="1622"/>
        <item h="1" x="3225"/>
        <item h="1" x="2535"/>
        <item h="1" x="4627"/>
        <item h="1" x="1338"/>
        <item h="1" x="173"/>
        <item h="1" x="4440"/>
        <item h="1" x="5009"/>
        <item h="1" x="3818"/>
        <item h="1" x="1115"/>
        <item h="1" x="1631"/>
        <item h="1" x="3737"/>
        <item h="1" x="5841"/>
        <item h="1" x="5971"/>
        <item h="1" x="1469"/>
        <item h="1" x="3860"/>
        <item h="1" x="4516"/>
        <item h="1" x="4768"/>
        <item h="1" x="1236"/>
        <item h="1" x="5194"/>
        <item h="1" x="686"/>
        <item h="1" x="5975"/>
        <item h="1" x="4910"/>
        <item h="1" x="3753"/>
        <item h="1" x="2466"/>
        <item h="1" x="6106"/>
        <item h="1" x="5757"/>
        <item h="1" x="4335"/>
        <item h="1" x="3169"/>
        <item h="1" x="2795"/>
        <item h="1" x="1769"/>
        <item h="1" x="5790"/>
        <item h="1" x="557"/>
        <item h="1" x="846"/>
        <item h="1" x="13"/>
        <item h="1" x="1262"/>
        <item h="1" x="2379"/>
        <item h="1" x="177"/>
        <item h="1" x="4301"/>
        <item h="1" x="3141"/>
        <item h="1" x="1633"/>
        <item h="1" x="5997"/>
        <item h="1" x="4460"/>
        <item h="1" x="1527"/>
        <item h="1" x="1764"/>
        <item h="1" x="4691"/>
        <item h="1" x="3087"/>
        <item h="1" x="4223"/>
        <item h="1" x="4595"/>
        <item h="1" x="3319"/>
        <item h="1" x="4163"/>
        <item h="1" x="1945"/>
        <item h="1" x="3400"/>
        <item h="1" x="5853"/>
        <item h="1" x="2785"/>
        <item h="1" x="3442"/>
        <item h="1" x="1257"/>
        <item h="1" x="234"/>
        <item h="1" x="4531"/>
        <item h="1" x="1171"/>
        <item h="1" x="4798"/>
        <item h="1" x="4139"/>
        <item h="1" x="1823"/>
        <item h="1" x="5497"/>
        <item h="1" x="5048"/>
        <item h="1" x="2283"/>
        <item h="1" x="5200"/>
        <item h="1" x="4899"/>
        <item h="1" x="5884"/>
        <item h="1" x="2208"/>
        <item h="1" x="1800"/>
        <item h="1" x="1961"/>
        <item h="1" x="1279"/>
        <item h="1" x="5952"/>
        <item h="1" x="4381"/>
        <item h="1" x="5874"/>
        <item h="1" x="5765"/>
        <item h="1" x="4227"/>
        <item h="1" x="2595"/>
        <item h="1" x="6059"/>
        <item h="1" x="5135"/>
        <item h="1" x="1074"/>
        <item h="1" x="5454"/>
        <item h="1" x="2674"/>
        <item h="1" x="2125"/>
        <item h="1" x="2404"/>
        <item h="1" x="5377"/>
        <item h="1" x="3209"/>
        <item h="1" x="1502"/>
        <item h="1" x="3491"/>
        <item h="1" x="5037"/>
        <item h="1" x="1916"/>
        <item h="1" x="2774"/>
        <item h="1" x="4211"/>
        <item h="1" x="2683"/>
        <item h="1" x="5404"/>
        <item h="1" x="6140"/>
        <item h="1" x="1907"/>
        <item h="1" x="1435"/>
        <item h="1" x="2313"/>
        <item h="1" x="2824"/>
        <item h="1" x="2913"/>
        <item h="1" x="3492"/>
        <item h="1" x="3516"/>
        <item h="1" x="5184"/>
        <item h="1" x="5081"/>
        <item h="1" x="4374"/>
        <item h="1" x="1516"/>
        <item h="1" x="1852"/>
        <item h="1" x="2337"/>
        <item h="1" x="201"/>
        <item h="1" x="4929"/>
        <item h="1" x="4998"/>
        <item h="1" x="567"/>
        <item h="1" x="5101"/>
        <item h="1" x="857"/>
        <item h="1" x="990"/>
        <item h="1" x="2509"/>
        <item h="1" x="1048"/>
        <item h="1" x="3020"/>
        <item h="1" x="3298"/>
        <item h="1" x="4964"/>
        <item h="1" x="468"/>
        <item h="1" x="4298"/>
        <item h="1" x="4920"/>
        <item h="1" x="4636"/>
        <item h="1" x="5650"/>
        <item h="1" x="5561"/>
        <item h="1" x="5129"/>
        <item h="1" x="2073"/>
        <item h="1" x="542"/>
        <item h="1" x="209"/>
        <item h="1" x="3457"/>
        <item h="1" x="1300"/>
        <item h="1" x="1384"/>
        <item h="1" x="5959"/>
        <item h="1" x="4454"/>
        <item h="1" x="5273"/>
        <item h="1" x="3182"/>
        <item h="1" x="1498"/>
        <item h="1" x="5753"/>
        <item h="1" x="1039"/>
        <item h="1" x="5863"/>
        <item h="1" x="4003"/>
        <item h="1" x="5144"/>
        <item h="1" x="5844"/>
        <item h="1" x="154"/>
        <item h="1" x="4237"/>
        <item h="1" x="4802"/>
        <item h="1" x="4104"/>
        <item h="1" x="630"/>
        <item h="1" x="3721"/>
        <item h="1" x="1659"/>
        <item h="1" x="3599"/>
        <item h="1" x="5181"/>
        <item h="1" x="3775"/>
        <item h="1" x="3618"/>
        <item h="1" x="2904"/>
        <item h="1" x="4369"/>
        <item h="1" x="2848"/>
        <item h="1" x="3757"/>
        <item h="1" x="6109"/>
        <item h="1" x="301"/>
        <item h="1" x="3679"/>
        <item h="1" x="3732"/>
        <item h="1" x="5131"/>
        <item h="1" x="515"/>
        <item h="1" x="4551"/>
        <item h="1" x="5160"/>
        <item h="1" x="5690"/>
        <item h="1" x="1292"/>
        <item h="1" x="6025"/>
        <item h="1" x="553"/>
        <item h="1" x="5314"/>
        <item h="1" x="2749"/>
        <item h="1" x="4787"/>
        <item h="1" x="3114"/>
        <item h="1" x="5326"/>
        <item h="1" x="5519"/>
        <item h="1" x="2999"/>
        <item h="1" x="4462"/>
        <item h="1" x="2274"/>
        <item h="1" x="5909"/>
        <item h="1" x="4593"/>
        <item h="1" x="6014"/>
        <item h="1" x="5954"/>
        <item h="1" x="2151"/>
        <item h="1" x="3362"/>
        <item h="1" x="1645"/>
        <item h="1" x="358"/>
        <item h="1" x="4720"/>
        <item h="1" x="1787"/>
        <item h="1" x="5174"/>
        <item h="1" x="2104"/>
        <item h="1" x="2510"/>
        <item h="1" x="4620"/>
        <item h="1" x="1706"/>
        <item h="1" x="651"/>
        <item h="1" x="5478"/>
        <item h="1" x="2006"/>
        <item h="1" x="4726"/>
        <item h="1" x="219"/>
        <item h="1" x="5643"/>
        <item h="1" x="3013"/>
        <item h="1" x="3021"/>
        <item h="1" x="5529"/>
        <item h="1" x="2289"/>
        <item h="1" x="6006"/>
        <item h="1" x="368"/>
        <item h="1" x="3235"/>
        <item h="1" x="5756"/>
        <item h="1" x="5019"/>
        <item h="1" x="911"/>
        <item h="1" x="4548"/>
        <item h="1" x="1246"/>
        <item h="1" x="1065"/>
        <item h="1" x="1885"/>
        <item h="1" x="5388"/>
        <item h="1" x="2778"/>
        <item h="1" x="5727"/>
        <item h="1" x="1638"/>
        <item h="1" x="347"/>
        <item h="1" x="5654"/>
        <item h="1" x="2160"/>
        <item h="1" x="1967"/>
        <item h="1" x="4712"/>
        <item h="1" x="2755"/>
        <item h="1" x="2054"/>
        <item h="1" x="5637"/>
        <item h="1" x="3427"/>
        <item h="1" x="571"/>
        <item h="1" x="2639"/>
        <item h="1" x="4678"/>
        <item h="1" x="1901"/>
        <item h="1" x="5495"/>
        <item h="1" x="1540"/>
        <item h="1" x="5034"/>
        <item h="1" x="5403"/>
        <item h="1" x="3827"/>
        <item h="1" x="5515"/>
        <item h="1" x="2429"/>
        <item h="1" x="4041"/>
        <item h="1" x="1912"/>
        <item h="1" x="2938"/>
        <item h="1" x="6039"/>
        <item h="1" x="881"/>
        <item h="1" x="4388"/>
        <item h="1" x="178"/>
        <item h="1" x="4483"/>
        <item h="1" x="2465"/>
        <item h="1" x="1641"/>
        <item h="1" x="4526"/>
        <item h="1" x="4254"/>
        <item h="1" x="5022"/>
        <item h="1" x="5173"/>
        <item h="1" x="2786"/>
        <item h="1" x="4952"/>
        <item h="1" x="330"/>
        <item h="1" x="2928"/>
        <item h="1" x="4066"/>
        <item h="1" x="6092"/>
        <item h="1" x="1789"/>
        <item h="1" x="5002"/>
        <item h="1" x="5394"/>
        <item h="1" x="5320"/>
        <item h="1" x="3103"/>
        <item h="1" x="4626"/>
        <item h="1" x="2777"/>
        <item h="1" x="462"/>
        <item h="1" x="1484"/>
        <item h="1" x="866"/>
        <item h="1" x="6080"/>
        <item h="1" x="5554"/>
        <item h="1" x="1428"/>
        <item h="1" x="2480"/>
        <item h="1" x="4269"/>
        <item h="1" x="4600"/>
        <item h="1" x="5230"/>
        <item h="1" x="4157"/>
        <item h="1" x="896"/>
        <item h="1" x="3324"/>
        <item h="1" x="3533"/>
        <item h="1" x="1427"/>
        <item h="1" x="4982"/>
        <item h="1" x="4764"/>
        <item h="1" x="593"/>
        <item h="1" x="2979"/>
        <item h="1" x="2987"/>
        <item h="1" x="5304"/>
        <item h="1" x="1893"/>
        <item h="1" x="5114"/>
        <item h="1" x="4209"/>
        <item h="1" x="2568"/>
        <item h="1" x="4505"/>
        <item h="1" x="2174"/>
        <item h="1" x="38"/>
        <item h="1" x="1988"/>
        <item h="1" x="4110"/>
        <item h="1" x="5035"/>
        <item h="1" x="3469"/>
        <item h="1" x="3431"/>
        <item h="1" x="2754"/>
        <item h="1" x="4985"/>
        <item h="1" x="2384"/>
        <item h="1" x="4959"/>
        <item h="1" x="5066"/>
        <item h="1" x="2651"/>
        <item h="1" x="2503"/>
        <item h="1" x="1129"/>
        <item h="1" x="863"/>
        <item h="1" x="5248"/>
        <item h="1" x="1904"/>
        <item h="1" x="688"/>
        <item h="1" x="3116"/>
        <item h="1" x="821"/>
        <item h="1" x="730"/>
        <item h="1" x="2577"/>
        <item h="1" x="2043"/>
        <item h="1" x="1703"/>
        <item h="1" x="3919"/>
        <item h="1" x="2434"/>
        <item h="1" x="4023"/>
        <item h="1" x="3522"/>
        <item h="1" x="1957"/>
        <item h="1" x="1405"/>
        <item h="1" x="5336"/>
        <item h="1" x="3745"/>
        <item h="1" x="5166"/>
        <item h="1" x="2935"/>
        <item h="1" x="4226"/>
        <item h="1" x="1197"/>
        <item h="1" x="592"/>
        <item h="1" x="5773"/>
        <item h="1" x="3123"/>
        <item h="1" x="1969"/>
        <item h="1" x="5313"/>
        <item h="1" x="2729"/>
        <item h="1" x="1521"/>
        <item h="1" x="4890"/>
        <item h="1" x="3044"/>
        <item h="1" x="4696"/>
        <item h="1" x="890"/>
        <item h="1" x="1373"/>
        <item h="1" x="2322"/>
        <item h="1" x="4431"/>
        <item h="1" x="5310"/>
        <item h="1" x="3623"/>
        <item h="1" x="4386"/>
        <item h="1" x="1626"/>
        <item h="1" x="2950"/>
        <item h="1" x="2533"/>
        <item h="1" x="4346"/>
        <item h="1" x="3801"/>
        <item h="1" x="4569"/>
        <item h="1" x="5128"/>
        <item h="1" x="703"/>
        <item h="1" x="2675"/>
        <item h="1" x="3797"/>
        <item h="1" x="2792"/>
        <item h="1" x="4446"/>
        <item h="1" x="4979"/>
        <item h="1" x="5213"/>
        <item h="1" x="2070"/>
        <item h="1" x="3146"/>
        <item h="1" x="720"/>
        <item h="1" x="1166"/>
        <item h="1" x="5930"/>
        <item h="1" x="6101"/>
        <item h="1" x="3297"/>
        <item h="1" x="5894"/>
        <item h="1" x="1181"/>
        <item h="1" x="4219"/>
        <item h="1" x="4140"/>
        <item h="1" x="5961"/>
        <item h="1" x="5339"/>
        <item h="1" x="1087"/>
        <item h="1" x="1179"/>
        <item h="1" x="4404"/>
        <item h="1" x="6012"/>
        <item h="1" x="2768"/>
        <item h="1" x="2704"/>
        <item h="1" x="4155"/>
        <item h="1" x="5888"/>
        <item h="1" x="5612"/>
        <item h="1" x="3741"/>
        <item h="1" x="2282"/>
        <item h="1" x="3485"/>
        <item h="1" x="2173"/>
        <item h="1" x="3950"/>
        <item h="1" x="4464"/>
        <item h="1" x="3474"/>
        <item h="1" x="1229"/>
        <item h="1" x="3455"/>
        <item h="1" x="5041"/>
        <item h="1" x="5171"/>
        <item h="1" x="1079"/>
        <item h="1" x="5861"/>
        <item h="1" x="2027"/>
        <item h="1" x="1930"/>
        <item h="1" x="1756"/>
        <item h="1" x="1653"/>
        <item h="1" x="4755"/>
        <item h="1" x="3941"/>
        <item h="1" x="888"/>
        <item h="1" x="3138"/>
        <item h="1" x="2798"/>
        <item h="1" x="1032"/>
        <item h="1" x="4886"/>
        <item h="1" x="4128"/>
        <item h="1" x="5380"/>
        <item h="1" x="121"/>
        <item h="1" x="3778"/>
        <item h="1" x="2168"/>
        <item h="1" x="2306"/>
        <item h="1" x="924"/>
        <item h="1" x="4694"/>
        <item h="1" x="891"/>
        <item h="1" x="2109"/>
        <item h="1" x="2821"/>
        <item h="1" x="5419"/>
        <item h="1" x="3835"/>
        <item h="1" x="5102"/>
        <item h="1" x="5511"/>
        <item h="1" x="5672"/>
        <item h="1" x="4992"/>
        <item h="1" x="3004"/>
        <item h="1" x="1980"/>
        <item h="1" x="6024"/>
        <item h="1" x="1924"/>
        <item h="1" x="3014"/>
        <item h="1" x="122"/>
        <item h="1" x="903"/>
        <item h="1" x="231"/>
        <item h="1" x="5547"/>
        <item h="1" x="1008"/>
        <item h="1" x="228"/>
        <item h="1" x="4737"/>
        <item h="1" x="222"/>
        <item h="1" x="3504"/>
        <item h="1" x="4723"/>
        <item h="1" x="5106"/>
        <item h="1" x="5671"/>
        <item h="1" x="188"/>
        <item h="1" x="2536"/>
        <item h="1" x="2014"/>
        <item h="1" x="2025"/>
        <item h="1" x="2713"/>
        <item h="1" x="4402"/>
        <item h="1" x="5649"/>
        <item h="1" x="3772"/>
        <item h="1" x="3211"/>
        <item h="1" x="2267"/>
        <item h="1" x="5437"/>
        <item h="1" x="3405"/>
        <item h="1" x="3317"/>
        <item h="1" x="2087"/>
        <item h="1" x="4523"/>
        <item h="1" x="3507"/>
        <item h="1" x="1791"/>
        <item h="1" x="2937"/>
        <item h="1" x="5381"/>
        <item h="1" x="3109"/>
        <item h="1" x="4129"/>
        <item h="1" x="2892"/>
        <item h="1" x="3166"/>
        <item h="1" x="4983"/>
        <item h="1" x="722"/>
        <item h="1" x="4612"/>
        <item h="1" x="1029"/>
        <item h="1" x="3144"/>
        <item h="1" x="4248"/>
        <item h="1" x="718"/>
        <item h="1" x="517"/>
        <item h="1" x="345"/>
        <item h="1" x="252"/>
        <item h="1" x="4893"/>
        <item h="1" x="4401"/>
        <item h="1" x="1251"/>
        <item h="1" x="2196"/>
        <item h="1" x="2327"/>
        <item h="1" x="2776"/>
        <item h="1" x="3315"/>
        <item h="1" x="2797"/>
        <item h="1" x="2854"/>
        <item h="1" x="3547"/>
        <item h="1" x="3434"/>
        <item h="1" x="3042"/>
        <item h="1" x="5234"/>
        <item h="1" x="1668"/>
        <item h="1" x="3401"/>
        <item h="1" x="4387"/>
        <item h="1" x="2049"/>
        <item h="1" x="1677"/>
        <item h="1" x="5803"/>
        <item h="1" x="5252"/>
        <item h="1" x="2492"/>
        <item h="1" x="3983"/>
        <item h="1" x="432"/>
        <item h="1" x="16"/>
        <item h="1" x="504"/>
        <item h="1" x="3296"/>
        <item h="1" x="2460"/>
        <item h="1" x="6020"/>
        <item h="1" x="1434"/>
        <item h="1" x="5308"/>
        <item h="1" x="3539"/>
        <item h="1" x="142"/>
        <item h="1" x="3206"/>
        <item h="1" x="2419"/>
        <item h="1" x="5929"/>
        <item h="1" x="1891"/>
        <item h="1" x="3645"/>
        <item h="1" x="3008"/>
        <item h="1" x="5378"/>
        <item h="1" x="2158"/>
        <item h="1" x="1425"/>
        <item h="1" x="4217"/>
        <item h="1" x="1452"/>
        <item h="1" x="1200"/>
        <item h="1" x="5064"/>
        <item h="1" x="5791"/>
        <item h="1" x="2871"/>
        <item h="1" x="3570"/>
        <item h="1" x="6119"/>
        <item h="1" x="501"/>
        <item h="1" x="4208"/>
        <item h="1" x="1027"/>
        <item h="1" x="5638"/>
        <item h="1" x="3726"/>
        <item h="1" x="3696"/>
        <item h="1" x="5941"/>
        <item h="1" x="3015"/>
        <item h="1" x="3270"/>
        <item h="1" x="4256"/>
        <item h="1" x="2517"/>
        <item h="1" x="1202"/>
        <item h="1" x="3221"/>
        <item h="1" x="944"/>
        <item h="1" x="327"/>
        <item h="1" x="1010"/>
        <item h="1" x="1551"/>
        <item h="1" x="2280"/>
        <item h="1" x="2128"/>
        <item h="1" x="624"/>
        <item h="1" x="4391"/>
        <item h="1" x="5083"/>
        <item h="1" x="450"/>
        <item h="1" x="457"/>
        <item h="1" x="3327"/>
        <item h="1" x="2321"/>
        <item h="1" x="2139"/>
        <item h="1" x="3828"/>
        <item h="1" x="5798"/>
        <item h="1" x="1773"/>
        <item h="1" x="4722"/>
        <item h="1" x="412"/>
        <item h="1" x="3862"/>
        <item h="1" x="4169"/>
        <item h="1" x="3729"/>
        <item h="1" x="3687"/>
        <item h="1" x="4829"/>
        <item h="1" x="2863"/>
        <item h="1" x="5285"/>
        <item h="1" x="5025"/>
        <item h="1" x="2091"/>
        <item h="1" x="5499"/>
        <item h="1" x="2966"/>
        <item h="1" x="3734"/>
        <item h="1" x="3908"/>
        <item h="1" x="4924"/>
        <item h="1" x="946"/>
        <item h="1" x="1937"/>
        <item h="1" x="627"/>
        <item h="1" x="5067"/>
        <item h="1" x="265"/>
        <item h="1" x="2459"/>
        <item h="1" x="1613"/>
        <item h="1" x="5270"/>
        <item h="1" x="583"/>
        <item h="1" x="6003"/>
        <item h="1" x="1"/>
        <item h="1" x="2623"/>
        <item h="1" x="2556"/>
        <item h="1" x="3565"/>
        <item h="1" x="5362"/>
        <item h="1" x="3751"/>
        <item h="1" x="435"/>
        <item h="1" x="3813"/>
        <item h="1" x="3974"/>
        <item h="1" x="3256"/>
        <item h="1" x="5418"/>
        <item h="1" x="2026"/>
        <item h="1" x="5026"/>
        <item h="1" x="4994"/>
        <item h="1" x="4850"/>
        <item h="1" x="3619"/>
        <item h="1" x="4799"/>
        <item h="1" x="5535"/>
        <item h="1" x="1776"/>
        <item h="1" x="2347"/>
        <item h="1" x="1391"/>
        <item h="1" x="2877"/>
        <item h="1" x="1117"/>
        <item h="1" x="1495"/>
        <item h="1" x="4304"/>
        <item h="1" x="3132"/>
        <item h="1" x="5855"/>
        <item h="1" x="3105"/>
        <item h="1" x="4218"/>
        <item h="1" x="3717"/>
        <item h="1" x="4321"/>
        <item h="1" x="3505"/>
        <item h="1" x="3688"/>
        <item h="1" x="5294"/>
        <item h="1" x="4819"/>
        <item h="1" x="4166"/>
        <item h="1" x="1586"/>
        <item h="1" x="5928"/>
        <item h="1" x="1364"/>
        <item h="1" x="3559"/>
        <item h="1" x="2286"/>
        <item h="1" x="2223"/>
        <item h="1" x="1422"/>
        <item h="1" x="317"/>
        <item h="1" x="114"/>
        <item h="1" x="5758"/>
        <item h="1" x="3709"/>
        <item h="1" x="4948"/>
        <item h="1" x="4112"/>
        <item h="1" x="4170"/>
        <item h="1" x="2793"/>
        <item h="1" x="840"/>
        <item h="1" x="4339"/>
        <item h="1" x="4882"/>
        <item h="1" x="2268"/>
        <item h="1" x="3227"/>
        <item h="1" x="479"/>
        <item h="1" x="3054"/>
        <item h="1" x="2842"/>
        <item h="1" x="5359"/>
        <item h="1" x="6038"/>
        <item h="1" x="2363"/>
        <item h="1" x="2819"/>
        <item h="1" x="4047"/>
        <item h="1" x="3409"/>
        <item h="1" x="2242"/>
        <item h="1" x="2137"/>
        <item h="1" x="3158"/>
        <item h="1" x="2991"/>
        <item h="1" x="4442"/>
        <item h="1" x="4735"/>
        <item h="1" x="2787"/>
        <item h="1" x="5533"/>
        <item h="1" x="2042"/>
        <item h="1" x="2575"/>
        <item h="1" x="4812"/>
        <item h="1" x="5748"/>
        <item h="1" x="1602"/>
        <item h="1" x="72"/>
        <item h="1" x="1874"/>
        <item h="1" x="5031"/>
        <item h="1" x="3069"/>
        <item h="1" x="977"/>
        <item h="1" x="2524"/>
        <item h="1" x="4329"/>
        <item h="1" x="141"/>
        <item h="1" x="1106"/>
        <item h="1" x="847"/>
        <item h="1" x="3031"/>
        <item h="1" x="3791"/>
        <item h="1" x="5871"/>
        <item h="1" x="3375"/>
        <item h="1" x="4036"/>
        <item h="1" x="2818"/>
        <item h="1" x="2346"/>
        <item h="1" x="1161"/>
        <item h="1" x="6099"/>
        <item h="1" x="6028"/>
        <item h="1" x="5070"/>
        <item h="1" x="1475"/>
        <item h="1" x="3122"/>
        <item h="1" x="1078"/>
        <item h="1" x="934"/>
        <item h="1" x="5663"/>
        <item h="1" x="2203"/>
        <item h="1" x="3986"/>
        <item h="1" x="4253"/>
        <item h="1" x="3104"/>
        <item h="1" x="5223"/>
        <item h="1" x="4715"/>
        <item h="1" x="3267"/>
        <item h="1" x="5321"/>
        <item h="1" x="1661"/>
        <item h="1" x="1131"/>
        <item h="1" x="3512"/>
        <item h="1" x="405"/>
        <item h="1" x="4947"/>
        <item h="1" x="2112"/>
        <item h="1" x="3269"/>
        <item h="1" x="4479"/>
        <item h="1" x="1739"/>
        <item h="1" x="1310"/>
        <item h="1" x="5151"/>
        <item h="1" x="2948"/>
        <item h="1" x="1867"/>
        <item h="1" x="2214"/>
        <item h="1" x="669"/>
        <item h="1" x="4185"/>
        <item h="1" x="3257"/>
        <item h="1" x="5052"/>
        <item h="1" x="4334"/>
        <item h="1" x="1068"/>
        <item h="1" x="4902"/>
        <item h="1" x="4773"/>
        <item h="1" x="1069"/>
        <item h="1" x="5269"/>
        <item h="1" x="1929"/>
        <item h="1" x="1658"/>
        <item h="1" x="6086"/>
        <item h="1" x="3283"/>
        <item h="1" x="2666"/>
        <item h="1" x="6041"/>
        <item h="1" x="3661"/>
        <item h="1" x="185"/>
        <item h="1" x="4448"/>
        <item h="1" x="438"/>
        <item h="1" x="3896"/>
        <item h="1" x="2924"/>
        <item h="1" x="5992"/>
        <item h="1" x="1734"/>
        <item h="1" x="3352"/>
        <item h="1" x="3458"/>
        <item h="1" x="2451"/>
        <item h="1" x="5024"/>
        <item h="1" x="7"/>
        <item h="1" x="4838"/>
        <item h="1" x="1647"/>
        <item h="1" x="3403"/>
        <item h="1" x="11"/>
        <item h="1" x="3007"/>
        <item h="1" x="1233"/>
        <item h="1" x="3341"/>
        <item h="1" x="2172"/>
        <item h="1" x="4390"/>
        <item h="1" x="3404"/>
        <item h="1" x="628"/>
        <item h="1" x="2594"/>
        <item h="1" x="5354"/>
        <item h="1" x="5439"/>
        <item h="1" x="1704"/>
        <item h="1" x="5683"/>
        <item h="1" x="5600"/>
        <item h="1" x="155"/>
        <item h="1" x="4458"/>
        <item h="1" x="1266"/>
        <item h="1" x="5823"/>
        <item h="1" x="3535"/>
        <item h="1" x="2017"/>
        <item h="1" x="3"/>
        <item h="1" x="2378"/>
        <item h="1" x="324"/>
        <item h="1" x="280"/>
        <item h="1" x="4488"/>
        <item h="1" x="2549"/>
        <item h="1" x="3380"/>
        <item h="1" x="3868"/>
        <item h="1" x="5506"/>
        <item h="1" x="3353"/>
        <item h="1" x="4822"/>
        <item h="1" x="4463"/>
        <item h="1" x="3615"/>
        <item h="1" x="1327"/>
        <item h="1" x="3153"/>
        <item h="1" x="508"/>
        <item h="1" x="2500"/>
        <item h="1" x="4871"/>
        <item h="1" x="2996"/>
        <item h="1" x="1820"/>
        <item h="1" x="6127"/>
        <item h="1" x="5508"/>
        <item h="1" x="626"/>
        <item h="1" x="2326"/>
        <item h="1" x="3157"/>
        <item h="1" x="1415"/>
        <item h="1" x="3796"/>
        <item h="1" x="2082"/>
        <item h="1" x="389"/>
        <item h="1" x="1337"/>
        <item h="1" x="1431"/>
        <item h="1" x="867"/>
        <item h="1" x="4539"/>
        <item h="1" x="415"/>
        <item h="1" x="4788"/>
        <item h="1" x="2366"/>
        <item h="1" x="2957"/>
        <item h="1" x="1899"/>
        <item h="1" x="1458"/>
        <item h="1" x="2477"/>
        <item h="1" x="6064"/>
        <item h="1" x="356"/>
        <item h="1" x="1712"/>
        <item h="1" x="1306"/>
        <item h="1" x="3925"/>
        <item h="1" x="54"/>
        <item h="1" x="5471"/>
        <item h="1" x="2532"/>
        <item h="1" x="274"/>
        <item h="1" x="5142"/>
        <item h="1" x="4425"/>
        <item h="1" x="4040"/>
        <item h="1" x="353"/>
        <item h="1" x="24"/>
        <item h="1" x="1505"/>
        <item h="1" x="607"/>
        <item h="1" x="4538"/>
        <item h="1" x="4078"/>
        <item h="1" x="3003"/>
        <item h="1" x="4999"/>
        <item h="1" x="2993"/>
        <item h="1" x="4673"/>
        <item h="1" x="1014"/>
        <item h="1" x="5895"/>
        <item h="1" x="1979"/>
        <item h="1" x="2312"/>
        <item h="1" x="5845"/>
        <item h="1" x="5973"/>
        <item h="1" x="5307"/>
        <item h="1" x="6033"/>
        <item h="1" x="290"/>
        <item h="1" x="2969"/>
        <item h="1" x="6116"/>
        <item h="1" x="2330"/>
        <item h="1" x="1076"/>
        <item h="1" x="1234"/>
        <item h="1" x="910"/>
        <item h="1" x="2707"/>
        <item h="1" x="5939"/>
        <item h="1" x="35"/>
        <item h="1" x="4204"/>
        <item h="1" x="1124"/>
        <item h="1" x="2078"/>
        <item h="1" x="3278"/>
        <item h="1" x="976"/>
        <item h="1" x="5796"/>
        <item h="1" x="67"/>
        <item h="1" x="950"/>
        <item h="1" x="862"/>
        <item h="1" x="273"/>
        <item h="1" x="5740"/>
        <item h="1" x="2018"/>
        <item h="1" x="2105"/>
        <item h="1" x="5675"/>
        <item h="1" x="1917"/>
        <item h="1" x="526"/>
        <item h="1" x="5776"/>
        <item h="1" x="2527"/>
        <item h="1" x="5966"/>
        <item h="1" x="494"/>
        <item h="1" x="1585"/>
        <item h="1" x="5607"/>
        <item h="1" x="4177"/>
        <item h="1" x="2084"/>
        <item h="1" x="2342"/>
        <item h="1" x="803"/>
        <item h="1" x="1121"/>
        <item h="1" x="1884"/>
        <item h="1" x="4127"/>
        <item h="1" x="4378"/>
        <item h="1" x="898"/>
        <item h="1" x="2844"/>
        <item h="1" x="5175"/>
        <item h="1" x="211"/>
        <item h="1" x="4058"/>
        <item h="1" x="4981"/>
        <item h="1" x="4315"/>
        <item h="1" x="834"/>
        <item h="1" x="4265"/>
        <item h="1" x="3592"/>
        <item h="1" x="387"/>
        <item h="1" x="5112"/>
        <item h="1" x="2770"/>
        <item h="1" x="5077"/>
        <item h="1" x="1323"/>
        <item h="1" x="5902"/>
        <item h="1" x="1908"/>
        <item h="1" x="3792"/>
        <item h="1" x="4205"/>
        <item h="1" x="1396"/>
        <item h="1" x="2183"/>
        <item h="1" x="3181"/>
        <item h="1" x="5605"/>
        <item h="1" x="761"/>
        <item h="1" x="813"/>
        <item h="1" x="1592"/>
        <item h="1" x="1439"/>
        <item h="1" x="5328"/>
        <item h="1" x="4049"/>
        <item h="1" x="2939"/>
        <item h="1" x="3343"/>
        <item h="1" x="4780"/>
        <item h="1" x="3639"/>
        <item h="1" x="1426"/>
        <item h="1" x="5352"/>
        <item h="1" x="926"/>
        <item h="1" x="2440"/>
        <item h="1" x="3667"/>
        <item h="1" x="5593"/>
        <item h="1" x="440"/>
        <item h="1" x="3385"/>
        <item h="1" x="4913"/>
        <item h="1" x="1683"/>
        <item h="1" x="2694"/>
        <item h="1" x="2211"/>
        <item h="1" x="4179"/>
        <item h="1" x="5613"/>
        <item h="1" x="529"/>
        <item h="1" x="1798"/>
        <item h="1" x="5060"/>
        <item h="1" x="754"/>
        <item h="1" x="4287"/>
        <item h="1" x="5086"/>
        <item h="1" x="3788"/>
        <item h="1" x="4859"/>
        <item h="1" x="3990"/>
        <item h="1" x="2079"/>
        <item h="1" x="1060"/>
        <item h="1" x="5249"/>
        <item h="1" x="3694"/>
        <item h="1" x="2225"/>
        <item h="1" x="3387"/>
        <item h="1" x="531"/>
        <item h="1" x="4944"/>
        <item h="1" x="393"/>
        <item h="1" x="4258"/>
        <item h="1" x="3417"/>
        <item h="1" x="2127"/>
        <item h="1" x="2177"/>
        <item h="1" x="5889"/>
        <item h="1" x="4845"/>
        <item h="1" x="5088"/>
        <item h="1" x="3738"/>
        <item h="1" x="2980"/>
        <item h="1" x="4629"/>
        <item h="1" x="744"/>
        <item h="1" x="3800"/>
        <item h="1" x="5341"/>
        <item h="1" x="927"/>
        <item h="1" x="1702"/>
        <item h="1" x="4137"/>
        <item h="1" x="757"/>
        <item h="1" x="2155"/>
        <item h="1" x="5015"/>
        <item h="1" x="4707"/>
        <item h="1" x="2142"/>
        <item h="1" x="2730"/>
        <item h="1" x="4978"/>
        <item h="1" x="4563"/>
        <item h="1" x="2767"/>
        <item h="1" x="3068"/>
        <item h="1" x="5807"/>
        <item h="1" x="1587"/>
        <item h="1" x="4345"/>
        <item h="1" x="1710"/>
        <item h="1" x="1589"/>
        <item h="1" x="1573"/>
        <item h="1" x="2846"/>
        <item h="1" x="2287"/>
        <item h="1" x="4122"/>
        <item h="1" x="1858"/>
        <item h="1" x="5503"/>
        <item h="1" x="2997"/>
        <item h="1" x="4363"/>
        <item h="1" x="5802"/>
        <item h="1" x="4294"/>
        <item h="1" x="3964"/>
        <item h="1" x="3336"/>
        <item h="1" x="4144"/>
        <item h="1" x="359"/>
        <item h="1" x="4037"/>
        <item h="1" x="5167"/>
        <item h="1" x="4989"/>
        <item h="1" x="6016"/>
        <item h="1" x="3715"/>
        <item h="1" x="242"/>
        <item h="1" x="5816"/>
        <item h="1" x="3814"/>
        <item h="1" x="4530"/>
        <item h="1" x="3882"/>
        <item h="1" x="2410"/>
        <item h="1" x="4297"/>
        <item h="1" x="5089"/>
        <item h="1" x="1974"/>
        <item h="1" x="5461"/>
        <item h="1" x="5780"/>
        <item h="1" x="4675"/>
        <item h="1" x="5107"/>
        <item h="1" x="1370"/>
        <item h="1" x="3194"/>
        <item h="1" x="2829"/>
        <item h="1" x="1978"/>
        <item h="1" x="1762"/>
        <item h="1" x="5893"/>
        <item h="1" x="5935"/>
        <item h="1" x="3321"/>
        <item h="1" x="3486"/>
        <item h="1" x="2355"/>
        <item h="1" x="3231"/>
        <item h="1" x="1737"/>
        <item h="1" x="5198"/>
        <item h="1" x="920"/>
        <item h="1" x="2008"/>
        <item h="1" x="4790"/>
        <item h="1" x="2356"/>
        <item h="1" x="2576"/>
        <item h="1" x="2400"/>
        <item h="1" x="3945"/>
        <item h="1" x="5943"/>
        <item h="1" x="3939"/>
        <item h="1" x="679"/>
        <item h="1" x="2845"/>
        <item h="1" x="1347"/>
        <item h="1" x="5241"/>
        <item h="1" x="5878"/>
        <item h="1" x="5460"/>
        <item h="1" x="3043"/>
        <item h="1" x="4804"/>
        <item h="1" x="2832"/>
        <item h="1" x="4330"/>
        <item h="1" x="1493"/>
        <item h="1" x="1122"/>
        <item h="1" x="2647"/>
        <item h="1" x="10"/>
        <item h="1" x="1523"/>
        <item h="1" x="4393"/>
        <item h="1" x="163"/>
        <item h="1" x="4557"/>
        <item h="1" x="5140"/>
        <item h="1" x="3744"/>
        <item h="1" x="1639"/>
        <item h="1" x="2703"/>
        <item h="1" x="5614"/>
        <item h="1" x="374"/>
        <item h="1" x="2553"/>
        <item h="1" x="2122"/>
        <item h="1" x="3371"/>
        <item h="1" x="1283"/>
        <item h="1" x="4914"/>
        <item h="1" x="5177"/>
        <item h="1" x="5705"/>
        <item h="1" x="2135"/>
        <item h="1" x="5007"/>
        <item h="1" x="3697"/>
        <item h="1" x="4685"/>
        <item h="1" x="2252"/>
        <item h="1" x="2296"/>
        <item h="1" x="6129"/>
        <item h="1" x="5651"/>
        <item h="1" x="835"/>
        <item h="1" x="1485"/>
        <item h="1" x="1094"/>
        <item h="1" x="146"/>
        <item h="1" x="3876"/>
        <item h="1" x="2215"/>
        <item h="1" x="1290"/>
        <item h="1" x="753"/>
        <item h="1" x="4117"/>
        <item h="1" x="239"/>
        <item h="1" x="5373"/>
        <item h="1" x="2959"/>
        <item h="1" x="4202"/>
        <item h="1" x="5932"/>
        <item h="1" x="2552"/>
        <item h="1" x="5991"/>
        <item h="1" x="5322"/>
        <item h="1" x="2476"/>
        <item h="1" x="2874"/>
        <item h="1" x="868"/>
        <item h="1" x="4476"/>
        <item h="1" x="5556"/>
        <item h="1" x="4517"/>
        <item h="1" x="5444"/>
        <item h="1" x="6057"/>
        <item h="1" x="5564"/>
        <item h="1" x="1037"/>
        <item h="1" x="3633"/>
        <item h="1" x="4288"/>
        <item h="1" x="3875"/>
        <item h="1" x="4300"/>
        <item h="1" x="909"/>
        <item h="1" x="3886"/>
        <item h="1" x="3707"/>
        <item h="1" x="4045"/>
        <item h="1" x="4234"/>
        <item h="1" x="2831"/>
        <item h="1" x="380"/>
        <item h="1" x="2028"/>
        <item h="1" x="2193"/>
        <item h="1" x="4697"/>
        <item h="1" x="3622"/>
        <item h="1" x="6130"/>
        <item h="1" x="2839"/>
        <item h="1" x="1285"/>
        <item h="1" x="3997"/>
        <item h="1" x="2743"/>
        <item h="1" x="5215"/>
        <item h="1" x="258"/>
        <item h="1" x="4885"/>
        <item h="1" x="4245"/>
        <item h="1" x="2455"/>
        <item h="1" x="5374"/>
        <item h="1" x="4686"/>
        <item h="1" x="4991"/>
        <item h="1" x="1567"/>
        <item h="1" x="3095"/>
        <item h="1" x="5737"/>
        <item h="1" x="3190"/>
        <item h="1" x="5047"/>
        <item h="1" x="2150"/>
        <item h="1" x="5653"/>
        <item h="1" x="5467"/>
        <item h="1" x="2349"/>
        <item h="1" x="902"/>
        <item h="1" x="464"/>
        <item h="1" x="4352"/>
        <item h="1" x="4094"/>
        <item h="1" x="3777"/>
        <item h="1" x="2481"/>
        <item h="1" x="5355"/>
        <item h="1" x="1554"/>
        <item h="1" x="3475"/>
        <item h="1" x="4683"/>
        <item h="1" x="4286"/>
        <item h="1" x="2493"/>
        <item h="1" x="5393"/>
        <item h="1" x="5293"/>
        <item h="1" x="491"/>
        <item h="1" x="6013"/>
        <item h="1" x="1298"/>
        <item h="1" x="5587"/>
        <item h="1" x="257"/>
        <item h="1" x="3168"/>
        <item h="1" x="27"/>
        <item h="1" x="1440"/>
        <item h="1" x="4657"/>
        <item h="1" x="246"/>
        <item h="1" x="5292"/>
        <item h="1" x="2632"/>
        <item h="1" x="6095"/>
        <item h="1" x="5208"/>
        <item h="1" x="6008"/>
        <item h="1" x="5049"/>
        <item h="1" x="3802"/>
        <item h="1" x="1118"/>
        <item h="1" x="5901"/>
        <item h="1" x="5104"/>
        <item h="1" x="3821"/>
        <item h="1" x="308"/>
        <item h="1" x="1853"/>
        <item h="1" x="4518"/>
        <item h="1" x="4247"/>
        <item h="1" x="2635"/>
        <item h="1" x="4201"/>
        <item h="1" x="6004"/>
        <item h="1" x="5836"/>
        <item h="1" x="339"/>
        <item h="1" x="3288"/>
        <item h="1" x="6044"/>
        <item h="1" x="4867"/>
        <item h="1" x="5793"/>
        <item h="1" x="5145"/>
        <item h="1" x="5169"/>
        <item h="1" x="2089"/>
        <item h="1" x="5338"/>
        <item h="1" x="1565"/>
        <item h="1" x="3236"/>
        <item h="1" x="980"/>
        <item h="1" x="4187"/>
        <item h="1" x="5634"/>
        <item h="1" x="4414"/>
        <item h="1" x="5097"/>
        <item h="1" x="4508"/>
        <item h="1" x="486"/>
        <item h="1" x="4555"/>
        <item h="1" x="649"/>
        <item h="1" x="161"/>
        <item h="1" x="2100"/>
        <item h="1" x="4455"/>
        <item h="1" x="5475"/>
        <item h="1" x="3275"/>
        <item h="1" x="3170"/>
        <item h="1" x="5730"/>
        <item h="1" x="3220"/>
        <item h="1" x="2192"/>
        <item h="1" x="5315"/>
        <item h="1" x="4664"/>
        <item h="1" x="2243"/>
        <item t="default"/>
      </items>
    </pivotField>
    <pivotField showAll="0"/>
    <pivotField showAll="0"/>
    <pivotField dataField="1" showAll="0"/>
    <pivotField showAll="0">
      <items count="15">
        <item h="1" x="0"/>
        <item h="1" x="1"/>
        <item h="1" x="2"/>
        <item h="1" x="3"/>
        <item h="1" x="4"/>
        <item x="5"/>
        <item h="1" x="6"/>
        <item h="1" x="7"/>
        <item h="1" x="8"/>
        <item h="1" x="9"/>
        <item h="1" x="10"/>
        <item h="1" x="11"/>
        <item h="1" x="12"/>
        <item h="1"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FEF742-1DE8-468F-BD95-56F0D777A38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13" format="19" series="1">
      <pivotArea type="data" outline="0" fieldPosition="0">
        <references count="1">
          <reference field="4294967294" count="1" selected="0">
            <x v="0"/>
          </reference>
        </references>
      </pivotArea>
    </chartFormat>
    <chartFormat chart="13" format="20">
      <pivotArea type="data" outline="0" fieldPosition="0">
        <references count="2">
          <reference field="4294967294" count="1" selected="0">
            <x v="0"/>
          </reference>
          <reference field="15" count="1" selected="0">
            <x v="0"/>
          </reference>
        </references>
      </pivotArea>
    </chartFormat>
    <chartFormat chart="13" format="21">
      <pivotArea type="data" outline="0" fieldPosition="0">
        <references count="2">
          <reference field="4294967294" count="1" selected="0">
            <x v="0"/>
          </reference>
          <reference field="15" count="1" selected="0">
            <x v="1"/>
          </reference>
        </references>
      </pivotArea>
    </chartFormat>
    <chartFormat chart="13" format="2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81A148-F3C4-4CED-B937-2B6B663F6726}"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FC3BA7-1AE1-464B-8E61-5A6914C020B6}"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2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18">
    <i>
      <x v="3"/>
    </i>
    <i>
      <x v="11"/>
    </i>
    <i>
      <x v="2"/>
    </i>
    <i>
      <x/>
    </i>
    <i>
      <x v="13"/>
    </i>
    <i>
      <x v="5"/>
    </i>
    <i>
      <x v="16"/>
    </i>
    <i>
      <x v="10"/>
    </i>
    <i>
      <x v="12"/>
    </i>
    <i>
      <x v="15"/>
    </i>
    <i>
      <x v="7"/>
    </i>
    <i>
      <x v="4"/>
    </i>
    <i>
      <x v="1"/>
    </i>
    <i>
      <x v="14"/>
    </i>
    <i>
      <x v="9"/>
    </i>
    <i>
      <x v="6"/>
    </i>
    <i>
      <x v="8"/>
    </i>
    <i t="grand">
      <x/>
    </i>
  </rowItems>
  <colItems count="1">
    <i/>
  </colItems>
  <dataFields count="1">
    <dataField name="Sum of Sales" fld="18" baseField="0" baseItem="0"/>
  </dataFields>
  <formats count="6">
    <format dxfId="48">
      <pivotArea type="all" dataOnly="0" outline="0" fieldPosition="0"/>
    </format>
    <format dxfId="47">
      <pivotArea outline="0" collapsedLevelsAreSubtotals="1" fieldPosition="0"/>
    </format>
    <format dxfId="46">
      <pivotArea field="16" type="button" dataOnly="0" labelOnly="1" outline="0" axis="axisRow" fieldPosition="0"/>
    </format>
    <format dxfId="45">
      <pivotArea dataOnly="0" labelOnly="1" fieldPosition="0">
        <references count="1">
          <reference field="16" count="14">
            <x v="0"/>
            <x v="1"/>
            <x v="2"/>
            <x v="3"/>
            <x v="4"/>
            <x v="6"/>
            <x v="7"/>
            <x v="8"/>
            <x v="9"/>
            <x v="11"/>
            <x v="13"/>
            <x v="14"/>
            <x v="15"/>
            <x v="16"/>
          </reference>
        </references>
      </pivotArea>
    </format>
    <format dxfId="44">
      <pivotArea dataOnly="0" labelOnly="1" grandRow="1" outline="0" fieldPosition="0"/>
    </format>
    <format dxfId="43">
      <pivotArea dataOnly="0" labelOnly="1" outline="0" axis="axisValues" fieldPosition="0"/>
    </format>
  </formats>
  <chartFormats count="1">
    <chartFormat chart="9"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5F697D-8094-437B-B5A3-D87117B2499D}"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464286-0FD3-418E-AC91-CF86921BF90E}"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G3:H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DAEDA3-6BC2-4596-84BD-94C2FF500A6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2">
  <location ref="D3:E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3"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659D26-2C6D-4723-A64E-97A62CAF5238}"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A3:B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886664-51AA-4237-AFED-C69813E7B246}"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9">
    <format dxfId="42">
      <pivotArea collapsedLevelsAreSubtotals="1" fieldPosition="0">
        <references count="1">
          <reference field="22" count="1">
            <x v="1"/>
          </reference>
        </references>
      </pivotArea>
    </format>
    <format dxfId="41">
      <pivotArea collapsedLevelsAreSubtotals="1" fieldPosition="0">
        <references count="1">
          <reference field="22" count="1">
            <x v="2"/>
          </reference>
        </references>
      </pivotArea>
    </format>
    <format dxfId="40">
      <pivotArea collapsedLevelsAreSubtotals="1" fieldPosition="0">
        <references count="1">
          <reference field="22" count="1">
            <x v="3"/>
          </reference>
        </references>
      </pivotArea>
    </format>
    <format dxfId="39">
      <pivotArea collapsedLevelsAreSubtotals="1" fieldPosition="0">
        <references count="1">
          <reference field="22" count="1">
            <x v="4"/>
          </reference>
        </references>
      </pivotArea>
    </format>
    <format dxfId="38">
      <pivotArea collapsedLevelsAreSubtotals="1" fieldPosition="0">
        <references count="1">
          <reference field="22" count="1">
            <x v="5"/>
          </reference>
        </references>
      </pivotArea>
    </format>
    <format dxfId="37">
      <pivotArea collapsedLevelsAreSubtotals="1" fieldPosition="0">
        <references count="1">
          <reference field="22" count="1">
            <x v="6"/>
          </reference>
        </references>
      </pivotArea>
    </format>
    <format dxfId="36">
      <pivotArea collapsedLevelsAreSubtotals="1" fieldPosition="0">
        <references count="1">
          <reference field="22" count="1">
            <x v="7"/>
          </reference>
        </references>
      </pivotArea>
    </format>
    <format dxfId="35">
      <pivotArea collapsedLevelsAreSubtotals="1" fieldPosition="0">
        <references count="1">
          <reference field="22" count="1">
            <x v="8"/>
          </reference>
        </references>
      </pivotArea>
    </format>
    <format dxfId="34">
      <pivotArea collapsedLevelsAreSubtotals="1" fieldPosition="0">
        <references count="1">
          <reference field="22" count="1">
            <x v="9"/>
          </reference>
        </references>
      </pivotArea>
    </format>
    <format dxfId="33">
      <pivotArea collapsedLevelsAreSubtotals="1" fieldPosition="0">
        <references count="1">
          <reference field="22" count="1">
            <x v="10"/>
          </reference>
        </references>
      </pivotArea>
    </format>
    <format dxfId="32">
      <pivotArea collapsedLevelsAreSubtotals="1" fieldPosition="0">
        <references count="1">
          <reference field="22" count="1">
            <x v="11"/>
          </reference>
        </references>
      </pivotArea>
    </format>
    <format dxfId="31">
      <pivotArea collapsedLevelsAreSubtotals="1" fieldPosition="0">
        <references count="1">
          <reference field="22" count="1">
            <x v="12"/>
          </reference>
        </references>
      </pivotArea>
    </format>
    <format dxfId="30">
      <pivotArea grandRow="1" outline="0" collapsedLevelsAreSubtotals="1" fieldPosition="0"/>
    </format>
    <format dxfId="29">
      <pivotArea type="all" dataOnly="0" outline="0" fieldPosition="0"/>
    </format>
    <format dxfId="28">
      <pivotArea outline="0" collapsedLevelsAreSubtotals="1" fieldPosition="0"/>
    </format>
    <format dxfId="27">
      <pivotArea field="22" type="button" dataOnly="0" labelOnly="1" outline="0" axis="axisRow" fieldPosition="0"/>
    </format>
    <format dxfId="26">
      <pivotArea dataOnly="0" labelOnly="1" fieldPosition="0">
        <references count="1">
          <reference field="22" count="12">
            <x v="1"/>
            <x v="2"/>
            <x v="3"/>
            <x v="4"/>
            <x v="5"/>
            <x v="6"/>
            <x v="7"/>
            <x v="8"/>
            <x v="9"/>
            <x v="10"/>
            <x v="11"/>
            <x v="12"/>
          </reference>
        </references>
      </pivotArea>
    </format>
    <format dxfId="25">
      <pivotArea dataOnly="0" labelOnly="1" grandRow="1" outline="0" fieldPosition="0"/>
    </format>
    <format dxfId="24">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481AD3-5292-4E40-A1A3-3AD45EE9B35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23">
      <pivotArea collapsedLevelsAreSubtotals="1" fieldPosition="0">
        <references count="2">
          <reference field="4294967294" count="1" selected="0">
            <x v="0"/>
          </reference>
          <reference field="2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CC3E6E-4C71-4171-A38F-D54A2032F4CB}"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2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0CA002-242E-4CEF-B38C-81D845566094}" sourceName="Year">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6" name="PivotTable4"/>
    <pivotTable tabId="5" name="PivotTable3"/>
    <pivotTable tabId="14" name="PivotTable4"/>
  </pivotTables>
  <data>
    <tabular pivotCacheId="13261859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3CDD49-E901-4396-9A68-9B058852103B}" sourceName="Segment">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6" name="PivotTable4"/>
    <pivotTable tabId="5" name="PivotTable3"/>
    <pivotTable tabId="14" name="PivotTable4"/>
  </pivotTables>
  <data>
    <tabular pivotCacheId="1326185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F532F2-AAD8-4EAD-86E8-EDBF961B935A}" sourceName="Region">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5" name="PivotTable3"/>
    <pivotTable tabId="6" name="PivotTable4"/>
    <pivotTable tabId="14" name="PivotTable4"/>
  </pivotTables>
  <data>
    <tabular pivotCacheId="1326185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35FD6B7-5CC4-4C0E-9F0A-81C21150646F}" cache="Slicer_Year" caption="Year" rowHeight="234950"/>
  <slicer name="Segment 2" xr10:uid="{CED71E0E-EF01-4503-B55C-1180637B36DC}" cache="Slicer_Segment" caption="Segment" rowHeight="234950"/>
  <slicer name="Region 2" xr10:uid="{2A915170-810D-457B-ABC6-3C8DF1FB350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45F67F-A098-4028-9184-6E779115FABF}" cache="Slicer_Year" caption="Year" rowHeight="234950"/>
  <slicer name="Segment" xr10:uid="{10A3C3A0-A613-458E-BB7E-0E1C5C7C2B50}" cache="Slicer_Segment" caption="Segment" rowHeight="234950"/>
  <slicer name="Region" xr10:uid="{45C714BE-7024-41ED-9DF5-280BF20293A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9" showFirstColumn="1" showLastColumn="1" showRowStripes="1" showColumnStripes="0"/>
</table>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0F9EB-686F-4BD7-AFD4-F83E6BAF58A1}">
  <sheetPr>
    <pageSetUpPr fitToPage="1"/>
  </sheetPr>
  <dimension ref="C14:K42"/>
  <sheetViews>
    <sheetView showGridLines="0" showRowColHeaders="0" tabSelected="1" topLeftCell="A4" zoomScale="110" zoomScaleNormal="110" workbookViewId="0">
      <selection activeCell="F39" sqref="F39"/>
    </sheetView>
  </sheetViews>
  <sheetFormatPr defaultRowHeight="14.4" x14ac:dyDescent="0.3"/>
  <cols>
    <col min="1" max="16384" width="8.88671875" style="27"/>
  </cols>
  <sheetData>
    <row r="14" spans="7:7" ht="18" x14ac:dyDescent="0.45">
      <c r="G14" s="26"/>
    </row>
    <row r="19" spans="3:10" ht="18" x14ac:dyDescent="0.45">
      <c r="J19" s="26"/>
    </row>
    <row r="21" spans="3:10" x14ac:dyDescent="0.3">
      <c r="C21" s="28"/>
    </row>
    <row r="42" spans="11:11" x14ac:dyDescent="0.3">
      <c r="K42" s="27" t="s">
        <v>10951</v>
      </c>
    </row>
  </sheetData>
  <pageMargins left="0.25" right="0.25" top="0.75" bottom="0.75" header="0.3" footer="0.3"/>
  <pageSetup paperSize="9" scale="79" fitToWidth="0" orientation="landscape" horizontalDpi="1200" verticalDpi="12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1239-B51E-4C43-81A5-59457BB8ED44}">
  <dimension ref="A3:N16"/>
  <sheetViews>
    <sheetView workbookViewId="0">
      <selection activeCell="N6" sqref="N6"/>
    </sheetView>
  </sheetViews>
  <sheetFormatPr defaultRowHeight="14.4" x14ac:dyDescent="0.3"/>
  <cols>
    <col min="1" max="1" width="12.44140625" bestFit="1" customWidth="1"/>
    <col min="2" max="2" width="11.21875" bestFit="1" customWidth="1"/>
    <col min="3" max="3" width="11.6640625" bestFit="1" customWidth="1"/>
  </cols>
  <sheetData>
    <row r="3" spans="1:14" x14ac:dyDescent="0.3">
      <c r="A3" s="5" t="s">
        <v>10932</v>
      </c>
      <c r="B3" s="10" t="s">
        <v>10946</v>
      </c>
      <c r="C3" s="11" t="s">
        <v>10947</v>
      </c>
    </row>
    <row r="4" spans="1:14" x14ac:dyDescent="0.3">
      <c r="A4" s="7" t="s">
        <v>10934</v>
      </c>
      <c r="B4" s="10">
        <v>95365.937600000019</v>
      </c>
      <c r="C4" s="11">
        <v>9199.2699999999986</v>
      </c>
    </row>
    <row r="5" spans="1:14" x14ac:dyDescent="0.3">
      <c r="A5" s="7" t="s">
        <v>10935</v>
      </c>
      <c r="B5" s="10">
        <v>60172.649400000024</v>
      </c>
      <c r="C5" s="11">
        <v>10288.898699999991</v>
      </c>
    </row>
    <row r="6" spans="1:14" ht="18" x14ac:dyDescent="0.45">
      <c r="A6" s="7" t="s">
        <v>10936</v>
      </c>
      <c r="B6" s="10">
        <v>199252.98399999991</v>
      </c>
      <c r="C6" s="11">
        <v>26806.573700000015</v>
      </c>
      <c r="N6" s="48" t="s">
        <v>10958</v>
      </c>
    </row>
    <row r="7" spans="1:14" x14ac:dyDescent="0.3">
      <c r="A7" s="7" t="s">
        <v>10937</v>
      </c>
      <c r="B7" s="10">
        <v>141851.5674</v>
      </c>
      <c r="C7" s="11">
        <v>13437.806799999998</v>
      </c>
    </row>
    <row r="8" spans="1:14" x14ac:dyDescent="0.3">
      <c r="A8" s="7" t="s">
        <v>10938</v>
      </c>
      <c r="B8" s="10">
        <v>156122.28669999994</v>
      </c>
      <c r="C8" s="11">
        <v>22308.51279999999</v>
      </c>
    </row>
    <row r="9" spans="1:14" x14ac:dyDescent="0.3">
      <c r="A9" s="7" t="s">
        <v>10939</v>
      </c>
      <c r="B9" s="10">
        <v>147082.61130000011</v>
      </c>
      <c r="C9" s="11">
        <v>20899.334500000012</v>
      </c>
    </row>
    <row r="10" spans="1:14" x14ac:dyDescent="0.3">
      <c r="A10" s="7" t="s">
        <v>10940</v>
      </c>
      <c r="B10" s="10">
        <v>149580.83800000031</v>
      </c>
      <c r="C10" s="11">
        <v>13535.38299999998</v>
      </c>
    </row>
    <row r="11" spans="1:14" x14ac:dyDescent="0.3">
      <c r="A11" s="7" t="s">
        <v>10941</v>
      </c>
      <c r="B11" s="10">
        <v>159589.45099999988</v>
      </c>
      <c r="C11" s="11">
        <v>21896.715399999972</v>
      </c>
    </row>
    <row r="12" spans="1:14" x14ac:dyDescent="0.3">
      <c r="A12" s="7" t="s">
        <v>10942</v>
      </c>
      <c r="B12" s="10">
        <v>309770.09970000025</v>
      </c>
      <c r="C12" s="11">
        <v>37293.192500000034</v>
      </c>
    </row>
    <row r="13" spans="1:14" x14ac:dyDescent="0.3">
      <c r="A13" s="7" t="s">
        <v>10943</v>
      </c>
      <c r="B13" s="10">
        <v>197115.20170000009</v>
      </c>
      <c r="C13" s="11">
        <v>31469.663800000035</v>
      </c>
    </row>
    <row r="14" spans="1:14" x14ac:dyDescent="0.3">
      <c r="A14" s="7" t="s">
        <v>10944</v>
      </c>
      <c r="B14" s="10">
        <v>349120.07400000008</v>
      </c>
      <c r="C14" s="11">
        <v>35825.536599999927</v>
      </c>
    </row>
    <row r="15" spans="1:14" x14ac:dyDescent="0.3">
      <c r="A15" s="7" t="s">
        <v>10945</v>
      </c>
      <c r="B15" s="10">
        <v>332177.15950000001</v>
      </c>
      <c r="C15" s="11">
        <v>43436.13390000003</v>
      </c>
    </row>
    <row r="16" spans="1:14" x14ac:dyDescent="0.3">
      <c r="A16" s="8" t="s">
        <v>10933</v>
      </c>
      <c r="B16" s="12">
        <v>2297200.8603000008</v>
      </c>
      <c r="C16" s="13">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B4B90-AA0C-4F5E-B2B4-174B671444EE}">
  <dimension ref="A3:E7"/>
  <sheetViews>
    <sheetView workbookViewId="0">
      <selection activeCell="I3" sqref="I3"/>
    </sheetView>
  </sheetViews>
  <sheetFormatPr defaultRowHeight="14.4" x14ac:dyDescent="0.3"/>
  <cols>
    <col min="1" max="1" width="13.109375" bestFit="1" customWidth="1"/>
    <col min="2" max="2" width="12" bestFit="1" customWidth="1"/>
    <col min="4" max="4" width="15.109375" customWidth="1"/>
    <col min="5" max="5" width="14.5546875" customWidth="1"/>
  </cols>
  <sheetData>
    <row r="3" spans="1:5" x14ac:dyDescent="0.3">
      <c r="A3" s="5" t="s">
        <v>10932</v>
      </c>
      <c r="B3" s="6" t="s">
        <v>10947</v>
      </c>
      <c r="D3" s="15" t="s">
        <v>15</v>
      </c>
      <c r="E3" s="15" t="s">
        <v>21</v>
      </c>
    </row>
    <row r="4" spans="1:5" x14ac:dyDescent="0.3">
      <c r="A4" s="7" t="s">
        <v>32</v>
      </c>
      <c r="B4" s="6">
        <v>18451.272799999992</v>
      </c>
      <c r="D4" t="str">
        <f>A4</f>
        <v>Furniture</v>
      </c>
      <c r="E4" s="16">
        <f>GETPIVOTDATA("Profit",$A$3,"Category",A4)</f>
        <v>18451.272799999992</v>
      </c>
    </row>
    <row r="5" spans="1:5" x14ac:dyDescent="0.3">
      <c r="A5" s="14" t="s">
        <v>46</v>
      </c>
      <c r="B5" s="50">
        <v>122490.8008000001</v>
      </c>
      <c r="D5" t="str">
        <f>A5</f>
        <v>Office Supplies</v>
      </c>
      <c r="E5" s="16">
        <f>GETPIVOTDATA("Profit",$A$3,"Category",A5)</f>
        <v>122490.8008000001</v>
      </c>
    </row>
    <row r="6" spans="1:5" x14ac:dyDescent="0.3">
      <c r="A6" s="14" t="s">
        <v>71</v>
      </c>
      <c r="B6" s="50">
        <v>145454.9480999998</v>
      </c>
      <c r="D6" t="str">
        <f>A6</f>
        <v>Technology</v>
      </c>
      <c r="E6" s="16">
        <f>GETPIVOTDATA("Profit",$A$3,"Category",A6)</f>
        <v>145454.9480999998</v>
      </c>
    </row>
    <row r="7" spans="1:5" x14ac:dyDescent="0.3">
      <c r="A7" s="8" t="s">
        <v>10933</v>
      </c>
      <c r="B7" s="51">
        <v>286397.02169999992</v>
      </c>
      <c r="D7" t="str">
        <f>A7</f>
        <v>Grand Total</v>
      </c>
      <c r="E7" s="16">
        <f>GETPIVOTDATA("Profit",$A$3)</f>
        <v>286397.02169999992</v>
      </c>
    </row>
  </sheetData>
  <sortState xmlns:xlrd2="http://schemas.microsoft.com/office/spreadsheetml/2017/richdata2" ref="D4:E7">
    <sortCondition ref="D4:D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685C4-73B5-46E5-83BA-460481A6B7C5}">
  <dimension ref="A3:B7"/>
  <sheetViews>
    <sheetView workbookViewId="0">
      <selection activeCell="F12" sqref="F12"/>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7">
        <v>0.32300170530281774</v>
      </c>
    </row>
    <row r="5" spans="1:2" x14ac:dyDescent="0.3">
      <c r="A5" s="14" t="s">
        <v>46</v>
      </c>
      <c r="B5" s="18">
        <v>0.31301008302169103</v>
      </c>
    </row>
    <row r="6" spans="1:2" x14ac:dyDescent="0.3">
      <c r="A6" s="14" t="s">
        <v>71</v>
      </c>
      <c r="B6" s="18">
        <v>0.36398821167549117</v>
      </c>
    </row>
    <row r="7" spans="1:2" x14ac:dyDescent="0.3">
      <c r="A7" s="8" t="s">
        <v>10933</v>
      </c>
      <c r="B7" s="1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2923-F02B-4CB1-AA09-DA9E90E426A4}">
  <dimension ref="A3:G53"/>
  <sheetViews>
    <sheetView workbookViewId="0">
      <selection activeCell="G6" sqref="G6"/>
    </sheetView>
  </sheetViews>
  <sheetFormatPr defaultRowHeight="14.4" x14ac:dyDescent="0.3"/>
  <cols>
    <col min="1" max="1" width="17.33203125" bestFit="1" customWidth="1"/>
    <col min="2" max="2" width="12" bestFit="1" customWidth="1"/>
    <col min="6" max="6" width="19" customWidth="1"/>
    <col min="7" max="7" width="12.5546875" bestFit="1" customWidth="1"/>
  </cols>
  <sheetData>
    <row r="3" spans="1:7" x14ac:dyDescent="0.3">
      <c r="A3" s="5" t="s">
        <v>10932</v>
      </c>
      <c r="B3" s="6" t="s">
        <v>10946</v>
      </c>
      <c r="F3" s="29" t="s">
        <v>11</v>
      </c>
      <c r="G3" s="29" t="s">
        <v>18</v>
      </c>
    </row>
    <row r="4" spans="1:7" x14ac:dyDescent="0.3">
      <c r="A4" s="7" t="s">
        <v>358</v>
      </c>
      <c r="B4" s="6">
        <v>19510.639999999992</v>
      </c>
      <c r="F4" t="str">
        <f>A4</f>
        <v>Alabama</v>
      </c>
      <c r="G4" s="16">
        <f t="shared" ref="G4:G35" si="0">GETPIVOTDATA("Sales",$A$3,"State",A4)</f>
        <v>19510.639999999992</v>
      </c>
    </row>
    <row r="5" spans="1:7" x14ac:dyDescent="0.3">
      <c r="A5" s="14" t="s">
        <v>310</v>
      </c>
      <c r="B5" s="50">
        <v>35282.000999999997</v>
      </c>
      <c r="F5" t="str">
        <f t="shared" ref="F5:F46" si="1">A5</f>
        <v>Arizona</v>
      </c>
      <c r="G5" s="16">
        <f t="shared" si="0"/>
        <v>35282.000999999997</v>
      </c>
    </row>
    <row r="6" spans="1:7" x14ac:dyDescent="0.3">
      <c r="A6" s="14" t="s">
        <v>1707</v>
      </c>
      <c r="B6" s="50">
        <v>11678.129999999997</v>
      </c>
      <c r="F6" t="str">
        <f t="shared" si="1"/>
        <v>Arkansas</v>
      </c>
      <c r="G6" s="16">
        <f t="shared" si="0"/>
        <v>11678.129999999997</v>
      </c>
    </row>
    <row r="7" spans="1:7" x14ac:dyDescent="0.3">
      <c r="A7" s="14" t="s">
        <v>43</v>
      </c>
      <c r="B7" s="50">
        <v>457687.63150000101</v>
      </c>
      <c r="F7" t="str">
        <f t="shared" si="1"/>
        <v>California</v>
      </c>
      <c r="G7" s="16">
        <f t="shared" si="0"/>
        <v>457687.63150000101</v>
      </c>
    </row>
    <row r="8" spans="1:7" x14ac:dyDescent="0.3">
      <c r="A8" s="14" t="s">
        <v>457</v>
      </c>
      <c r="B8" s="50">
        <v>32108.117999999995</v>
      </c>
      <c r="F8" t="str">
        <f t="shared" si="1"/>
        <v>Colorado</v>
      </c>
      <c r="G8" s="16">
        <f t="shared" si="0"/>
        <v>32108.117999999995</v>
      </c>
    </row>
    <row r="9" spans="1:7" x14ac:dyDescent="0.3">
      <c r="A9" s="14" t="s">
        <v>747</v>
      </c>
      <c r="B9" s="50">
        <v>13384.356999999996</v>
      </c>
      <c r="F9" t="str">
        <f t="shared" si="1"/>
        <v>Connecticut</v>
      </c>
      <c r="G9" s="16">
        <f t="shared" si="0"/>
        <v>13384.356999999996</v>
      </c>
    </row>
    <row r="10" spans="1:7" x14ac:dyDescent="0.3">
      <c r="A10" s="14" t="s">
        <v>245</v>
      </c>
      <c r="B10" s="50">
        <v>27451.068999999992</v>
      </c>
      <c r="F10" t="str">
        <f t="shared" si="1"/>
        <v>Delaware</v>
      </c>
      <c r="G10" s="16">
        <f t="shared" si="0"/>
        <v>27451.068999999992</v>
      </c>
    </row>
    <row r="11" spans="1:7" x14ac:dyDescent="0.3">
      <c r="A11" s="14" t="s">
        <v>3034</v>
      </c>
      <c r="B11" s="50">
        <v>2865.0199999999995</v>
      </c>
      <c r="F11" t="str">
        <f t="shared" si="1"/>
        <v>District of Columbia</v>
      </c>
      <c r="G11" s="16">
        <f t="shared" si="0"/>
        <v>2865.0199999999995</v>
      </c>
    </row>
    <row r="12" spans="1:7" x14ac:dyDescent="0.3">
      <c r="A12" s="14" t="s">
        <v>54</v>
      </c>
      <c r="B12" s="50">
        <v>89473.707999999999</v>
      </c>
      <c r="F12" t="str">
        <f t="shared" si="1"/>
        <v>Florida</v>
      </c>
      <c r="G12" s="16">
        <f t="shared" si="0"/>
        <v>89473.707999999999</v>
      </c>
    </row>
    <row r="13" spans="1:7" x14ac:dyDescent="0.3">
      <c r="A13" s="14" t="s">
        <v>1272</v>
      </c>
      <c r="B13" s="50">
        <v>49095.840000000004</v>
      </c>
      <c r="F13" t="str">
        <f t="shared" si="1"/>
        <v>Georgia</v>
      </c>
      <c r="G13" s="16">
        <f t="shared" si="0"/>
        <v>49095.840000000004</v>
      </c>
    </row>
    <row r="14" spans="1:7" x14ac:dyDescent="0.3">
      <c r="A14" s="14" t="s">
        <v>6260</v>
      </c>
      <c r="B14" s="50">
        <v>4382.4860000000017</v>
      </c>
      <c r="F14" t="str">
        <f t="shared" si="1"/>
        <v>Idaho</v>
      </c>
      <c r="G14" s="16">
        <f t="shared" si="0"/>
        <v>4382.4860000000017</v>
      </c>
    </row>
    <row r="15" spans="1:7" x14ac:dyDescent="0.3">
      <c r="A15" s="14" t="s">
        <v>211</v>
      </c>
      <c r="B15" s="50">
        <v>80166.10099999985</v>
      </c>
      <c r="F15" t="str">
        <f t="shared" si="1"/>
        <v>Illinois</v>
      </c>
      <c r="G15" s="16">
        <f t="shared" si="0"/>
        <v>80166.10099999985</v>
      </c>
    </row>
    <row r="16" spans="1:7" x14ac:dyDescent="0.3">
      <c r="A16" s="14" t="s">
        <v>254</v>
      </c>
      <c r="B16" s="50">
        <v>53555.360000000001</v>
      </c>
      <c r="F16" t="str">
        <f t="shared" si="1"/>
        <v>Indiana</v>
      </c>
      <c r="G16" s="16">
        <f t="shared" si="0"/>
        <v>53555.360000000001</v>
      </c>
    </row>
    <row r="17" spans="1:7" x14ac:dyDescent="0.3">
      <c r="A17" s="14" t="s">
        <v>489</v>
      </c>
      <c r="B17" s="50">
        <v>4579.7599999999993</v>
      </c>
      <c r="F17" t="str">
        <f t="shared" si="1"/>
        <v>Iowa</v>
      </c>
      <c r="G17" s="16">
        <f t="shared" si="0"/>
        <v>4579.7599999999993</v>
      </c>
    </row>
    <row r="18" spans="1:7" x14ac:dyDescent="0.3">
      <c r="A18" s="14" t="s">
        <v>4530</v>
      </c>
      <c r="B18" s="50">
        <v>2914.31</v>
      </c>
      <c r="F18" t="str">
        <f t="shared" si="1"/>
        <v>Kansas</v>
      </c>
      <c r="G18" s="16">
        <f t="shared" si="0"/>
        <v>2914.31</v>
      </c>
    </row>
    <row r="19" spans="1:7" x14ac:dyDescent="0.3">
      <c r="A19" s="14" t="s">
        <v>29</v>
      </c>
      <c r="B19" s="50">
        <v>36591.749999999971</v>
      </c>
      <c r="F19" t="str">
        <f t="shared" si="1"/>
        <v>Kentucky</v>
      </c>
      <c r="G19" s="16">
        <f t="shared" si="0"/>
        <v>36591.749999999971</v>
      </c>
    </row>
    <row r="20" spans="1:7" x14ac:dyDescent="0.3">
      <c r="A20" s="14" t="s">
        <v>736</v>
      </c>
      <c r="B20" s="50">
        <v>9217.0299999999988</v>
      </c>
      <c r="F20" t="str">
        <f t="shared" si="1"/>
        <v>Louisiana</v>
      </c>
      <c r="G20" s="16">
        <f t="shared" si="0"/>
        <v>9217.0299999999988</v>
      </c>
    </row>
    <row r="21" spans="1:7" x14ac:dyDescent="0.3">
      <c r="A21" s="14" t="s">
        <v>5235</v>
      </c>
      <c r="B21" s="50">
        <v>1270.53</v>
      </c>
      <c r="F21" t="str">
        <f t="shared" si="1"/>
        <v>Maine</v>
      </c>
      <c r="G21" s="16">
        <f t="shared" si="0"/>
        <v>1270.53</v>
      </c>
    </row>
    <row r="22" spans="1:7" x14ac:dyDescent="0.3">
      <c r="A22" s="14" t="s">
        <v>2735</v>
      </c>
      <c r="B22" s="50">
        <v>23705.523000000005</v>
      </c>
      <c r="F22" t="str">
        <f t="shared" si="1"/>
        <v>Maryland</v>
      </c>
      <c r="G22" s="16">
        <f t="shared" si="0"/>
        <v>23705.523000000005</v>
      </c>
    </row>
    <row r="23" spans="1:7" x14ac:dyDescent="0.3">
      <c r="A23" s="14" t="s">
        <v>1245</v>
      </c>
      <c r="B23" s="50">
        <v>28634.43399999999</v>
      </c>
      <c r="F23" t="str">
        <f t="shared" si="1"/>
        <v>Massachusetts</v>
      </c>
      <c r="G23" s="16">
        <f t="shared" si="0"/>
        <v>28634.43399999999</v>
      </c>
    </row>
    <row r="24" spans="1:7" x14ac:dyDescent="0.3">
      <c r="A24" s="14" t="s">
        <v>238</v>
      </c>
      <c r="B24" s="50">
        <v>76269.614000000016</v>
      </c>
      <c r="F24" t="str">
        <f t="shared" si="1"/>
        <v>Michigan</v>
      </c>
      <c r="G24" s="16">
        <f t="shared" si="0"/>
        <v>76269.614000000016</v>
      </c>
    </row>
    <row r="25" spans="1:7" x14ac:dyDescent="0.3">
      <c r="A25" s="14" t="s">
        <v>229</v>
      </c>
      <c r="B25" s="50">
        <v>29863.149999999994</v>
      </c>
      <c r="F25" t="str">
        <f t="shared" si="1"/>
        <v>Minnesota</v>
      </c>
      <c r="G25" s="16">
        <f t="shared" si="0"/>
        <v>29863.149999999994</v>
      </c>
    </row>
    <row r="26" spans="1:7" x14ac:dyDescent="0.3">
      <c r="A26" s="14" t="s">
        <v>1487</v>
      </c>
      <c r="B26" s="50">
        <v>10771.34</v>
      </c>
      <c r="F26" t="str">
        <f t="shared" si="1"/>
        <v>Mississippi</v>
      </c>
      <c r="G26" s="16">
        <f t="shared" si="0"/>
        <v>10771.34</v>
      </c>
    </row>
    <row r="27" spans="1:7" x14ac:dyDescent="0.3">
      <c r="A27" s="14" t="s">
        <v>596</v>
      </c>
      <c r="B27" s="50">
        <v>22205.149999999998</v>
      </c>
      <c r="F27" t="str">
        <f t="shared" si="1"/>
        <v>Missouri</v>
      </c>
      <c r="G27" s="16">
        <f t="shared" si="0"/>
        <v>22205.149999999998</v>
      </c>
    </row>
    <row r="28" spans="1:7" x14ac:dyDescent="0.3">
      <c r="A28" s="14" t="s">
        <v>1762</v>
      </c>
      <c r="B28" s="50">
        <v>5589.3519999999971</v>
      </c>
      <c r="F28" t="str">
        <f t="shared" si="1"/>
        <v>Montana</v>
      </c>
      <c r="G28" s="16">
        <f t="shared" si="0"/>
        <v>5589.3519999999971</v>
      </c>
    </row>
    <row r="29" spans="1:7" x14ac:dyDescent="0.3">
      <c r="A29" s="14" t="s">
        <v>138</v>
      </c>
      <c r="B29" s="50">
        <v>7464.9299999999985</v>
      </c>
      <c r="F29" t="str">
        <f t="shared" si="1"/>
        <v>Nebraska</v>
      </c>
      <c r="G29" s="16">
        <f t="shared" si="0"/>
        <v>7464.9299999999985</v>
      </c>
    </row>
    <row r="30" spans="1:7" x14ac:dyDescent="0.3">
      <c r="A30" s="14" t="s">
        <v>1392</v>
      </c>
      <c r="B30" s="50">
        <v>16729.101999999999</v>
      </c>
      <c r="F30" t="str">
        <f t="shared" si="1"/>
        <v>Nevada</v>
      </c>
      <c r="G30" s="16">
        <f t="shared" si="0"/>
        <v>16729.101999999999</v>
      </c>
    </row>
    <row r="31" spans="1:7" x14ac:dyDescent="0.3">
      <c r="A31" s="14" t="s">
        <v>2694</v>
      </c>
      <c r="B31" s="50">
        <v>7292.5239999999994</v>
      </c>
      <c r="F31" t="str">
        <f t="shared" si="1"/>
        <v>New Hampshire</v>
      </c>
      <c r="G31" s="16">
        <f t="shared" si="0"/>
        <v>7292.5239999999994</v>
      </c>
    </row>
    <row r="32" spans="1:7" x14ac:dyDescent="0.3">
      <c r="A32" s="14" t="s">
        <v>788</v>
      </c>
      <c r="B32" s="50">
        <v>35764.312000000013</v>
      </c>
      <c r="F32" t="str">
        <f t="shared" si="1"/>
        <v>New Jersey</v>
      </c>
      <c r="G32" s="16">
        <f t="shared" si="0"/>
        <v>35764.312000000013</v>
      </c>
    </row>
    <row r="33" spans="1:7" x14ac:dyDescent="0.3">
      <c r="A33" s="14" t="s">
        <v>668</v>
      </c>
      <c r="B33" s="50">
        <v>4783.5220000000008</v>
      </c>
      <c r="F33" t="str">
        <f t="shared" si="1"/>
        <v>New Mexico</v>
      </c>
      <c r="G33" s="16">
        <f t="shared" si="0"/>
        <v>4783.5220000000008</v>
      </c>
    </row>
    <row r="34" spans="1:7" x14ac:dyDescent="0.3">
      <c r="A34" s="14" t="s">
        <v>267</v>
      </c>
      <c r="B34" s="50">
        <v>310876.27099999978</v>
      </c>
      <c r="F34" t="str">
        <f t="shared" si="1"/>
        <v>New York</v>
      </c>
      <c r="G34" s="16">
        <f t="shared" si="0"/>
        <v>310876.27099999978</v>
      </c>
    </row>
    <row r="35" spans="1:7" x14ac:dyDescent="0.3">
      <c r="A35" s="14" t="s">
        <v>88</v>
      </c>
      <c r="B35" s="50">
        <v>55603.163999999968</v>
      </c>
      <c r="F35" t="str">
        <f t="shared" si="1"/>
        <v>North Carolina</v>
      </c>
      <c r="G35" s="16">
        <f t="shared" si="0"/>
        <v>55603.163999999968</v>
      </c>
    </row>
    <row r="36" spans="1:7" x14ac:dyDescent="0.3">
      <c r="A36" s="14" t="s">
        <v>7449</v>
      </c>
      <c r="B36" s="50">
        <v>919.91</v>
      </c>
      <c r="F36" t="str">
        <f t="shared" si="1"/>
        <v>North Dakota</v>
      </c>
      <c r="G36" s="16">
        <f t="shared" ref="G36:G45" si="2">GETPIVOTDATA("Sales",$A$3,"State",A36)</f>
        <v>919.91</v>
      </c>
    </row>
    <row r="37" spans="1:7" x14ac:dyDescent="0.3">
      <c r="A37" s="14" t="s">
        <v>498</v>
      </c>
      <c r="B37" s="50">
        <v>78258.135999999926</v>
      </c>
      <c r="F37" t="str">
        <f t="shared" si="1"/>
        <v>Ohio</v>
      </c>
      <c r="G37" s="16">
        <f t="shared" si="2"/>
        <v>78258.135999999926</v>
      </c>
    </row>
    <row r="38" spans="1:7" x14ac:dyDescent="0.3">
      <c r="A38" s="14" t="s">
        <v>649</v>
      </c>
      <c r="B38" s="50">
        <v>19683.390000000003</v>
      </c>
      <c r="F38" t="str">
        <f t="shared" si="1"/>
        <v>Oklahoma</v>
      </c>
      <c r="G38" s="16">
        <f t="shared" si="2"/>
        <v>19683.390000000003</v>
      </c>
    </row>
    <row r="39" spans="1:7" x14ac:dyDescent="0.3">
      <c r="A39" s="14" t="s">
        <v>420</v>
      </c>
      <c r="B39" s="50">
        <v>17431.149999999991</v>
      </c>
      <c r="F39" t="str">
        <f t="shared" si="1"/>
        <v>Oregon</v>
      </c>
      <c r="G39" s="16">
        <f t="shared" si="2"/>
        <v>17431.149999999991</v>
      </c>
    </row>
    <row r="40" spans="1:7" x14ac:dyDescent="0.3">
      <c r="A40" s="14" t="s">
        <v>147</v>
      </c>
      <c r="B40" s="50">
        <v>116511.91400000003</v>
      </c>
      <c r="F40" t="str">
        <f t="shared" si="1"/>
        <v>Pennsylvania</v>
      </c>
      <c r="G40" s="16">
        <f t="shared" si="2"/>
        <v>116511.91400000003</v>
      </c>
    </row>
    <row r="41" spans="1:7" x14ac:dyDescent="0.3">
      <c r="A41" s="14" t="s">
        <v>1399</v>
      </c>
      <c r="B41" s="50">
        <v>22627.955999999995</v>
      </c>
      <c r="F41" t="str">
        <f t="shared" si="1"/>
        <v>Rhode Island</v>
      </c>
      <c r="G41" s="16">
        <f t="shared" si="2"/>
        <v>22627.955999999995</v>
      </c>
    </row>
    <row r="42" spans="1:7" x14ac:dyDescent="0.3">
      <c r="A42" s="14" t="s">
        <v>383</v>
      </c>
      <c r="B42" s="50">
        <v>8481.7099999999991</v>
      </c>
      <c r="F42" t="str">
        <f t="shared" si="1"/>
        <v>South Carolina</v>
      </c>
      <c r="G42" s="16">
        <f t="shared" si="2"/>
        <v>8481.7099999999991</v>
      </c>
    </row>
    <row r="43" spans="1:7" x14ac:dyDescent="0.3">
      <c r="A43" s="14" t="s">
        <v>5326</v>
      </c>
      <c r="B43" s="50">
        <v>1315.5600000000002</v>
      </c>
      <c r="F43" t="str">
        <f t="shared" si="1"/>
        <v>South Dakota</v>
      </c>
      <c r="G43" s="16">
        <f t="shared" si="2"/>
        <v>1315.5600000000002</v>
      </c>
    </row>
    <row r="44" spans="1:7" x14ac:dyDescent="0.3">
      <c r="A44" s="14" t="s">
        <v>335</v>
      </c>
      <c r="B44" s="50">
        <v>30661.872999999981</v>
      </c>
      <c r="F44" t="str">
        <f t="shared" si="1"/>
        <v>Tennessee</v>
      </c>
      <c r="G44" s="16">
        <f t="shared" si="2"/>
        <v>30661.872999999981</v>
      </c>
    </row>
    <row r="45" spans="1:7" x14ac:dyDescent="0.3">
      <c r="A45" s="14" t="s">
        <v>104</v>
      </c>
      <c r="B45" s="50">
        <v>170188.04580000002</v>
      </c>
      <c r="F45" t="str">
        <f t="shared" si="1"/>
        <v>Texas</v>
      </c>
      <c r="G45" s="16">
        <f t="shared" si="2"/>
        <v>170188.04580000002</v>
      </c>
    </row>
    <row r="46" spans="1:7" x14ac:dyDescent="0.3">
      <c r="A46" s="14" t="s">
        <v>121</v>
      </c>
      <c r="B46" s="50">
        <v>11220.055999999999</v>
      </c>
      <c r="F46" t="str">
        <f t="shared" si="1"/>
        <v>Utah</v>
      </c>
      <c r="G46" s="16">
        <f>GETPIVOTDATA("Sales",$A$3)</f>
        <v>2297200.8603000003</v>
      </c>
    </row>
    <row r="47" spans="1:7" x14ac:dyDescent="0.3">
      <c r="A47" s="14" t="s">
        <v>5203</v>
      </c>
      <c r="B47" s="50">
        <v>8929.369999999999</v>
      </c>
      <c r="G47" s="16"/>
    </row>
    <row r="48" spans="1:7" x14ac:dyDescent="0.3">
      <c r="A48" s="14" t="s">
        <v>319</v>
      </c>
      <c r="B48" s="50">
        <v>70636.719999999987</v>
      </c>
      <c r="G48" s="16"/>
    </row>
    <row r="49" spans="1:7" x14ac:dyDescent="0.3">
      <c r="A49" s="14" t="s">
        <v>96</v>
      </c>
      <c r="B49" s="50">
        <v>138641.26999999993</v>
      </c>
      <c r="G49" s="16"/>
    </row>
    <row r="50" spans="1:7" x14ac:dyDescent="0.3">
      <c r="A50" s="14" t="s">
        <v>9726</v>
      </c>
      <c r="B50" s="50">
        <v>1209.8240000000001</v>
      </c>
      <c r="G50" s="16"/>
    </row>
    <row r="51" spans="1:7" x14ac:dyDescent="0.3">
      <c r="A51" s="14" t="s">
        <v>114</v>
      </c>
      <c r="B51" s="50">
        <v>32114.610000000019</v>
      </c>
      <c r="G51" s="16"/>
    </row>
    <row r="52" spans="1:7" x14ac:dyDescent="0.3">
      <c r="A52" s="14" t="s">
        <v>8542</v>
      </c>
      <c r="B52" s="50">
        <v>1603.1360000000002</v>
      </c>
      <c r="G52" s="16"/>
    </row>
    <row r="53" spans="1:7" x14ac:dyDescent="0.3">
      <c r="A53" s="8" t="s">
        <v>10933</v>
      </c>
      <c r="B53" s="51">
        <v>2297200.8603000003</v>
      </c>
      <c r="G53" s="1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DCC7-92C8-4771-A8F8-73D89F2BC6D2}">
  <dimension ref="A3:N26"/>
  <sheetViews>
    <sheetView workbookViewId="0">
      <selection activeCell="H14" sqref="H14"/>
    </sheetView>
  </sheetViews>
  <sheetFormatPr defaultRowHeight="14.4" x14ac:dyDescent="0.3"/>
  <cols>
    <col min="1" max="1" width="14.6640625" bestFit="1" customWidth="1"/>
    <col min="2" max="2" width="12" bestFit="1" customWidth="1"/>
    <col min="6" max="6" width="17.44140625" customWidth="1"/>
    <col min="7" max="7" width="12.5546875" customWidth="1"/>
    <col min="12" max="12" width="8.88671875" customWidth="1"/>
    <col min="13" max="13" width="15.5546875" customWidth="1"/>
    <col min="14" max="14" width="12.77734375" customWidth="1"/>
  </cols>
  <sheetData>
    <row r="3" spans="1:14" x14ac:dyDescent="0.3">
      <c r="A3" s="30" t="s">
        <v>10932</v>
      </c>
      <c r="B3" s="31" t="s">
        <v>10946</v>
      </c>
      <c r="F3" s="44" t="s">
        <v>10952</v>
      </c>
      <c r="G3" s="44" t="s">
        <v>10953</v>
      </c>
      <c r="J3" s="36"/>
      <c r="K3" s="36"/>
      <c r="L3" s="37"/>
      <c r="M3" s="37"/>
      <c r="N3" s="37"/>
    </row>
    <row r="4" spans="1:14" x14ac:dyDescent="0.3">
      <c r="A4" s="32" t="s">
        <v>72</v>
      </c>
      <c r="B4" s="31">
        <v>330007.05400000012</v>
      </c>
      <c r="F4" s="32" t="str">
        <f>A4</f>
        <v>Phones</v>
      </c>
      <c r="G4" s="49">
        <f>GETPIVOTDATA("Sales",$A$3,"Sub-Category","Chairs")</f>
        <v>328449.1030000007</v>
      </c>
      <c r="J4" s="37"/>
      <c r="K4" s="37"/>
      <c r="L4" s="37"/>
      <c r="M4" s="37"/>
      <c r="N4" s="38"/>
    </row>
    <row r="5" spans="1:14" x14ac:dyDescent="0.3">
      <c r="A5" s="43" t="s">
        <v>36</v>
      </c>
      <c r="B5" s="52">
        <v>328449.1030000007</v>
      </c>
      <c r="F5" s="32" t="str">
        <f t="shared" ref="F5:F20" si="0">A5</f>
        <v>Chairs</v>
      </c>
      <c r="G5" s="49">
        <f>GETPIVOTDATA("Sales",$A$3,"Sub-Category",A5)</f>
        <v>328449.1030000007</v>
      </c>
      <c r="J5" s="37"/>
      <c r="K5" s="37"/>
      <c r="L5" s="37"/>
      <c r="M5" s="37"/>
      <c r="N5" s="38"/>
    </row>
    <row r="6" spans="1:14" x14ac:dyDescent="0.3">
      <c r="A6" s="43" t="s">
        <v>59</v>
      </c>
      <c r="B6" s="52">
        <v>223843.60800000012</v>
      </c>
      <c r="F6" s="32" t="str">
        <f t="shared" si="0"/>
        <v>Storage</v>
      </c>
      <c r="G6" s="49">
        <f>GETPIVOTDATA("Sales",$A$3,"Sub-Category",A6)</f>
        <v>223843.60800000012</v>
      </c>
      <c r="J6" s="37"/>
      <c r="K6" s="37"/>
      <c r="L6" s="37"/>
      <c r="M6" s="37"/>
      <c r="N6" s="38"/>
    </row>
    <row r="7" spans="1:14" x14ac:dyDescent="0.3">
      <c r="A7" s="43" t="s">
        <v>56</v>
      </c>
      <c r="B7" s="52">
        <v>206965.53200000009</v>
      </c>
      <c r="F7" s="32" t="str">
        <f t="shared" si="0"/>
        <v>Tables</v>
      </c>
      <c r="G7" s="49">
        <f t="shared" ref="G7:G20" si="1">GETPIVOTDATA("Sales",$A$3,"Sub-Category",A7)</f>
        <v>206965.53200000009</v>
      </c>
      <c r="J7" s="37"/>
      <c r="K7" s="37"/>
      <c r="L7" s="37"/>
      <c r="M7" s="37"/>
      <c r="N7" s="38"/>
    </row>
    <row r="8" spans="1:14" x14ac:dyDescent="0.3">
      <c r="A8" s="43" t="s">
        <v>75</v>
      </c>
      <c r="B8" s="52">
        <v>203412.73300000009</v>
      </c>
      <c r="F8" s="32" t="str">
        <f t="shared" si="0"/>
        <v>Binders</v>
      </c>
      <c r="G8" s="49">
        <f t="shared" si="1"/>
        <v>203412.73300000009</v>
      </c>
      <c r="J8" s="37"/>
      <c r="K8" s="37"/>
      <c r="L8" s="37"/>
      <c r="M8" s="37"/>
      <c r="N8" s="38"/>
    </row>
    <row r="9" spans="1:14" x14ac:dyDescent="0.3">
      <c r="A9" s="43" t="s">
        <v>682</v>
      </c>
      <c r="B9" s="52">
        <v>189238.63099999999</v>
      </c>
      <c r="F9" s="32" t="str">
        <f t="shared" si="0"/>
        <v>Machines</v>
      </c>
      <c r="G9" s="49">
        <f t="shared" si="1"/>
        <v>189238.63099999999</v>
      </c>
      <c r="J9" s="37"/>
      <c r="K9" s="37"/>
      <c r="L9" s="37"/>
      <c r="M9" s="37"/>
      <c r="N9" s="38"/>
    </row>
    <row r="10" spans="1:14" x14ac:dyDescent="0.3">
      <c r="A10" s="43" t="s">
        <v>161</v>
      </c>
      <c r="B10" s="52">
        <v>167380.31800000009</v>
      </c>
      <c r="F10" s="32" t="str">
        <f t="shared" si="0"/>
        <v>Accessories</v>
      </c>
      <c r="G10" s="49">
        <f t="shared" si="1"/>
        <v>167380.31800000009</v>
      </c>
      <c r="J10" s="37"/>
      <c r="K10" s="37"/>
      <c r="L10" s="37"/>
      <c r="M10" s="37"/>
      <c r="N10" s="38"/>
    </row>
    <row r="11" spans="1:14" x14ac:dyDescent="0.3">
      <c r="A11" s="43" t="s">
        <v>1216</v>
      </c>
      <c r="B11" s="52">
        <v>149528.02999999994</v>
      </c>
      <c r="F11" s="32" t="str">
        <f t="shared" si="0"/>
        <v>Copiers</v>
      </c>
      <c r="G11" s="49">
        <f t="shared" si="1"/>
        <v>149528.02999999994</v>
      </c>
      <c r="J11" s="37"/>
      <c r="K11" s="37"/>
      <c r="L11" s="37"/>
      <c r="M11" s="37"/>
      <c r="N11" s="38"/>
    </row>
    <row r="12" spans="1:14" x14ac:dyDescent="0.3">
      <c r="A12" s="43" t="s">
        <v>33</v>
      </c>
      <c r="B12" s="52">
        <v>114879.99629999998</v>
      </c>
      <c r="F12" s="32" t="str">
        <f t="shared" si="0"/>
        <v>Bookcases</v>
      </c>
      <c r="G12" s="49">
        <f t="shared" si="1"/>
        <v>114879.99629999998</v>
      </c>
      <c r="J12" s="37"/>
      <c r="K12" s="37"/>
      <c r="L12" s="37"/>
      <c r="M12" s="37"/>
      <c r="N12" s="38"/>
    </row>
    <row r="13" spans="1:14" x14ac:dyDescent="0.3">
      <c r="A13" s="43" t="s">
        <v>78</v>
      </c>
      <c r="B13" s="52">
        <v>107532.16099999999</v>
      </c>
      <c r="F13" s="32" t="str">
        <f t="shared" si="0"/>
        <v>Appliances</v>
      </c>
      <c r="G13" s="49">
        <f t="shared" si="1"/>
        <v>107532.16099999999</v>
      </c>
      <c r="J13" s="37"/>
      <c r="K13" s="37"/>
      <c r="L13" s="37"/>
      <c r="M13" s="37"/>
      <c r="N13" s="38"/>
    </row>
    <row r="14" spans="1:14" x14ac:dyDescent="0.3">
      <c r="A14" s="43" t="s">
        <v>65</v>
      </c>
      <c r="B14" s="52">
        <v>91705.164000000048</v>
      </c>
      <c r="F14" s="32" t="str">
        <f t="shared" si="0"/>
        <v>Furnishings</v>
      </c>
      <c r="G14" s="49">
        <f t="shared" si="1"/>
        <v>91705.164000000048</v>
      </c>
    </row>
    <row r="15" spans="1:14" x14ac:dyDescent="0.3">
      <c r="A15" s="43" t="s">
        <v>90</v>
      </c>
      <c r="B15" s="52">
        <v>78479.20600000002</v>
      </c>
      <c r="F15" s="32" t="str">
        <f t="shared" si="0"/>
        <v>Paper</v>
      </c>
      <c r="G15" s="49">
        <f t="shared" si="1"/>
        <v>78479.20600000002</v>
      </c>
    </row>
    <row r="16" spans="1:14" x14ac:dyDescent="0.3">
      <c r="A16" s="43" t="s">
        <v>578</v>
      </c>
      <c r="B16" s="52">
        <v>46673.538000000015</v>
      </c>
      <c r="F16" s="32" t="str">
        <f t="shared" si="0"/>
        <v>Supplies</v>
      </c>
      <c r="G16" s="49">
        <f t="shared" si="1"/>
        <v>46673.538000000015</v>
      </c>
      <c r="M16" s="36"/>
      <c r="N16" s="36"/>
    </row>
    <row r="17" spans="1:14" x14ac:dyDescent="0.3">
      <c r="A17" s="43" t="s">
        <v>68</v>
      </c>
      <c r="B17" s="52">
        <v>27118.791999999954</v>
      </c>
      <c r="F17" s="32" t="str">
        <f t="shared" si="0"/>
        <v>Art</v>
      </c>
      <c r="G17" s="49">
        <f t="shared" si="1"/>
        <v>27118.791999999954</v>
      </c>
      <c r="M17" s="37"/>
      <c r="N17" s="37"/>
    </row>
    <row r="18" spans="1:14" x14ac:dyDescent="0.3">
      <c r="A18" s="43" t="s">
        <v>173</v>
      </c>
      <c r="B18" s="52">
        <v>16476.401999999998</v>
      </c>
      <c r="F18" s="32" t="str">
        <f t="shared" si="0"/>
        <v>Envelopes</v>
      </c>
      <c r="G18" s="49">
        <f t="shared" si="1"/>
        <v>16476.401999999998</v>
      </c>
      <c r="M18" s="37"/>
      <c r="N18" s="37"/>
    </row>
    <row r="19" spans="1:14" x14ac:dyDescent="0.3">
      <c r="A19" s="43" t="s">
        <v>47</v>
      </c>
      <c r="B19" s="52">
        <v>12486.312</v>
      </c>
      <c r="F19" s="32" t="str">
        <f t="shared" si="0"/>
        <v>Labels</v>
      </c>
      <c r="G19" s="49">
        <f t="shared" si="1"/>
        <v>12486.312</v>
      </c>
      <c r="M19" s="37"/>
      <c r="N19" s="37"/>
    </row>
    <row r="20" spans="1:14" x14ac:dyDescent="0.3">
      <c r="A20" s="43" t="s">
        <v>269</v>
      </c>
      <c r="B20" s="52">
        <v>3024.2799999999997</v>
      </c>
      <c r="F20" s="32" t="str">
        <f t="shared" si="0"/>
        <v>Fasteners</v>
      </c>
      <c r="G20" s="49">
        <f t="shared" si="1"/>
        <v>3024.2799999999997</v>
      </c>
      <c r="M20" s="37"/>
      <c r="N20" s="37"/>
    </row>
    <row r="21" spans="1:14" x14ac:dyDescent="0.3">
      <c r="A21" s="34" t="s">
        <v>10933</v>
      </c>
      <c r="B21" s="53">
        <v>2297200.8603000012</v>
      </c>
      <c r="M21" s="37"/>
      <c r="N21" s="37"/>
    </row>
    <row r="22" spans="1:14" x14ac:dyDescent="0.3">
      <c r="M22" s="37"/>
      <c r="N22" s="37"/>
    </row>
    <row r="23" spans="1:14" x14ac:dyDescent="0.3">
      <c r="M23" s="37"/>
      <c r="N23" s="37"/>
    </row>
    <row r="24" spans="1:14" x14ac:dyDescent="0.3">
      <c r="M24" s="37"/>
      <c r="N24" s="37"/>
    </row>
    <row r="25" spans="1:14" x14ac:dyDescent="0.3">
      <c r="M25" s="37"/>
      <c r="N25" s="37"/>
    </row>
    <row r="26" spans="1:14" x14ac:dyDescent="0.3">
      <c r="M26" s="37"/>
      <c r="N26" s="3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01A21-9EAE-4C91-9B87-278E72CD47DA}">
  <dimension ref="A3:N17"/>
  <sheetViews>
    <sheetView workbookViewId="0">
      <selection activeCell="B17" sqref="B17"/>
    </sheetView>
  </sheetViews>
  <sheetFormatPr defaultRowHeight="14.4" x14ac:dyDescent="0.3"/>
  <cols>
    <col min="1" max="1" width="12.44140625" bestFit="1" customWidth="1"/>
    <col min="2" max="2" width="12" bestFit="1" customWidth="1"/>
    <col min="3" max="3" width="6.33203125" customWidth="1"/>
    <col min="4" max="4" width="12.44140625" bestFit="1" customWidth="1"/>
    <col min="5" max="5" width="12" bestFit="1" customWidth="1"/>
    <col min="6" max="6" width="6.21875" customWidth="1"/>
    <col min="7" max="7" width="12.44140625" bestFit="1" customWidth="1"/>
    <col min="8" max="8" width="14.21875" bestFit="1" customWidth="1"/>
    <col min="9" max="9" width="6.109375" customWidth="1"/>
    <col min="10" max="10" width="12.44140625" bestFit="1" customWidth="1"/>
    <col min="11" max="11" width="15.5546875" bestFit="1" customWidth="1"/>
    <col min="12" max="12" width="12.44140625" bestFit="1" customWidth="1"/>
    <col min="13" max="13" width="14.6640625" bestFit="1" customWidth="1"/>
    <col min="14" max="14" width="18" bestFit="1" customWidth="1"/>
  </cols>
  <sheetData>
    <row r="3" spans="1:14" x14ac:dyDescent="0.3">
      <c r="A3" s="5" t="s">
        <v>10932</v>
      </c>
      <c r="B3" s="6" t="s">
        <v>10946</v>
      </c>
      <c r="D3" s="5" t="s">
        <v>10932</v>
      </c>
      <c r="E3" s="6" t="s">
        <v>10947</v>
      </c>
      <c r="G3" s="5" t="s">
        <v>10932</v>
      </c>
      <c r="H3" s="6" t="s">
        <v>10948</v>
      </c>
      <c r="J3" s="5" t="s">
        <v>10932</v>
      </c>
      <c r="K3" s="6" t="s">
        <v>10949</v>
      </c>
      <c r="M3" s="30" t="s">
        <v>10932</v>
      </c>
      <c r="N3" s="31" t="s">
        <v>10950</v>
      </c>
    </row>
    <row r="4" spans="1:14" x14ac:dyDescent="0.3">
      <c r="A4" s="7" t="s">
        <v>10934</v>
      </c>
      <c r="B4" s="6">
        <v>95365.937600000019</v>
      </c>
      <c r="D4" s="7" t="s">
        <v>10934</v>
      </c>
      <c r="E4" s="6">
        <v>9199.2699999999986</v>
      </c>
      <c r="G4" s="7" t="s">
        <v>10934</v>
      </c>
      <c r="H4" s="6">
        <v>1500</v>
      </c>
      <c r="J4" s="7" t="s">
        <v>10934</v>
      </c>
      <c r="K4" s="6">
        <v>387</v>
      </c>
      <c r="M4" s="32" t="s">
        <v>10934</v>
      </c>
      <c r="N4" s="33">
        <v>9.6462848596792869E-2</v>
      </c>
    </row>
    <row r="5" spans="1:14" x14ac:dyDescent="0.3">
      <c r="A5" s="7" t="s">
        <v>10935</v>
      </c>
      <c r="B5" s="6">
        <v>60172.649400000024</v>
      </c>
      <c r="D5" s="7" t="s">
        <v>10935</v>
      </c>
      <c r="E5" s="6">
        <v>10288.898699999991</v>
      </c>
      <c r="G5" s="7" t="s">
        <v>10935</v>
      </c>
      <c r="H5" s="6">
        <v>1068</v>
      </c>
      <c r="J5" s="7" t="s">
        <v>10935</v>
      </c>
      <c r="K5" s="6">
        <v>301</v>
      </c>
      <c r="M5" s="32" t="s">
        <v>10935</v>
      </c>
      <c r="N5" s="33">
        <v>0.17098962406664425</v>
      </c>
    </row>
    <row r="6" spans="1:14" x14ac:dyDescent="0.3">
      <c r="A6" s="7" t="s">
        <v>10936</v>
      </c>
      <c r="B6" s="6">
        <v>199252.98399999991</v>
      </c>
      <c r="D6" s="7" t="s">
        <v>10936</v>
      </c>
      <c r="E6" s="6">
        <v>26806.573700000015</v>
      </c>
      <c r="G6" s="7" t="s">
        <v>10936</v>
      </c>
      <c r="H6" s="6">
        <v>2491</v>
      </c>
      <c r="J6" s="7" t="s">
        <v>10936</v>
      </c>
      <c r="K6" s="6">
        <v>680</v>
      </c>
      <c r="M6" s="32" t="s">
        <v>10936</v>
      </c>
      <c r="N6" s="33">
        <v>0.13453536886554246</v>
      </c>
    </row>
    <row r="7" spans="1:14" x14ac:dyDescent="0.3">
      <c r="A7" s="7" t="s">
        <v>10937</v>
      </c>
      <c r="B7" s="6">
        <v>141851.5674</v>
      </c>
      <c r="D7" s="7" t="s">
        <v>10937</v>
      </c>
      <c r="E7" s="6">
        <v>13437.806799999998</v>
      </c>
      <c r="G7" s="7" t="s">
        <v>10937</v>
      </c>
      <c r="H7" s="6">
        <v>2441</v>
      </c>
      <c r="J7" s="7" t="s">
        <v>10937</v>
      </c>
      <c r="K7" s="6">
        <v>663</v>
      </c>
      <c r="M7" s="32" t="s">
        <v>10937</v>
      </c>
      <c r="N7" s="33">
        <v>9.4731465053942004E-2</v>
      </c>
    </row>
    <row r="8" spans="1:14" x14ac:dyDescent="0.3">
      <c r="A8" s="7" t="s">
        <v>10938</v>
      </c>
      <c r="B8" s="6">
        <v>156122.28669999994</v>
      </c>
      <c r="D8" s="7" t="s">
        <v>10938</v>
      </c>
      <c r="E8" s="6">
        <v>22308.51279999999</v>
      </c>
      <c r="G8" s="7" t="s">
        <v>10938</v>
      </c>
      <c r="H8" s="6">
        <v>2850</v>
      </c>
      <c r="J8" s="7" t="s">
        <v>10938</v>
      </c>
      <c r="K8" s="6">
        <v>750</v>
      </c>
      <c r="M8" s="32" t="s">
        <v>10938</v>
      </c>
      <c r="N8" s="33">
        <v>0.14289127626517142</v>
      </c>
    </row>
    <row r="9" spans="1:14" x14ac:dyDescent="0.3">
      <c r="A9" s="7" t="s">
        <v>10939</v>
      </c>
      <c r="B9" s="6">
        <v>147082.61130000011</v>
      </c>
      <c r="D9" s="7" t="s">
        <v>10939</v>
      </c>
      <c r="E9" s="6">
        <v>20899.334500000012</v>
      </c>
      <c r="G9" s="7" t="s">
        <v>10939</v>
      </c>
      <c r="H9" s="6">
        <v>2644</v>
      </c>
      <c r="J9" s="7" t="s">
        <v>10939</v>
      </c>
      <c r="K9" s="6">
        <v>709</v>
      </c>
      <c r="M9" s="32" t="s">
        <v>10939</v>
      </c>
      <c r="N9" s="33">
        <v>0.1420924901678027</v>
      </c>
    </row>
    <row r="10" spans="1:14" x14ac:dyDescent="0.3">
      <c r="A10" s="7" t="s">
        <v>10940</v>
      </c>
      <c r="B10" s="6">
        <v>149580.83800000031</v>
      </c>
      <c r="D10" s="7" t="s">
        <v>10940</v>
      </c>
      <c r="E10" s="6">
        <v>13535.38299999998</v>
      </c>
      <c r="G10" s="7" t="s">
        <v>10940</v>
      </c>
      <c r="H10" s="6">
        <v>2705</v>
      </c>
      <c r="J10" s="7" t="s">
        <v>10940</v>
      </c>
      <c r="K10" s="6">
        <v>708</v>
      </c>
      <c r="M10" s="32" t="s">
        <v>10940</v>
      </c>
      <c r="N10" s="33">
        <v>9.0488749635163512E-2</v>
      </c>
    </row>
    <row r="11" spans="1:14" x14ac:dyDescent="0.3">
      <c r="A11" s="7" t="s">
        <v>10941</v>
      </c>
      <c r="B11" s="6">
        <v>159589.45099999988</v>
      </c>
      <c r="D11" s="7" t="s">
        <v>10941</v>
      </c>
      <c r="E11" s="6">
        <v>21896.715399999972</v>
      </c>
      <c r="G11" s="7" t="s">
        <v>10941</v>
      </c>
      <c r="H11" s="6">
        <v>2796</v>
      </c>
      <c r="J11" s="7" t="s">
        <v>10941</v>
      </c>
      <c r="K11" s="6">
        <v>710</v>
      </c>
      <c r="M11" s="32" t="s">
        <v>10941</v>
      </c>
      <c r="N11" s="33">
        <v>0.13720653378273723</v>
      </c>
    </row>
    <row r="12" spans="1:14" x14ac:dyDescent="0.3">
      <c r="A12" s="7" t="s">
        <v>10942</v>
      </c>
      <c r="B12" s="6">
        <v>309770.09970000025</v>
      </c>
      <c r="D12" s="7" t="s">
        <v>10942</v>
      </c>
      <c r="E12" s="6">
        <v>37293.192500000034</v>
      </c>
      <c r="G12" s="7" t="s">
        <v>10942</v>
      </c>
      <c r="H12" s="6">
        <v>5073</v>
      </c>
      <c r="J12" s="7" t="s">
        <v>10942</v>
      </c>
      <c r="K12" s="6">
        <v>1386</v>
      </c>
      <c r="M12" s="32" t="s">
        <v>10942</v>
      </c>
      <c r="N12" s="33">
        <v>0.12038990379031732</v>
      </c>
    </row>
    <row r="13" spans="1:14" x14ac:dyDescent="0.3">
      <c r="A13" s="7" t="s">
        <v>10943</v>
      </c>
      <c r="B13" s="6">
        <v>197115.20170000009</v>
      </c>
      <c r="D13" s="7" t="s">
        <v>10943</v>
      </c>
      <c r="E13" s="6">
        <v>31469.663800000035</v>
      </c>
      <c r="G13" s="7" t="s">
        <v>10943</v>
      </c>
      <c r="H13" s="6">
        <v>3095</v>
      </c>
      <c r="J13" s="7" t="s">
        <v>10943</v>
      </c>
      <c r="K13" s="6">
        <v>817</v>
      </c>
      <c r="M13" s="32" t="s">
        <v>10943</v>
      </c>
      <c r="N13" s="33">
        <v>0.15965112547684351</v>
      </c>
    </row>
    <row r="14" spans="1:14" x14ac:dyDescent="0.3">
      <c r="A14" s="7" t="s">
        <v>10944</v>
      </c>
      <c r="B14" s="6">
        <v>349120.07400000008</v>
      </c>
      <c r="D14" s="7" t="s">
        <v>10944</v>
      </c>
      <c r="E14" s="6">
        <v>35825.536599999927</v>
      </c>
      <c r="G14" s="7" t="s">
        <v>10944</v>
      </c>
      <c r="H14" s="6">
        <v>5741</v>
      </c>
      <c r="J14" s="7" t="s">
        <v>10944</v>
      </c>
      <c r="K14" s="6">
        <v>1462</v>
      </c>
      <c r="M14" s="32" t="s">
        <v>10944</v>
      </c>
      <c r="N14" s="33">
        <v>0.10261666191099604</v>
      </c>
    </row>
    <row r="15" spans="1:14" x14ac:dyDescent="0.3">
      <c r="A15" s="7" t="s">
        <v>10945</v>
      </c>
      <c r="B15" s="6">
        <v>332177.15950000001</v>
      </c>
      <c r="D15" s="7" t="s">
        <v>10945</v>
      </c>
      <c r="E15" s="6">
        <v>43436.13390000003</v>
      </c>
      <c r="G15" s="7" t="s">
        <v>10945</v>
      </c>
      <c r="H15" s="6">
        <v>5469</v>
      </c>
      <c r="J15" s="7" t="s">
        <v>10945</v>
      </c>
      <c r="K15" s="6">
        <v>1421</v>
      </c>
      <c r="M15" s="32" t="s">
        <v>10945</v>
      </c>
      <c r="N15" s="33">
        <v>0.13076195234308405</v>
      </c>
    </row>
    <row r="16" spans="1:14" x14ac:dyDescent="0.3">
      <c r="A16" s="8" t="s">
        <v>10933</v>
      </c>
      <c r="B16" s="51">
        <v>2297200.8603000008</v>
      </c>
      <c r="D16" s="8" t="s">
        <v>10933</v>
      </c>
      <c r="E16" s="51">
        <v>286397.02169999998</v>
      </c>
      <c r="G16" s="8" t="s">
        <v>10933</v>
      </c>
      <c r="H16" s="51">
        <v>37873</v>
      </c>
      <c r="J16" s="8" t="s">
        <v>10933</v>
      </c>
      <c r="K16" s="51">
        <v>9994</v>
      </c>
      <c r="M16" s="34" t="s">
        <v>10933</v>
      </c>
      <c r="N16" s="35">
        <v>0.12467217240315856</v>
      </c>
    </row>
    <row r="17" spans="2:14" x14ac:dyDescent="0.3">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2347-6C9D-4A7B-BCB0-B31A8B6B82A5}">
  <dimension ref="A3:L14"/>
  <sheetViews>
    <sheetView workbookViewId="0">
      <selection activeCell="I9" sqref="I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88671875" bestFit="1" customWidth="1"/>
    <col min="9" max="11" width="11" bestFit="1" customWidth="1"/>
    <col min="12" max="12" width="10.33203125" bestFit="1" customWidth="1"/>
  </cols>
  <sheetData>
    <row r="3" spans="1:12" x14ac:dyDescent="0.3">
      <c r="A3" s="5" t="s">
        <v>10932</v>
      </c>
      <c r="B3" s="4" t="s">
        <v>10946</v>
      </c>
      <c r="C3" s="23" t="s">
        <v>10947</v>
      </c>
      <c r="D3" s="23" t="s">
        <v>10948</v>
      </c>
      <c r="E3" s="23" t="s">
        <v>10949</v>
      </c>
      <c r="F3" s="9" t="s">
        <v>10950</v>
      </c>
    </row>
    <row r="4" spans="1:12" x14ac:dyDescent="0.3">
      <c r="A4" s="7" t="s">
        <v>10955</v>
      </c>
      <c r="B4" s="4">
        <v>484247.49810000096</v>
      </c>
      <c r="C4" s="23">
        <v>49543.974100000007</v>
      </c>
      <c r="D4" s="23">
        <v>7581</v>
      </c>
      <c r="E4" s="23">
        <v>1993</v>
      </c>
      <c r="F4" s="9">
        <v>0.10231126499236715</v>
      </c>
    </row>
    <row r="5" spans="1:12" x14ac:dyDescent="0.3">
      <c r="A5" s="14" t="s">
        <v>10956</v>
      </c>
      <c r="B5" s="54">
        <v>470532.50899999985</v>
      </c>
      <c r="C5" s="55">
        <v>61618.603700000051</v>
      </c>
      <c r="D5" s="55">
        <v>7979</v>
      </c>
      <c r="E5" s="55">
        <v>2102</v>
      </c>
      <c r="F5" s="56">
        <v>0.13095504034557592</v>
      </c>
    </row>
    <row r="6" spans="1:12" x14ac:dyDescent="0.3">
      <c r="A6" s="14" t="s">
        <v>10957</v>
      </c>
      <c r="B6" s="54">
        <v>608473.83000000066</v>
      </c>
      <c r="C6" s="55">
        <v>81726.930800000177</v>
      </c>
      <c r="D6" s="55">
        <v>9810</v>
      </c>
      <c r="E6" s="55">
        <v>2580</v>
      </c>
      <c r="F6" s="56">
        <v>0.13431461924993568</v>
      </c>
    </row>
    <row r="7" spans="1:12" x14ac:dyDescent="0.3">
      <c r="A7" s="46" t="s">
        <v>10954</v>
      </c>
      <c r="B7" s="47">
        <v>733947.0231999997</v>
      </c>
      <c r="C7" s="57">
        <v>93507.513099999967</v>
      </c>
      <c r="D7" s="57">
        <v>12503</v>
      </c>
      <c r="E7" s="57">
        <v>3319</v>
      </c>
      <c r="F7" s="58">
        <v>0.12740362743390987</v>
      </c>
    </row>
    <row r="9" spans="1:12" ht="18" x14ac:dyDescent="0.45">
      <c r="H9" s="60">
        <f>GETPIVOTDATA("Sum of Sales",$A$3,"Years (Order Date)",2014)/GETPIVOTDATA("Sum of Sales",$A$3,"Years (Order Date)",2013)-1</f>
        <v>0.20620967905883303</v>
      </c>
      <c r="I9" s="45">
        <f>(GETPIVOTDATA("Sum of Profit",$A$3,"Years (Order Date)",2014)/GETPIVOTDATA("Sum of Profit",$A$3,"Years (Order Date)",2013)-1)</f>
        <v>0.14414565902185772</v>
      </c>
      <c r="J9" s="45">
        <f>(GETPIVOTDATA("Sum of Quantity",$A$3,"Years (Order Date)",2014)/GETPIVOTDATA("Sum of Quantity",$A$3,"Years (Order Date)",2013))-1</f>
        <v>0.27451580020387367</v>
      </c>
      <c r="K9" s="45">
        <f>(GETPIVOTDATA("Count of Order ID",$A$3,"Years (Order Date)",2014)/GETPIVOTDATA("Count of Order ID",$A$3,"Years (Order Date)",2013))-1</f>
        <v>0.2864341085271318</v>
      </c>
      <c r="L9" s="59">
        <f>(GETPIVOTDATA("Sum of Profit Margin",$A$3,"Years (Order Date)",2014)/GETPIVOTDATA("Sum of Profit Margin",$A$3,"Years (Order Date)",2013))-1</f>
        <v>-5.1453757264990463E-2</v>
      </c>
    </row>
    <row r="10" spans="1:12" x14ac:dyDescent="0.3">
      <c r="H10" s="24"/>
    </row>
    <row r="11" spans="1:12" x14ac:dyDescent="0.3">
      <c r="I11" s="24" t="str">
        <f>_xlfn.UNICHAR(9650)</f>
        <v>▲</v>
      </c>
    </row>
    <row r="12" spans="1:12" x14ac:dyDescent="0.3">
      <c r="I12" t="str">
        <f>_xlfn.UNICHAR(9660)</f>
        <v>▼</v>
      </c>
    </row>
    <row r="14" spans="1:12" x14ac:dyDescent="0.3">
      <c r="F14" s="25"/>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1B4B-2C2F-4F92-AF21-674089EE727B}">
  <dimension ref="A3:A21"/>
  <sheetViews>
    <sheetView workbookViewId="0">
      <selection activeCell="A3" sqref="A3"/>
    </sheetView>
  </sheetViews>
  <sheetFormatPr defaultRowHeight="14.4" x14ac:dyDescent="0.3"/>
  <cols>
    <col min="1" max="1" width="12.44140625" bestFit="1" customWidth="1"/>
    <col min="2" max="2" width="14.21875" bestFit="1" customWidth="1"/>
  </cols>
  <sheetData>
    <row r="3" spans="1:1" x14ac:dyDescent="0.3">
      <c r="A3" s="39" t="s">
        <v>10932</v>
      </c>
    </row>
    <row r="4" spans="1:1" x14ac:dyDescent="0.3">
      <c r="A4" s="40" t="s">
        <v>161</v>
      </c>
    </row>
    <row r="5" spans="1:1" x14ac:dyDescent="0.3">
      <c r="A5" s="41" t="s">
        <v>78</v>
      </c>
    </row>
    <row r="6" spans="1:1" x14ac:dyDescent="0.3">
      <c r="A6" s="41" t="s">
        <v>68</v>
      </c>
    </row>
    <row r="7" spans="1:1" x14ac:dyDescent="0.3">
      <c r="A7" s="41" t="s">
        <v>75</v>
      </c>
    </row>
    <row r="8" spans="1:1" x14ac:dyDescent="0.3">
      <c r="A8" s="41" t="s">
        <v>33</v>
      </c>
    </row>
    <row r="9" spans="1:1" x14ac:dyDescent="0.3">
      <c r="A9" s="41" t="s">
        <v>36</v>
      </c>
    </row>
    <row r="10" spans="1:1" x14ac:dyDescent="0.3">
      <c r="A10" s="41" t="s">
        <v>1216</v>
      </c>
    </row>
    <row r="11" spans="1:1" x14ac:dyDescent="0.3">
      <c r="A11" s="41" t="s">
        <v>173</v>
      </c>
    </row>
    <row r="12" spans="1:1" x14ac:dyDescent="0.3">
      <c r="A12" s="41" t="s">
        <v>269</v>
      </c>
    </row>
    <row r="13" spans="1:1" x14ac:dyDescent="0.3">
      <c r="A13" s="41" t="s">
        <v>65</v>
      </c>
    </row>
    <row r="14" spans="1:1" x14ac:dyDescent="0.3">
      <c r="A14" s="41" t="s">
        <v>47</v>
      </c>
    </row>
    <row r="15" spans="1:1" x14ac:dyDescent="0.3">
      <c r="A15" s="41" t="s">
        <v>682</v>
      </c>
    </row>
    <row r="16" spans="1:1" x14ac:dyDescent="0.3">
      <c r="A16" s="41" t="s">
        <v>90</v>
      </c>
    </row>
    <row r="17" spans="1:1" x14ac:dyDescent="0.3">
      <c r="A17" s="41" t="s">
        <v>72</v>
      </c>
    </row>
    <row r="18" spans="1:1" x14ac:dyDescent="0.3">
      <c r="A18" s="41" t="s">
        <v>59</v>
      </c>
    </row>
    <row r="19" spans="1:1" x14ac:dyDescent="0.3">
      <c r="A19" s="41" t="s">
        <v>578</v>
      </c>
    </row>
    <row r="20" spans="1:1" x14ac:dyDescent="0.3">
      <c r="A20" s="41" t="s">
        <v>56</v>
      </c>
    </row>
    <row r="21" spans="1:1" x14ac:dyDescent="0.3">
      <c r="A21" s="42" t="s">
        <v>10933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K4" sqref="K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(2)</vt:lpstr>
      <vt:lpstr>Combo Chart</vt:lpstr>
      <vt:lpstr>WaterFall Chart</vt:lpstr>
      <vt:lpstr>Pie Chart</vt:lpstr>
      <vt:lpstr>Map Chart</vt:lpstr>
      <vt:lpstr>Bar Chart Top 10</vt:lpstr>
      <vt:lpstr>KPI</vt:lpstr>
      <vt:lpstr>KPI YOY</vt:lpstr>
      <vt:lpstr>Sheet2</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ayush gupta</cp:lastModifiedBy>
  <dcterms:created xsi:type="dcterms:W3CDTF">2015-06-05T18:17:20Z</dcterms:created>
  <dcterms:modified xsi:type="dcterms:W3CDTF">2025-05-16T09:06:40Z</dcterms:modified>
</cp:coreProperties>
</file>