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Other computers\My Laptop\work1\009 EW DD\GHS_calibration\performance_GHS_wr_cyclic_contours\V3\"/>
    </mc:Choice>
  </mc:AlternateContent>
  <xr:revisionPtr revIDLastSave="0" documentId="13_ncr:1_{C9D9F83E-2A1B-4CDC-A52A-7482785BE58A}" xr6:coauthVersionLast="47" xr6:coauthVersionMax="47" xr10:uidLastSave="{00000000-0000-0000-0000-000000000000}"/>
  <bookViews>
    <workbookView xWindow="28680" yWindow="-120" windowWidth="29040" windowHeight="17640" tabRatio="810" activeTab="2" xr2:uid="{00000000-000D-0000-FFFF-FFFF00000000}"/>
  </bookViews>
  <sheets>
    <sheet name="Readme" sheetId="12" r:id="rId1"/>
    <sheet name="Input" sheetId="1" r:id="rId2"/>
    <sheet name="Sheet1" sheetId="13" r:id="rId3"/>
  </sheets>
  <definedNames>
    <definedName name="_xlnm._FilterDatabase" localSheetId="1" hidden="1">Input!$B$1:$CC$42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9" i="1" l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17" i="1" l="1"/>
  <c r="C18" i="1"/>
  <c r="C19" i="1" l="1"/>
  <c r="Z4" i="1"/>
  <c r="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  <author>tc={46CE07AB-0C89-40CC-BA2A-D6A818252A5A}</author>
    <author>tc={A9B092A8-DEBB-4835-8F24-E81A3BEA502A}</author>
    <author>tc={C7B51571-3F75-444D-98E6-DFECABFF8F38}</author>
  </authors>
  <commentList>
    <comment ref="D1" authorId="0" shapeId="0" xr:uid="{386ACAF9-B4B0-4F1D-AB97-7AD65B1E6244}">
      <text>
        <r>
          <rPr>
            <sz val="9"/>
            <color indexed="81"/>
            <rFont val="Tahoma"/>
            <family val="2"/>
          </rPr>
          <t xml:space="preserve">- Folder name inside the code containing the filesnames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55EC4130-4385-43BB-A67C-14FD53D6F647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AD11537D-D76B-4AAF-B0F7-04218C7A194A}">
      <text>
        <r>
          <rPr>
            <sz val="9"/>
            <color indexed="81"/>
            <rFont val="Tahoma"/>
            <family val="2"/>
          </rPr>
          <t xml:space="preserve">- Initial vertical stress in DSS tests
- For other test parameters such as drainage, adjust the function DSS_NGI_ADP in the python script
</t>
        </r>
      </text>
    </comment>
    <comment ref="H1" authorId="0" shapeId="0" xr:uid="{5AF4B873-62DF-4529-9859-3B5A9492E006}">
      <text>
        <r>
          <rPr>
            <sz val="9"/>
            <color indexed="81"/>
            <rFont val="Tahoma"/>
            <family val="2"/>
          </rPr>
          <t>DSS test parameter</t>
        </r>
      </text>
    </comment>
    <comment ref="I1" authorId="0" shapeId="0" xr:uid="{6EA38569-7DB6-484B-9475-72D9AF4F1D80}">
      <text>
        <r>
          <rPr>
            <sz val="9"/>
            <color indexed="81"/>
            <rFont val="Tahoma"/>
            <family val="2"/>
          </rPr>
          <t xml:space="preserve">Set the multiplier to obtain the shear strain from DSS test
</t>
        </r>
      </text>
    </comment>
    <comment ref="J1" authorId="0" shapeId="0" xr:uid="{A0E6427D-180E-4BAE-9608-024C65E18FFA}">
      <text>
        <r>
          <rPr>
            <sz val="9"/>
            <color indexed="81"/>
            <rFont val="Tahoma"/>
            <family val="2"/>
          </rPr>
          <t>Set the multiplier to obtain the shear stress from the DSS test</t>
        </r>
      </text>
    </comment>
    <comment ref="K1" authorId="0" shapeId="0" xr:uid="{99D8F8F1-E66E-4625-9E41-1353E3684362}">
      <text>
        <r>
          <rPr>
            <sz val="9"/>
            <color indexed="81"/>
            <rFont val="Tahoma"/>
            <family val="2"/>
          </rPr>
          <t>For other material model paramters, adjust the function DSS_NGI_ADP in the python script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680E38A5-C02D-4DF4-ABAA-AD0765CDAC57}">
      <text>
        <r>
          <rPr>
            <sz val="9"/>
            <color indexed="81"/>
            <rFont val="Tahoma"/>
            <charset val="1"/>
          </rPr>
          <t>Cesar Drainage Coefficient</t>
        </r>
      </text>
    </comment>
    <comment ref="AC1" authorId="1" shapeId="0" xr:uid="{46CE07AB-0C89-40CC-BA2A-D6A818252A5A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Plots</t>
      </text>
    </comment>
    <comment ref="AG1" authorId="2" shapeId="0" xr:uid="{A9B092A8-DEBB-4835-8F24-E81A3BEA502A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value for Clay, for Sand eqn used to evaluate</t>
      </text>
    </comment>
    <comment ref="AH1" authorId="3" shapeId="0" xr:uid="{C7B51571-3F75-444D-98E6-DFECABFF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Plot Gmax with Sigma V to get curve fit eqn for sand</t>
      </text>
    </comment>
  </commentList>
</comments>
</file>

<file path=xl/sharedStrings.xml><?xml version="1.0" encoding="utf-8"?>
<sst xmlns="http://schemas.openxmlformats.org/spreadsheetml/2006/main" count="255" uniqueCount="167">
  <si>
    <t>Backbone</t>
  </si>
  <si>
    <t>first_scale_factor</t>
  </si>
  <si>
    <t>Min_CSR</t>
  </si>
  <si>
    <t>scaling</t>
  </si>
  <si>
    <t>CF_Dr</t>
  </si>
  <si>
    <t>CF_OCR</t>
  </si>
  <si>
    <t>Dr_soil</t>
  </si>
  <si>
    <t>Dr_contour</t>
  </si>
  <si>
    <t>OCR_soil</t>
  </si>
  <si>
    <t>OCR_contour</t>
  </si>
  <si>
    <t>FC_soil</t>
  </si>
  <si>
    <t>FC_contour</t>
  </si>
  <si>
    <t>cu (kPa)</t>
  </si>
  <si>
    <t>phi</t>
  </si>
  <si>
    <t>Dr</t>
  </si>
  <si>
    <t>contour_sample_ave</t>
  </si>
  <si>
    <t>D</t>
  </si>
  <si>
    <t>alpha</t>
  </si>
  <si>
    <t>3D_2D</t>
  </si>
  <si>
    <t>X_scaling</t>
  </si>
  <si>
    <t>Y_scaling_type</t>
  </si>
  <si>
    <t>Soil Type</t>
  </si>
  <si>
    <t>final G/Su</t>
  </si>
  <si>
    <t>SU</t>
  </si>
  <si>
    <t>Gamma</t>
  </si>
  <si>
    <t>PWP_Batch</t>
  </si>
  <si>
    <t>drainage</t>
  </si>
  <si>
    <t>Cv[m2/s]</t>
  </si>
  <si>
    <t>a[m]</t>
  </si>
  <si>
    <t>r[m]</t>
  </si>
  <si>
    <t>DSS Source</t>
  </si>
  <si>
    <t>k [m/s]</t>
  </si>
  <si>
    <t>Eoedref [kPa]</t>
  </si>
  <si>
    <t>Eff. unit weight [kN/m3]</t>
  </si>
  <si>
    <t>Eff. Vertical stress at bottom of layer [kPa]</t>
  </si>
  <si>
    <t>Bottom of layer</t>
  </si>
  <si>
    <t>Eff sigma_v at middle of layer</t>
  </si>
  <si>
    <t>phi[degree]</t>
  </si>
  <si>
    <t>m[-]</t>
  </si>
  <si>
    <t>Eoed [kpa]</t>
  </si>
  <si>
    <t>Eurref [kpa]</t>
  </si>
  <si>
    <t>nu</t>
  </si>
  <si>
    <t>Eur [kpa]</t>
  </si>
  <si>
    <t>Gur [kpa]</t>
  </si>
  <si>
    <t>G0_ref</t>
  </si>
  <si>
    <t>Nc</t>
  </si>
  <si>
    <t>x_multiplier</t>
  </si>
  <si>
    <t>y_multiplier</t>
  </si>
  <si>
    <t>run_calc</t>
  </si>
  <si>
    <t>folder_name</t>
  </si>
  <si>
    <t>file_name</t>
  </si>
  <si>
    <t>sheet_name</t>
  </si>
  <si>
    <t>legend</t>
  </si>
  <si>
    <t>Sigyyinit</t>
  </si>
  <si>
    <t>sue_suc</t>
  </si>
  <si>
    <t>suDSS_suc</t>
  </si>
  <si>
    <t>max_strain</t>
  </si>
  <si>
    <t>DSS_test_calibration_tool</t>
  </si>
  <si>
    <t>Version 1.0 - MUJI - 02.03.2022</t>
  </si>
  <si>
    <t xml:space="preserve">Before using the tool, open Plaxis 2D or 3D. Create a material model. Select the NGI ADP. Use Undrained C. At the bottom of the diaologue box, clock on the soil test button. Now a new window for Plaxis soil test opens. Set up a remove server by the following steps: </t>
  </si>
  <si>
    <t>Set the port number to 100010, and the password to xxxxx</t>
  </si>
  <si>
    <t>rows to skip</t>
  </si>
  <si>
    <t>G_su</t>
  </si>
  <si>
    <t>G0 [MPa]</t>
  </si>
  <si>
    <t>calculated_G_su</t>
  </si>
  <si>
    <t>suDSS_cyc</t>
  </si>
  <si>
    <t>depth</t>
  </si>
  <si>
    <t>n (sands)</t>
  </si>
  <si>
    <t>final suDSS_cyc/(sig_ref or su_design)</t>
  </si>
  <si>
    <t>sig_ref (sand) or suc_design (clay)</t>
  </si>
  <si>
    <t>xx</t>
  </si>
  <si>
    <t>Unit</t>
  </si>
  <si>
    <t>PC1</t>
  </si>
  <si>
    <t>Batch</t>
  </si>
  <si>
    <t>SS1</t>
  </si>
  <si>
    <t>A</t>
  </si>
  <si>
    <t>H2</t>
  </si>
  <si>
    <t>PM1</t>
  </si>
  <si>
    <t>PH1</t>
  </si>
  <si>
    <t>B</t>
  </si>
  <si>
    <t>CC1</t>
  </si>
  <si>
    <t>Batch3</t>
  </si>
  <si>
    <t>PM3</t>
  </si>
  <si>
    <t>19b</t>
  </si>
  <si>
    <t>PM4</t>
  </si>
  <si>
    <t>20a</t>
  </si>
  <si>
    <t>PM5</t>
  </si>
  <si>
    <t>21a</t>
  </si>
  <si>
    <t>H1</t>
  </si>
  <si>
    <t>Unit 2a</t>
  </si>
  <si>
    <t>H3</t>
  </si>
  <si>
    <t>Unit 2c</t>
  </si>
  <si>
    <t>CC2</t>
  </si>
  <si>
    <t>C2</t>
  </si>
  <si>
    <t>PC2</t>
  </si>
  <si>
    <t>Drammen_Clay_4_corrected</t>
  </si>
  <si>
    <t>PH2</t>
  </si>
  <si>
    <t>PM2</t>
  </si>
  <si>
    <t>CC3</t>
  </si>
  <si>
    <t>batch</t>
  </si>
  <si>
    <t>OCR</t>
  </si>
  <si>
    <t>FC</t>
  </si>
  <si>
    <t>Table from Anthony</t>
  </si>
  <si>
    <t>Stress_Strain_Curves_BatchA_OCR-1_DR70.xlsx</t>
  </si>
  <si>
    <t>Stress_Strain_Curves_BatchA_OCR-1_DR83_drain.xlsx</t>
  </si>
  <si>
    <t>Stress_Strain_Curves_Batch3_OCR-1_DR77.xlsx</t>
  </si>
  <si>
    <t>Stress_Strain_Curves_Batch3_OCR-6_DR80.xlsx</t>
  </si>
  <si>
    <t>Stress_Strain_Curves_BatchB_OCR-1_DR69.xlsx</t>
  </si>
  <si>
    <t>Stress_Strain_Curves_BatchB_OCR-1_DR69_undrain.xlsx</t>
  </si>
  <si>
    <t>Stress_Strain_Curves_BatchB_OCR-1_DR84.xlsx</t>
  </si>
  <si>
    <t>Stress_Strain_Curves_Batch19b_OCR-6.xlsx</t>
  </si>
  <si>
    <t>Stress_Strain_Curves_Batch20a_OCR-6_DR80.xlsx</t>
  </si>
  <si>
    <t>Stress_Strain_Curves_Batch21a_OCR-1,3.xlsx</t>
  </si>
  <si>
    <t>Stress_Strain_Curves_Batch21a_OCR-1,5.xlsx</t>
  </si>
  <si>
    <t>BatchA_OCR-1_DR70</t>
  </si>
  <si>
    <t>BatchA_OCR-1_DR83_drain</t>
  </si>
  <si>
    <t>Batch3_OCR-1_DR77</t>
  </si>
  <si>
    <t>Batch3_OCR-6_DR80</t>
  </si>
  <si>
    <t>BatchB_OCR-1_DR69</t>
  </si>
  <si>
    <t>BatchB_OCR-1_DR69_undrain</t>
  </si>
  <si>
    <t>BatchB_OCR-1_DR84</t>
  </si>
  <si>
    <t>Batch19b_OCR-6</t>
  </si>
  <si>
    <t>Batch20a_OCR-6_DR80</t>
  </si>
  <si>
    <t>Batch21a_OCR-1,3</t>
  </si>
  <si>
    <t>Batch21a_OCR-1,5</t>
  </si>
  <si>
    <t>O:\A230000\A234416\20-Data\Geo\03_CYCLIC\All_Cyclic_Contour_20220215\BATCHES\A\A_FC1.4_OCR1_DR70\DSS\Fig_6_3_14_BatchA_DSS_Strain_Tau-0</t>
  </si>
  <si>
    <t>O:\A230000\A234416\20-Data\Geo\03_CYCLIC\All_Cyclic_Contour_20220215\BATCHES\A\A_FC1.4_OCR1_DR83\DSS\Fig_6_3_1to6_A_DSS_Strain_Tau-0</t>
  </si>
  <si>
    <t>O:\A230000\A234416\20-Data\Geo\03_CYCLIC\All_Cyclic_Contour_20220215\BATCHES\3\Batch3_FC14_OCR1_DR77\DSS\Fig_4_9_5_3d_Batch3_DSS_strain_Tau-0</t>
  </si>
  <si>
    <t>O:\A230000\A234416\20-Data\Geo\03_CYCLIC\All_Cyclic_Contour_20220215\BATCHES\3\Batch3_FC14_OCR6_DR80\DSS\Fig_4_9_5_2d_Batch3_DSS_strain_Tau-0</t>
  </si>
  <si>
    <t>O:\A230000\A234416\20-Data\Geo\03_CYCLIC\All_Cyclic_Contour_20220215\BATCHES\B\B_FC15.1_OCR1_DR69\DSS\Fig_7_3_5_B_DSS_strain_Tau-0</t>
  </si>
  <si>
    <t>O:\A230000\A234416\20-Data\Geo\03_CYCLIC\All_Cyclic_Contour_20220215\BATCHES\B\B_FC15.1_OCR1_DR69_undrained\DSS\Fig_7_3_11_B_DSS_strain_Tau-0</t>
  </si>
  <si>
    <t>O:\A230000\A234416\20-Data\Geo\03_CYCLIC\All_Cyclic_Contour_20220215\BATCHES\B\B_FC15.1_OCR1_DR84\DSS\Fig_7_3_15_B_DSS_strain_Tau-0</t>
  </si>
  <si>
    <t>O:\A230000\A234416\20-Data\Geo\03_CYCLIC\All_Cyclic_Contour_20220215\BATCHES\19b\19b_FC30_OCR6_DR50\DSS\Fig_4_9_5_4d_Batch19b_DSS_strain_Tau-0</t>
  </si>
  <si>
    <t>O:\A230000\A234416\20-Data\Geo\03_CYCLIC\All_Cyclic_Contour_20220215\BATCHES\20a\20a_FC18_OCR6_DR80\DSS\Fig_4_9_5_5d_Batch20a_DSS_strain_Tau-0</t>
  </si>
  <si>
    <t>O:\A230000\A234416\20-Data\Geo\03_CYCLIC\All_Cyclic_Contour_20220215\BATCHES\21a\21a_FC17_OCR1.3_DR35\DSS\Fig_4_9_5_6d_Batch21a_DSS_strain_Tau-0</t>
  </si>
  <si>
    <t>O:\A230000\A234416\20-Data\Geo\03_CYCLIC\All_Cyclic_Contour_20220215\BATCHES\21a\21a_FC17_OCR1.5_DR85\DSS\Fig_4_9_5_7d_Batch21a_DSS_strain_Tau-0</t>
  </si>
  <si>
    <t>ASR</t>
  </si>
  <si>
    <t>Drainage</t>
  </si>
  <si>
    <t>DR</t>
  </si>
  <si>
    <t>sub_unit</t>
  </si>
  <si>
    <t>SS1_2</t>
  </si>
  <si>
    <t>SS1_1</t>
  </si>
  <si>
    <t>PM1_2</t>
  </si>
  <si>
    <t>PM1_1</t>
  </si>
  <si>
    <t>PH1_3</t>
  </si>
  <si>
    <t>PH1_2</t>
  </si>
  <si>
    <t>PH1_1</t>
  </si>
  <si>
    <t>PC1_2</t>
  </si>
  <si>
    <t>PC1_1</t>
  </si>
  <si>
    <t>H2_2</t>
  </si>
  <si>
    <t>H2_1</t>
  </si>
  <si>
    <t>CC1_3</t>
  </si>
  <si>
    <t>CC1_2</t>
  </si>
  <si>
    <t>CC1_1</t>
  </si>
  <si>
    <t>PM5_2</t>
  </si>
  <si>
    <t>PM5_1</t>
  </si>
  <si>
    <t>sand</t>
  </si>
  <si>
    <t>clay</t>
  </si>
  <si>
    <t>E_50</t>
  </si>
  <si>
    <t>E_ur</t>
  </si>
  <si>
    <t>E_oed</t>
  </si>
  <si>
    <t>phi_i</t>
  </si>
  <si>
    <t>m</t>
  </si>
  <si>
    <t>c_i</t>
  </si>
  <si>
    <t>t_i</t>
  </si>
  <si>
    <t>Sigma_ref</t>
  </si>
  <si>
    <t>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</si>
</sst>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10"/>
      <name val="Verdan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1" fontId="0" fillId="0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</cellXfs>
  <cellStyles count="2">
    <cellStyle name="Normal" xfId="0" builtinId="0"/>
    <cellStyle name="Normal 2" xfId="1" xr:uid="{4D43D388-CC81-40CE-9BCD-9B2C0A7F3EF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415681</xdr:colOff>
      <xdr:row>2</xdr:row>
      <xdr:rowOff>13606</xdr:rowOff>
    </xdr:from>
    <xdr:to>
      <xdr:col>35</xdr:col>
      <xdr:colOff>204108</xdr:colOff>
      <xdr:row>28</xdr:row>
      <xdr:rowOff>29455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4EDA8-2B12-4EB9-B852-033667E8C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2895" y="1347106"/>
          <a:ext cx="6387892" cy="4968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 Shivaditya" id="{6B34B2FD-A2E5-4624-AFF1-4BA68F54CD8E}" userId="S::SHAK@COWI.com::a1a944b1-18fd-4f49-96f9-87aa35deda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1" dT="2022-03-14T14:40:46.70" personId="{6B34B2FD-A2E5-4624-AFF1-4BA68F54CD8E}" id="{46CE07AB-0C89-40CC-BA2A-D6A818252A5A}">
    <text>Taken from Plots</text>
  </threadedComment>
  <threadedComment ref="AG1" dT="2022-03-14T14:40:27.59" personId="{6B34B2FD-A2E5-4624-AFF1-4BA68F54CD8E}" id="{A9B092A8-DEBB-4835-8F24-E81A3BEA502A}">
    <text>Avg value for Clay, for Sand eqn used to evaluate</text>
  </threadedComment>
  <threadedComment ref="AH1" dT="2022-03-14T14:39:35.64" personId="{6B34B2FD-A2E5-4624-AFF1-4BA68F54CD8E}" id="{C7B51571-3F75-444D-98E6-DFECABFF8F38}">
    <text>Plot Gmax with Sigma V to get curve fit eqn for sand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COWI.net\projects\A230000\A234416\20-Data\Geo\03_CYCLIC\All_Cyclic_Contour_20220215\BATCHES\3\DSS_drained_FC-14_OCR-1_DR77\Fig_4_9_5_3d_Batch3_DSS_strain_Tau-0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CBB6-2B79-4D48-80F6-5969E33E9FAF}">
  <sheetPr codeName="Sheet1"/>
  <dimension ref="A1:A13"/>
  <sheetViews>
    <sheetView workbookViewId="0">
      <selection activeCell="A20" sqref="A20"/>
    </sheetView>
  </sheetViews>
  <sheetFormatPr defaultColWidth="9.140625" defaultRowHeight="15" x14ac:dyDescent="0.25"/>
  <cols>
    <col min="1" max="1" width="116.140625" style="8" customWidth="1"/>
    <col min="2" max="16384" width="9.140625" style="8"/>
  </cols>
  <sheetData>
    <row r="1" spans="1:1" ht="39" customHeight="1" x14ac:dyDescent="0.25">
      <c r="A1" s="47" t="s">
        <v>57</v>
      </c>
    </row>
    <row r="2" spans="1:1" x14ac:dyDescent="0.25">
      <c r="A2" s="48"/>
    </row>
    <row r="3" spans="1:1" x14ac:dyDescent="0.25">
      <c r="A3" s="48" t="s">
        <v>58</v>
      </c>
    </row>
    <row r="4" spans="1:1" x14ac:dyDescent="0.25">
      <c r="A4" s="48"/>
    </row>
    <row r="5" spans="1:1" ht="45" x14ac:dyDescent="0.25">
      <c r="A5" s="48" t="s">
        <v>59</v>
      </c>
    </row>
    <row r="6" spans="1:1" x14ac:dyDescent="0.25">
      <c r="A6" s="48"/>
    </row>
    <row r="7" spans="1:1" x14ac:dyDescent="0.25">
      <c r="A7" s="48" t="s">
        <v>60</v>
      </c>
    </row>
    <row r="8" spans="1:1" x14ac:dyDescent="0.25">
      <c r="A8" s="48"/>
    </row>
    <row r="9" spans="1:1" x14ac:dyDescent="0.25">
      <c r="A9" s="48" t="s">
        <v>70</v>
      </c>
    </row>
    <row r="10" spans="1:1" x14ac:dyDescent="0.25">
      <c r="A10" s="48"/>
    </row>
    <row r="11" spans="1:1" x14ac:dyDescent="0.25">
      <c r="A11" s="48" t="s">
        <v>61</v>
      </c>
    </row>
    <row r="12" spans="1:1" x14ac:dyDescent="0.25">
      <c r="A12" s="9"/>
    </row>
    <row r="13" spans="1:1" x14ac:dyDescent="0.25">
      <c r="A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C8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9.140625" style="2"/>
    <col min="2" max="2" width="17.42578125" style="1" bestFit="1" customWidth="1"/>
    <col min="3" max="3" width="93.28515625" style="1" customWidth="1"/>
    <col min="4" max="4" width="169" style="4" customWidth="1"/>
    <col min="5" max="5" width="52.7109375" style="4" bestFit="1" customWidth="1"/>
    <col min="6" max="6" width="32.42578125" style="4" customWidth="1"/>
    <col min="7" max="7" width="17.140625" style="1" bestFit="1" customWidth="1"/>
    <col min="8" max="8" width="19.7109375" style="1" bestFit="1" customWidth="1"/>
    <col min="9" max="10" width="20.28515625" style="5" bestFit="1" customWidth="1"/>
    <col min="11" max="11" width="13.42578125" style="1" bestFit="1" customWidth="1"/>
    <col min="12" max="12" width="17.140625" style="1" bestFit="1" customWidth="1"/>
    <col min="13" max="13" width="20.5703125" style="1" bestFit="1" customWidth="1"/>
    <col min="14" max="23" width="20.5703125" style="1" customWidth="1"/>
    <col min="24" max="25" width="20.5703125" style="41" customWidth="1"/>
    <col min="26" max="26" width="12.42578125" style="41" customWidth="1"/>
    <col min="27" max="27" width="29.140625" style="41" bestFit="1" customWidth="1"/>
    <col min="28" max="28" width="9" style="1" bestFit="1" customWidth="1"/>
    <col min="29" max="29" width="16.5703125" style="1" customWidth="1"/>
    <col min="30" max="30" width="9.140625" style="13"/>
    <col min="31" max="31" width="22.28515625" style="5" customWidth="1"/>
    <col min="32" max="32" width="19.7109375" style="5" customWidth="1"/>
    <col min="33" max="33" width="10.42578125" style="4" customWidth="1"/>
    <col min="34" max="34" width="9.140625" style="7"/>
    <col min="35" max="35" width="11.5703125" style="15" customWidth="1"/>
    <col min="36" max="36" width="15.42578125" style="15" customWidth="1"/>
    <col min="37" max="37" width="14.85546875" style="3" bestFit="1" customWidth="1"/>
    <col min="38" max="38" width="31.140625" style="1" customWidth="1"/>
    <col min="39" max="39" width="10.42578125" style="1" customWidth="1"/>
    <col min="40" max="40" width="17.42578125" style="1" customWidth="1"/>
    <col min="41" max="41" width="9.42578125" style="2"/>
    <col min="42" max="42" width="12.5703125" style="1" bestFit="1" customWidth="1"/>
    <col min="43" max="43" width="9.42578125" style="1"/>
    <col min="44" max="44" width="11.42578125" style="1" bestFit="1" customWidth="1"/>
    <col min="45" max="45" width="9.42578125" style="1"/>
    <col min="46" max="46" width="11" style="1" bestFit="1" customWidth="1"/>
    <col min="47" max="48" width="9.140625" style="1"/>
    <col min="49" max="54" width="8.7109375" style="1"/>
    <col min="55" max="58" width="9.140625" style="1"/>
    <col min="59" max="61" width="9.42578125" style="1"/>
    <col min="62" max="70" width="9.42578125" style="2"/>
    <col min="71" max="72" width="13.5703125" style="2" customWidth="1"/>
    <col min="73" max="73" width="4" style="2" bestFit="1" customWidth="1"/>
    <col min="74" max="75" width="9.42578125" style="2"/>
    <col min="76" max="16384" width="9.140625" style="2"/>
  </cols>
  <sheetData>
    <row r="1" spans="1:81" s="6" customFormat="1" ht="90" customHeight="1" x14ac:dyDescent="0.25">
      <c r="B1" s="31" t="s">
        <v>48</v>
      </c>
      <c r="C1" s="31" t="s">
        <v>52</v>
      </c>
      <c r="D1" s="32" t="s">
        <v>49</v>
      </c>
      <c r="E1" s="32" t="s">
        <v>50</v>
      </c>
      <c r="F1" s="32" t="s">
        <v>51</v>
      </c>
      <c r="G1" s="31" t="s">
        <v>53</v>
      </c>
      <c r="H1" s="31" t="s">
        <v>56</v>
      </c>
      <c r="I1" s="31" t="s">
        <v>46</v>
      </c>
      <c r="J1" s="31" t="s">
        <v>47</v>
      </c>
      <c r="K1" s="31" t="s">
        <v>62</v>
      </c>
      <c r="L1" s="31" t="s">
        <v>54</v>
      </c>
      <c r="M1" s="31" t="s">
        <v>55</v>
      </c>
      <c r="N1" s="31" t="s">
        <v>162</v>
      </c>
      <c r="O1" s="31" t="s">
        <v>161</v>
      </c>
      <c r="P1" s="31" t="s">
        <v>137</v>
      </c>
      <c r="Q1" s="31" t="s">
        <v>166</v>
      </c>
      <c r="R1" s="31" t="s">
        <v>160</v>
      </c>
      <c r="S1" s="31" t="s">
        <v>158</v>
      </c>
      <c r="T1" s="31" t="s">
        <v>159</v>
      </c>
      <c r="U1" s="31" t="s">
        <v>164</v>
      </c>
      <c r="V1" s="31" t="s">
        <v>165</v>
      </c>
      <c r="W1" s="31" t="s">
        <v>163</v>
      </c>
      <c r="X1" s="42" t="s">
        <v>138</v>
      </c>
      <c r="Y1" s="43" t="s">
        <v>139</v>
      </c>
      <c r="Z1" s="10" t="s">
        <v>71</v>
      </c>
      <c r="AA1" s="10" t="s">
        <v>73</v>
      </c>
      <c r="AB1" s="10" t="s">
        <v>21</v>
      </c>
      <c r="AC1" s="20" t="s">
        <v>69</v>
      </c>
      <c r="AD1" s="11" t="s">
        <v>66</v>
      </c>
      <c r="AE1" s="19" t="s">
        <v>68</v>
      </c>
      <c r="AF1" s="14" t="s">
        <v>67</v>
      </c>
      <c r="AG1" s="21" t="s">
        <v>65</v>
      </c>
      <c r="AH1" s="22" t="s">
        <v>63</v>
      </c>
      <c r="AI1" s="23" t="s">
        <v>64</v>
      </c>
      <c r="AJ1" s="12"/>
      <c r="AK1" s="16" t="s">
        <v>35</v>
      </c>
      <c r="AL1" s="17" t="s">
        <v>25</v>
      </c>
      <c r="AM1" s="17" t="s">
        <v>3</v>
      </c>
      <c r="AN1" s="17" t="s">
        <v>0</v>
      </c>
      <c r="AO1" s="17" t="s">
        <v>26</v>
      </c>
      <c r="AP1" s="17" t="s">
        <v>1</v>
      </c>
      <c r="AQ1" s="17" t="s">
        <v>2</v>
      </c>
      <c r="AR1" s="17" t="s">
        <v>4</v>
      </c>
      <c r="AS1" s="17" t="s">
        <v>5</v>
      </c>
      <c r="AT1" s="17" t="s">
        <v>27</v>
      </c>
      <c r="AU1" s="17" t="s">
        <v>31</v>
      </c>
      <c r="AV1" s="17" t="s">
        <v>32</v>
      </c>
      <c r="AW1" s="17" t="s">
        <v>39</v>
      </c>
      <c r="AX1" s="17" t="s">
        <v>33</v>
      </c>
      <c r="AY1" s="17" t="s">
        <v>34</v>
      </c>
      <c r="AZ1" s="17" t="s">
        <v>36</v>
      </c>
      <c r="BA1" s="17" t="s">
        <v>37</v>
      </c>
      <c r="BB1" s="17" t="s">
        <v>38</v>
      </c>
      <c r="BC1" s="17" t="s">
        <v>40</v>
      </c>
      <c r="BD1" s="17" t="s">
        <v>41</v>
      </c>
      <c r="BE1" s="17" t="s">
        <v>42</v>
      </c>
      <c r="BF1" s="17" t="s">
        <v>43</v>
      </c>
      <c r="BG1" s="17" t="s">
        <v>28</v>
      </c>
      <c r="BH1" s="17" t="s">
        <v>29</v>
      </c>
      <c r="BI1" s="17" t="s">
        <v>6</v>
      </c>
      <c r="BJ1" s="17" t="s">
        <v>7</v>
      </c>
      <c r="BK1" s="17" t="s">
        <v>9</v>
      </c>
      <c r="BL1" s="17" t="s">
        <v>11</v>
      </c>
      <c r="BM1" s="17" t="s">
        <v>8</v>
      </c>
      <c r="BN1" s="17" t="s">
        <v>10</v>
      </c>
      <c r="BO1" s="17" t="s">
        <v>18</v>
      </c>
      <c r="BP1" s="17" t="s">
        <v>44</v>
      </c>
      <c r="BQ1" s="17" t="s">
        <v>12</v>
      </c>
      <c r="BR1" s="17" t="s">
        <v>13</v>
      </c>
      <c r="BS1" s="17" t="s">
        <v>15</v>
      </c>
      <c r="BT1" s="17" t="s">
        <v>45</v>
      </c>
      <c r="BU1" s="17" t="s">
        <v>16</v>
      </c>
      <c r="BV1" s="17" t="s">
        <v>17</v>
      </c>
      <c r="BW1" s="17" t="s">
        <v>18</v>
      </c>
      <c r="BX1" s="17" t="s">
        <v>19</v>
      </c>
      <c r="BY1" s="17" t="s">
        <v>20</v>
      </c>
      <c r="BZ1" s="17" t="s">
        <v>22</v>
      </c>
      <c r="CA1" s="17" t="s">
        <v>23</v>
      </c>
      <c r="CB1" s="17" t="s">
        <v>24</v>
      </c>
      <c r="CC1" s="17" t="s">
        <v>30</v>
      </c>
    </row>
    <row r="2" spans="1:81" x14ac:dyDescent="0.25">
      <c r="A2" s="26">
        <v>197</v>
      </c>
      <c r="B2" s="24">
        <v>1</v>
      </c>
      <c r="C2" t="str">
        <f t="shared" ref="C2:C19" si="0">Z2&amp;"_"&amp;MID(E2,22,LEN(E2)-22-4)&amp;"_phi-"&amp;ROUND(O2,0)&amp;"_Eoedref-"&amp;ROUND(R2/1000,1)</f>
        <v>SS1_BatchA_OCR-1_DR83_drain_phi-36_Eoedref-105</v>
      </c>
      <c r="D2" t="s">
        <v>126</v>
      </c>
      <c r="E2" t="s">
        <v>104</v>
      </c>
      <c r="F2" s="28" t="s">
        <v>136</v>
      </c>
      <c r="G2" s="24">
        <v>100</v>
      </c>
      <c r="H2" s="24">
        <v>15</v>
      </c>
      <c r="I2" s="29">
        <v>1</v>
      </c>
      <c r="J2" s="44">
        <v>100</v>
      </c>
      <c r="K2" s="45">
        <v>0</v>
      </c>
      <c r="L2" s="45">
        <v>0</v>
      </c>
      <c r="M2" s="45">
        <v>0</v>
      </c>
      <c r="N2" s="24">
        <v>0.63</v>
      </c>
      <c r="O2" s="24">
        <v>36</v>
      </c>
      <c r="P2" s="24">
        <v>0</v>
      </c>
      <c r="Q2" s="24">
        <v>1</v>
      </c>
      <c r="R2" s="24">
        <v>105000</v>
      </c>
      <c r="S2" s="24">
        <v>165100</v>
      </c>
      <c r="T2" s="24">
        <v>331900</v>
      </c>
      <c r="U2" s="46">
        <v>1</v>
      </c>
      <c r="V2" s="46">
        <v>1</v>
      </c>
      <c r="W2" s="46">
        <v>1</v>
      </c>
      <c r="X2" s="35">
        <v>83</v>
      </c>
      <c r="Y2" s="35" t="s">
        <v>140</v>
      </c>
      <c r="Z2" s="39" t="s">
        <v>74</v>
      </c>
      <c r="AA2" s="35" t="s">
        <v>115</v>
      </c>
      <c r="AB2" s="39" t="s">
        <v>156</v>
      </c>
    </row>
    <row r="3" spans="1:81" x14ac:dyDescent="0.25">
      <c r="A3" s="26">
        <v>198</v>
      </c>
      <c r="B3" s="24">
        <v>1</v>
      </c>
      <c r="C3" t="str">
        <f t="shared" si="0"/>
        <v>SS1_BatchA_OCR-1_DR70_phi-34_Eoedref-88.5</v>
      </c>
      <c r="D3" t="s">
        <v>125</v>
      </c>
      <c r="E3" t="s">
        <v>103</v>
      </c>
      <c r="F3" s="28" t="s">
        <v>136</v>
      </c>
      <c r="G3" s="24">
        <v>100</v>
      </c>
      <c r="H3" s="24">
        <v>15</v>
      </c>
      <c r="I3" s="29">
        <v>1</v>
      </c>
      <c r="J3" s="44">
        <v>100</v>
      </c>
      <c r="K3" s="45">
        <v>0</v>
      </c>
      <c r="L3" s="45">
        <v>0</v>
      </c>
      <c r="M3" s="45">
        <v>0</v>
      </c>
      <c r="N3" s="24">
        <v>0.63</v>
      </c>
      <c r="O3" s="24">
        <v>34</v>
      </c>
      <c r="P3" s="24">
        <v>2</v>
      </c>
      <c r="Q3" s="24">
        <v>1</v>
      </c>
      <c r="R3" s="24">
        <v>88500</v>
      </c>
      <c r="S3" s="24">
        <v>139300</v>
      </c>
      <c r="T3" s="24">
        <v>280000</v>
      </c>
      <c r="U3" s="46">
        <v>1</v>
      </c>
      <c r="V3" s="46">
        <v>1</v>
      </c>
      <c r="W3" s="46">
        <v>1</v>
      </c>
      <c r="X3" s="35">
        <v>70</v>
      </c>
      <c r="Y3" s="35" t="s">
        <v>141</v>
      </c>
      <c r="Z3" s="39" t="s">
        <v>74</v>
      </c>
      <c r="AA3" s="35" t="s">
        <v>114</v>
      </c>
      <c r="AB3" s="39" t="s">
        <v>156</v>
      </c>
    </row>
    <row r="4" spans="1:81" x14ac:dyDescent="0.25">
      <c r="A4" s="26">
        <v>199</v>
      </c>
      <c r="B4" s="24">
        <v>1</v>
      </c>
      <c r="C4" t="str">
        <f t="shared" si="0"/>
        <v>PM4_Batch20a_OCR-6_DR80_phi-31_Eoedref-19.6</v>
      </c>
      <c r="D4" t="s">
        <v>133</v>
      </c>
      <c r="E4" t="s">
        <v>111</v>
      </c>
      <c r="F4" s="28" t="s">
        <v>136</v>
      </c>
      <c r="G4" s="24">
        <v>100</v>
      </c>
      <c r="H4" s="24">
        <v>15</v>
      </c>
      <c r="I4" s="29">
        <v>1</v>
      </c>
      <c r="J4" s="44">
        <v>100</v>
      </c>
      <c r="K4" s="45">
        <v>0</v>
      </c>
      <c r="L4" s="45">
        <v>0</v>
      </c>
      <c r="M4" s="45">
        <v>0</v>
      </c>
      <c r="N4" s="24">
        <v>0.62</v>
      </c>
      <c r="O4" s="24">
        <v>31</v>
      </c>
      <c r="P4" s="24">
        <v>2</v>
      </c>
      <c r="Q4" s="24">
        <v>1</v>
      </c>
      <c r="R4" s="24">
        <v>19600</v>
      </c>
      <c r="S4" s="24">
        <v>16500</v>
      </c>
      <c r="T4" s="24">
        <v>58900</v>
      </c>
      <c r="U4" s="46">
        <v>1</v>
      </c>
      <c r="V4" s="46">
        <v>1</v>
      </c>
      <c r="W4" s="46">
        <v>1</v>
      </c>
      <c r="X4" s="35">
        <v>80</v>
      </c>
      <c r="Y4" s="35" t="s">
        <v>84</v>
      </c>
      <c r="Z4" s="39" t="str">
        <f>Y4</f>
        <v>PM4</v>
      </c>
      <c r="AA4" s="35" t="s">
        <v>122</v>
      </c>
      <c r="AB4" s="39" t="s">
        <v>156</v>
      </c>
    </row>
    <row r="5" spans="1:81" x14ac:dyDescent="0.25">
      <c r="A5" s="26">
        <v>200</v>
      </c>
      <c r="B5" s="24">
        <v>1</v>
      </c>
      <c r="C5" t="str">
        <f t="shared" si="0"/>
        <v>PM1_BatchA_OCR-1_DR83_drain_phi-39_Eoedref-24.7</v>
      </c>
      <c r="D5" t="s">
        <v>126</v>
      </c>
      <c r="E5" t="s">
        <v>104</v>
      </c>
      <c r="F5" s="28" t="s">
        <v>136</v>
      </c>
      <c r="G5" s="24">
        <v>100</v>
      </c>
      <c r="H5" s="24">
        <v>15</v>
      </c>
      <c r="I5" s="29">
        <v>1</v>
      </c>
      <c r="J5" s="44">
        <v>100</v>
      </c>
      <c r="K5" s="45">
        <v>0</v>
      </c>
      <c r="L5" s="45">
        <v>0</v>
      </c>
      <c r="M5" s="45">
        <v>0</v>
      </c>
      <c r="N5" s="24">
        <v>0.52</v>
      </c>
      <c r="O5" s="24">
        <v>39</v>
      </c>
      <c r="P5" s="24">
        <v>0</v>
      </c>
      <c r="Q5" s="24">
        <v>1</v>
      </c>
      <c r="R5" s="24">
        <v>24700</v>
      </c>
      <c r="S5" s="24">
        <v>20600</v>
      </c>
      <c r="T5" s="24">
        <v>74100</v>
      </c>
      <c r="U5" s="46">
        <v>1</v>
      </c>
      <c r="V5" s="46">
        <v>1</v>
      </c>
      <c r="W5" s="46">
        <v>1</v>
      </c>
      <c r="X5" s="35">
        <v>83</v>
      </c>
      <c r="Y5" s="35" t="s">
        <v>142</v>
      </c>
      <c r="Z5" s="39" t="s">
        <v>77</v>
      </c>
      <c r="AA5" s="35" t="s">
        <v>115</v>
      </c>
      <c r="AB5" s="39" t="s">
        <v>156</v>
      </c>
    </row>
    <row r="6" spans="1:81" x14ac:dyDescent="0.25">
      <c r="A6" s="26">
        <v>201</v>
      </c>
      <c r="B6" s="24">
        <v>1</v>
      </c>
      <c r="C6" t="str">
        <f t="shared" si="0"/>
        <v>PM1_BatchA_OCR-1_DR70_phi-37_Eoedref-20.8</v>
      </c>
      <c r="D6" t="s">
        <v>125</v>
      </c>
      <c r="E6" t="s">
        <v>103</v>
      </c>
      <c r="F6" s="28" t="s">
        <v>136</v>
      </c>
      <c r="G6" s="24">
        <v>100</v>
      </c>
      <c r="H6" s="24">
        <v>15</v>
      </c>
      <c r="I6" s="29">
        <v>1</v>
      </c>
      <c r="J6" s="44">
        <v>100</v>
      </c>
      <c r="K6" s="45">
        <v>0</v>
      </c>
      <c r="L6" s="45">
        <v>0</v>
      </c>
      <c r="M6" s="45">
        <v>0</v>
      </c>
      <c r="N6" s="24">
        <v>0.52</v>
      </c>
      <c r="O6" s="24">
        <v>37</v>
      </c>
      <c r="P6" s="24">
        <v>2</v>
      </c>
      <c r="Q6" s="24">
        <v>1</v>
      </c>
      <c r="R6" s="24">
        <v>20800</v>
      </c>
      <c r="S6" s="24">
        <v>17300</v>
      </c>
      <c r="T6" s="24">
        <v>62500</v>
      </c>
      <c r="U6" s="46">
        <v>1</v>
      </c>
      <c r="V6" s="46">
        <v>1</v>
      </c>
      <c r="W6" s="46">
        <v>1</v>
      </c>
      <c r="X6" s="35">
        <v>70</v>
      </c>
      <c r="Y6" s="35" t="s">
        <v>143</v>
      </c>
      <c r="Z6" s="39" t="s">
        <v>77</v>
      </c>
      <c r="AA6" s="35" t="s">
        <v>114</v>
      </c>
      <c r="AB6" s="39" t="s">
        <v>156</v>
      </c>
    </row>
    <row r="7" spans="1:81" x14ac:dyDescent="0.25">
      <c r="A7" s="26">
        <v>202</v>
      </c>
      <c r="B7" s="24">
        <v>1</v>
      </c>
      <c r="C7" t="str">
        <f t="shared" si="0"/>
        <v>PH1_BatchB_OCR-1_DR84_phi-30_Eoedref-10.9</v>
      </c>
      <c r="D7" t="s">
        <v>131</v>
      </c>
      <c r="E7" t="s">
        <v>109</v>
      </c>
      <c r="F7" s="28" t="s">
        <v>136</v>
      </c>
      <c r="G7" s="24">
        <v>100</v>
      </c>
      <c r="H7" s="24">
        <v>15</v>
      </c>
      <c r="I7" s="29">
        <v>1</v>
      </c>
      <c r="J7" s="44">
        <v>100</v>
      </c>
      <c r="K7" s="45">
        <v>0</v>
      </c>
      <c r="L7" s="45">
        <v>0</v>
      </c>
      <c r="M7" s="45">
        <v>0</v>
      </c>
      <c r="N7" s="24">
        <v>0.77</v>
      </c>
      <c r="O7" s="24">
        <v>30</v>
      </c>
      <c r="P7" s="24">
        <v>2</v>
      </c>
      <c r="Q7" s="24">
        <v>1</v>
      </c>
      <c r="R7" s="24">
        <v>10900</v>
      </c>
      <c r="S7" s="24">
        <v>10100</v>
      </c>
      <c r="T7" s="24">
        <v>32600</v>
      </c>
      <c r="U7" s="46">
        <v>1</v>
      </c>
      <c r="V7" s="46">
        <v>1</v>
      </c>
      <c r="W7" s="46">
        <v>1</v>
      </c>
      <c r="X7" s="35">
        <v>84</v>
      </c>
      <c r="Y7" s="35" t="s">
        <v>144</v>
      </c>
      <c r="Z7" s="39" t="s">
        <v>78</v>
      </c>
      <c r="AA7" s="35" t="s">
        <v>120</v>
      </c>
      <c r="AB7" s="39" t="s">
        <v>156</v>
      </c>
    </row>
    <row r="8" spans="1:81" x14ac:dyDescent="0.25">
      <c r="A8" s="26">
        <v>203</v>
      </c>
      <c r="B8" s="24">
        <v>1</v>
      </c>
      <c r="C8" t="str">
        <f t="shared" si="0"/>
        <v>PH1_BatchB_OCR-1_DR69_undrain_phi-30_Eoedref-8.9</v>
      </c>
      <c r="D8" t="s">
        <v>130</v>
      </c>
      <c r="E8" t="s">
        <v>108</v>
      </c>
      <c r="F8" s="28" t="s">
        <v>136</v>
      </c>
      <c r="G8" s="24">
        <v>100</v>
      </c>
      <c r="H8" s="24">
        <v>15</v>
      </c>
      <c r="I8" s="29">
        <v>1</v>
      </c>
      <c r="J8" s="44">
        <v>100</v>
      </c>
      <c r="K8" s="45">
        <v>0</v>
      </c>
      <c r="L8" s="45">
        <v>0</v>
      </c>
      <c r="M8" s="45">
        <v>0</v>
      </c>
      <c r="N8" s="24">
        <v>0.77</v>
      </c>
      <c r="O8" s="24">
        <v>30</v>
      </c>
      <c r="P8" s="24">
        <v>2</v>
      </c>
      <c r="Q8" s="24">
        <v>1</v>
      </c>
      <c r="R8" s="24">
        <v>8900</v>
      </c>
      <c r="S8" s="24">
        <v>8300</v>
      </c>
      <c r="T8" s="24">
        <v>26700</v>
      </c>
      <c r="U8" s="46">
        <v>1</v>
      </c>
      <c r="V8" s="46">
        <v>1</v>
      </c>
      <c r="W8" s="46">
        <v>1</v>
      </c>
      <c r="X8" s="35">
        <v>69</v>
      </c>
      <c r="Y8" s="35" t="s">
        <v>145</v>
      </c>
      <c r="Z8" s="39" t="s">
        <v>78</v>
      </c>
      <c r="AA8" s="35" t="s">
        <v>119</v>
      </c>
      <c r="AB8" s="39" t="s">
        <v>156</v>
      </c>
    </row>
    <row r="9" spans="1:81" x14ac:dyDescent="0.25">
      <c r="A9" s="26">
        <v>204</v>
      </c>
      <c r="B9" s="24">
        <v>1</v>
      </c>
      <c r="C9" t="str">
        <f t="shared" si="0"/>
        <v>PH1_BatchB_OCR-1_DR69_phi-30_Eoedref-8.9</v>
      </c>
      <c r="D9" t="s">
        <v>129</v>
      </c>
      <c r="E9" t="s">
        <v>107</v>
      </c>
      <c r="F9" s="28" t="s">
        <v>136</v>
      </c>
      <c r="G9" s="24">
        <v>100</v>
      </c>
      <c r="H9" s="24">
        <v>15</v>
      </c>
      <c r="I9" s="29">
        <v>1</v>
      </c>
      <c r="J9" s="44">
        <v>100</v>
      </c>
      <c r="K9" s="45">
        <v>0</v>
      </c>
      <c r="L9" s="45">
        <v>0</v>
      </c>
      <c r="M9" s="45">
        <v>0</v>
      </c>
      <c r="N9" s="24">
        <v>0.77</v>
      </c>
      <c r="O9" s="24">
        <v>30</v>
      </c>
      <c r="P9" s="24">
        <v>2</v>
      </c>
      <c r="Q9" s="24">
        <v>1</v>
      </c>
      <c r="R9" s="24">
        <v>8900</v>
      </c>
      <c r="S9" s="24">
        <v>8300</v>
      </c>
      <c r="T9" s="24">
        <v>26700</v>
      </c>
      <c r="U9" s="46">
        <v>1</v>
      </c>
      <c r="V9" s="46">
        <v>1</v>
      </c>
      <c r="W9" s="46">
        <v>1</v>
      </c>
      <c r="X9" s="35">
        <v>69</v>
      </c>
      <c r="Y9" s="35" t="s">
        <v>146</v>
      </c>
      <c r="Z9" s="39" t="s">
        <v>78</v>
      </c>
      <c r="AA9" s="35" t="s">
        <v>118</v>
      </c>
      <c r="AB9" s="39" t="s">
        <v>156</v>
      </c>
    </row>
    <row r="10" spans="1:81" x14ac:dyDescent="0.25">
      <c r="A10" s="26">
        <v>205</v>
      </c>
      <c r="B10" s="24">
        <v>1</v>
      </c>
      <c r="C10" t="str">
        <f t="shared" si="0"/>
        <v>PC1_Batch3_OCR-6_DR80_phi-32_Eoedref-48.8</v>
      </c>
      <c r="D10" t="s">
        <v>128</v>
      </c>
      <c r="E10" t="s">
        <v>106</v>
      </c>
      <c r="F10" s="28" t="s">
        <v>136</v>
      </c>
      <c r="G10" s="24">
        <v>100</v>
      </c>
      <c r="H10" s="24">
        <v>15</v>
      </c>
      <c r="I10" s="29">
        <v>1</v>
      </c>
      <c r="J10" s="44">
        <v>100</v>
      </c>
      <c r="K10" s="45">
        <v>0</v>
      </c>
      <c r="L10" s="45">
        <v>0</v>
      </c>
      <c r="M10" s="45">
        <v>0</v>
      </c>
      <c r="N10" s="24">
        <v>0.7</v>
      </c>
      <c r="O10" s="24">
        <v>32</v>
      </c>
      <c r="P10" s="24">
        <v>2</v>
      </c>
      <c r="Q10" s="24">
        <v>1</v>
      </c>
      <c r="R10" s="24">
        <v>48800</v>
      </c>
      <c r="S10" s="24">
        <v>42200</v>
      </c>
      <c r="T10" s="24">
        <v>146300</v>
      </c>
      <c r="U10" s="46">
        <v>1</v>
      </c>
      <c r="V10" s="46">
        <v>1</v>
      </c>
      <c r="W10" s="46">
        <v>1</v>
      </c>
      <c r="X10" s="35">
        <v>80</v>
      </c>
      <c r="Y10" s="35" t="s">
        <v>147</v>
      </c>
      <c r="Z10" s="39" t="s">
        <v>72</v>
      </c>
      <c r="AA10" s="35" t="s">
        <v>117</v>
      </c>
      <c r="AB10" s="39" t="s">
        <v>156</v>
      </c>
    </row>
    <row r="11" spans="1:81" x14ac:dyDescent="0.25">
      <c r="A11" s="26">
        <v>206</v>
      </c>
      <c r="B11" s="24">
        <v>1</v>
      </c>
      <c r="C11" t="str">
        <f t="shared" si="0"/>
        <v>PC1_Batch3_OCR-1_DR77_phi-32_Eoedref-46.9</v>
      </c>
      <c r="D11" t="s">
        <v>127</v>
      </c>
      <c r="E11" t="s">
        <v>105</v>
      </c>
      <c r="F11" s="28" t="s">
        <v>136</v>
      </c>
      <c r="G11" s="24">
        <v>100</v>
      </c>
      <c r="H11" s="24">
        <v>15</v>
      </c>
      <c r="I11" s="29">
        <v>1</v>
      </c>
      <c r="J11" s="44">
        <v>100</v>
      </c>
      <c r="K11" s="45">
        <v>0</v>
      </c>
      <c r="L11" s="45">
        <v>0</v>
      </c>
      <c r="M11" s="45">
        <v>0</v>
      </c>
      <c r="N11" s="24">
        <v>0.7</v>
      </c>
      <c r="O11" s="24">
        <v>32</v>
      </c>
      <c r="P11" s="24">
        <v>2</v>
      </c>
      <c r="Q11" s="24">
        <v>1</v>
      </c>
      <c r="R11" s="24">
        <v>46900</v>
      </c>
      <c r="S11" s="24">
        <v>40600</v>
      </c>
      <c r="T11" s="24">
        <v>140800</v>
      </c>
      <c r="U11" s="46">
        <v>1</v>
      </c>
      <c r="V11" s="46">
        <v>1</v>
      </c>
      <c r="W11" s="46">
        <v>1</v>
      </c>
      <c r="X11" s="35">
        <v>77</v>
      </c>
      <c r="Y11" s="35" t="s">
        <v>148</v>
      </c>
      <c r="Z11" s="39" t="s">
        <v>72</v>
      </c>
      <c r="AA11" s="35" t="s">
        <v>116</v>
      </c>
      <c r="AB11" s="39" t="s">
        <v>156</v>
      </c>
    </row>
    <row r="12" spans="1:81" x14ac:dyDescent="0.25">
      <c r="A12" s="26">
        <v>207</v>
      </c>
      <c r="B12" s="24">
        <v>1</v>
      </c>
      <c r="C12" t="str">
        <f t="shared" si="0"/>
        <v>H2_BatchA_OCR-1_DR83_drain_phi-40_Eoedref-60</v>
      </c>
      <c r="D12" t="s">
        <v>126</v>
      </c>
      <c r="E12" t="s">
        <v>104</v>
      </c>
      <c r="F12" s="28" t="s">
        <v>136</v>
      </c>
      <c r="G12" s="24">
        <v>100</v>
      </c>
      <c r="H12" s="24">
        <v>15</v>
      </c>
      <c r="I12" s="29">
        <v>1</v>
      </c>
      <c r="J12" s="44">
        <v>100</v>
      </c>
      <c r="K12" s="45">
        <v>0</v>
      </c>
      <c r="L12" s="45">
        <v>0</v>
      </c>
      <c r="M12" s="45">
        <v>0</v>
      </c>
      <c r="N12" s="24">
        <v>0.62</v>
      </c>
      <c r="O12" s="24">
        <v>40</v>
      </c>
      <c r="P12" s="24">
        <v>0</v>
      </c>
      <c r="Q12" s="24">
        <v>1</v>
      </c>
      <c r="R12" s="24">
        <v>60000</v>
      </c>
      <c r="S12" s="24">
        <v>57800</v>
      </c>
      <c r="T12" s="24">
        <v>180100</v>
      </c>
      <c r="U12" s="46">
        <v>1</v>
      </c>
      <c r="V12" s="46">
        <v>1</v>
      </c>
      <c r="W12" s="46">
        <v>1</v>
      </c>
      <c r="X12" s="35">
        <v>83</v>
      </c>
      <c r="Y12" s="35" t="s">
        <v>149</v>
      </c>
      <c r="Z12" s="39" t="s">
        <v>76</v>
      </c>
      <c r="AA12" s="35" t="s">
        <v>115</v>
      </c>
      <c r="AB12" s="39" t="s">
        <v>156</v>
      </c>
    </row>
    <row r="13" spans="1:81" x14ac:dyDescent="0.25">
      <c r="A13" s="26">
        <v>208</v>
      </c>
      <c r="B13" s="24">
        <v>1</v>
      </c>
      <c r="C13" t="str">
        <f t="shared" si="0"/>
        <v>H2_BatchA_OCR-1_DR70_phi-38_Eoedref-50.6</v>
      </c>
      <c r="D13" t="s">
        <v>125</v>
      </c>
      <c r="E13" t="s">
        <v>103</v>
      </c>
      <c r="F13" s="28" t="s">
        <v>136</v>
      </c>
      <c r="G13" s="24">
        <v>100</v>
      </c>
      <c r="H13" s="24">
        <v>15</v>
      </c>
      <c r="I13" s="29">
        <v>1</v>
      </c>
      <c r="J13" s="44">
        <v>100</v>
      </c>
      <c r="K13" s="45">
        <v>0</v>
      </c>
      <c r="L13" s="45">
        <v>0</v>
      </c>
      <c r="M13" s="45">
        <v>0</v>
      </c>
      <c r="N13" s="24">
        <v>0.62</v>
      </c>
      <c r="O13" s="24">
        <v>38</v>
      </c>
      <c r="P13" s="24">
        <v>2</v>
      </c>
      <c r="Q13" s="24">
        <v>1</v>
      </c>
      <c r="R13" s="24">
        <v>50600</v>
      </c>
      <c r="S13" s="24">
        <v>48800</v>
      </c>
      <c r="T13" s="24">
        <v>151900</v>
      </c>
      <c r="U13" s="46">
        <v>1</v>
      </c>
      <c r="V13" s="46">
        <v>1</v>
      </c>
      <c r="W13" s="46">
        <v>1</v>
      </c>
      <c r="X13" s="35">
        <v>70</v>
      </c>
      <c r="Y13" s="35" t="s">
        <v>150</v>
      </c>
      <c r="Z13" s="39" t="s">
        <v>76</v>
      </c>
      <c r="AA13" s="35" t="s">
        <v>114</v>
      </c>
      <c r="AB13" s="39" t="s">
        <v>156</v>
      </c>
    </row>
    <row r="14" spans="1:81" x14ac:dyDescent="0.25">
      <c r="A14" s="26">
        <v>209</v>
      </c>
      <c r="B14" s="24">
        <v>1</v>
      </c>
      <c r="C14" t="str">
        <f t="shared" si="0"/>
        <v>CC1_BatchB_OCR-1_DR84_phi-37_Eoedref-20.8</v>
      </c>
      <c r="D14" t="s">
        <v>131</v>
      </c>
      <c r="E14" t="s">
        <v>109</v>
      </c>
      <c r="F14" s="28" t="s">
        <v>136</v>
      </c>
      <c r="G14" s="24">
        <v>100</v>
      </c>
      <c r="H14" s="24">
        <v>15</v>
      </c>
      <c r="I14" s="29">
        <v>1</v>
      </c>
      <c r="J14" s="44">
        <v>100</v>
      </c>
      <c r="K14" s="45">
        <v>0</v>
      </c>
      <c r="L14" s="45">
        <v>0</v>
      </c>
      <c r="M14" s="45">
        <v>0</v>
      </c>
      <c r="N14" s="24">
        <v>0.54</v>
      </c>
      <c r="O14" s="24">
        <v>37</v>
      </c>
      <c r="P14" s="24">
        <v>2</v>
      </c>
      <c r="Q14" s="24">
        <v>1</v>
      </c>
      <c r="R14" s="24">
        <v>20800</v>
      </c>
      <c r="S14" s="24">
        <v>17800</v>
      </c>
      <c r="T14" s="24">
        <v>62400</v>
      </c>
      <c r="U14" s="46">
        <v>1</v>
      </c>
      <c r="V14" s="46">
        <v>1</v>
      </c>
      <c r="W14" s="46">
        <v>1</v>
      </c>
      <c r="X14" s="35">
        <v>84</v>
      </c>
      <c r="Y14" s="35" t="s">
        <v>151</v>
      </c>
      <c r="Z14" s="39" t="s">
        <v>80</v>
      </c>
      <c r="AA14" s="35" t="s">
        <v>120</v>
      </c>
      <c r="AB14" s="39" t="s">
        <v>156</v>
      </c>
    </row>
    <row r="15" spans="1:81" x14ac:dyDescent="0.25">
      <c r="A15" s="26">
        <v>210</v>
      </c>
      <c r="B15" s="24">
        <v>1</v>
      </c>
      <c r="C15" t="str">
        <f t="shared" si="0"/>
        <v>CC1_BatchB_OCR-1_DR69_undrain_phi-35_Eoedref-17.1</v>
      </c>
      <c r="D15" t="s">
        <v>130</v>
      </c>
      <c r="E15" t="s">
        <v>108</v>
      </c>
      <c r="F15" s="28" t="s">
        <v>136</v>
      </c>
      <c r="G15" s="24">
        <v>100</v>
      </c>
      <c r="H15" s="24">
        <v>15</v>
      </c>
      <c r="I15" s="29">
        <v>1</v>
      </c>
      <c r="J15" s="44">
        <v>100</v>
      </c>
      <c r="K15" s="45">
        <v>0</v>
      </c>
      <c r="L15" s="45">
        <v>0</v>
      </c>
      <c r="M15" s="45">
        <v>0</v>
      </c>
      <c r="N15" s="24">
        <v>0.54</v>
      </c>
      <c r="O15" s="24">
        <v>35</v>
      </c>
      <c r="P15" s="24">
        <v>2</v>
      </c>
      <c r="Q15" s="24">
        <v>1</v>
      </c>
      <c r="R15" s="24">
        <v>17100</v>
      </c>
      <c r="S15" s="24">
        <v>14600</v>
      </c>
      <c r="T15" s="24">
        <v>51300</v>
      </c>
      <c r="U15" s="46">
        <v>1</v>
      </c>
      <c r="V15" s="46">
        <v>1</v>
      </c>
      <c r="W15" s="46">
        <v>1</v>
      </c>
      <c r="X15" s="35">
        <v>69</v>
      </c>
      <c r="Y15" s="35" t="s">
        <v>152</v>
      </c>
      <c r="Z15" s="39" t="s">
        <v>80</v>
      </c>
      <c r="AA15" s="35" t="s">
        <v>119</v>
      </c>
      <c r="AB15" s="39" t="s">
        <v>156</v>
      </c>
    </row>
    <row r="16" spans="1:81" x14ac:dyDescent="0.25">
      <c r="A16" s="26">
        <v>211</v>
      </c>
      <c r="B16" s="24">
        <v>1</v>
      </c>
      <c r="C16" t="str">
        <f t="shared" si="0"/>
        <v>CC1_BatchB_OCR-1_DR69_phi-35_Eoedref-17.1</v>
      </c>
      <c r="D16" t="s">
        <v>129</v>
      </c>
      <c r="E16" t="s">
        <v>107</v>
      </c>
      <c r="F16" s="28" t="s">
        <v>136</v>
      </c>
      <c r="G16" s="24">
        <v>100</v>
      </c>
      <c r="H16" s="24">
        <v>15</v>
      </c>
      <c r="I16" s="29">
        <v>1</v>
      </c>
      <c r="J16" s="44">
        <v>100</v>
      </c>
      <c r="K16" s="45">
        <v>0</v>
      </c>
      <c r="L16" s="45">
        <v>0</v>
      </c>
      <c r="M16" s="45">
        <v>0</v>
      </c>
      <c r="N16" s="24">
        <v>0.54</v>
      </c>
      <c r="O16" s="24">
        <v>35</v>
      </c>
      <c r="P16" s="24">
        <v>2</v>
      </c>
      <c r="Q16" s="24">
        <v>1</v>
      </c>
      <c r="R16" s="24">
        <v>17100</v>
      </c>
      <c r="S16" s="24">
        <v>14600</v>
      </c>
      <c r="T16" s="24">
        <v>51300</v>
      </c>
      <c r="U16" s="46">
        <v>1</v>
      </c>
      <c r="V16" s="46">
        <v>1</v>
      </c>
      <c r="W16" s="46">
        <v>1</v>
      </c>
      <c r="X16" s="35">
        <v>69</v>
      </c>
      <c r="Y16" s="35" t="s">
        <v>153</v>
      </c>
      <c r="Z16" s="39" t="s">
        <v>80</v>
      </c>
      <c r="AA16" s="35" t="s">
        <v>118</v>
      </c>
      <c r="AB16" s="39" t="s">
        <v>156</v>
      </c>
    </row>
    <row r="17" spans="1:28" x14ac:dyDescent="0.25">
      <c r="A17" s="26">
        <v>212</v>
      </c>
      <c r="B17" s="24">
        <v>1</v>
      </c>
      <c r="C17" t="str">
        <f t="shared" si="0"/>
        <v>PM5_Batch21a_OCR-1,5_phi-32_Eoedref-19.9</v>
      </c>
      <c r="D17" t="s">
        <v>135</v>
      </c>
      <c r="E17" t="s">
        <v>113</v>
      </c>
      <c r="F17" s="28" t="s">
        <v>136</v>
      </c>
      <c r="G17" s="24">
        <v>100</v>
      </c>
      <c r="H17" s="24">
        <v>15</v>
      </c>
      <c r="I17" s="29">
        <v>1</v>
      </c>
      <c r="J17" s="44">
        <v>100</v>
      </c>
      <c r="K17" s="45">
        <v>0</v>
      </c>
      <c r="L17" s="45">
        <v>0</v>
      </c>
      <c r="M17" s="45">
        <v>0</v>
      </c>
      <c r="N17" s="24">
        <v>0.59</v>
      </c>
      <c r="O17" s="24">
        <v>32</v>
      </c>
      <c r="P17" s="24">
        <v>2</v>
      </c>
      <c r="Q17" s="24">
        <v>1</v>
      </c>
      <c r="R17" s="24">
        <v>19900</v>
      </c>
      <c r="S17" s="24">
        <v>17300</v>
      </c>
      <c r="T17" s="24">
        <v>59700</v>
      </c>
      <c r="U17" s="46">
        <v>1</v>
      </c>
      <c r="V17" s="46">
        <v>1</v>
      </c>
      <c r="W17" s="46">
        <v>1</v>
      </c>
      <c r="X17" s="36">
        <v>85</v>
      </c>
      <c r="Y17" s="36" t="s">
        <v>154</v>
      </c>
      <c r="Z17" s="39" t="s">
        <v>86</v>
      </c>
      <c r="AA17" s="35" t="s">
        <v>124</v>
      </c>
      <c r="AB17" s="39" t="s">
        <v>157</v>
      </c>
    </row>
    <row r="18" spans="1:28" x14ac:dyDescent="0.25">
      <c r="A18" s="26">
        <v>213</v>
      </c>
      <c r="B18" s="24">
        <v>1</v>
      </c>
      <c r="C18" t="str">
        <f t="shared" si="0"/>
        <v>PM5_Batch21a_OCR-1,3_phi-27_Eoedref-8.2</v>
      </c>
      <c r="D18" t="s">
        <v>134</v>
      </c>
      <c r="E18" t="s">
        <v>112</v>
      </c>
      <c r="F18" s="28" t="s">
        <v>136</v>
      </c>
      <c r="G18" s="24">
        <v>100</v>
      </c>
      <c r="H18" s="24">
        <v>15</v>
      </c>
      <c r="I18" s="29">
        <v>1</v>
      </c>
      <c r="J18" s="44">
        <v>100</v>
      </c>
      <c r="K18" s="45">
        <v>0</v>
      </c>
      <c r="L18" s="45">
        <v>0</v>
      </c>
      <c r="M18" s="45">
        <v>0</v>
      </c>
      <c r="N18" s="24">
        <v>0.59</v>
      </c>
      <c r="O18" s="24">
        <v>27</v>
      </c>
      <c r="P18" s="24">
        <v>2</v>
      </c>
      <c r="Q18" s="24">
        <v>1</v>
      </c>
      <c r="R18" s="24">
        <v>8200</v>
      </c>
      <c r="S18" s="24">
        <v>7100</v>
      </c>
      <c r="T18" s="24">
        <v>24600</v>
      </c>
      <c r="U18" s="46">
        <v>1</v>
      </c>
      <c r="V18" s="46">
        <v>1</v>
      </c>
      <c r="W18" s="46">
        <v>1</v>
      </c>
      <c r="X18" s="36">
        <v>35</v>
      </c>
      <c r="Y18" s="36" t="s">
        <v>155</v>
      </c>
      <c r="Z18" s="39" t="s">
        <v>86</v>
      </c>
      <c r="AA18" s="35" t="s">
        <v>123</v>
      </c>
      <c r="AB18" s="39" t="s">
        <v>157</v>
      </c>
    </row>
    <row r="19" spans="1:28" x14ac:dyDescent="0.25">
      <c r="A19" s="26">
        <v>214</v>
      </c>
      <c r="B19" s="24">
        <v>1</v>
      </c>
      <c r="C19" t="str">
        <f t="shared" si="0"/>
        <v>PM3_Batch19b_OCR-6_phi-28_Eoedref-8.6</v>
      </c>
      <c r="D19" t="s">
        <v>132</v>
      </c>
      <c r="E19" t="s">
        <v>110</v>
      </c>
      <c r="F19" s="28" t="s">
        <v>136</v>
      </c>
      <c r="G19" s="24">
        <v>100</v>
      </c>
      <c r="H19" s="24">
        <v>15</v>
      </c>
      <c r="I19" s="29">
        <v>1</v>
      </c>
      <c r="J19" s="44">
        <v>100</v>
      </c>
      <c r="K19" s="45">
        <v>0</v>
      </c>
      <c r="L19" s="45">
        <v>0</v>
      </c>
      <c r="M19" s="45">
        <v>0</v>
      </c>
      <c r="N19" s="24">
        <v>0.55000000000000004</v>
      </c>
      <c r="O19" s="24">
        <v>28</v>
      </c>
      <c r="P19" s="24">
        <v>2</v>
      </c>
      <c r="Q19" s="24">
        <v>1</v>
      </c>
      <c r="R19" s="24">
        <v>8600</v>
      </c>
      <c r="S19" s="24">
        <v>7400</v>
      </c>
      <c r="T19" s="24">
        <v>25800</v>
      </c>
      <c r="U19" s="46">
        <v>1</v>
      </c>
      <c r="V19" s="46">
        <v>1</v>
      </c>
      <c r="W19" s="46">
        <v>1</v>
      </c>
      <c r="X19" s="36">
        <v>50</v>
      </c>
      <c r="Y19" s="36" t="s">
        <v>82</v>
      </c>
      <c r="Z19" s="39" t="str">
        <f t="shared" ref="Z19" si="1">Y19</f>
        <v>PM3</v>
      </c>
      <c r="AA19" s="35" t="s">
        <v>121</v>
      </c>
      <c r="AB19" s="39" t="s">
        <v>157</v>
      </c>
    </row>
    <row r="20" spans="1:28" x14ac:dyDescent="0.25">
      <c r="A20" s="26"/>
      <c r="B20" s="24"/>
      <c r="C20" s="38"/>
      <c r="D20" s="37"/>
      <c r="E20" s="37"/>
      <c r="F20" s="28"/>
      <c r="G20" s="24"/>
      <c r="H20" s="24"/>
      <c r="I20" s="29"/>
      <c r="J20" s="30"/>
      <c r="K20" s="18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40"/>
      <c r="Y20" s="40"/>
      <c r="Z20" s="40"/>
      <c r="AA20" s="40"/>
      <c r="AB20" s="25"/>
    </row>
    <row r="21" spans="1:28" x14ac:dyDescent="0.25">
      <c r="A21" s="26"/>
      <c r="B21" s="24"/>
      <c r="C21" s="38"/>
      <c r="D21" s="37"/>
      <c r="E21" s="37"/>
      <c r="F21" s="28"/>
      <c r="G21" s="24"/>
      <c r="H21" s="24"/>
      <c r="I21" s="29"/>
      <c r="J21" s="30"/>
      <c r="K21" s="18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42"/>
      <c r="Y21" s="42"/>
      <c r="Z21" s="43"/>
      <c r="AA21" s="42"/>
      <c r="AB21" s="25"/>
    </row>
    <row r="22" spans="1:28" x14ac:dyDescent="0.25">
      <c r="A22" s="26"/>
      <c r="B22" s="24"/>
      <c r="C22" s="38"/>
      <c r="D22" s="37"/>
      <c r="E22" s="37"/>
      <c r="F22" s="28"/>
      <c r="G22" s="24"/>
      <c r="H22" s="24"/>
      <c r="I22" s="29"/>
      <c r="J22" s="30"/>
      <c r="K22" s="18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42"/>
      <c r="Y22" s="42"/>
      <c r="Z22" s="43"/>
      <c r="AA22" s="42"/>
      <c r="AB22" s="25"/>
    </row>
    <row r="23" spans="1:28" x14ac:dyDescent="0.25">
      <c r="A23" s="26"/>
      <c r="B23" s="24"/>
      <c r="C23" s="38"/>
      <c r="D23" s="37"/>
      <c r="E23" s="37"/>
      <c r="F23" s="28"/>
      <c r="G23" s="24"/>
      <c r="H23" s="24"/>
      <c r="I23" s="29"/>
      <c r="J23" s="30"/>
      <c r="K23" s="18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42"/>
      <c r="Y23" s="42"/>
      <c r="Z23" s="43"/>
      <c r="AA23" s="42"/>
      <c r="AB23" s="25"/>
    </row>
    <row r="24" spans="1:28" x14ac:dyDescent="0.25">
      <c r="A24" s="26"/>
      <c r="B24" s="24"/>
      <c r="C24" s="38"/>
      <c r="D24" s="37"/>
      <c r="E24" s="37"/>
      <c r="F24" s="28"/>
      <c r="G24" s="24"/>
      <c r="H24" s="24"/>
      <c r="I24" s="29"/>
      <c r="J24" s="30"/>
      <c r="K24" s="18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42"/>
      <c r="Y24" s="42"/>
      <c r="Z24" s="43"/>
      <c r="AA24" s="42"/>
      <c r="AB24" s="25"/>
    </row>
    <row r="25" spans="1:28" x14ac:dyDescent="0.25">
      <c r="A25" s="26"/>
      <c r="B25" s="24"/>
      <c r="C25" s="38"/>
      <c r="D25" s="37"/>
      <c r="E25" s="37"/>
      <c r="F25" s="28"/>
      <c r="G25" s="24"/>
      <c r="H25" s="24"/>
      <c r="I25" s="29"/>
      <c r="J25" s="30"/>
      <c r="K25" s="18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42"/>
      <c r="Y25" s="42"/>
      <c r="Z25" s="43"/>
      <c r="AA25" s="42"/>
      <c r="AB25" s="25"/>
    </row>
    <row r="26" spans="1:28" x14ac:dyDescent="0.25">
      <c r="A26" s="26"/>
      <c r="B26" s="24"/>
      <c r="C26" s="38"/>
      <c r="D26" s="37"/>
      <c r="E26" s="37"/>
      <c r="F26" s="28"/>
      <c r="G26" s="24"/>
      <c r="H26" s="24"/>
      <c r="I26" s="29"/>
      <c r="J26" s="30"/>
      <c r="K26" s="18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42"/>
      <c r="Y26" s="42"/>
      <c r="Z26" s="43"/>
      <c r="AA26" s="42"/>
      <c r="AB26" s="25"/>
    </row>
    <row r="27" spans="1:28" x14ac:dyDescent="0.25">
      <c r="A27" s="26"/>
      <c r="B27" s="24"/>
      <c r="C27"/>
      <c r="F27" s="28"/>
      <c r="G27" s="24"/>
      <c r="H27" s="24"/>
      <c r="I27" s="29"/>
      <c r="J27" s="30"/>
      <c r="K27" s="18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40"/>
      <c r="Y27" s="40"/>
      <c r="Z27" s="40"/>
      <c r="AA27" s="40"/>
      <c r="AB27" s="25"/>
    </row>
    <row r="28" spans="1:28" x14ac:dyDescent="0.25">
      <c r="A28" s="26"/>
      <c r="B28" s="24"/>
      <c r="C28"/>
      <c r="F28" s="28"/>
      <c r="G28" s="24"/>
      <c r="H28" s="24"/>
      <c r="I28" s="29"/>
      <c r="J28" s="30"/>
      <c r="K28" s="18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40"/>
      <c r="Y28" s="40"/>
      <c r="Z28" s="40"/>
      <c r="AA28" s="40"/>
      <c r="AB28" s="25"/>
    </row>
    <row r="29" spans="1:28" x14ac:dyDescent="0.25">
      <c r="A29" s="26"/>
      <c r="B29" s="24"/>
      <c r="C29"/>
      <c r="F29" s="28"/>
      <c r="G29" s="24"/>
      <c r="H29" s="24"/>
      <c r="I29" s="29"/>
      <c r="J29" s="30"/>
      <c r="K29" s="18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40"/>
      <c r="Y29" s="40"/>
      <c r="Z29" s="40"/>
      <c r="AA29" s="40"/>
      <c r="AB29" s="25"/>
    </row>
    <row r="30" spans="1:28" x14ac:dyDescent="0.25">
      <c r="A30" s="26"/>
      <c r="B30" s="24"/>
      <c r="C30"/>
      <c r="F30" s="28"/>
      <c r="G30" s="24"/>
      <c r="H30" s="24"/>
      <c r="I30" s="29"/>
      <c r="J30" s="30"/>
      <c r="K30" s="1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40"/>
      <c r="Y30" s="40"/>
      <c r="Z30" s="40"/>
      <c r="AA30" s="40"/>
      <c r="AB30" s="25"/>
    </row>
    <row r="31" spans="1:28" x14ac:dyDescent="0.25">
      <c r="A31" s="26"/>
      <c r="B31" s="24"/>
      <c r="C31"/>
      <c r="F31" s="28"/>
      <c r="G31" s="24"/>
      <c r="H31" s="24"/>
      <c r="I31" s="29"/>
      <c r="J31" s="30"/>
      <c r="K31" s="18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40"/>
      <c r="Y31" s="40"/>
      <c r="Z31" s="40"/>
      <c r="AA31" s="40"/>
      <c r="AB31" s="25"/>
    </row>
    <row r="32" spans="1:28" x14ac:dyDescent="0.25">
      <c r="A32" s="26"/>
      <c r="B32" s="24"/>
      <c r="C32"/>
      <c r="F32" s="28"/>
      <c r="G32" s="24"/>
      <c r="H32" s="24"/>
      <c r="I32" s="29"/>
      <c r="J32" s="30"/>
      <c r="K32" s="18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40"/>
      <c r="Y32" s="40"/>
      <c r="Z32" s="40"/>
      <c r="AA32" s="40"/>
      <c r="AB32" s="25"/>
    </row>
    <row r="33" spans="1:28" x14ac:dyDescent="0.25">
      <c r="A33" s="26"/>
      <c r="B33" s="24"/>
      <c r="C33"/>
      <c r="F33" s="28"/>
      <c r="G33" s="24"/>
      <c r="H33" s="24"/>
      <c r="I33" s="29"/>
      <c r="J33" s="30"/>
      <c r="K33" s="18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40"/>
      <c r="Y33" s="40"/>
      <c r="Z33" s="40"/>
      <c r="AA33" s="40"/>
      <c r="AB33" s="25"/>
    </row>
    <row r="34" spans="1:28" x14ac:dyDescent="0.25">
      <c r="A34" s="26"/>
      <c r="B34" s="24"/>
      <c r="C34"/>
      <c r="F34" s="28"/>
      <c r="G34" s="24"/>
      <c r="H34" s="24"/>
      <c r="I34" s="29"/>
      <c r="J34" s="30"/>
      <c r="K34" s="18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40"/>
      <c r="Y34" s="40"/>
      <c r="Z34" s="40"/>
      <c r="AA34" s="40"/>
      <c r="AB34" s="25"/>
    </row>
    <row r="35" spans="1:28" x14ac:dyDescent="0.25">
      <c r="A35" s="26"/>
      <c r="B35" s="24"/>
      <c r="C35"/>
      <c r="F35" s="28"/>
      <c r="G35" s="24"/>
      <c r="H35" s="24"/>
      <c r="I35" s="29"/>
      <c r="J35" s="30"/>
      <c r="K35" s="18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40"/>
      <c r="Y35" s="40"/>
      <c r="Z35" s="40"/>
      <c r="AA35" s="40"/>
      <c r="AB35" s="25"/>
    </row>
    <row r="36" spans="1:28" x14ac:dyDescent="0.25">
      <c r="A36" s="26"/>
      <c r="B36" s="24"/>
      <c r="C36"/>
      <c r="F36" s="28"/>
      <c r="G36" s="24"/>
      <c r="H36" s="24"/>
      <c r="I36" s="29"/>
      <c r="J36" s="30"/>
      <c r="K36" s="18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40"/>
      <c r="Y36" s="40"/>
      <c r="Z36" s="40"/>
      <c r="AA36" s="40"/>
      <c r="AB36" s="25"/>
    </row>
    <row r="37" spans="1:28" x14ac:dyDescent="0.25">
      <c r="A37" s="26"/>
      <c r="B37" s="24"/>
      <c r="C37"/>
      <c r="F37" s="28"/>
      <c r="G37" s="24"/>
      <c r="H37" s="24"/>
      <c r="I37" s="29"/>
      <c r="J37" s="30"/>
      <c r="K37" s="18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40"/>
      <c r="Y37" s="40"/>
      <c r="Z37" s="40"/>
      <c r="AA37" s="40"/>
      <c r="AB37" s="25"/>
    </row>
    <row r="38" spans="1:28" x14ac:dyDescent="0.25">
      <c r="A38" s="26"/>
      <c r="B38" s="24"/>
      <c r="C38"/>
      <c r="F38" s="28"/>
      <c r="G38" s="24"/>
      <c r="H38" s="24"/>
      <c r="I38" s="29"/>
      <c r="J38" s="30"/>
      <c r="K38" s="18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40"/>
      <c r="Y38" s="40"/>
      <c r="Z38" s="40"/>
      <c r="AA38" s="40"/>
      <c r="AB38" s="25"/>
    </row>
    <row r="39" spans="1:28" x14ac:dyDescent="0.25">
      <c r="A39" s="26"/>
      <c r="B39" s="24"/>
      <c r="C39"/>
      <c r="F39" s="28"/>
      <c r="G39" s="24"/>
      <c r="H39" s="24"/>
      <c r="I39" s="29"/>
      <c r="J39" s="30"/>
      <c r="K39" s="18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40"/>
      <c r="Y39" s="40"/>
      <c r="Z39" s="40"/>
      <c r="AA39" s="40"/>
      <c r="AB39" s="25"/>
    </row>
    <row r="40" spans="1:28" x14ac:dyDescent="0.25">
      <c r="A40" s="26"/>
      <c r="B40" s="24"/>
      <c r="C40"/>
      <c r="F40" s="28"/>
      <c r="G40" s="24"/>
      <c r="H40" s="24"/>
      <c r="I40" s="29"/>
      <c r="J40" s="30"/>
      <c r="K40" s="18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40"/>
      <c r="Y40" s="40"/>
      <c r="Z40" s="40"/>
      <c r="AA40" s="40"/>
      <c r="AB40" s="25"/>
    </row>
    <row r="41" spans="1:28" x14ac:dyDescent="0.25">
      <c r="A41" s="26"/>
      <c r="B41" s="24"/>
      <c r="C41"/>
      <c r="F41" s="28"/>
      <c r="G41" s="24"/>
      <c r="H41" s="24"/>
      <c r="I41" s="29"/>
      <c r="J41" s="30"/>
      <c r="K41" s="18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40"/>
      <c r="Y41" s="40"/>
      <c r="Z41" s="40"/>
      <c r="AA41" s="40"/>
      <c r="AB41" s="25"/>
    </row>
    <row r="42" spans="1:28" x14ac:dyDescent="0.25">
      <c r="A42" s="26"/>
      <c r="B42" s="24"/>
      <c r="C42"/>
      <c r="F42" s="28"/>
      <c r="G42" s="24"/>
      <c r="H42" s="24"/>
      <c r="I42" s="29"/>
      <c r="J42" s="30"/>
      <c r="K42" s="18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40"/>
      <c r="Y42" s="40"/>
      <c r="Z42" s="40"/>
      <c r="AA42" s="40"/>
      <c r="AB42" s="25"/>
    </row>
    <row r="43" spans="1:28" x14ac:dyDescent="0.25">
      <c r="A43" s="26"/>
      <c r="B43" s="24"/>
      <c r="C43"/>
      <c r="F43" s="28"/>
      <c r="G43" s="24"/>
      <c r="H43" s="24"/>
      <c r="I43" s="29"/>
      <c r="J43" s="30"/>
      <c r="K43" s="18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40"/>
      <c r="Y43" s="40"/>
      <c r="Z43" s="40"/>
      <c r="AA43" s="40"/>
      <c r="AB43" s="25"/>
    </row>
    <row r="44" spans="1:28" x14ac:dyDescent="0.25">
      <c r="A44" s="26"/>
      <c r="B44" s="24"/>
      <c r="C44"/>
      <c r="F44" s="28"/>
      <c r="G44" s="24"/>
      <c r="H44" s="24"/>
      <c r="I44" s="29"/>
      <c r="J44" s="30"/>
      <c r="K44" s="18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40"/>
      <c r="Y44" s="40"/>
      <c r="Z44" s="40"/>
      <c r="AA44" s="40"/>
      <c r="AB44" s="25"/>
    </row>
    <row r="45" spans="1:28" x14ac:dyDescent="0.25">
      <c r="A45" s="26"/>
      <c r="B45" s="24"/>
      <c r="C45"/>
      <c r="F45" s="28"/>
      <c r="G45" s="24"/>
      <c r="H45" s="24"/>
      <c r="I45" s="29"/>
      <c r="J45" s="30"/>
      <c r="K45" s="18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40"/>
      <c r="Y45" s="40"/>
      <c r="Z45" s="40"/>
      <c r="AA45" s="40"/>
      <c r="AB45" s="25"/>
    </row>
    <row r="46" spans="1:28" x14ac:dyDescent="0.25">
      <c r="A46" s="26"/>
      <c r="B46" s="24"/>
      <c r="C46"/>
      <c r="F46" s="28"/>
      <c r="G46" s="24"/>
      <c r="H46" s="24"/>
      <c r="I46" s="29"/>
      <c r="J46" s="30"/>
      <c r="K46" s="18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40"/>
      <c r="Y46" s="40"/>
      <c r="Z46" s="40"/>
      <c r="AA46" s="40"/>
      <c r="AB46" s="25"/>
    </row>
    <row r="47" spans="1:28" x14ac:dyDescent="0.25">
      <c r="A47" s="26"/>
      <c r="B47" s="24"/>
      <c r="C47"/>
      <c r="F47" s="28"/>
      <c r="G47" s="24"/>
      <c r="H47" s="24"/>
      <c r="I47" s="29"/>
      <c r="J47" s="30"/>
      <c r="K47" s="18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40"/>
      <c r="Y47" s="40"/>
      <c r="Z47" s="40"/>
      <c r="AA47" s="40"/>
      <c r="AB47" s="25"/>
    </row>
    <row r="48" spans="1:28" x14ac:dyDescent="0.25">
      <c r="A48" s="26"/>
      <c r="B48" s="24"/>
      <c r="C48"/>
      <c r="F48" s="28"/>
      <c r="G48" s="24"/>
      <c r="H48" s="24"/>
      <c r="I48" s="29"/>
      <c r="J48" s="30"/>
      <c r="K48" s="18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40"/>
      <c r="Y48" s="40"/>
      <c r="Z48" s="40"/>
      <c r="AA48" s="40"/>
      <c r="AB48" s="25"/>
    </row>
    <row r="49" spans="1:28" x14ac:dyDescent="0.25">
      <c r="A49" s="26"/>
      <c r="B49" s="24"/>
      <c r="C49"/>
      <c r="F49" s="28"/>
      <c r="G49" s="24"/>
      <c r="H49" s="24"/>
      <c r="I49" s="29"/>
      <c r="J49" s="30"/>
      <c r="K49" s="18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40"/>
      <c r="Y49" s="40"/>
      <c r="Z49" s="40"/>
      <c r="AA49" s="40"/>
      <c r="AB49" s="25"/>
    </row>
    <row r="50" spans="1:28" x14ac:dyDescent="0.25">
      <c r="A50" s="26"/>
      <c r="B50" s="24"/>
      <c r="C50"/>
      <c r="F50" s="28"/>
      <c r="G50" s="24"/>
      <c r="H50" s="24"/>
      <c r="I50" s="29"/>
      <c r="J50" s="30"/>
      <c r="K50" s="18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40"/>
      <c r="Y50" s="40"/>
      <c r="Z50" s="40"/>
      <c r="AA50" s="40"/>
      <c r="AB50" s="25"/>
    </row>
    <row r="51" spans="1:28" x14ac:dyDescent="0.25">
      <c r="A51" s="26"/>
      <c r="B51" s="24"/>
      <c r="C51"/>
      <c r="F51" s="28"/>
      <c r="G51" s="24"/>
      <c r="H51" s="24"/>
      <c r="I51" s="29"/>
      <c r="J51" s="30"/>
      <c r="K51" s="18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40"/>
      <c r="Y51" s="40"/>
      <c r="Z51" s="40"/>
      <c r="AA51" s="40"/>
      <c r="AB51" s="25"/>
    </row>
    <row r="52" spans="1:28" x14ac:dyDescent="0.25">
      <c r="A52" s="26"/>
      <c r="B52" s="24"/>
      <c r="C52"/>
      <c r="F52" s="28"/>
      <c r="G52" s="24"/>
      <c r="H52" s="24"/>
      <c r="I52" s="29"/>
      <c r="J52" s="30"/>
      <c r="K52" s="18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40"/>
      <c r="Y52" s="40"/>
      <c r="Z52" s="40"/>
      <c r="AA52" s="40"/>
      <c r="AB52" s="25"/>
    </row>
    <row r="53" spans="1:28" x14ac:dyDescent="0.25">
      <c r="A53" s="26"/>
      <c r="B53" s="24"/>
      <c r="C53"/>
      <c r="F53" s="28"/>
      <c r="G53" s="24"/>
      <c r="H53" s="24"/>
      <c r="I53" s="29"/>
      <c r="J53" s="30"/>
      <c r="K53" s="18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40"/>
      <c r="Y53" s="40"/>
      <c r="Z53" s="40"/>
      <c r="AA53" s="40"/>
      <c r="AB53" s="25"/>
    </row>
    <row r="54" spans="1:28" x14ac:dyDescent="0.25">
      <c r="A54" s="26"/>
      <c r="B54" s="24"/>
      <c r="C54"/>
      <c r="F54" s="28"/>
      <c r="G54" s="24"/>
      <c r="H54" s="24"/>
      <c r="I54" s="29"/>
      <c r="J54" s="30"/>
      <c r="K54" s="18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40"/>
      <c r="Y54" s="40"/>
      <c r="Z54" s="40"/>
      <c r="AA54" s="40"/>
      <c r="AB54" s="25"/>
    </row>
    <row r="55" spans="1:28" x14ac:dyDescent="0.25">
      <c r="A55" s="26"/>
      <c r="B55" s="24"/>
      <c r="C55"/>
      <c r="F55" s="28"/>
      <c r="G55" s="24"/>
      <c r="H55" s="24"/>
      <c r="I55" s="29"/>
      <c r="J55" s="30"/>
      <c r="K55" s="18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40"/>
      <c r="Y55" s="40"/>
      <c r="Z55" s="40"/>
      <c r="AA55" s="40"/>
      <c r="AB55" s="25"/>
    </row>
    <row r="56" spans="1:28" x14ac:dyDescent="0.25">
      <c r="A56" s="26"/>
      <c r="B56" s="24"/>
      <c r="C56"/>
      <c r="F56" s="28"/>
      <c r="G56" s="24"/>
      <c r="H56" s="24"/>
      <c r="I56" s="29"/>
      <c r="J56" s="30"/>
      <c r="K56" s="18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40"/>
      <c r="Y56" s="40"/>
      <c r="Z56" s="40"/>
      <c r="AA56" s="40"/>
      <c r="AB56" s="25"/>
    </row>
    <row r="57" spans="1:28" x14ac:dyDescent="0.25">
      <c r="A57" s="26"/>
      <c r="B57" s="24"/>
      <c r="C57"/>
      <c r="F57" s="28"/>
      <c r="G57" s="24"/>
      <c r="H57" s="24"/>
      <c r="I57" s="29"/>
      <c r="J57" s="30"/>
      <c r="K57" s="18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40"/>
      <c r="Y57" s="40"/>
      <c r="Z57" s="40"/>
      <c r="AA57" s="40"/>
      <c r="AB57" s="25"/>
    </row>
    <row r="58" spans="1:28" x14ac:dyDescent="0.25">
      <c r="A58" s="26"/>
      <c r="B58" s="24"/>
      <c r="C58"/>
      <c r="F58" s="28"/>
      <c r="G58" s="24"/>
      <c r="H58" s="24"/>
      <c r="I58" s="29"/>
      <c r="J58" s="30"/>
      <c r="K58" s="18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40"/>
      <c r="Y58" s="40"/>
      <c r="Z58" s="40"/>
      <c r="AA58" s="40"/>
      <c r="AB58" s="25"/>
    </row>
    <row r="59" spans="1:28" x14ac:dyDescent="0.25">
      <c r="A59" s="26"/>
      <c r="B59" s="24"/>
      <c r="C59"/>
      <c r="F59" s="28"/>
      <c r="G59" s="24"/>
      <c r="H59" s="24"/>
      <c r="I59" s="29"/>
      <c r="J59" s="30"/>
      <c r="K59" s="18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40"/>
      <c r="Y59" s="40"/>
      <c r="Z59" s="40"/>
      <c r="AA59" s="40"/>
      <c r="AB59" s="25"/>
    </row>
    <row r="60" spans="1:28" x14ac:dyDescent="0.25">
      <c r="A60" s="26"/>
      <c r="B60" s="24"/>
      <c r="C60"/>
      <c r="F60" s="28"/>
      <c r="G60" s="24"/>
      <c r="H60" s="24"/>
      <c r="I60" s="29"/>
      <c r="J60" s="30"/>
      <c r="K60" s="18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40"/>
      <c r="Y60" s="40"/>
      <c r="Z60" s="40"/>
      <c r="AA60" s="40"/>
      <c r="AB60" s="25"/>
    </row>
    <row r="61" spans="1:28" x14ac:dyDescent="0.25">
      <c r="A61" s="26"/>
      <c r="B61" s="24"/>
      <c r="C61"/>
      <c r="F61" s="28"/>
      <c r="G61" s="24"/>
      <c r="H61" s="24"/>
      <c r="I61" s="29"/>
      <c r="J61" s="30"/>
      <c r="K61" s="18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40"/>
      <c r="Y61" s="40"/>
      <c r="Z61" s="40"/>
      <c r="AA61" s="40"/>
      <c r="AB61" s="25"/>
    </row>
    <row r="62" spans="1:28" x14ac:dyDescent="0.25">
      <c r="A62" s="26"/>
      <c r="B62" s="24"/>
      <c r="C62"/>
      <c r="F62" s="28"/>
      <c r="G62" s="24"/>
      <c r="H62" s="24"/>
      <c r="I62" s="29"/>
      <c r="J62" s="30"/>
      <c r="K62" s="18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40"/>
      <c r="Y62" s="40"/>
      <c r="Z62" s="40"/>
      <c r="AA62" s="40"/>
      <c r="AB62" s="25"/>
    </row>
    <row r="63" spans="1:28" x14ac:dyDescent="0.25">
      <c r="A63" s="26"/>
      <c r="B63" s="24"/>
      <c r="C63"/>
      <c r="F63" s="28"/>
      <c r="G63" s="24"/>
      <c r="H63" s="24"/>
      <c r="I63" s="29"/>
      <c r="J63" s="30"/>
      <c r="K63" s="18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40"/>
      <c r="Y63" s="40"/>
      <c r="Z63" s="40"/>
      <c r="AA63" s="40"/>
      <c r="AB63" s="25"/>
    </row>
    <row r="64" spans="1:28" x14ac:dyDescent="0.25">
      <c r="A64" s="26"/>
      <c r="B64" s="24"/>
      <c r="C64"/>
      <c r="F64" s="28"/>
      <c r="G64" s="24"/>
      <c r="H64" s="24"/>
      <c r="I64" s="29"/>
      <c r="J64" s="30"/>
      <c r="K64" s="18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40"/>
      <c r="Y64" s="40"/>
      <c r="Z64" s="40"/>
      <c r="AA64" s="40"/>
      <c r="AB64" s="25"/>
    </row>
    <row r="65" spans="1:28" x14ac:dyDescent="0.25">
      <c r="A65" s="26"/>
      <c r="B65" s="24"/>
      <c r="C65"/>
      <c r="F65" s="28"/>
      <c r="G65" s="24"/>
      <c r="H65" s="24"/>
      <c r="I65" s="29"/>
      <c r="J65" s="30"/>
      <c r="K65" s="18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40"/>
      <c r="Y65" s="40"/>
      <c r="Z65" s="40"/>
      <c r="AA65" s="40"/>
      <c r="AB65" s="25"/>
    </row>
    <row r="66" spans="1:28" x14ac:dyDescent="0.25">
      <c r="A66" s="26"/>
      <c r="B66" s="24"/>
      <c r="C66"/>
      <c r="F66" s="28"/>
      <c r="G66" s="24"/>
      <c r="H66" s="24"/>
      <c r="I66" s="29"/>
      <c r="J66" s="30"/>
      <c r="K66" s="18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40"/>
      <c r="Y66" s="40"/>
      <c r="Z66" s="40"/>
      <c r="AA66" s="40"/>
      <c r="AB66" s="25"/>
    </row>
    <row r="67" spans="1:28" x14ac:dyDescent="0.25">
      <c r="A67" s="26"/>
      <c r="B67" s="24"/>
      <c r="C67"/>
      <c r="F67" s="28"/>
      <c r="G67" s="24"/>
      <c r="H67" s="24"/>
      <c r="I67" s="29"/>
      <c r="J67" s="30"/>
      <c r="K67" s="18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40"/>
      <c r="Y67" s="40"/>
      <c r="Z67" s="40"/>
      <c r="AA67" s="40"/>
      <c r="AB67" s="25"/>
    </row>
    <row r="68" spans="1:28" x14ac:dyDescent="0.25">
      <c r="A68" s="26"/>
      <c r="B68" s="24"/>
      <c r="C68"/>
      <c r="F68" s="28"/>
      <c r="G68" s="24"/>
      <c r="H68" s="24"/>
      <c r="I68" s="29"/>
      <c r="J68" s="30"/>
      <c r="K68" s="18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40"/>
      <c r="Y68" s="40"/>
      <c r="Z68" s="40"/>
      <c r="AA68" s="40"/>
      <c r="AB68" s="25"/>
    </row>
    <row r="69" spans="1:28" x14ac:dyDescent="0.25">
      <c r="A69" s="26"/>
      <c r="B69" s="24"/>
      <c r="C69"/>
      <c r="F69" s="28"/>
      <c r="G69" s="24"/>
      <c r="H69" s="24"/>
      <c r="I69" s="29"/>
      <c r="J69" s="30"/>
      <c r="K69" s="18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40"/>
      <c r="Y69" s="40"/>
      <c r="Z69" s="40"/>
      <c r="AA69" s="40"/>
      <c r="AB69" s="25"/>
    </row>
    <row r="70" spans="1:28" x14ac:dyDescent="0.25">
      <c r="A70" s="26"/>
      <c r="B70" s="24"/>
      <c r="C70"/>
      <c r="F70" s="28"/>
      <c r="G70" s="24"/>
      <c r="H70" s="24"/>
      <c r="I70" s="29"/>
      <c r="J70" s="30"/>
      <c r="K70" s="18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40"/>
      <c r="Y70" s="40"/>
      <c r="Z70" s="40"/>
      <c r="AA70" s="40"/>
      <c r="AB70" s="25"/>
    </row>
    <row r="71" spans="1:28" x14ac:dyDescent="0.25">
      <c r="A71" s="26"/>
      <c r="B71" s="24"/>
      <c r="C71"/>
      <c r="F71" s="28"/>
      <c r="G71" s="24"/>
      <c r="H71" s="24"/>
      <c r="I71" s="29"/>
      <c r="J71" s="30"/>
      <c r="K71" s="18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40"/>
      <c r="Y71" s="40"/>
      <c r="Z71" s="40"/>
      <c r="AA71" s="40"/>
      <c r="AB71" s="25"/>
    </row>
    <row r="72" spans="1:28" x14ac:dyDescent="0.25">
      <c r="A72" s="26"/>
      <c r="B72" s="24"/>
      <c r="C72"/>
      <c r="F72" s="28"/>
      <c r="G72" s="24"/>
      <c r="H72" s="24"/>
      <c r="I72" s="29"/>
      <c r="J72" s="30"/>
      <c r="K72" s="18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40"/>
      <c r="Y72" s="40"/>
      <c r="Z72" s="40"/>
      <c r="AA72" s="40"/>
      <c r="AB72" s="25"/>
    </row>
    <row r="73" spans="1:28" x14ac:dyDescent="0.25">
      <c r="A73" s="26"/>
      <c r="B73" s="24"/>
      <c r="C73"/>
      <c r="F73" s="28"/>
      <c r="G73" s="24"/>
      <c r="H73" s="24"/>
      <c r="I73" s="29"/>
      <c r="J73" s="30"/>
      <c r="K73" s="18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40"/>
      <c r="Y73" s="40"/>
      <c r="Z73" s="40"/>
      <c r="AA73" s="40"/>
      <c r="AB73" s="25"/>
    </row>
    <row r="74" spans="1:28" x14ac:dyDescent="0.25">
      <c r="A74" s="26"/>
      <c r="B74" s="24"/>
      <c r="C74"/>
      <c r="F74" s="28"/>
      <c r="G74" s="24"/>
      <c r="H74" s="24"/>
      <c r="I74" s="29"/>
      <c r="J74" s="30"/>
      <c r="K74" s="18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40"/>
      <c r="Y74" s="40"/>
      <c r="Z74" s="40"/>
      <c r="AA74" s="40"/>
      <c r="AB74" s="25"/>
    </row>
    <row r="75" spans="1:28" x14ac:dyDescent="0.25">
      <c r="A75" s="26"/>
      <c r="B75" s="24"/>
      <c r="C75"/>
      <c r="F75" s="28"/>
      <c r="G75" s="24"/>
      <c r="H75" s="24"/>
      <c r="I75" s="29"/>
      <c r="J75" s="30"/>
      <c r="K75" s="18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40"/>
      <c r="Y75" s="40"/>
      <c r="Z75" s="40"/>
      <c r="AA75" s="40"/>
      <c r="AB75" s="25"/>
    </row>
    <row r="76" spans="1:28" x14ac:dyDescent="0.25">
      <c r="A76" s="26"/>
      <c r="B76" s="24"/>
      <c r="C76"/>
      <c r="F76" s="28"/>
      <c r="G76" s="24"/>
      <c r="H76" s="24"/>
      <c r="I76" s="29"/>
      <c r="J76" s="30"/>
      <c r="K76" s="18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40"/>
      <c r="Y76" s="40"/>
      <c r="Z76" s="40"/>
      <c r="AA76" s="40"/>
      <c r="AB76" s="25"/>
    </row>
    <row r="77" spans="1:28" x14ac:dyDescent="0.25">
      <c r="A77" s="26"/>
      <c r="B77" s="24"/>
      <c r="C77"/>
      <c r="F77" s="28"/>
      <c r="G77" s="24"/>
      <c r="H77" s="24"/>
      <c r="I77" s="29"/>
      <c r="J77" s="30"/>
      <c r="K77" s="18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40"/>
      <c r="Y77" s="40"/>
      <c r="Z77" s="40"/>
      <c r="AA77" s="40"/>
      <c r="AB77" s="25"/>
    </row>
    <row r="78" spans="1:28" x14ac:dyDescent="0.25">
      <c r="A78" s="26"/>
      <c r="B78" s="24"/>
      <c r="C78"/>
      <c r="F78" s="28"/>
      <c r="G78" s="24"/>
      <c r="H78" s="24"/>
      <c r="I78" s="29"/>
      <c r="J78" s="30"/>
      <c r="K78" s="18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40"/>
      <c r="Y78" s="40"/>
      <c r="Z78" s="40"/>
      <c r="AA78" s="40"/>
      <c r="AB78" s="25"/>
    </row>
    <row r="79" spans="1:28" x14ac:dyDescent="0.25">
      <c r="A79" s="26"/>
      <c r="B79" s="24"/>
      <c r="C79"/>
      <c r="F79" s="28"/>
      <c r="G79" s="24"/>
      <c r="H79" s="24"/>
      <c r="I79" s="29"/>
      <c r="J79" s="30"/>
      <c r="K79" s="18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40"/>
      <c r="Y79" s="40"/>
      <c r="Z79" s="40"/>
      <c r="AA79" s="40"/>
      <c r="AB79" s="25"/>
    </row>
    <row r="80" spans="1:28" x14ac:dyDescent="0.25">
      <c r="A80" s="26"/>
      <c r="B80" s="24"/>
      <c r="C80"/>
      <c r="F80" s="28"/>
      <c r="G80" s="24"/>
      <c r="H80" s="24"/>
      <c r="I80" s="29"/>
      <c r="J80" s="30"/>
      <c r="K80" s="18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40"/>
      <c r="Y80" s="40"/>
      <c r="Z80" s="40"/>
      <c r="AA80" s="40"/>
      <c r="AB80" s="25"/>
    </row>
    <row r="81" spans="1:28" x14ac:dyDescent="0.25">
      <c r="A81" s="26"/>
      <c r="B81" s="24"/>
      <c r="C81"/>
      <c r="F81" s="28"/>
      <c r="G81" s="24"/>
      <c r="H81" s="24"/>
      <c r="I81" s="29"/>
      <c r="J81" s="30"/>
      <c r="K81" s="18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40"/>
      <c r="Y81" s="40"/>
      <c r="Z81" s="40"/>
      <c r="AA81" s="40"/>
      <c r="AB81" s="25"/>
    </row>
    <row r="82" spans="1:28" x14ac:dyDescent="0.25">
      <c r="A82" s="26"/>
      <c r="B82" s="24"/>
      <c r="C82"/>
      <c r="F82" s="28"/>
      <c r="G82" s="24"/>
      <c r="H82" s="24"/>
      <c r="I82" s="29"/>
      <c r="J82" s="30"/>
      <c r="K82" s="18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40"/>
      <c r="Y82" s="40"/>
      <c r="Z82" s="40"/>
      <c r="AA82" s="40"/>
      <c r="AB82" s="25"/>
    </row>
    <row r="83" spans="1:28" x14ac:dyDescent="0.25">
      <c r="A83" s="26"/>
      <c r="B83" s="24"/>
      <c r="C83"/>
      <c r="F83" s="28"/>
      <c r="G83" s="24"/>
      <c r="H83" s="24"/>
      <c r="I83" s="29"/>
      <c r="J83" s="30"/>
      <c r="K83" s="18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40"/>
      <c r="Y83" s="40"/>
      <c r="Z83" s="40"/>
      <c r="AA83" s="40"/>
      <c r="AB83" s="25"/>
    </row>
    <row r="84" spans="1:28" x14ac:dyDescent="0.25">
      <c r="A84" s="26"/>
      <c r="B84" s="24"/>
      <c r="C84"/>
      <c r="F84" s="28"/>
      <c r="G84" s="24"/>
      <c r="H84" s="24"/>
      <c r="I84" s="29"/>
      <c r="J84" s="30"/>
      <c r="K84" s="18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40"/>
      <c r="Y84" s="40"/>
      <c r="Z84" s="40"/>
      <c r="AA84" s="40"/>
      <c r="AB84" s="25"/>
    </row>
    <row r="85" spans="1:28" x14ac:dyDescent="0.25">
      <c r="A85" s="26"/>
      <c r="B85" s="24"/>
      <c r="C85"/>
      <c r="F85" s="28"/>
      <c r="G85" s="24"/>
      <c r="H85" s="24"/>
      <c r="I85" s="29"/>
      <c r="J85" s="30"/>
      <c r="K85" s="18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40"/>
      <c r="Y85" s="40"/>
      <c r="Z85" s="40"/>
      <c r="AA85" s="40"/>
      <c r="AB85" s="25"/>
    </row>
  </sheetData>
  <autoFilter ref="B1:CC42" xr:uid="{97A6BE73-58B4-4507-B9ED-238A2BB03668}"/>
  <phoneticPr fontId="2" type="noConversion"/>
  <conditionalFormatting sqref="B2:B19">
    <cfRule type="cellIs" dxfId="0" priority="1" operator="equal">
      <formula>0</formula>
    </cfRule>
  </conditionalFormatting>
  <hyperlinks>
    <hyperlink ref="A1" r:id="rId1" display="\\COWI.net\projects\A230000\A234416\20-Data\Geo\03_CYCLIC\All_Cyclic_Contour_20220215\BATCHES\3\DSS_drained_FC-14_OCR-1_DR77\Fig_4_9_5_3d_Batch3_DSS_strain_Tau-0" xr:uid="{215EBF99-7036-4A3A-BF72-1A9D2D1DFE1C}"/>
  </hyperlinks>
  <pageMargins left="0.7" right="0.7" top="0.75" bottom="0.75" header="0.3" footer="0.3"/>
  <pageSetup paperSize="9" orientation="portrait" horizontalDpi="300" verticalDpi="300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0FA8-562D-4761-BCED-E682119110E0}">
  <sheetPr codeName="Sheet4"/>
  <dimension ref="A1:E25"/>
  <sheetViews>
    <sheetView tabSelected="1" workbookViewId="0">
      <selection activeCell="H29" sqref="H29"/>
    </sheetView>
  </sheetViews>
  <sheetFormatPr defaultRowHeight="15" x14ac:dyDescent="0.25"/>
  <cols>
    <col min="1" max="1" width="18.85546875" bestFit="1" customWidth="1"/>
    <col min="2" max="2" width="26.42578125" bestFit="1" customWidth="1"/>
    <col min="3" max="3" width="3" bestFit="1" customWidth="1"/>
    <col min="4" max="4" width="4.7109375" bestFit="1" customWidth="1"/>
    <col min="5" max="5" width="5" bestFit="1" customWidth="1"/>
  </cols>
  <sheetData>
    <row r="1" spans="1:5" x14ac:dyDescent="0.25">
      <c r="A1" s="27" t="s">
        <v>102</v>
      </c>
      <c r="B1" s="28"/>
      <c r="C1" s="24"/>
      <c r="D1" s="24"/>
      <c r="E1" s="29"/>
    </row>
    <row r="2" spans="1:5" x14ac:dyDescent="0.25">
      <c r="A2" s="34" t="s">
        <v>71</v>
      </c>
      <c r="B2" s="34" t="s">
        <v>99</v>
      </c>
      <c r="C2" s="34" t="s">
        <v>14</v>
      </c>
      <c r="D2" s="34" t="s">
        <v>100</v>
      </c>
      <c r="E2" s="34" t="s">
        <v>101</v>
      </c>
    </row>
    <row r="3" spans="1:5" x14ac:dyDescent="0.25">
      <c r="A3" s="33" t="s">
        <v>74</v>
      </c>
      <c r="B3" s="33" t="s">
        <v>75</v>
      </c>
      <c r="C3" s="33">
        <v>70</v>
      </c>
      <c r="D3" s="33">
        <v>1</v>
      </c>
      <c r="E3" s="33">
        <v>1.4</v>
      </c>
    </row>
    <row r="4" spans="1:5" x14ac:dyDescent="0.25">
      <c r="A4" s="33" t="s">
        <v>74</v>
      </c>
      <c r="B4" s="33" t="s">
        <v>75</v>
      </c>
      <c r="C4" s="33">
        <v>83</v>
      </c>
      <c r="D4" s="33">
        <v>1</v>
      </c>
      <c r="E4" s="33">
        <v>1.4</v>
      </c>
    </row>
    <row r="5" spans="1:5" x14ac:dyDescent="0.25">
      <c r="A5" s="33" t="s">
        <v>76</v>
      </c>
      <c r="B5" s="33" t="s">
        <v>75</v>
      </c>
      <c r="C5" s="33">
        <v>70</v>
      </c>
      <c r="D5" s="33">
        <v>1</v>
      </c>
      <c r="E5" s="33">
        <v>1.4</v>
      </c>
    </row>
    <row r="6" spans="1:5" x14ac:dyDescent="0.25">
      <c r="A6" s="33" t="s">
        <v>76</v>
      </c>
      <c r="B6" s="33" t="s">
        <v>75</v>
      </c>
      <c r="C6" s="33">
        <v>83</v>
      </c>
      <c r="D6" s="33">
        <v>1</v>
      </c>
      <c r="E6" s="33">
        <v>1.4</v>
      </c>
    </row>
    <row r="7" spans="1:5" x14ac:dyDescent="0.25">
      <c r="A7" s="33"/>
      <c r="B7" s="33"/>
      <c r="C7" s="33"/>
      <c r="D7" s="33"/>
      <c r="E7" s="33"/>
    </row>
    <row r="8" spans="1:5" x14ac:dyDescent="0.25">
      <c r="A8" s="33" t="s">
        <v>77</v>
      </c>
      <c r="B8" s="33" t="s">
        <v>75</v>
      </c>
      <c r="C8" s="33">
        <v>83</v>
      </c>
      <c r="D8" s="33">
        <v>1</v>
      </c>
      <c r="E8" s="33">
        <v>1.4</v>
      </c>
    </row>
    <row r="9" spans="1:5" x14ac:dyDescent="0.25">
      <c r="A9" s="33" t="s">
        <v>78</v>
      </c>
      <c r="B9" s="33" t="s">
        <v>79</v>
      </c>
      <c r="C9" s="33">
        <v>69</v>
      </c>
      <c r="D9" s="33">
        <v>1</v>
      </c>
      <c r="E9" s="33">
        <v>15.1</v>
      </c>
    </row>
    <row r="10" spans="1:5" x14ac:dyDescent="0.25">
      <c r="A10" s="33"/>
      <c r="B10" s="33"/>
      <c r="C10" s="33"/>
      <c r="D10" s="33"/>
      <c r="E10" s="33"/>
    </row>
    <row r="11" spans="1:5" x14ac:dyDescent="0.25">
      <c r="A11" s="33" t="s">
        <v>80</v>
      </c>
      <c r="B11" s="33" t="s">
        <v>79</v>
      </c>
      <c r="C11" s="33">
        <v>69</v>
      </c>
      <c r="D11" s="33">
        <v>1</v>
      </c>
      <c r="E11" s="33">
        <v>15.1</v>
      </c>
    </row>
    <row r="12" spans="1:5" x14ac:dyDescent="0.25">
      <c r="A12" s="33"/>
      <c r="B12" s="33"/>
      <c r="C12" s="33"/>
      <c r="D12" s="33"/>
      <c r="E12" s="33"/>
    </row>
    <row r="13" spans="1:5" x14ac:dyDescent="0.25">
      <c r="A13" s="33" t="s">
        <v>72</v>
      </c>
      <c r="B13" s="33" t="s">
        <v>81</v>
      </c>
      <c r="C13" s="33">
        <v>77</v>
      </c>
      <c r="D13" s="33">
        <v>1</v>
      </c>
      <c r="E13" s="33">
        <v>14</v>
      </c>
    </row>
    <row r="14" spans="1:5" x14ac:dyDescent="0.25">
      <c r="A14" s="33" t="s">
        <v>72</v>
      </c>
      <c r="B14" s="33" t="s">
        <v>81</v>
      </c>
      <c r="C14" s="33">
        <v>80</v>
      </c>
      <c r="D14" s="33">
        <v>6</v>
      </c>
      <c r="E14" s="33">
        <v>14</v>
      </c>
    </row>
    <row r="15" spans="1:5" x14ac:dyDescent="0.25">
      <c r="A15" s="33" t="s">
        <v>82</v>
      </c>
      <c r="B15" s="33" t="s">
        <v>83</v>
      </c>
      <c r="C15" s="33">
        <v>50</v>
      </c>
      <c r="D15" s="33">
        <v>6</v>
      </c>
      <c r="E15" s="33">
        <v>30</v>
      </c>
    </row>
    <row r="16" spans="1:5" x14ac:dyDescent="0.25">
      <c r="A16" s="33" t="s">
        <v>84</v>
      </c>
      <c r="B16" s="33" t="s">
        <v>85</v>
      </c>
      <c r="C16" s="33">
        <v>80</v>
      </c>
      <c r="D16" s="33">
        <v>6</v>
      </c>
      <c r="E16" s="33">
        <v>18</v>
      </c>
    </row>
    <row r="17" spans="1:5" x14ac:dyDescent="0.25">
      <c r="A17" s="33" t="s">
        <v>86</v>
      </c>
      <c r="B17" s="33" t="s">
        <v>87</v>
      </c>
      <c r="C17" s="33">
        <v>35</v>
      </c>
      <c r="D17" s="33">
        <v>1.3</v>
      </c>
      <c r="E17" s="33">
        <v>11</v>
      </c>
    </row>
    <row r="18" spans="1:5" x14ac:dyDescent="0.25">
      <c r="A18" s="33" t="s">
        <v>86</v>
      </c>
      <c r="B18" s="33" t="s">
        <v>87</v>
      </c>
      <c r="C18" s="33">
        <v>85</v>
      </c>
      <c r="D18" s="33">
        <v>1.5</v>
      </c>
      <c r="E18" s="33">
        <v>17</v>
      </c>
    </row>
    <row r="19" spans="1:5" x14ac:dyDescent="0.25">
      <c r="A19" s="33" t="s">
        <v>88</v>
      </c>
      <c r="B19" s="33" t="s">
        <v>89</v>
      </c>
      <c r="C19" s="33">
        <v>0</v>
      </c>
      <c r="D19" s="33">
        <v>16</v>
      </c>
      <c r="E19" s="33">
        <v>0</v>
      </c>
    </row>
    <row r="20" spans="1:5" x14ac:dyDescent="0.25">
      <c r="A20" s="33" t="s">
        <v>90</v>
      </c>
      <c r="B20" s="33" t="s">
        <v>91</v>
      </c>
      <c r="C20" s="33">
        <v>0</v>
      </c>
      <c r="D20" s="33">
        <v>8</v>
      </c>
      <c r="E20" s="33">
        <v>0</v>
      </c>
    </row>
    <row r="21" spans="1:5" x14ac:dyDescent="0.25">
      <c r="A21" s="33" t="s">
        <v>92</v>
      </c>
      <c r="B21" s="33" t="s">
        <v>93</v>
      </c>
      <c r="C21" s="33">
        <v>0</v>
      </c>
      <c r="D21" s="33">
        <v>6</v>
      </c>
      <c r="E21" s="33">
        <v>0</v>
      </c>
    </row>
    <row r="22" spans="1:5" x14ac:dyDescent="0.25">
      <c r="A22" s="33" t="s">
        <v>94</v>
      </c>
      <c r="B22" s="33" t="s">
        <v>95</v>
      </c>
      <c r="C22" s="33">
        <v>0</v>
      </c>
      <c r="D22" s="33">
        <v>4</v>
      </c>
      <c r="E22" s="33">
        <v>0</v>
      </c>
    </row>
    <row r="23" spans="1:5" x14ac:dyDescent="0.25">
      <c r="A23" s="33" t="s">
        <v>96</v>
      </c>
      <c r="B23" s="33" t="s">
        <v>95</v>
      </c>
      <c r="C23" s="33">
        <v>0</v>
      </c>
      <c r="D23" s="33">
        <v>4</v>
      </c>
      <c r="E23" s="33">
        <v>0</v>
      </c>
    </row>
    <row r="24" spans="1:5" x14ac:dyDescent="0.25">
      <c r="A24" s="33" t="s">
        <v>97</v>
      </c>
      <c r="B24" s="33" t="s">
        <v>95</v>
      </c>
      <c r="C24" s="33">
        <v>0</v>
      </c>
      <c r="D24" s="33">
        <v>4</v>
      </c>
      <c r="E24" s="33">
        <v>0</v>
      </c>
    </row>
    <row r="25" spans="1:5" x14ac:dyDescent="0.25">
      <c r="A25" s="33" t="s">
        <v>98</v>
      </c>
      <c r="B25" s="33" t="s">
        <v>95</v>
      </c>
      <c r="C25" s="33">
        <v>0</v>
      </c>
      <c r="D25" s="33">
        <v>4</v>
      </c>
      <c r="E25" s="3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6E516B51978C40B6808ADDF5D863E7" ma:contentTypeVersion="11" ma:contentTypeDescription="Create a new document." ma:contentTypeScope="" ma:versionID="0d4946ae545c9e62222e808e68315c67">
  <xsd:schema xmlns:xsd="http://www.w3.org/2001/XMLSchema" xmlns:xs="http://www.w3.org/2001/XMLSchema" xmlns:p="http://schemas.microsoft.com/office/2006/metadata/properties" xmlns:ns2="e2dc5aae-772b-4b2e-b093-b2acff8814d8" xmlns:ns3="b1ee3089-0fcb-4f28-abaa-463ee30be9dc" targetNamespace="http://schemas.microsoft.com/office/2006/metadata/properties" ma:root="true" ma:fieldsID="6ebb621618e124354dfe7f5421feb384" ns2:_="" ns3:_="">
    <xsd:import namespace="e2dc5aae-772b-4b2e-b093-b2acff8814d8"/>
    <xsd:import namespace="b1ee3089-0fcb-4f28-abaa-463ee30be9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c5aae-772b-4b2e-b093-b2acff881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e3089-0fcb-4f28-abaa-463ee30be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DAE6F8-B77E-4E65-B6E4-FA4C1FB2CC3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e2dc5aae-772b-4b2e-b093-b2acff8814d8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1ee3089-0fcb-4f28-abaa-463ee30be9d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296CC1-F8BE-4A47-AF80-4027E4F79A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c5aae-772b-4b2e-b093-b2acff8814d8"/>
    <ds:schemaRef ds:uri="b1ee3089-0fcb-4f28-abaa-463ee30be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596DA7-7C8D-4896-AE10-C11C8AB8D5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Goodarzi</dc:creator>
  <cp:lastModifiedBy>Mustafa Jafari</cp:lastModifiedBy>
  <dcterms:created xsi:type="dcterms:W3CDTF">2015-06-05T18:17:20Z</dcterms:created>
  <dcterms:modified xsi:type="dcterms:W3CDTF">2022-05-16T08:40:42Z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0x010100446E516B51978C40B6808ADDF5D863E7</vt:lpwstr>
  </property>
  <property fmtid="{D5CDD505-2E9C-101B-9397-08002B2CF9AE}" pid="3" name="WorkbookGuid">
    <vt:lpwstr>4041a080-c127-41e3-8023-d3b2890d1b79</vt:lpwstr>
  </property>
</Properties>
</file>