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GI\Files\Project\Paramis_OCW\"/>
    </mc:Choice>
  </mc:AlternateContent>
  <xr:revisionPtr revIDLastSave="0" documentId="13_ncr:1_{3BF71E89-5C9B-45F9-8DDA-C5932A951785}" xr6:coauthVersionLast="45" xr6:coauthVersionMax="45" xr10:uidLastSave="{00000000-0000-0000-0000-000000000000}"/>
  <bookViews>
    <workbookView xWindow="-195" yWindow="60" windowWidth="13815" windowHeight="14880" activeTab="1" xr2:uid="{00000000-000D-0000-FFFF-FFFF00000000}"/>
  </bookViews>
  <sheets>
    <sheet name="Input_python" sheetId="6" r:id="rId1"/>
    <sheet name="Constitutive model" sheetId="7" r:id="rId2"/>
    <sheet name="DSS" sheetId="1" r:id="rId3"/>
    <sheet name="TX" sheetId="5" r:id="rId4"/>
    <sheet name="CyclicTX" sheetId="3" r:id="rId5"/>
    <sheet name="Oed" sheetId="4" r:id="rId6"/>
    <sheet name="Organic cla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7" l="1"/>
  <c r="B11" i="7"/>
  <c r="B8" i="7"/>
  <c r="B7" i="7"/>
  <c r="E3" i="5" l="1"/>
  <c r="J2" i="5"/>
  <c r="J3" i="5"/>
  <c r="E6" i="7" l="1"/>
  <c r="E7" i="7"/>
  <c r="E8" i="7"/>
  <c r="E9" i="7"/>
  <c r="E19" i="7"/>
  <c r="E24" i="7"/>
  <c r="E25" i="7"/>
  <c r="D6" i="7"/>
  <c r="D7" i="7"/>
  <c r="D8" i="7"/>
  <c r="D9" i="7"/>
  <c r="D19" i="7"/>
  <c r="D24" i="7"/>
  <c r="D25" i="7"/>
</calcChain>
</file>

<file path=xl/sharedStrings.xml><?xml version="1.0" encoding="utf-8"?>
<sst xmlns="http://schemas.openxmlformats.org/spreadsheetml/2006/main" count="103" uniqueCount="66">
  <si>
    <t>Comp/Ext</t>
  </si>
  <si>
    <t>N_iter</t>
  </si>
  <si>
    <t>N_inter</t>
  </si>
  <si>
    <t>N_data_written</t>
  </si>
  <si>
    <t>Applied_change</t>
  </si>
  <si>
    <t>Unloading</t>
  </si>
  <si>
    <t>Shear_Strain</t>
  </si>
  <si>
    <t>Ncycles</t>
  </si>
  <si>
    <t>N_iter_iter</t>
  </si>
  <si>
    <t>Nstep</t>
  </si>
  <si>
    <t>File_name</t>
  </si>
  <si>
    <t>Folder</t>
  </si>
  <si>
    <t>soil_type</t>
  </si>
  <si>
    <t>test4</t>
  </si>
  <si>
    <t>test5</t>
  </si>
  <si>
    <t>Soil_type</t>
  </si>
  <si>
    <t>Use_test</t>
  </si>
  <si>
    <t>Test_type</t>
  </si>
  <si>
    <t>DSS</t>
  </si>
  <si>
    <t>Oed</t>
  </si>
  <si>
    <t>test6</t>
  </si>
  <si>
    <t>e0</t>
  </si>
  <si>
    <t>sigma3_init</t>
  </si>
  <si>
    <t>sigma1_init</t>
  </si>
  <si>
    <t>eff_v_stress</t>
  </si>
  <si>
    <t>Drainage</t>
  </si>
  <si>
    <t>E50</t>
  </si>
  <si>
    <t>m</t>
  </si>
  <si>
    <t>phi</t>
  </si>
  <si>
    <t>consitutive model</t>
  </si>
  <si>
    <t>Nstate_var</t>
  </si>
  <si>
    <t>TX</t>
  </si>
  <si>
    <t>HS_small</t>
  </si>
  <si>
    <t>Weight</t>
  </si>
  <si>
    <t>Eoed</t>
  </si>
  <si>
    <t>Eur</t>
  </si>
  <si>
    <t>psi</t>
  </si>
  <si>
    <t>c</t>
  </si>
  <si>
    <t>poison_ratio</t>
  </si>
  <si>
    <t>pref</t>
  </si>
  <si>
    <t>Rf</t>
  </si>
  <si>
    <t>Tension_cut_off</t>
  </si>
  <si>
    <t>OCR</t>
  </si>
  <si>
    <t>POP</t>
  </si>
  <si>
    <t>K0_nc</t>
  </si>
  <si>
    <t>nu_und</t>
  </si>
  <si>
    <t>max</t>
  </si>
  <si>
    <t>flow_rule</t>
  </si>
  <si>
    <t>G0</t>
  </si>
  <si>
    <t>gamma_07</t>
  </si>
  <si>
    <t>0_always</t>
  </si>
  <si>
    <t>model_number</t>
  </si>
  <si>
    <t>Constant/Variable</t>
  </si>
  <si>
    <t>Init_Value</t>
  </si>
  <si>
    <t>Parameters</t>
  </si>
  <si>
    <t>LB</t>
  </si>
  <si>
    <t>UB</t>
  </si>
  <si>
    <t>Error_involvment</t>
  </si>
  <si>
    <t>Sand</t>
  </si>
  <si>
    <t>involvment-EpsV-eps1</t>
  </si>
  <si>
    <t>involvment_q-eps1</t>
  </si>
  <si>
    <t>involvment-pwp-eps1</t>
  </si>
  <si>
    <t>Interpolation_eps</t>
  </si>
  <si>
    <t>GT1A_BH02_Batch 2A_CIDBE29_ASCII</t>
  </si>
  <si>
    <t>GT1A_BH04_3A_CID10_ASCII</t>
  </si>
  <si>
    <t>GT1A_BH02_BATCH 2_CID32_Ascii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</si>
</sst>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0A39-75FF-4B07-A635-B9C921317D9F}">
  <dimension ref="A1:O27"/>
  <sheetViews>
    <sheetView workbookViewId="0">
      <selection activeCell="E13" sqref="E13"/>
    </sheetView>
  </sheetViews>
  <sheetFormatPr defaultRowHeight="15" x14ac:dyDescent="0.25"/>
  <cols>
    <col min="1" max="1" width="33.85546875" customWidth="1"/>
    <col min="3" max="3" width="10.28515625" customWidth="1"/>
    <col min="4" max="4" width="10.7109375" customWidth="1"/>
    <col min="6" max="6" width="17.42578125" customWidth="1"/>
    <col min="7" max="7" width="19.140625" customWidth="1"/>
    <col min="8" max="8" width="18.140625" customWidth="1"/>
    <col min="15" max="15" width="18.28515625" customWidth="1"/>
    <col min="16" max="16" width="11.42578125" customWidth="1"/>
  </cols>
  <sheetData>
    <row r="1" spans="1:15" x14ac:dyDescent="0.25">
      <c r="A1" t="s">
        <v>10</v>
      </c>
      <c r="B1" t="s">
        <v>11</v>
      </c>
      <c r="C1" t="s">
        <v>15</v>
      </c>
      <c r="D1" t="s">
        <v>17</v>
      </c>
      <c r="E1" t="s">
        <v>16</v>
      </c>
      <c r="F1" t="s">
        <v>57</v>
      </c>
    </row>
    <row r="2" spans="1:15" x14ac:dyDescent="0.25">
      <c r="A2" t="s">
        <v>63</v>
      </c>
      <c r="D2" t="s">
        <v>31</v>
      </c>
      <c r="E2">
        <v>1</v>
      </c>
    </row>
    <row r="3" spans="1:15" x14ac:dyDescent="0.25">
      <c r="A3" t="s">
        <v>65</v>
      </c>
      <c r="D3" t="s">
        <v>31</v>
      </c>
      <c r="E3">
        <v>1</v>
      </c>
    </row>
    <row r="4" spans="1:15" x14ac:dyDescent="0.25">
      <c r="A4" t="s">
        <v>64</v>
      </c>
      <c r="D4" t="s">
        <v>31</v>
      </c>
      <c r="E4">
        <v>1</v>
      </c>
    </row>
    <row r="5" spans="1:15" x14ac:dyDescent="0.25">
      <c r="A5" t="s">
        <v>14</v>
      </c>
      <c r="D5" t="s">
        <v>19</v>
      </c>
      <c r="E5">
        <v>0</v>
      </c>
    </row>
    <row r="6" spans="1:15" x14ac:dyDescent="0.25">
      <c r="A6" t="s">
        <v>20</v>
      </c>
      <c r="D6" t="s">
        <v>18</v>
      </c>
      <c r="E6">
        <v>0</v>
      </c>
    </row>
    <row r="7" spans="1:15" x14ac:dyDescent="0.25"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G16" s="2"/>
      <c r="H16" s="2"/>
      <c r="I16" s="2"/>
      <c r="J16" s="2"/>
      <c r="K16" s="2"/>
      <c r="L16" s="2"/>
      <c r="M16" s="2"/>
      <c r="N16" s="2"/>
      <c r="O16" s="2"/>
    </row>
    <row r="17" spans="7:15" x14ac:dyDescent="0.25">
      <c r="G17" s="2"/>
      <c r="H17" s="2"/>
      <c r="I17" s="2"/>
      <c r="J17" s="2"/>
      <c r="K17" s="2"/>
      <c r="L17" s="2"/>
      <c r="M17" s="2"/>
      <c r="N17" s="2"/>
      <c r="O17" s="2"/>
    </row>
    <row r="18" spans="7:15" x14ac:dyDescent="0.25">
      <c r="G18" s="2"/>
      <c r="H18" s="2"/>
      <c r="I18" s="2"/>
      <c r="J18" s="2"/>
      <c r="K18" s="2"/>
      <c r="L18" s="2"/>
      <c r="M18" s="2"/>
      <c r="N18" s="2"/>
      <c r="O18" s="2"/>
    </row>
    <row r="19" spans="7:15" x14ac:dyDescent="0.25">
      <c r="G19" s="2"/>
      <c r="H19" s="2"/>
      <c r="I19" s="2"/>
      <c r="J19" s="2"/>
      <c r="K19" s="2"/>
      <c r="L19" s="2"/>
      <c r="M19" s="2"/>
      <c r="N19" s="2"/>
      <c r="O19" s="2"/>
    </row>
    <row r="20" spans="7:15" x14ac:dyDescent="0.25">
      <c r="G20" s="2"/>
      <c r="H20" s="2"/>
      <c r="I20" s="2"/>
      <c r="J20" s="2"/>
      <c r="K20" s="2"/>
      <c r="L20" s="2"/>
      <c r="M20" s="2"/>
      <c r="N20" s="2"/>
      <c r="O20" s="2"/>
    </row>
    <row r="21" spans="7:15" x14ac:dyDescent="0.25">
      <c r="G21" s="2"/>
      <c r="H21" s="2"/>
      <c r="I21" s="2"/>
      <c r="J21" s="2"/>
      <c r="K21" s="2"/>
      <c r="L21" s="2"/>
      <c r="M21" s="2"/>
      <c r="N21" s="2"/>
      <c r="O21" s="2"/>
    </row>
    <row r="22" spans="7:15" x14ac:dyDescent="0.25">
      <c r="G22" s="2"/>
      <c r="H22" s="2"/>
      <c r="I22" s="2"/>
      <c r="J22" s="2"/>
      <c r="K22" s="2"/>
      <c r="L22" s="2"/>
      <c r="M22" s="2"/>
      <c r="N22" s="2"/>
      <c r="O22" s="2"/>
    </row>
    <row r="23" spans="7:15" x14ac:dyDescent="0.25">
      <c r="G23" s="2"/>
      <c r="H23" s="2"/>
      <c r="I23" s="2"/>
      <c r="J23" s="2"/>
      <c r="K23" s="2"/>
      <c r="L23" s="2"/>
      <c r="M23" s="2"/>
      <c r="N23" s="2"/>
      <c r="O23" s="2"/>
    </row>
    <row r="24" spans="7:15" x14ac:dyDescent="0.25">
      <c r="G24" s="2"/>
      <c r="H24" s="2"/>
      <c r="I24" s="2"/>
      <c r="J24" s="2"/>
      <c r="K24" s="2"/>
      <c r="L24" s="2"/>
      <c r="M24" s="2"/>
      <c r="N24" s="2"/>
      <c r="O24" s="2"/>
    </row>
    <row r="25" spans="7:15" x14ac:dyDescent="0.25">
      <c r="G25" s="2"/>
      <c r="H25" s="2"/>
      <c r="I25" s="2"/>
      <c r="J25" s="2"/>
      <c r="K25" s="2"/>
      <c r="L25" s="2"/>
      <c r="M25" s="2"/>
      <c r="N25" s="2"/>
      <c r="O25" s="2"/>
    </row>
    <row r="26" spans="7:15" x14ac:dyDescent="0.25">
      <c r="G26" s="2"/>
      <c r="H26" s="2"/>
      <c r="I26" s="2"/>
      <c r="J26" s="2"/>
      <c r="K26" s="2"/>
      <c r="L26" s="2"/>
      <c r="M26" s="2"/>
      <c r="N26" s="2"/>
      <c r="O26" s="2"/>
    </row>
    <row r="27" spans="7:15" x14ac:dyDescent="0.25">
      <c r="G27" s="2"/>
      <c r="H27" s="2"/>
      <c r="I27" s="2"/>
      <c r="J27" s="2"/>
      <c r="K27" s="2"/>
      <c r="L27" s="2"/>
      <c r="M27" s="2"/>
      <c r="N27" s="2"/>
      <c r="O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5A3D-675E-4911-B9FC-481D479BA54E}">
  <dimension ref="A1:E27"/>
  <sheetViews>
    <sheetView tabSelected="1" workbookViewId="0">
      <selection activeCell="C15" sqref="C15"/>
    </sheetView>
  </sheetViews>
  <sheetFormatPr defaultRowHeight="15" x14ac:dyDescent="0.25"/>
  <cols>
    <col min="1" max="1" width="18.85546875" customWidth="1"/>
    <col min="2" max="2" width="20.42578125" customWidth="1"/>
    <col min="3" max="3" width="18.140625" customWidth="1"/>
    <col min="15" max="15" width="21.7109375" customWidth="1"/>
  </cols>
  <sheetData>
    <row r="1" spans="1:5" x14ac:dyDescent="0.25">
      <c r="A1" t="s">
        <v>29</v>
      </c>
      <c r="B1" t="s">
        <v>32</v>
      </c>
    </row>
    <row r="2" spans="1:5" x14ac:dyDescent="0.25">
      <c r="A2" t="s">
        <v>30</v>
      </c>
      <c r="B2">
        <v>68</v>
      </c>
    </row>
    <row r="4" spans="1:5" x14ac:dyDescent="0.25">
      <c r="A4" s="2" t="s">
        <v>54</v>
      </c>
      <c r="B4" s="2" t="s">
        <v>53</v>
      </c>
      <c r="C4" s="2" t="s">
        <v>52</v>
      </c>
      <c r="D4" s="2" t="s">
        <v>55</v>
      </c>
      <c r="E4" s="2" t="s">
        <v>56</v>
      </c>
    </row>
    <row r="5" spans="1:5" x14ac:dyDescent="0.25">
      <c r="A5" s="2" t="s">
        <v>33</v>
      </c>
      <c r="B5">
        <v>22</v>
      </c>
      <c r="C5" s="2">
        <v>0</v>
      </c>
      <c r="D5">
        <v>0</v>
      </c>
      <c r="E5">
        <v>0</v>
      </c>
    </row>
    <row r="6" spans="1:5" x14ac:dyDescent="0.25">
      <c r="A6" s="2" t="s">
        <v>26</v>
      </c>
      <c r="B6">
        <v>63271.055999999997</v>
      </c>
      <c r="C6" s="2">
        <v>1</v>
      </c>
      <c r="D6">
        <f>'Organic clay'!A3*0.8</f>
        <v>2036.7759999999998</v>
      </c>
      <c r="E6">
        <f>'Organic clay'!A3*1.2</f>
        <v>3055.1639999999998</v>
      </c>
    </row>
    <row r="7" spans="1:5" x14ac:dyDescent="0.25">
      <c r="A7" s="2" t="s">
        <v>34</v>
      </c>
      <c r="B7">
        <f>B6</f>
        <v>63271.055999999997</v>
      </c>
      <c r="C7" s="2">
        <v>1</v>
      </c>
      <c r="D7">
        <f>'Organic clay'!A4*0.8</f>
        <v>2263.0859516196474</v>
      </c>
      <c r="E7">
        <f>'Organic clay'!A4*1.2</f>
        <v>3394.6289274294709</v>
      </c>
    </row>
    <row r="8" spans="1:5" x14ac:dyDescent="0.25">
      <c r="A8" s="2" t="s">
        <v>35</v>
      </c>
      <c r="B8">
        <f>B6*3</f>
        <v>189813.16800000001</v>
      </c>
      <c r="C8" s="2">
        <v>1</v>
      </c>
      <c r="D8">
        <f>'Organic clay'!A5*0.8</f>
        <v>6110.3280000000004</v>
      </c>
      <c r="E8">
        <f>'Organic clay'!A5*1.2</f>
        <v>9165.4920000000002</v>
      </c>
    </row>
    <row r="9" spans="1:5" x14ac:dyDescent="0.25">
      <c r="A9" s="2" t="s">
        <v>27</v>
      </c>
      <c r="B9">
        <v>0.28199999999999997</v>
      </c>
      <c r="C9" s="2">
        <v>0</v>
      </c>
      <c r="D9">
        <f>'Organic clay'!A6*0.8</f>
        <v>0.8</v>
      </c>
      <c r="E9">
        <f>'Organic clay'!A6*1.2</f>
        <v>1.2</v>
      </c>
    </row>
    <row r="10" spans="1:5" x14ac:dyDescent="0.25">
      <c r="A10" s="2" t="s">
        <v>28</v>
      </c>
      <c r="B10">
        <v>44.29</v>
      </c>
      <c r="C10" s="2">
        <v>1</v>
      </c>
      <c r="D10">
        <v>0</v>
      </c>
      <c r="E10">
        <v>0</v>
      </c>
    </row>
    <row r="11" spans="1:5" x14ac:dyDescent="0.25">
      <c r="A11" s="2" t="s">
        <v>36</v>
      </c>
      <c r="B11">
        <f>0.8*(B10-32)</f>
        <v>9.8320000000000007</v>
      </c>
      <c r="C11" s="2">
        <v>0</v>
      </c>
      <c r="D11">
        <v>0</v>
      </c>
      <c r="E11">
        <v>0</v>
      </c>
    </row>
    <row r="12" spans="1:5" x14ac:dyDescent="0.25">
      <c r="A12" s="2" t="s">
        <v>37</v>
      </c>
      <c r="B12">
        <v>0.01</v>
      </c>
      <c r="C12" s="2">
        <v>0</v>
      </c>
      <c r="D12">
        <v>0</v>
      </c>
      <c r="E12">
        <v>0</v>
      </c>
    </row>
    <row r="13" spans="1:5" x14ac:dyDescent="0.25">
      <c r="A13" s="2" t="s">
        <v>38</v>
      </c>
      <c r="B13">
        <v>0.2</v>
      </c>
      <c r="C13" s="2">
        <v>0</v>
      </c>
      <c r="D13">
        <v>0</v>
      </c>
      <c r="E13">
        <v>0</v>
      </c>
    </row>
    <row r="14" spans="1:5" x14ac:dyDescent="0.25">
      <c r="A14" s="2" t="s">
        <v>39</v>
      </c>
      <c r="B14">
        <v>100</v>
      </c>
      <c r="C14" s="2">
        <v>0</v>
      </c>
      <c r="D14">
        <v>0</v>
      </c>
      <c r="E14">
        <v>0</v>
      </c>
    </row>
    <row r="15" spans="1:5" x14ac:dyDescent="0.25">
      <c r="A15" s="2" t="s">
        <v>40</v>
      </c>
      <c r="B15">
        <v>0.9</v>
      </c>
      <c r="C15" s="2">
        <v>0</v>
      </c>
      <c r="D15">
        <v>0</v>
      </c>
      <c r="E15">
        <v>0</v>
      </c>
    </row>
    <row r="16" spans="1:5" x14ac:dyDescent="0.25">
      <c r="A16" s="2" t="s">
        <v>41</v>
      </c>
      <c r="B16">
        <v>0</v>
      </c>
      <c r="C16" s="2">
        <v>0</v>
      </c>
      <c r="D16">
        <v>0</v>
      </c>
      <c r="E16">
        <v>0</v>
      </c>
    </row>
    <row r="17" spans="1:5" x14ac:dyDescent="0.25">
      <c r="A17" s="2" t="s">
        <v>42</v>
      </c>
      <c r="B17">
        <v>1</v>
      </c>
      <c r="C17" s="2">
        <v>0</v>
      </c>
      <c r="D17">
        <v>0</v>
      </c>
      <c r="E17">
        <v>0</v>
      </c>
    </row>
    <row r="18" spans="1:5" x14ac:dyDescent="0.25">
      <c r="A18" s="2" t="s">
        <v>43</v>
      </c>
      <c r="B18">
        <v>0</v>
      </c>
      <c r="C18" s="2">
        <v>0</v>
      </c>
      <c r="D18">
        <v>0</v>
      </c>
      <c r="E18">
        <v>0</v>
      </c>
    </row>
    <row r="19" spans="1:5" x14ac:dyDescent="0.25">
      <c r="A19" s="2" t="s">
        <v>44</v>
      </c>
      <c r="B19">
        <f>1-SIN(RADIANS(B10))</f>
        <v>0.30170963715219035</v>
      </c>
      <c r="C19" s="2">
        <v>0</v>
      </c>
      <c r="D19">
        <f>'Organic clay'!A16*0.8</f>
        <v>0.42400000000000004</v>
      </c>
      <c r="E19">
        <f>'Organic clay'!A16*1.2</f>
        <v>0.63600000000000001</v>
      </c>
    </row>
    <row r="20" spans="1:5" x14ac:dyDescent="0.25">
      <c r="A20" s="2" t="s">
        <v>45</v>
      </c>
      <c r="B20">
        <v>0</v>
      </c>
      <c r="C20" s="2">
        <v>0</v>
      </c>
      <c r="D20">
        <v>0</v>
      </c>
      <c r="E20">
        <v>0</v>
      </c>
    </row>
    <row r="21" spans="1:5" x14ac:dyDescent="0.25">
      <c r="A21" s="2" t="s">
        <v>21</v>
      </c>
      <c r="B21">
        <v>0.56000000000000005</v>
      </c>
      <c r="C21" s="2">
        <v>0</v>
      </c>
      <c r="D21">
        <v>0</v>
      </c>
      <c r="E21">
        <v>0</v>
      </c>
    </row>
    <row r="22" spans="1:5" x14ac:dyDescent="0.25">
      <c r="A22" s="2" t="s">
        <v>46</v>
      </c>
      <c r="B22">
        <v>0.88</v>
      </c>
      <c r="C22" s="2">
        <v>0</v>
      </c>
      <c r="D22">
        <v>0</v>
      </c>
      <c r="E22">
        <v>0</v>
      </c>
    </row>
    <row r="23" spans="1:5" x14ac:dyDescent="0.25">
      <c r="A23" s="2" t="s">
        <v>47</v>
      </c>
      <c r="B23">
        <v>1</v>
      </c>
      <c r="C23" s="2">
        <v>0</v>
      </c>
      <c r="D23">
        <v>0</v>
      </c>
      <c r="E23">
        <v>0</v>
      </c>
    </row>
    <row r="24" spans="1:5" x14ac:dyDescent="0.25">
      <c r="A24" s="2" t="s">
        <v>48</v>
      </c>
      <c r="B24">
        <v>124600</v>
      </c>
      <c r="C24" s="2">
        <v>1</v>
      </c>
      <c r="D24">
        <f>'Organic clay'!A21*0.8</f>
        <v>21980.592000000004</v>
      </c>
      <c r="E24">
        <f>'Organic clay'!A21*1.2</f>
        <v>32970.887999999999</v>
      </c>
    </row>
    <row r="25" spans="1:5" x14ac:dyDescent="0.25">
      <c r="A25" s="2" t="s">
        <v>49</v>
      </c>
      <c r="B25">
        <v>1.053E-4</v>
      </c>
      <c r="C25" s="2">
        <v>0</v>
      </c>
      <c r="D25">
        <f>'Organic clay'!A22*0.8</f>
        <v>1.7550245764463569E-4</v>
      </c>
      <c r="E25">
        <f>'Organic clay'!A22*1.2</f>
        <v>2.6325368646695351E-4</v>
      </c>
    </row>
    <row r="26" spans="1:5" x14ac:dyDescent="0.25">
      <c r="A26" s="2" t="s">
        <v>50</v>
      </c>
      <c r="B26">
        <v>0</v>
      </c>
      <c r="C26" s="2">
        <v>0</v>
      </c>
      <c r="D26">
        <v>0</v>
      </c>
      <c r="E26">
        <v>0</v>
      </c>
    </row>
    <row r="27" spans="1:5" x14ac:dyDescent="0.25">
      <c r="A27" s="2" t="s">
        <v>51</v>
      </c>
      <c r="B27">
        <v>1</v>
      </c>
      <c r="C27" s="2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L13" sqref="L13"/>
    </sheetView>
  </sheetViews>
  <sheetFormatPr defaultRowHeight="15" x14ac:dyDescent="0.25"/>
  <cols>
    <col min="3" max="3" width="14.5703125" customWidth="1"/>
    <col min="4" max="7" width="16.28515625" customWidth="1"/>
    <col min="8" max="8" width="17.140625" customWidth="1"/>
    <col min="9" max="9" width="13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6</v>
      </c>
      <c r="E1" t="s">
        <v>24</v>
      </c>
      <c r="F1" t="s">
        <v>21</v>
      </c>
      <c r="G1" t="s">
        <v>25</v>
      </c>
      <c r="H1" t="s">
        <v>10</v>
      </c>
      <c r="I1" t="s">
        <v>11</v>
      </c>
      <c r="J1" t="s">
        <v>12</v>
      </c>
    </row>
    <row r="2" spans="1:10" x14ac:dyDescent="0.25">
      <c r="A2">
        <v>5</v>
      </c>
      <c r="B2">
        <v>4</v>
      </c>
      <c r="C2">
        <v>3</v>
      </c>
      <c r="D2">
        <v>2</v>
      </c>
      <c r="E2">
        <v>-100</v>
      </c>
      <c r="F2" s="1">
        <v>0.6</v>
      </c>
      <c r="G2">
        <v>0</v>
      </c>
      <c r="H2" t="s">
        <v>13</v>
      </c>
    </row>
    <row r="3" spans="1:10" x14ac:dyDescent="0.25">
      <c r="A3">
        <v>31</v>
      </c>
      <c r="B3">
        <v>32</v>
      </c>
      <c r="C3">
        <v>33</v>
      </c>
      <c r="D3">
        <v>34</v>
      </c>
      <c r="E3">
        <v>-100</v>
      </c>
      <c r="F3" s="1">
        <v>0.6</v>
      </c>
      <c r="G3">
        <v>0</v>
      </c>
      <c r="H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CFB7-1272-49B5-BC34-E80F74D0CEC4}">
  <dimension ref="A1:O4"/>
  <sheetViews>
    <sheetView workbookViewId="0">
      <selection activeCell="G13" sqref="G13"/>
    </sheetView>
  </sheetViews>
  <sheetFormatPr defaultRowHeight="15" x14ac:dyDescent="0.25"/>
  <cols>
    <col min="3" max="3" width="15" bestFit="1" customWidth="1"/>
    <col min="4" max="8" width="17.5703125" customWidth="1"/>
    <col min="9" max="9" width="17.7109375" customWidth="1"/>
    <col min="10" max="10" width="35.85546875" customWidth="1"/>
    <col min="13" max="13" width="22.85546875" customWidth="1"/>
    <col min="14" max="14" width="24" customWidth="1"/>
    <col min="15" max="15" width="25.710937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22</v>
      </c>
      <c r="F1" t="s">
        <v>23</v>
      </c>
      <c r="G1" t="s">
        <v>21</v>
      </c>
      <c r="H1" t="s">
        <v>25</v>
      </c>
      <c r="I1" t="s">
        <v>0</v>
      </c>
      <c r="J1" t="s">
        <v>10</v>
      </c>
      <c r="K1" t="s">
        <v>11</v>
      </c>
      <c r="L1" t="s">
        <v>12</v>
      </c>
      <c r="M1" t="s">
        <v>60</v>
      </c>
      <c r="N1" t="s">
        <v>59</v>
      </c>
      <c r="O1" t="s">
        <v>61</v>
      </c>
    </row>
    <row r="2" spans="1:15" x14ac:dyDescent="0.25">
      <c r="A2">
        <v>2000</v>
      </c>
      <c r="B2">
        <v>100</v>
      </c>
      <c r="C2">
        <v>100</v>
      </c>
      <c r="D2">
        <v>-0.1</v>
      </c>
      <c r="E2">
        <v>-69.47</v>
      </c>
      <c r="F2">
        <v>-69.47</v>
      </c>
      <c r="G2">
        <v>0.56000000000000005</v>
      </c>
      <c r="H2">
        <v>1</v>
      </c>
      <c r="I2">
        <v>0</v>
      </c>
      <c r="J2" t="str">
        <f>Input_python!A2</f>
        <v>GT1A_BH02_Batch 2A_CIDBE29_ASCII</v>
      </c>
      <c r="L2" t="s">
        <v>58</v>
      </c>
      <c r="M2">
        <v>1</v>
      </c>
      <c r="N2">
        <v>1</v>
      </c>
      <c r="O2">
        <v>1</v>
      </c>
    </row>
    <row r="3" spans="1:15" x14ac:dyDescent="0.25">
      <c r="A3">
        <v>2000</v>
      </c>
      <c r="B3">
        <v>100</v>
      </c>
      <c r="C3">
        <v>100</v>
      </c>
      <c r="D3">
        <v>-0.1</v>
      </c>
      <c r="E3">
        <f>F3</f>
        <v>-54</v>
      </c>
      <c r="F3">
        <v>-54</v>
      </c>
      <c r="G3">
        <v>0.65</v>
      </c>
      <c r="H3">
        <v>1</v>
      </c>
      <c r="I3">
        <v>0</v>
      </c>
      <c r="J3" t="str">
        <f>Input_python!A3</f>
        <v>GT1A_BH02_BATCH 2_CID32_Ascii</v>
      </c>
      <c r="L3" t="s">
        <v>58</v>
      </c>
      <c r="M3">
        <v>1</v>
      </c>
      <c r="N3">
        <v>1</v>
      </c>
      <c r="O3">
        <v>1</v>
      </c>
    </row>
    <row r="4" spans="1:15" x14ac:dyDescent="0.25">
      <c r="A4">
        <v>2000</v>
      </c>
      <c r="B4">
        <v>100</v>
      </c>
      <c r="C4">
        <v>100</v>
      </c>
      <c r="D4">
        <v>-0.1</v>
      </c>
      <c r="E4">
        <v>-29.26</v>
      </c>
      <c r="F4">
        <v>-29.26</v>
      </c>
      <c r="G4">
        <v>0.65</v>
      </c>
      <c r="H4">
        <v>1</v>
      </c>
      <c r="I4">
        <v>0</v>
      </c>
      <c r="J4" t="s">
        <v>64</v>
      </c>
      <c r="L4" t="s">
        <v>58</v>
      </c>
      <c r="M4">
        <v>1</v>
      </c>
      <c r="N4">
        <v>1</v>
      </c>
      <c r="O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9A1B-6B38-4A69-B8D9-852BAAFF0448}">
  <dimension ref="A1:K2"/>
  <sheetViews>
    <sheetView workbookViewId="0">
      <selection activeCell="F14" sqref="F14"/>
    </sheetView>
  </sheetViews>
  <sheetFormatPr defaultRowHeight="15" x14ac:dyDescent="0.25"/>
  <cols>
    <col min="3" max="3" width="11.7109375" customWidth="1"/>
    <col min="5" max="8" width="16.140625" customWidth="1"/>
  </cols>
  <sheetData>
    <row r="1" spans="1:11" x14ac:dyDescent="0.25">
      <c r="A1" t="s">
        <v>7</v>
      </c>
      <c r="B1" t="s">
        <v>1</v>
      </c>
      <c r="C1" t="s">
        <v>8</v>
      </c>
      <c r="D1" t="s">
        <v>9</v>
      </c>
      <c r="E1" t="s">
        <v>4</v>
      </c>
      <c r="F1" t="s">
        <v>22</v>
      </c>
      <c r="G1" t="s">
        <v>23</v>
      </c>
      <c r="H1" t="s">
        <v>21</v>
      </c>
      <c r="I1" t="s">
        <v>10</v>
      </c>
      <c r="J1" t="s">
        <v>11</v>
      </c>
      <c r="K1" t="s">
        <v>12</v>
      </c>
    </row>
    <row r="2" spans="1:11" x14ac:dyDescent="0.25">
      <c r="A2">
        <v>100</v>
      </c>
      <c r="B2">
        <v>99</v>
      </c>
      <c r="C2">
        <v>98</v>
      </c>
      <c r="D2">
        <v>97</v>
      </c>
      <c r="E2">
        <v>96</v>
      </c>
      <c r="F2">
        <v>-50</v>
      </c>
      <c r="G2">
        <v>-50</v>
      </c>
      <c r="H2">
        <v>0.55000000000000004</v>
      </c>
      <c r="I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2396-AC19-4F33-9E37-9CD7B1357D99}">
  <dimension ref="A1:K2"/>
  <sheetViews>
    <sheetView workbookViewId="0"/>
  </sheetViews>
  <sheetFormatPr defaultRowHeight="15" x14ac:dyDescent="0.25"/>
  <cols>
    <col min="1" max="1" width="11.7109375" customWidth="1"/>
    <col min="3" max="3" width="15.5703125" customWidth="1"/>
    <col min="4" max="6" width="14.7109375" customWidth="1"/>
    <col min="7" max="7" width="17.42578125" customWidth="1"/>
    <col min="8" max="8" width="10.7109375" customWidth="1"/>
    <col min="9" max="9" width="11.1406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23</v>
      </c>
      <c r="F1" t="s">
        <v>21</v>
      </c>
      <c r="G1" t="s">
        <v>0</v>
      </c>
      <c r="H1" t="s">
        <v>5</v>
      </c>
      <c r="I1" t="s">
        <v>10</v>
      </c>
      <c r="J1" t="s">
        <v>11</v>
      </c>
      <c r="K1" t="s">
        <v>12</v>
      </c>
    </row>
    <row r="2" spans="1:11" x14ac:dyDescent="0.25">
      <c r="A2">
        <v>50</v>
      </c>
      <c r="B2">
        <v>49</v>
      </c>
      <c r="C2">
        <v>48</v>
      </c>
      <c r="D2">
        <v>47</v>
      </c>
      <c r="E2">
        <v>-50</v>
      </c>
      <c r="F2" s="1">
        <v>0.7</v>
      </c>
      <c r="G2">
        <v>0</v>
      </c>
      <c r="H2">
        <v>0</v>
      </c>
      <c r="I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825E-723B-490B-BC47-6A80FF723ED4}">
  <dimension ref="A1:E40"/>
  <sheetViews>
    <sheetView workbookViewId="0">
      <selection activeCell="M9" sqref="M9"/>
    </sheetView>
  </sheetViews>
  <sheetFormatPr defaultRowHeight="15" x14ac:dyDescent="0.25"/>
  <sheetData>
    <row r="1" spans="1:5" x14ac:dyDescent="0.25">
      <c r="E1" t="s">
        <v>62</v>
      </c>
    </row>
    <row r="2" spans="1:5" x14ac:dyDescent="0.25">
      <c r="A2" s="2">
        <v>16.100000000000001</v>
      </c>
      <c r="E2">
        <v>1E-3</v>
      </c>
    </row>
    <row r="3" spans="1:5" x14ac:dyDescent="0.25">
      <c r="A3" s="3">
        <v>2545.9699999999998</v>
      </c>
      <c r="E3">
        <v>1.5E-3</v>
      </c>
    </row>
    <row r="4" spans="1:5" x14ac:dyDescent="0.25">
      <c r="A4" s="3">
        <v>2828.8574395245591</v>
      </c>
      <c r="E4">
        <v>2E-3</v>
      </c>
    </row>
    <row r="5" spans="1:5" x14ac:dyDescent="0.25">
      <c r="A5" s="3">
        <v>7637.91</v>
      </c>
      <c r="E5">
        <v>2.5000000000000001E-3</v>
      </c>
    </row>
    <row r="6" spans="1:5" x14ac:dyDescent="0.25">
      <c r="A6" s="2">
        <v>1</v>
      </c>
      <c r="E6">
        <v>3.0000000000000001E-3</v>
      </c>
    </row>
    <row r="7" spans="1:5" x14ac:dyDescent="0.25">
      <c r="A7" s="2">
        <v>0</v>
      </c>
      <c r="E7">
        <v>3.5000000000000001E-3</v>
      </c>
    </row>
    <row r="8" spans="1:5" x14ac:dyDescent="0.25">
      <c r="A8" s="2">
        <v>0</v>
      </c>
      <c r="E8">
        <v>4.0000000000000001E-3</v>
      </c>
    </row>
    <row r="9" spans="1:5" x14ac:dyDescent="0.25">
      <c r="A9" s="2">
        <v>12</v>
      </c>
      <c r="E9">
        <v>4.4999999999999997E-3</v>
      </c>
    </row>
    <row r="10" spans="1:5" x14ac:dyDescent="0.25">
      <c r="A10" s="2">
        <v>0.2</v>
      </c>
      <c r="E10">
        <v>5.0000000000000001E-3</v>
      </c>
    </row>
    <row r="11" spans="1:5" x14ac:dyDescent="0.25">
      <c r="A11" s="2">
        <v>100</v>
      </c>
      <c r="E11">
        <v>5.4999999999999997E-3</v>
      </c>
    </row>
    <row r="12" spans="1:5" x14ac:dyDescent="0.25">
      <c r="A12" s="2">
        <v>0.9</v>
      </c>
      <c r="E12">
        <v>6.0000000000000001E-3</v>
      </c>
    </row>
    <row r="13" spans="1:5" x14ac:dyDescent="0.25">
      <c r="A13" s="2">
        <v>0</v>
      </c>
      <c r="E13">
        <v>6.4999999999999997E-3</v>
      </c>
    </row>
    <row r="14" spans="1:5" x14ac:dyDescent="0.25">
      <c r="A14" s="2">
        <v>1</v>
      </c>
      <c r="E14">
        <v>7.0000000000000001E-3</v>
      </c>
    </row>
    <row r="15" spans="1:5" x14ac:dyDescent="0.25">
      <c r="A15" s="2">
        <v>1</v>
      </c>
      <c r="E15">
        <v>7.4999999999999997E-3</v>
      </c>
    </row>
    <row r="16" spans="1:5" x14ac:dyDescent="0.25">
      <c r="A16" s="2">
        <v>0.53</v>
      </c>
      <c r="E16">
        <v>8.0000000000000002E-3</v>
      </c>
    </row>
    <row r="17" spans="1:5" x14ac:dyDescent="0.25">
      <c r="A17" s="2">
        <v>0</v>
      </c>
      <c r="E17">
        <v>8.5000000000000006E-3</v>
      </c>
    </row>
    <row r="18" spans="1:5" x14ac:dyDescent="0.25">
      <c r="A18" s="2">
        <v>0.65</v>
      </c>
      <c r="E18">
        <v>8.9999999999999993E-3</v>
      </c>
    </row>
    <row r="19" spans="1:5" x14ac:dyDescent="0.25">
      <c r="A19" s="2">
        <v>0.88</v>
      </c>
      <c r="E19">
        <v>9.4999999999999998E-3</v>
      </c>
    </row>
    <row r="20" spans="1:5" x14ac:dyDescent="0.25">
      <c r="A20" s="2">
        <v>1</v>
      </c>
      <c r="E20">
        <v>0.01</v>
      </c>
    </row>
    <row r="21" spans="1:5" x14ac:dyDescent="0.25">
      <c r="A21" s="3">
        <v>27475.74</v>
      </c>
      <c r="E21">
        <v>1.0500000000000001E-2</v>
      </c>
    </row>
    <row r="22" spans="1:5" x14ac:dyDescent="0.25">
      <c r="A22" s="3">
        <v>2.193780720557946E-4</v>
      </c>
      <c r="E22">
        <v>1.0999999999999999E-2</v>
      </c>
    </row>
    <row r="23" spans="1:5" x14ac:dyDescent="0.25">
      <c r="A23" s="2">
        <v>0</v>
      </c>
      <c r="E23">
        <v>1.15E-2</v>
      </c>
    </row>
    <row r="24" spans="1:5" x14ac:dyDescent="0.25">
      <c r="A24" s="2">
        <v>1</v>
      </c>
      <c r="E24">
        <v>1.2E-2</v>
      </c>
    </row>
    <row r="25" spans="1:5" x14ac:dyDescent="0.25">
      <c r="E25">
        <v>1.2500000000000001E-2</v>
      </c>
    </row>
    <row r="26" spans="1:5" x14ac:dyDescent="0.25">
      <c r="E26">
        <v>1.2999999999999999E-2</v>
      </c>
    </row>
    <row r="27" spans="1:5" x14ac:dyDescent="0.25">
      <c r="E27">
        <v>1.35E-2</v>
      </c>
    </row>
    <row r="28" spans="1:5" x14ac:dyDescent="0.25">
      <c r="E28">
        <v>1.4E-2</v>
      </c>
    </row>
    <row r="29" spans="1:5" x14ac:dyDescent="0.25">
      <c r="E29">
        <v>1.4500000000000001E-2</v>
      </c>
    </row>
    <row r="30" spans="1:5" x14ac:dyDescent="0.25">
      <c r="E30">
        <v>1.4999999999999999E-2</v>
      </c>
    </row>
    <row r="31" spans="1:5" x14ac:dyDescent="0.25">
      <c r="E31">
        <v>1.55E-2</v>
      </c>
    </row>
    <row r="32" spans="1:5" x14ac:dyDescent="0.25">
      <c r="E32">
        <v>1.6E-2</v>
      </c>
    </row>
    <row r="33" spans="5:5" x14ac:dyDescent="0.25">
      <c r="E33">
        <v>1.6500000000000001E-2</v>
      </c>
    </row>
    <row r="34" spans="5:5" x14ac:dyDescent="0.25">
      <c r="E34">
        <v>1.7000000000000001E-2</v>
      </c>
    </row>
    <row r="35" spans="5:5" x14ac:dyDescent="0.25">
      <c r="E35">
        <v>1.7500000000000002E-2</v>
      </c>
    </row>
    <row r="36" spans="5:5" x14ac:dyDescent="0.25">
      <c r="E36">
        <v>1.7999999999999999E-2</v>
      </c>
    </row>
    <row r="37" spans="5:5" x14ac:dyDescent="0.25">
      <c r="E37">
        <v>1.8499999999999999E-2</v>
      </c>
    </row>
    <row r="38" spans="5:5" x14ac:dyDescent="0.25">
      <c r="E38">
        <v>1.9E-2</v>
      </c>
    </row>
    <row r="39" spans="5:5" x14ac:dyDescent="0.25">
      <c r="E39">
        <v>1.95E-2</v>
      </c>
    </row>
    <row r="40" spans="5:5" x14ac:dyDescent="0.25">
      <c r="E40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Input_python</vt:lpstr>
      <vt:lpstr>Constitutive model</vt:lpstr>
      <vt:lpstr>DSS</vt:lpstr>
      <vt:lpstr>TX</vt:lpstr>
      <vt:lpstr>CyclicTX</vt:lpstr>
      <vt:lpstr>Oed</vt:lpstr>
      <vt:lpstr>Organic clay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Garcia Quirante</dc:creator>
  <cp:lastModifiedBy>Majid Goodarzi</cp:lastModifiedBy>
  <dcterms:created xsi:type="dcterms:W3CDTF">2015-06-05T18:19:34Z</dcterms:created>
  <dcterms:modified xsi:type="dcterms:W3CDTF">2021-01-23T18:45:39Z</dcterms:modified>
</cp:coreProperties>
</file>