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gupta/Desktop/Started/"/>
    </mc:Choice>
  </mc:AlternateContent>
  <xr:revisionPtr revIDLastSave="0" documentId="13_ncr:1_{7AD46804-33A2-CC46-B66A-E3D91AB95FE3}" xr6:coauthVersionLast="47" xr6:coauthVersionMax="47" xr10:uidLastSave="{00000000-0000-0000-0000-000000000000}"/>
  <bookViews>
    <workbookView xWindow="4440" yWindow="1240" windowWidth="24960" windowHeight="16760" xr2:uid="{37FF7431-2D98-F04B-9804-DD4C7871F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34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S4" i="1"/>
  <c r="S3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2" i="1"/>
  <c r="N4" i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E3" i="1"/>
  <c r="E4" i="1"/>
  <c r="I2" i="1" s="1"/>
  <c r="I4" i="1" s="1"/>
  <c r="E5" i="1"/>
  <c r="E6" i="1"/>
  <c r="E7" i="1"/>
  <c r="F7" i="1" s="1"/>
  <c r="E8" i="1"/>
  <c r="F8" i="1" s="1"/>
  <c r="E9" i="1"/>
  <c r="E10" i="1"/>
  <c r="E11" i="1"/>
  <c r="E12" i="1"/>
  <c r="E13" i="1"/>
  <c r="E14" i="1"/>
  <c r="E15" i="1"/>
  <c r="F15" i="1" s="1"/>
  <c r="E16" i="1"/>
  <c r="F16" i="1" s="1"/>
  <c r="E17" i="1"/>
  <c r="E18" i="1"/>
  <c r="E19" i="1"/>
  <c r="E20" i="1"/>
  <c r="E21" i="1"/>
  <c r="E22" i="1"/>
  <c r="E23" i="1"/>
  <c r="F23" i="1" s="1"/>
  <c r="E24" i="1"/>
  <c r="F24" i="1" s="1"/>
  <c r="E25" i="1"/>
  <c r="E26" i="1"/>
  <c r="E27" i="1"/>
  <c r="E28" i="1"/>
  <c r="E29" i="1"/>
  <c r="E30" i="1"/>
  <c r="F30" i="1" s="1"/>
  <c r="E31" i="1"/>
  <c r="F31" i="1" s="1"/>
  <c r="E32" i="1"/>
  <c r="F32" i="1" s="1"/>
  <c r="E33" i="1"/>
  <c r="E34" i="1"/>
  <c r="E2" i="1"/>
  <c r="I3" i="1" s="1"/>
  <c r="F20" i="1" l="1"/>
  <c r="F21" i="1"/>
  <c r="F6" i="1"/>
  <c r="F33" i="1"/>
  <c r="F18" i="1"/>
  <c r="F26" i="1"/>
  <c r="F11" i="1"/>
  <c r="F27" i="1"/>
  <c r="F4" i="1"/>
  <c r="F28" i="1"/>
  <c r="F13" i="1"/>
  <c r="F22" i="1"/>
  <c r="F9" i="1"/>
  <c r="F17" i="1"/>
  <c r="F25" i="1"/>
  <c r="F10" i="1"/>
  <c r="F3" i="1"/>
  <c r="F19" i="1"/>
  <c r="F12" i="1"/>
  <c r="F5" i="1"/>
  <c r="F29" i="1"/>
  <c r="F14" i="1"/>
  <c r="F2" i="1"/>
</calcChain>
</file>

<file path=xl/sharedStrings.xml><?xml version="1.0" encoding="utf-8"?>
<sst xmlns="http://schemas.openxmlformats.org/spreadsheetml/2006/main" count="45" uniqueCount="45">
  <si>
    <t>clubs</t>
  </si>
  <si>
    <t>players</t>
  </si>
  <si>
    <t>matches</t>
  </si>
  <si>
    <t>France</t>
  </si>
  <si>
    <t>England</t>
  </si>
  <si>
    <t>Spain</t>
  </si>
  <si>
    <t>Argentina</t>
  </si>
  <si>
    <t>Italy</t>
  </si>
  <si>
    <t>Germany</t>
  </si>
  <si>
    <t>Uruguay</t>
  </si>
  <si>
    <t>Netherlands</t>
  </si>
  <si>
    <t>Brazil</t>
  </si>
  <si>
    <t>Switzerland</t>
  </si>
  <si>
    <t>Serbia</t>
  </si>
  <si>
    <t>Croatia</t>
  </si>
  <si>
    <t>Denmark</t>
  </si>
  <si>
    <t>Belgium</t>
  </si>
  <si>
    <t>Portugal</t>
  </si>
  <si>
    <t>Czech Republic</t>
  </si>
  <si>
    <t>Scotland</t>
  </si>
  <si>
    <t>Colombia</t>
  </si>
  <si>
    <t>Ivory Coast</t>
  </si>
  <si>
    <t>Austria</t>
  </si>
  <si>
    <t>Sweden</t>
  </si>
  <si>
    <t>Senegal</t>
  </si>
  <si>
    <t>Poland</t>
  </si>
  <si>
    <t>Greece</t>
  </si>
  <si>
    <t>USA</t>
  </si>
  <si>
    <t>Norway</t>
  </si>
  <si>
    <t>Japan</t>
  </si>
  <si>
    <t>Cameroon</t>
  </si>
  <si>
    <t>Ghana</t>
  </si>
  <si>
    <t>Romania</t>
  </si>
  <si>
    <t>Korea Republic</t>
  </si>
  <si>
    <t>Australia</t>
  </si>
  <si>
    <t>Nigeria</t>
  </si>
  <si>
    <t>m/c</t>
  </si>
  <si>
    <t>country_bv_mc</t>
  </si>
  <si>
    <t>Country</t>
  </si>
  <si>
    <t>maxmc</t>
  </si>
  <si>
    <t>minmc</t>
  </si>
  <si>
    <t>diffmc</t>
  </si>
  <si>
    <t>m/p</t>
  </si>
  <si>
    <t>country_bv_mp</t>
  </si>
  <si>
    <t>(m/p)/c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</si>
</sst>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38FC-E6DE-9C4B-A260-9CF875DD399F}">
  <dimension ref="A1:S34"/>
  <sheetViews>
    <sheetView tabSelected="1" workbookViewId="0">
      <selection activeCell="N12" sqref="N12"/>
    </sheetView>
  </sheetViews>
  <sheetFormatPr baseColWidth="10" defaultRowHeight="16" x14ac:dyDescent="0.2"/>
  <cols>
    <col min="6" max="6" width="16.33203125" customWidth="1"/>
    <col min="7" max="7" width="2" customWidth="1"/>
    <col min="10" max="10" width="4" customWidth="1"/>
    <col min="12" max="12" width="14.83203125" customWidth="1"/>
  </cols>
  <sheetData>
    <row r="1" spans="1:19" x14ac:dyDescent="0.2">
      <c r="A1" t="s">
        <v>38</v>
      </c>
      <c r="B1" t="s">
        <v>0</v>
      </c>
      <c r="C1" t="s">
        <v>1</v>
      </c>
      <c r="D1" t="s">
        <v>2</v>
      </c>
      <c r="E1" t="s">
        <v>36</v>
      </c>
      <c r="F1" t="s">
        <v>37</v>
      </c>
      <c r="K1" t="s">
        <v>42</v>
      </c>
      <c r="L1" t="s">
        <v>43</v>
      </c>
      <c r="P1" t="s">
        <v>44</v>
      </c>
    </row>
    <row r="2" spans="1:19" x14ac:dyDescent="0.2">
      <c r="A2" s="1" t="s">
        <v>3</v>
      </c>
      <c r="B2" s="1">
        <v>181</v>
      </c>
      <c r="C2" s="1">
        <v>2224</v>
      </c>
      <c r="D2" s="2">
        <v>136372</v>
      </c>
      <c r="E2">
        <f>D2/B2</f>
        <v>753.43646408839777</v>
      </c>
      <c r="F2">
        <f>(E2-$I$3)/$I$4</f>
        <v>1</v>
      </c>
      <c r="H2" t="s">
        <v>39</v>
      </c>
      <c r="I2">
        <f>MAX(E2:E34)</f>
        <v>753.43646408839777</v>
      </c>
      <c r="K2">
        <f>D2/C2</f>
        <v>61.318345323741006</v>
      </c>
      <c r="L2">
        <f>(K2-$N$3)/$N$4</f>
        <v>0.72631225697106372</v>
      </c>
      <c r="N2">
        <f>MAX(K2:K34)</f>
        <v>70.470167064439138</v>
      </c>
      <c r="P2">
        <f>K2/B2</f>
        <v>0.33877538852895583</v>
      </c>
      <c r="Q2">
        <f>(P2-$S$3)/$S$4</f>
        <v>3.2348797791035888E-2</v>
      </c>
      <c r="S2">
        <f>MAX(P2:P34)</f>
        <v>2.409041394335512</v>
      </c>
    </row>
    <row r="3" spans="1:19" x14ac:dyDescent="0.2">
      <c r="A3" s="1" t="s">
        <v>4</v>
      </c>
      <c r="B3" s="1">
        <v>117</v>
      </c>
      <c r="C3" s="1">
        <v>1416</v>
      </c>
      <c r="D3" s="2">
        <v>79516</v>
      </c>
      <c r="E3">
        <f t="shared" ref="E3:E34" si="0">D3/B3</f>
        <v>679.62393162393164</v>
      </c>
      <c r="F3">
        <f t="shared" ref="F3:F33" si="1">(E3-$I$3)/$I$4</f>
        <v>0.89451596517005538</v>
      </c>
      <c r="H3" t="s">
        <v>40</v>
      </c>
      <c r="I3">
        <f>MIN(E2:E34)</f>
        <v>53.685714285714283</v>
      </c>
      <c r="K3">
        <f t="shared" ref="K3:K34" si="2">D3/C3</f>
        <v>56.155367231638415</v>
      </c>
      <c r="L3">
        <f t="shared" ref="L3:L34" si="3">(K3-$N$3)/$N$4</f>
        <v>0.57191197893116275</v>
      </c>
      <c r="N3">
        <f>MIN(K2:K34)</f>
        <v>37.03125</v>
      </c>
      <c r="P3">
        <f t="shared" ref="P3:P34" si="4">K3/B3</f>
        <v>0.47996040368921722</v>
      </c>
      <c r="Q3">
        <f t="shared" ref="Q3:Q33" si="5">(P3-$S$3)/$S$4</f>
        <v>9.8339278855082882E-2</v>
      </c>
      <c r="S3">
        <f>MIN(P2:P34)</f>
        <v>0.2695659293326973</v>
      </c>
    </row>
    <row r="4" spans="1:19" x14ac:dyDescent="0.2">
      <c r="A4" s="1" t="s">
        <v>5</v>
      </c>
      <c r="B4" s="1">
        <v>192</v>
      </c>
      <c r="C4" s="1">
        <v>1831</v>
      </c>
      <c r="D4" s="2">
        <v>110578</v>
      </c>
      <c r="E4">
        <f t="shared" si="0"/>
        <v>575.92708333333337</v>
      </c>
      <c r="F4">
        <f t="shared" si="1"/>
        <v>0.74632484380314179</v>
      </c>
      <c r="H4" t="s">
        <v>41</v>
      </c>
      <c r="I4">
        <f>I2-I3</f>
        <v>699.75074980268346</v>
      </c>
      <c r="K4">
        <f t="shared" si="2"/>
        <v>60.392135445111961</v>
      </c>
      <c r="L4">
        <f t="shared" si="3"/>
        <v>0.6986136961341749</v>
      </c>
      <c r="N4">
        <f>N2-N3</f>
        <v>33.438917064439138</v>
      </c>
      <c r="P4">
        <f t="shared" si="4"/>
        <v>0.31454237210995811</v>
      </c>
      <c r="Q4">
        <f t="shared" si="5"/>
        <v>2.1022182078260777E-2</v>
      </c>
      <c r="S4">
        <f>S2-S3</f>
        <v>2.1394754650028149</v>
      </c>
    </row>
    <row r="5" spans="1:19" x14ac:dyDescent="0.2">
      <c r="A5" s="1" t="s">
        <v>6</v>
      </c>
      <c r="B5" s="1">
        <v>52</v>
      </c>
      <c r="C5" s="1">
        <v>419</v>
      </c>
      <c r="D5" s="2">
        <v>29527</v>
      </c>
      <c r="E5">
        <f t="shared" si="0"/>
        <v>567.82692307692309</v>
      </c>
      <c r="F5">
        <f t="shared" si="1"/>
        <v>0.73474906448644306</v>
      </c>
      <c r="K5">
        <f t="shared" si="2"/>
        <v>70.470167064439138</v>
      </c>
      <c r="L5">
        <f t="shared" si="3"/>
        <v>1</v>
      </c>
      <c r="P5">
        <f t="shared" si="4"/>
        <v>1.3551955204699835</v>
      </c>
      <c r="Q5">
        <f t="shared" si="5"/>
        <v>0.50742792282306348</v>
      </c>
    </row>
    <row r="6" spans="1:19" x14ac:dyDescent="0.2">
      <c r="A6" s="1" t="s">
        <v>7</v>
      </c>
      <c r="B6" s="1">
        <v>193</v>
      </c>
      <c r="C6" s="1">
        <v>1458</v>
      </c>
      <c r="D6" s="2">
        <v>83450</v>
      </c>
      <c r="E6">
        <f t="shared" si="0"/>
        <v>432.38341968911919</v>
      </c>
      <c r="F6">
        <f t="shared" si="1"/>
        <v>0.54118942424883509</v>
      </c>
      <c r="K6">
        <f t="shared" si="2"/>
        <v>57.235939643347052</v>
      </c>
      <c r="L6">
        <f t="shared" si="3"/>
        <v>0.60422679372095689</v>
      </c>
      <c r="P6">
        <f t="shared" si="4"/>
        <v>0.29655927276345623</v>
      </c>
      <c r="Q6">
        <f t="shared" si="5"/>
        <v>1.2616804386080406E-2</v>
      </c>
    </row>
    <row r="7" spans="1:19" x14ac:dyDescent="0.2">
      <c r="A7" s="1" t="s">
        <v>8</v>
      </c>
      <c r="B7" s="1">
        <v>197</v>
      </c>
      <c r="C7" s="1">
        <v>1426</v>
      </c>
      <c r="D7" s="2">
        <v>75727</v>
      </c>
      <c r="E7">
        <f t="shared" si="0"/>
        <v>384.40101522842639</v>
      </c>
      <c r="F7">
        <f t="shared" si="1"/>
        <v>0.47261871607278394</v>
      </c>
      <c r="K7">
        <f t="shared" si="2"/>
        <v>53.104488078541372</v>
      </c>
      <c r="L7">
        <f t="shared" si="3"/>
        <v>0.48067459982532074</v>
      </c>
      <c r="P7">
        <f t="shared" si="4"/>
        <v>0.2695659293326973</v>
      </c>
      <c r="Q7">
        <f>(P7-$S$3)/$S$4</f>
        <v>0</v>
      </c>
    </row>
    <row r="8" spans="1:19" x14ac:dyDescent="0.2">
      <c r="A8" s="1" t="s">
        <v>9</v>
      </c>
      <c r="B8" s="1">
        <v>22</v>
      </c>
      <c r="C8" s="1">
        <v>161</v>
      </c>
      <c r="D8" s="2">
        <v>8440</v>
      </c>
      <c r="E8">
        <f t="shared" si="0"/>
        <v>383.63636363636363</v>
      </c>
      <c r="F8">
        <f t="shared" si="1"/>
        <v>0.47152596755871884</v>
      </c>
      <c r="K8">
        <f t="shared" si="2"/>
        <v>52.422360248447205</v>
      </c>
      <c r="L8">
        <f t="shared" si="3"/>
        <v>0.46027537969568383</v>
      </c>
      <c r="P8">
        <f t="shared" si="4"/>
        <v>2.3828345567476004</v>
      </c>
      <c r="Q8">
        <f t="shared" si="5"/>
        <v>0.98775081181504565</v>
      </c>
    </row>
    <row r="9" spans="1:19" x14ac:dyDescent="0.2">
      <c r="A9" s="1" t="s">
        <v>10</v>
      </c>
      <c r="B9" s="1">
        <v>41</v>
      </c>
      <c r="C9" s="1">
        <v>278</v>
      </c>
      <c r="D9" s="2">
        <v>15565</v>
      </c>
      <c r="E9">
        <f t="shared" si="0"/>
        <v>379.63414634146341</v>
      </c>
      <c r="F9">
        <f t="shared" si="1"/>
        <v>0.46580647773176437</v>
      </c>
      <c r="K9">
        <f t="shared" si="2"/>
        <v>55.989208633093526</v>
      </c>
      <c r="L9">
        <f t="shared" si="3"/>
        <v>0.56694296040030867</v>
      </c>
      <c r="P9">
        <f t="shared" si="4"/>
        <v>1.3655904544656958</v>
      </c>
      <c r="Q9">
        <f t="shared" si="5"/>
        <v>0.51228655951497737</v>
      </c>
    </row>
    <row r="10" spans="1:19" x14ac:dyDescent="0.2">
      <c r="A10" s="1" t="s">
        <v>11</v>
      </c>
      <c r="B10" s="1">
        <v>112</v>
      </c>
      <c r="C10" s="1">
        <v>543</v>
      </c>
      <c r="D10" s="2">
        <v>35187</v>
      </c>
      <c r="E10">
        <f t="shared" si="0"/>
        <v>314.16964285714283</v>
      </c>
      <c r="F10">
        <f t="shared" si="1"/>
        <v>0.37225244652453771</v>
      </c>
      <c r="K10">
        <f t="shared" si="2"/>
        <v>64.801104972375697</v>
      </c>
      <c r="L10">
        <f t="shared" si="3"/>
        <v>0.83046514092729851</v>
      </c>
      <c r="P10">
        <f t="shared" si="4"/>
        <v>0.57858129439621153</v>
      </c>
      <c r="Q10">
        <f t="shared" si="5"/>
        <v>0.14443510576229379</v>
      </c>
    </row>
    <row r="11" spans="1:19" x14ac:dyDescent="0.2">
      <c r="A11" s="1" t="s">
        <v>12</v>
      </c>
      <c r="B11" s="1">
        <v>37</v>
      </c>
      <c r="C11" s="1">
        <v>165</v>
      </c>
      <c r="D11" s="2">
        <v>11347</v>
      </c>
      <c r="E11">
        <f t="shared" si="0"/>
        <v>306.67567567567568</v>
      </c>
      <c r="F11">
        <f t="shared" si="1"/>
        <v>0.36154296577931472</v>
      </c>
      <c r="K11">
        <f t="shared" si="2"/>
        <v>68.769696969696966</v>
      </c>
      <c r="L11">
        <f t="shared" si="3"/>
        <v>0.94914697472214049</v>
      </c>
      <c r="P11">
        <f t="shared" si="4"/>
        <v>1.8586404586404586</v>
      </c>
      <c r="Q11">
        <f t="shared" si="5"/>
        <v>0.74274024418675466</v>
      </c>
    </row>
    <row r="12" spans="1:19" x14ac:dyDescent="0.2">
      <c r="A12" s="1" t="s">
        <v>13</v>
      </c>
      <c r="B12" s="1">
        <v>33</v>
      </c>
      <c r="C12" s="1">
        <v>158</v>
      </c>
      <c r="D12" s="2">
        <v>9601</v>
      </c>
      <c r="E12">
        <f t="shared" si="0"/>
        <v>290.93939393939394</v>
      </c>
      <c r="F12">
        <f t="shared" si="1"/>
        <v>0.33905455581230992</v>
      </c>
      <c r="K12">
        <f t="shared" si="2"/>
        <v>60.765822784810126</v>
      </c>
      <c r="L12">
        <f t="shared" si="3"/>
        <v>0.709788918674368</v>
      </c>
      <c r="P12">
        <f t="shared" si="4"/>
        <v>1.8413885692366705</v>
      </c>
      <c r="Q12">
        <f t="shared" si="5"/>
        <v>0.73467663715503517</v>
      </c>
    </row>
    <row r="13" spans="1:19" x14ac:dyDescent="0.2">
      <c r="A13" s="1" t="s">
        <v>14</v>
      </c>
      <c r="B13" s="1">
        <v>25</v>
      </c>
      <c r="C13" s="1">
        <v>131</v>
      </c>
      <c r="D13" s="2">
        <v>6896</v>
      </c>
      <c r="E13">
        <f t="shared" si="0"/>
        <v>275.83999999999997</v>
      </c>
      <c r="F13">
        <f t="shared" si="1"/>
        <v>0.31747630963872353</v>
      </c>
      <c r="K13">
        <f t="shared" si="2"/>
        <v>52.641221374045799</v>
      </c>
      <c r="L13">
        <f t="shared" si="3"/>
        <v>0.46682048177470248</v>
      </c>
      <c r="P13">
        <f t="shared" si="4"/>
        <v>2.105648854961832</v>
      </c>
      <c r="Q13">
        <f t="shared" si="5"/>
        <v>0.85819302705895673</v>
      </c>
    </row>
    <row r="14" spans="1:19" x14ac:dyDescent="0.2">
      <c r="A14" s="1" t="s">
        <v>15</v>
      </c>
      <c r="B14" s="1">
        <v>27</v>
      </c>
      <c r="C14" s="1">
        <v>156</v>
      </c>
      <c r="D14" s="2">
        <v>7187</v>
      </c>
      <c r="E14">
        <f t="shared" si="0"/>
        <v>266.18518518518516</v>
      </c>
      <c r="F14">
        <f t="shared" si="1"/>
        <v>0.30367880414474974</v>
      </c>
      <c r="K14">
        <f t="shared" si="2"/>
        <v>46.070512820512818</v>
      </c>
      <c r="L14">
        <f t="shared" si="3"/>
        <v>0.27032163760248346</v>
      </c>
      <c r="P14">
        <f t="shared" si="4"/>
        <v>1.7063152896486229</v>
      </c>
      <c r="Q14">
        <f t="shared" si="5"/>
        <v>0.67154280748624307</v>
      </c>
    </row>
    <row r="15" spans="1:19" x14ac:dyDescent="0.2">
      <c r="A15" s="1" t="s">
        <v>16</v>
      </c>
      <c r="B15" s="1">
        <v>39</v>
      </c>
      <c r="C15" s="1">
        <v>160</v>
      </c>
      <c r="D15" s="2">
        <v>9565</v>
      </c>
      <c r="E15">
        <f t="shared" si="0"/>
        <v>245.25641025641025</v>
      </c>
      <c r="F15">
        <f t="shared" si="1"/>
        <v>0.27376990453345751</v>
      </c>
      <c r="K15">
        <f t="shared" si="2"/>
        <v>59.78125</v>
      </c>
      <c r="L15">
        <f t="shared" si="3"/>
        <v>0.68034499909668589</v>
      </c>
      <c r="P15">
        <f t="shared" si="4"/>
        <v>1.5328525641025641</v>
      </c>
      <c r="Q15">
        <f t="shared" si="5"/>
        <v>0.5904655862778051</v>
      </c>
    </row>
    <row r="16" spans="1:19" x14ac:dyDescent="0.2">
      <c r="A16" s="1" t="s">
        <v>17</v>
      </c>
      <c r="B16" s="1">
        <v>58</v>
      </c>
      <c r="C16" s="1">
        <v>237</v>
      </c>
      <c r="D16" s="2">
        <v>13453</v>
      </c>
      <c r="E16">
        <f t="shared" si="0"/>
        <v>231.94827586206895</v>
      </c>
      <c r="F16">
        <f t="shared" si="1"/>
        <v>0.25475151205857421</v>
      </c>
      <c r="K16">
        <f t="shared" si="2"/>
        <v>56.763713080168777</v>
      </c>
      <c r="L16">
        <f t="shared" si="3"/>
        <v>0.59010472863528851</v>
      </c>
      <c r="P16">
        <f t="shared" si="4"/>
        <v>0.97868470827877208</v>
      </c>
      <c r="Q16">
        <f t="shared" si="5"/>
        <v>0.33144515585512535</v>
      </c>
    </row>
    <row r="17" spans="1:17" x14ac:dyDescent="0.2">
      <c r="A17" s="1" t="s">
        <v>18</v>
      </c>
      <c r="B17" s="1">
        <v>27</v>
      </c>
      <c r="C17" s="1">
        <v>100</v>
      </c>
      <c r="D17" s="2">
        <v>5956</v>
      </c>
      <c r="E17">
        <f t="shared" si="0"/>
        <v>220.59259259259258</v>
      </c>
      <c r="F17">
        <f t="shared" si="1"/>
        <v>0.2385233289909913</v>
      </c>
      <c r="K17">
        <f t="shared" si="2"/>
        <v>59.56</v>
      </c>
      <c r="L17">
        <f t="shared" si="3"/>
        <v>0.67372845707250395</v>
      </c>
      <c r="P17">
        <f t="shared" si="4"/>
        <v>2.2059259259259258</v>
      </c>
      <c r="Q17">
        <f t="shared" si="5"/>
        <v>0.90506295971507245</v>
      </c>
    </row>
    <row r="18" spans="1:17" x14ac:dyDescent="0.2">
      <c r="A18" s="1" t="s">
        <v>19</v>
      </c>
      <c r="B18" s="1">
        <v>19</v>
      </c>
      <c r="C18" s="1">
        <v>86</v>
      </c>
      <c r="D18" s="2">
        <v>3767</v>
      </c>
      <c r="E18">
        <f t="shared" si="0"/>
        <v>198.26315789473685</v>
      </c>
      <c r="F18">
        <f t="shared" si="1"/>
        <v>0.20661277411962858</v>
      </c>
      <c r="K18">
        <f t="shared" si="2"/>
        <v>43.802325581395351</v>
      </c>
      <c r="L18">
        <f t="shared" si="3"/>
        <v>0.20249087517837416</v>
      </c>
      <c r="P18">
        <f t="shared" si="4"/>
        <v>2.3053855569155446</v>
      </c>
      <c r="Q18">
        <f t="shared" si="5"/>
        <v>0.95155081742438608</v>
      </c>
    </row>
    <row r="19" spans="1:17" x14ac:dyDescent="0.2">
      <c r="A19" s="1" t="s">
        <v>20</v>
      </c>
      <c r="B19" s="1">
        <v>29</v>
      </c>
      <c r="C19" s="1">
        <v>93</v>
      </c>
      <c r="D19" s="2">
        <v>5744</v>
      </c>
      <c r="E19">
        <f t="shared" si="0"/>
        <v>198.06896551724137</v>
      </c>
      <c r="F19">
        <f t="shared" si="1"/>
        <v>0.20633525762171809</v>
      </c>
      <c r="K19">
        <f t="shared" si="2"/>
        <v>61.763440860215056</v>
      </c>
      <c r="L19">
        <f t="shared" si="3"/>
        <v>0.73962296125064064</v>
      </c>
      <c r="P19">
        <f t="shared" si="4"/>
        <v>2.1297738227660363</v>
      </c>
      <c r="Q19">
        <f t="shared" si="5"/>
        <v>0.86946914038618883</v>
      </c>
    </row>
    <row r="20" spans="1:17" x14ac:dyDescent="0.2">
      <c r="A20" s="1" t="s">
        <v>21</v>
      </c>
      <c r="B20" s="1">
        <v>27</v>
      </c>
      <c r="C20" s="1">
        <v>68</v>
      </c>
      <c r="D20" s="2">
        <v>4423</v>
      </c>
      <c r="E20">
        <f t="shared" si="0"/>
        <v>163.81481481481481</v>
      </c>
      <c r="F20">
        <f t="shared" si="1"/>
        <v>0.15738332622030754</v>
      </c>
      <c r="K20">
        <f t="shared" si="2"/>
        <v>65.044117647058826</v>
      </c>
      <c r="L20">
        <f t="shared" si="3"/>
        <v>0.83773250171577218</v>
      </c>
      <c r="P20">
        <f t="shared" si="4"/>
        <v>2.409041394335512</v>
      </c>
      <c r="Q20">
        <f t="shared" si="5"/>
        <v>1</v>
      </c>
    </row>
    <row r="21" spans="1:17" x14ac:dyDescent="0.2">
      <c r="A21" s="1" t="s">
        <v>22</v>
      </c>
      <c r="B21" s="1">
        <v>34</v>
      </c>
      <c r="C21" s="1">
        <v>100</v>
      </c>
      <c r="D21" s="2">
        <v>5430</v>
      </c>
      <c r="E21">
        <f t="shared" si="0"/>
        <v>159.70588235294119</v>
      </c>
      <c r="F21">
        <f t="shared" si="1"/>
        <v>0.15151133185226681</v>
      </c>
      <c r="K21">
        <f t="shared" si="2"/>
        <v>54.3</v>
      </c>
      <c r="L21">
        <f t="shared" si="3"/>
        <v>0.5164267122264129</v>
      </c>
      <c r="P21">
        <f t="shared" si="4"/>
        <v>1.5970588235294116</v>
      </c>
      <c r="Q21">
        <f t="shared" si="5"/>
        <v>0.62047586705789481</v>
      </c>
    </row>
    <row r="22" spans="1:17" x14ac:dyDescent="0.2">
      <c r="A22" s="1" t="s">
        <v>23</v>
      </c>
      <c r="B22" s="1">
        <v>42</v>
      </c>
      <c r="C22" s="1">
        <v>122</v>
      </c>
      <c r="D22" s="2">
        <v>5385</v>
      </c>
      <c r="E22">
        <f t="shared" si="0"/>
        <v>128.21428571428572</v>
      </c>
      <c r="F22">
        <f t="shared" si="1"/>
        <v>0.10650731199586008</v>
      </c>
      <c r="K22">
        <f t="shared" si="2"/>
        <v>44.139344262295083</v>
      </c>
      <c r="L22">
        <f t="shared" si="3"/>
        <v>0.21256951140484862</v>
      </c>
      <c r="P22">
        <f t="shared" si="4"/>
        <v>1.0509367681498829</v>
      </c>
      <c r="Q22">
        <f t="shared" si="5"/>
        <v>0.36521607823913865</v>
      </c>
    </row>
    <row r="23" spans="1:17" x14ac:dyDescent="0.2">
      <c r="A23" s="1" t="s">
        <v>24</v>
      </c>
      <c r="B23" s="1">
        <v>34</v>
      </c>
      <c r="C23" s="1">
        <v>99</v>
      </c>
      <c r="D23" s="2">
        <v>4276</v>
      </c>
      <c r="E23">
        <f t="shared" si="0"/>
        <v>125.76470588235294</v>
      </c>
      <c r="F23">
        <f t="shared" si="1"/>
        <v>0.10300666575486139</v>
      </c>
      <c r="K23">
        <f t="shared" si="2"/>
        <v>43.19191919191919</v>
      </c>
      <c r="L23">
        <f t="shared" si="3"/>
        <v>0.18423650443126338</v>
      </c>
      <c r="P23">
        <f t="shared" si="4"/>
        <v>1.2703505644682114</v>
      </c>
      <c r="Q23">
        <f t="shared" si="5"/>
        <v>0.46777102682698785</v>
      </c>
    </row>
    <row r="24" spans="1:17" x14ac:dyDescent="0.2">
      <c r="A24" s="1" t="s">
        <v>25</v>
      </c>
      <c r="B24" s="1">
        <v>33</v>
      </c>
      <c r="C24" s="1">
        <v>83</v>
      </c>
      <c r="D24" s="2">
        <v>4007</v>
      </c>
      <c r="E24">
        <f t="shared" si="0"/>
        <v>121.42424242424242</v>
      </c>
      <c r="F24">
        <f t="shared" si="1"/>
        <v>9.6803795005048765E-2</v>
      </c>
      <c r="K24">
        <f t="shared" si="2"/>
        <v>48.277108433734938</v>
      </c>
      <c r="L24">
        <f t="shared" si="3"/>
        <v>0.33631048553586168</v>
      </c>
      <c r="P24">
        <f t="shared" si="4"/>
        <v>1.4629426798101497</v>
      </c>
      <c r="Q24">
        <f t="shared" si="5"/>
        <v>0.55778940679550271</v>
      </c>
    </row>
    <row r="25" spans="1:17" x14ac:dyDescent="0.2">
      <c r="A25" s="1" t="s">
        <v>26</v>
      </c>
      <c r="B25" s="1">
        <v>26</v>
      </c>
      <c r="C25" s="1">
        <v>65</v>
      </c>
      <c r="D25" s="2">
        <v>3136</v>
      </c>
      <c r="E25">
        <f t="shared" si="0"/>
        <v>120.61538461538461</v>
      </c>
      <c r="F25">
        <f t="shared" si="1"/>
        <v>9.564787225814797E-2</v>
      </c>
      <c r="K25">
        <f t="shared" si="2"/>
        <v>48.246153846153845</v>
      </c>
      <c r="L25">
        <f t="shared" si="3"/>
        <v>0.33538478009147066</v>
      </c>
      <c r="P25">
        <f t="shared" si="4"/>
        <v>1.8556213017751479</v>
      </c>
      <c r="Q25">
        <f t="shared" si="5"/>
        <v>0.74132907733081377</v>
      </c>
    </row>
    <row r="26" spans="1:17" x14ac:dyDescent="0.2">
      <c r="A26" s="1" t="s">
        <v>27</v>
      </c>
      <c r="B26" s="1">
        <v>31</v>
      </c>
      <c r="C26" s="1">
        <v>63</v>
      </c>
      <c r="D26" s="2">
        <v>3278</v>
      </c>
      <c r="E26">
        <f t="shared" si="0"/>
        <v>105.74193548387096</v>
      </c>
      <c r="F26">
        <f t="shared" si="1"/>
        <v>7.4392519354692446E-2</v>
      </c>
      <c r="K26">
        <f t="shared" si="2"/>
        <v>52.031746031746032</v>
      </c>
      <c r="L26">
        <f t="shared" si="3"/>
        <v>0.448593954249147</v>
      </c>
      <c r="P26">
        <f t="shared" si="4"/>
        <v>1.6784434203789043</v>
      </c>
      <c r="Q26">
        <f t="shared" si="5"/>
        <v>0.6585153763585474</v>
      </c>
    </row>
    <row r="27" spans="1:17" x14ac:dyDescent="0.2">
      <c r="A27" s="1" t="s">
        <v>28</v>
      </c>
      <c r="B27" s="1">
        <v>33</v>
      </c>
      <c r="C27" s="1">
        <v>82</v>
      </c>
      <c r="D27" s="2">
        <v>3287</v>
      </c>
      <c r="E27">
        <f t="shared" si="0"/>
        <v>99.606060606060609</v>
      </c>
      <c r="F27">
        <f t="shared" si="1"/>
        <v>6.562386154397834E-2</v>
      </c>
      <c r="K27">
        <f t="shared" si="2"/>
        <v>40.085365853658537</v>
      </c>
      <c r="L27">
        <f t="shared" si="3"/>
        <v>9.1334173525208423E-2</v>
      </c>
      <c r="P27">
        <f t="shared" si="4"/>
        <v>1.2147080561714709</v>
      </c>
      <c r="Q27">
        <f t="shared" si="5"/>
        <v>0.44176348002080507</v>
      </c>
    </row>
    <row r="28" spans="1:17" x14ac:dyDescent="0.2">
      <c r="A28" s="1" t="s">
        <v>29</v>
      </c>
      <c r="B28" s="1">
        <v>40</v>
      </c>
      <c r="C28" s="1">
        <v>73</v>
      </c>
      <c r="D28" s="2">
        <v>3652</v>
      </c>
      <c r="E28">
        <f t="shared" si="0"/>
        <v>91.3</v>
      </c>
      <c r="F28">
        <f t="shared" si="1"/>
        <v>5.3753834097201372E-2</v>
      </c>
      <c r="K28">
        <f t="shared" si="2"/>
        <v>50.027397260273972</v>
      </c>
      <c r="L28">
        <f t="shared" si="3"/>
        <v>0.38865335367259307</v>
      </c>
      <c r="P28">
        <f t="shared" si="4"/>
        <v>1.2506849315068493</v>
      </c>
      <c r="Q28">
        <f t="shared" si="5"/>
        <v>0.45857922571356113</v>
      </c>
    </row>
    <row r="29" spans="1:17" x14ac:dyDescent="0.2">
      <c r="A29" s="1" t="s">
        <v>30</v>
      </c>
      <c r="B29" s="1">
        <v>28</v>
      </c>
      <c r="C29" s="1">
        <v>51</v>
      </c>
      <c r="D29" s="2">
        <v>2215</v>
      </c>
      <c r="E29">
        <f t="shared" si="0"/>
        <v>79.107142857142861</v>
      </c>
      <c r="F29">
        <f t="shared" si="1"/>
        <v>3.6329262353197826E-2</v>
      </c>
      <c r="K29">
        <f t="shared" si="2"/>
        <v>43.431372549019606</v>
      </c>
      <c r="L29">
        <f t="shared" si="3"/>
        <v>0.19139742284973288</v>
      </c>
      <c r="P29">
        <f t="shared" si="4"/>
        <v>1.5511204481792717</v>
      </c>
      <c r="Q29">
        <f t="shared" si="5"/>
        <v>0.59900407357318697</v>
      </c>
    </row>
    <row r="30" spans="1:17" x14ac:dyDescent="0.2">
      <c r="A30" s="1" t="s">
        <v>31</v>
      </c>
      <c r="B30" s="1">
        <v>36</v>
      </c>
      <c r="C30" s="1">
        <v>58</v>
      </c>
      <c r="D30" s="2">
        <v>2409</v>
      </c>
      <c r="E30">
        <f t="shared" si="0"/>
        <v>66.916666666666671</v>
      </c>
      <c r="F30">
        <f>(E30-$I$3)/$I$4</f>
        <v>1.8908093181298151E-2</v>
      </c>
      <c r="K30">
        <f t="shared" si="2"/>
        <v>41.53448275862069</v>
      </c>
      <c r="L30">
        <f t="shared" si="3"/>
        <v>0.13467041261960264</v>
      </c>
      <c r="P30">
        <f t="shared" si="4"/>
        <v>1.1537356321839081</v>
      </c>
      <c r="Q30">
        <f t="shared" si="5"/>
        <v>0.41326470778202984</v>
      </c>
    </row>
    <row r="31" spans="1:17" x14ac:dyDescent="0.2">
      <c r="A31" s="1" t="s">
        <v>32</v>
      </c>
      <c r="B31" s="1">
        <v>37</v>
      </c>
      <c r="C31" s="1">
        <v>59</v>
      </c>
      <c r="D31" s="2">
        <v>2323</v>
      </c>
      <c r="E31">
        <f t="shared" si="0"/>
        <v>62.783783783783782</v>
      </c>
      <c r="F31">
        <f t="shared" si="1"/>
        <v>1.3001871738808402E-2</v>
      </c>
      <c r="K31">
        <f t="shared" si="2"/>
        <v>39.372881355932201</v>
      </c>
      <c r="L31">
        <f t="shared" si="3"/>
        <v>7.0027128911492945E-2</v>
      </c>
      <c r="P31">
        <f t="shared" si="4"/>
        <v>1.0641319285387081</v>
      </c>
      <c r="Q31">
        <f t="shared" si="5"/>
        <v>0.37138355274617058</v>
      </c>
    </row>
    <row r="32" spans="1:17" x14ac:dyDescent="0.2">
      <c r="A32" s="1" t="s">
        <v>33</v>
      </c>
      <c r="B32" s="1">
        <v>22</v>
      </c>
      <c r="C32" s="1">
        <v>31</v>
      </c>
      <c r="D32" s="2">
        <v>1341</v>
      </c>
      <c r="E32">
        <f t="shared" si="0"/>
        <v>60.954545454545453</v>
      </c>
      <c r="F32">
        <f t="shared" si="1"/>
        <v>1.0387743308429242E-2</v>
      </c>
      <c r="K32">
        <f t="shared" si="2"/>
        <v>43.258064516129032</v>
      </c>
      <c r="L32">
        <f t="shared" si="3"/>
        <v>0.1862145985209247</v>
      </c>
      <c r="P32">
        <f t="shared" si="4"/>
        <v>1.966275659824047</v>
      </c>
      <c r="Q32">
        <f t="shared" si="5"/>
        <v>0.79304939843706845</v>
      </c>
    </row>
    <row r="33" spans="1:17" x14ac:dyDescent="0.2">
      <c r="A33" s="1" t="s">
        <v>34</v>
      </c>
      <c r="B33" s="1">
        <v>20</v>
      </c>
      <c r="C33" s="1">
        <v>32</v>
      </c>
      <c r="D33" s="2">
        <v>1185</v>
      </c>
      <c r="E33">
        <f t="shared" si="0"/>
        <v>59.25</v>
      </c>
      <c r="F33">
        <f t="shared" si="1"/>
        <v>7.9518110067831153E-3</v>
      </c>
      <c r="K33">
        <f t="shared" si="2"/>
        <v>37.03125</v>
      </c>
      <c r="L33">
        <v>0.03</v>
      </c>
      <c r="P33">
        <f t="shared" si="4"/>
        <v>1.8515625</v>
      </c>
      <c r="Q33">
        <f t="shared" si="5"/>
        <v>0.73943197598913402</v>
      </c>
    </row>
    <row r="34" spans="1:17" x14ac:dyDescent="0.2">
      <c r="A34" s="1" t="s">
        <v>35</v>
      </c>
      <c r="B34" s="1">
        <v>35</v>
      </c>
      <c r="C34" s="1">
        <v>46</v>
      </c>
      <c r="D34" s="2">
        <v>1879</v>
      </c>
      <c r="E34">
        <f t="shared" si="0"/>
        <v>53.685714285714283</v>
      </c>
      <c r="F34">
        <v>3.0000000000000001E-3</v>
      </c>
      <c r="K34">
        <f t="shared" si="2"/>
        <v>40.847826086956523</v>
      </c>
      <c r="L34">
        <f t="shared" si="3"/>
        <v>0.11413575623880742</v>
      </c>
      <c r="P34">
        <f t="shared" si="4"/>
        <v>1.167080745341615</v>
      </c>
      <c r="Q34">
        <f>(P34-$S$3)/$S$4</f>
        <v>0.41950227085578512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Gupta</dc:creator>
  <cp:lastModifiedBy>Shashwat Gupta</cp:lastModifiedBy>
  <dcterms:created xsi:type="dcterms:W3CDTF">2025-06-12T10:44:53Z</dcterms:created>
  <dcterms:modified xsi:type="dcterms:W3CDTF">2025-06-12T11:23:16Z</dcterms:modified>
</cp:coreProperties>
</file>