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gupta/Desktop/Started/"/>
    </mc:Choice>
  </mc:AlternateContent>
  <xr:revisionPtr revIDLastSave="0" documentId="13_ncr:1_{BE8DAC0F-215B-4342-B2E5-2B5FD08D5C2A}" xr6:coauthVersionLast="47" xr6:coauthVersionMax="47" xr10:uidLastSave="{00000000-0000-0000-0000-000000000000}"/>
  <bookViews>
    <workbookView xWindow="4440" yWindow="1240" windowWidth="24960" windowHeight="16760" xr2:uid="{37FF7431-2D98-F04B-9804-DD4C7871F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N3" i="1"/>
  <c r="N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1"/>
  <c r="I2" i="1"/>
  <c r="N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I4" i="1" l="1"/>
</calcChain>
</file>

<file path=xl/sharedStrings.xml><?xml version="1.0" encoding="utf-8"?>
<sst xmlns="http://schemas.openxmlformats.org/spreadsheetml/2006/main" count="77" uniqueCount="44">
  <si>
    <t>clubs</t>
  </si>
  <si>
    <t>players</t>
  </si>
  <si>
    <t>matches</t>
  </si>
  <si>
    <t>France</t>
  </si>
  <si>
    <t>England</t>
  </si>
  <si>
    <t>Spain</t>
  </si>
  <si>
    <t>Argentina</t>
  </si>
  <si>
    <t>Italy</t>
  </si>
  <si>
    <t>Germany</t>
  </si>
  <si>
    <t>Uruguay</t>
  </si>
  <si>
    <t>Netherlands</t>
  </si>
  <si>
    <t>Brazil</t>
  </si>
  <si>
    <t>Switzerland</t>
  </si>
  <si>
    <t>Serbia</t>
  </si>
  <si>
    <t>Croatia</t>
  </si>
  <si>
    <t>Denmark</t>
  </si>
  <si>
    <t>Belgium</t>
  </si>
  <si>
    <t>Portugal</t>
  </si>
  <si>
    <t>Czech Republic</t>
  </si>
  <si>
    <t>Scotland</t>
  </si>
  <si>
    <t>Colombia</t>
  </si>
  <si>
    <t>Ivory Coast</t>
  </si>
  <si>
    <t>Austria</t>
  </si>
  <si>
    <t>Sweden</t>
  </si>
  <si>
    <t>Senegal</t>
  </si>
  <si>
    <t>Poland</t>
  </si>
  <si>
    <t>Greece</t>
  </si>
  <si>
    <t>USA</t>
  </si>
  <si>
    <t>Norway</t>
  </si>
  <si>
    <t>Japan</t>
  </si>
  <si>
    <t>Cameroon</t>
  </si>
  <si>
    <t>Ghana</t>
  </si>
  <si>
    <t>Romania</t>
  </si>
  <si>
    <t>Korea Republic</t>
  </si>
  <si>
    <t>Australia</t>
  </si>
  <si>
    <t>Nigeria</t>
  </si>
  <si>
    <t>m/c</t>
  </si>
  <si>
    <t>country_bv_mc</t>
  </si>
  <si>
    <t>Country</t>
  </si>
  <si>
    <t>maxmc</t>
  </si>
  <si>
    <t>minmc</t>
  </si>
  <si>
    <t>diffmc</t>
  </si>
  <si>
    <t>m/p</t>
  </si>
  <si>
    <t>country_bv_mp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</si>
</sst>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38FC-E6DE-9C4B-A260-9CF875DD399F}">
  <dimension ref="A1:Q34"/>
  <sheetViews>
    <sheetView tabSelected="1" workbookViewId="0">
      <selection activeCell="R6" sqref="R6"/>
    </sheetView>
  </sheetViews>
  <sheetFormatPr baseColWidth="10" defaultRowHeight="16" x14ac:dyDescent="0.2"/>
  <cols>
    <col min="6" max="6" width="16.33203125" customWidth="1"/>
    <col min="7" max="7" width="2" customWidth="1"/>
    <col min="10" max="10" width="4" customWidth="1"/>
    <col min="12" max="12" width="14.83203125" customWidth="1"/>
  </cols>
  <sheetData>
    <row r="1" spans="1:17" x14ac:dyDescent="0.2">
      <c r="A1" t="s">
        <v>38</v>
      </c>
      <c r="B1" t="s">
        <v>0</v>
      </c>
      <c r="C1" t="s">
        <v>1</v>
      </c>
      <c r="D1" t="s">
        <v>2</v>
      </c>
      <c r="E1" t="s">
        <v>36</v>
      </c>
      <c r="F1" t="s">
        <v>37</v>
      </c>
      <c r="K1" t="s">
        <v>42</v>
      </c>
      <c r="L1" t="s">
        <v>43</v>
      </c>
      <c r="O1" s="1" t="s">
        <v>3</v>
      </c>
      <c r="P1">
        <v>0.72631225697106372</v>
      </c>
      <c r="Q1">
        <v>0.7837978165949655</v>
      </c>
    </row>
    <row r="2" spans="1:17" x14ac:dyDescent="0.2">
      <c r="A2" s="1" t="s">
        <v>3</v>
      </c>
      <c r="B2" s="1">
        <v>181</v>
      </c>
      <c r="C2" s="1">
        <v>2224</v>
      </c>
      <c r="D2" s="2">
        <v>136372</v>
      </c>
      <c r="E2">
        <f>D2/B2</f>
        <v>753.43646408839777</v>
      </c>
      <c r="F2">
        <f>(LN(E2)-$I$3)/$I$4</f>
        <v>1</v>
      </c>
      <c r="H2" t="s">
        <v>39</v>
      </c>
      <c r="I2">
        <f>LN(MAX(E2:E34))</f>
        <v>6.6246446934607635</v>
      </c>
      <c r="K2">
        <f>D2/C2</f>
        <v>61.318345323741006</v>
      </c>
      <c r="L2">
        <f>(LN(K2)-$N$3)/$N$4</f>
        <v>0.7837978165949655</v>
      </c>
      <c r="N2">
        <f>LN(MAX(K2:K34))</f>
        <v>4.2551894580532936</v>
      </c>
      <c r="O2" s="1" t="s">
        <v>4</v>
      </c>
      <c r="P2">
        <v>0.57191197893116275</v>
      </c>
      <c r="Q2">
        <v>0.64709736207637103</v>
      </c>
    </row>
    <row r="3" spans="1:17" x14ac:dyDescent="0.2">
      <c r="A3" s="1" t="s">
        <v>4</v>
      </c>
      <c r="B3" s="1">
        <v>117</v>
      </c>
      <c r="C3" s="1">
        <v>1416</v>
      </c>
      <c r="D3" s="2">
        <v>79516</v>
      </c>
      <c r="E3">
        <f t="shared" ref="E3:E34" si="0">D3/B3</f>
        <v>679.62393162393164</v>
      </c>
      <c r="F3">
        <f t="shared" ref="F3:F32" si="1">(LN(E3)-$I$3)/$I$4</f>
        <v>0.96096718621547417</v>
      </c>
      <c r="H3" t="s">
        <v>40</v>
      </c>
      <c r="I3">
        <f>LN(MIN(E2:E34))</f>
        <v>3.9831469379240514</v>
      </c>
      <c r="K3">
        <f t="shared" ref="K3:K34" si="2">D3/C3</f>
        <v>56.155367231638415</v>
      </c>
      <c r="L3">
        <f t="shared" ref="L3:L34" si="3">(LN(K3)-$N$3)/$N$4</f>
        <v>0.64709736207637103</v>
      </c>
      <c r="N3">
        <f>LN(MIN(K2:K34))</f>
        <v>3.611762150769505</v>
      </c>
      <c r="O3" s="1" t="s">
        <v>5</v>
      </c>
      <c r="P3">
        <v>0.6986136961341749</v>
      </c>
      <c r="Q3">
        <v>0.76014295988743341</v>
      </c>
    </row>
    <row r="4" spans="1:17" x14ac:dyDescent="0.2">
      <c r="A4" s="1" t="s">
        <v>5</v>
      </c>
      <c r="B4" s="1">
        <v>192</v>
      </c>
      <c r="C4" s="1">
        <v>1831</v>
      </c>
      <c r="D4" s="2">
        <v>110578</v>
      </c>
      <c r="E4">
        <f t="shared" si="0"/>
        <v>575.92708333333337</v>
      </c>
      <c r="F4">
        <f t="shared" si="1"/>
        <v>0.89829117528103264</v>
      </c>
      <c r="H4" t="s">
        <v>41</v>
      </c>
      <c r="I4">
        <f>I2-I3</f>
        <v>2.6414977555367121</v>
      </c>
      <c r="K4">
        <f t="shared" si="2"/>
        <v>60.392135445111961</v>
      </c>
      <c r="L4">
        <f t="shared" si="3"/>
        <v>0.76014295988743341</v>
      </c>
      <c r="N4">
        <f>N2-N3</f>
        <v>0.64342730728378861</v>
      </c>
      <c r="O4" s="1" t="s">
        <v>6</v>
      </c>
      <c r="P4">
        <v>1</v>
      </c>
      <c r="Q4">
        <v>1</v>
      </c>
    </row>
    <row r="5" spans="1:17" x14ac:dyDescent="0.2">
      <c r="A5" s="1" t="s">
        <v>6</v>
      </c>
      <c r="B5" s="1">
        <v>52</v>
      </c>
      <c r="C5" s="1">
        <v>419</v>
      </c>
      <c r="D5" s="2">
        <v>29527</v>
      </c>
      <c r="E5">
        <f t="shared" si="0"/>
        <v>567.82692307692309</v>
      </c>
      <c r="F5">
        <f t="shared" si="1"/>
        <v>0.89292891372936523</v>
      </c>
      <c r="K5">
        <f t="shared" si="2"/>
        <v>70.470167064439138</v>
      </c>
      <c r="L5">
        <f t="shared" si="3"/>
        <v>1</v>
      </c>
      <c r="O5" s="1" t="s">
        <v>7</v>
      </c>
      <c r="P5">
        <v>0.60422679372095689</v>
      </c>
      <c r="Q5">
        <v>0.67671959337564624</v>
      </c>
    </row>
    <row r="6" spans="1:17" x14ac:dyDescent="0.2">
      <c r="A6" s="1" t="s">
        <v>7</v>
      </c>
      <c r="B6" s="1">
        <v>193</v>
      </c>
      <c r="C6" s="1">
        <v>1458</v>
      </c>
      <c r="D6" s="2">
        <v>83450</v>
      </c>
      <c r="E6">
        <f t="shared" si="0"/>
        <v>432.38341968911919</v>
      </c>
      <c r="F6">
        <f t="shared" si="1"/>
        <v>0.78976625964884339</v>
      </c>
      <c r="K6">
        <f t="shared" si="2"/>
        <v>57.235939643347052</v>
      </c>
      <c r="L6">
        <f t="shared" si="3"/>
        <v>0.67671959337564624</v>
      </c>
      <c r="O6" s="1" t="s">
        <v>8</v>
      </c>
      <c r="P6">
        <v>0.48067459982532074</v>
      </c>
      <c r="Q6">
        <v>0.56027975667001084</v>
      </c>
    </row>
    <row r="7" spans="1:17" x14ac:dyDescent="0.2">
      <c r="A7" s="1" t="s">
        <v>8</v>
      </c>
      <c r="B7" s="1">
        <v>197</v>
      </c>
      <c r="C7" s="1">
        <v>1426</v>
      </c>
      <c r="D7" s="2">
        <v>75727</v>
      </c>
      <c r="E7">
        <f t="shared" si="0"/>
        <v>384.40101522842639</v>
      </c>
      <c r="F7">
        <f t="shared" si="1"/>
        <v>0.74523606015388444</v>
      </c>
      <c r="K7">
        <f t="shared" si="2"/>
        <v>53.104488078541372</v>
      </c>
      <c r="L7">
        <f t="shared" si="3"/>
        <v>0.56027975667001084</v>
      </c>
      <c r="O7" s="1" t="s">
        <v>9</v>
      </c>
      <c r="P7">
        <v>0.46027537969568383</v>
      </c>
      <c r="Q7">
        <v>0.54018700776517681</v>
      </c>
    </row>
    <row r="8" spans="1:17" x14ac:dyDescent="0.2">
      <c r="A8" s="1" t="s">
        <v>9</v>
      </c>
      <c r="B8" s="1">
        <v>22</v>
      </c>
      <c r="C8" s="1">
        <v>161</v>
      </c>
      <c r="D8" s="2">
        <v>8440</v>
      </c>
      <c r="E8">
        <f t="shared" si="0"/>
        <v>383.63636363636363</v>
      </c>
      <c r="F8">
        <f t="shared" si="1"/>
        <v>0.74448225147481273</v>
      </c>
      <c r="K8">
        <f t="shared" si="2"/>
        <v>52.422360248447205</v>
      </c>
      <c r="L8">
        <f t="shared" si="3"/>
        <v>0.54018700776517681</v>
      </c>
      <c r="O8" s="1" t="s">
        <v>10</v>
      </c>
      <c r="P8">
        <v>0.56694296040030867</v>
      </c>
      <c r="Q8">
        <v>0.642491877071102</v>
      </c>
    </row>
    <row r="9" spans="1:17" x14ac:dyDescent="0.2">
      <c r="A9" s="1" t="s">
        <v>10</v>
      </c>
      <c r="B9" s="1">
        <v>41</v>
      </c>
      <c r="C9" s="1">
        <v>278</v>
      </c>
      <c r="D9" s="2">
        <v>15565</v>
      </c>
      <c r="E9">
        <f t="shared" si="0"/>
        <v>379.63414634146341</v>
      </c>
      <c r="F9">
        <f t="shared" si="1"/>
        <v>0.74051211065667089</v>
      </c>
      <c r="K9">
        <f t="shared" si="2"/>
        <v>55.989208633093526</v>
      </c>
      <c r="L9">
        <f t="shared" si="3"/>
        <v>0.642491877071102</v>
      </c>
      <c r="O9" s="1" t="s">
        <v>11</v>
      </c>
      <c r="P9">
        <v>0.83046514092729851</v>
      </c>
      <c r="Q9">
        <v>0.86965613388145413</v>
      </c>
    </row>
    <row r="10" spans="1:17" x14ac:dyDescent="0.2">
      <c r="A10" s="1" t="s">
        <v>11</v>
      </c>
      <c r="B10" s="1">
        <v>112</v>
      </c>
      <c r="C10" s="1">
        <v>543</v>
      </c>
      <c r="D10" s="2">
        <v>35187</v>
      </c>
      <c r="E10">
        <f t="shared" si="0"/>
        <v>314.16964285714283</v>
      </c>
      <c r="F10">
        <f t="shared" si="1"/>
        <v>0.66885771993074616</v>
      </c>
      <c r="K10">
        <f t="shared" si="2"/>
        <v>64.801104972375697</v>
      </c>
      <c r="L10">
        <f t="shared" si="3"/>
        <v>0.86965613388145413</v>
      </c>
      <c r="O10" s="1" t="s">
        <v>12</v>
      </c>
      <c r="P10">
        <v>0.94914697472214049</v>
      </c>
      <c r="Q10">
        <v>0.96203726374934262</v>
      </c>
    </row>
    <row r="11" spans="1:17" x14ac:dyDescent="0.2">
      <c r="A11" s="1" t="s">
        <v>12</v>
      </c>
      <c r="B11" s="1">
        <v>37</v>
      </c>
      <c r="C11" s="1">
        <v>165</v>
      </c>
      <c r="D11" s="2">
        <v>11347</v>
      </c>
      <c r="E11">
        <f t="shared" si="0"/>
        <v>306.67567567567568</v>
      </c>
      <c r="F11">
        <f t="shared" si="1"/>
        <v>0.65971807720451192</v>
      </c>
      <c r="K11">
        <f t="shared" si="2"/>
        <v>68.769696969696966</v>
      </c>
      <c r="L11">
        <f t="shared" si="3"/>
        <v>0.96203726374934262</v>
      </c>
      <c r="O11" s="1" t="s">
        <v>13</v>
      </c>
      <c r="P11">
        <v>0.709788918674368</v>
      </c>
      <c r="Q11">
        <v>0.7697300834058497</v>
      </c>
    </row>
    <row r="12" spans="1:17" x14ac:dyDescent="0.2">
      <c r="A12" s="1" t="s">
        <v>13</v>
      </c>
      <c r="B12" s="1">
        <v>33</v>
      </c>
      <c r="C12" s="1">
        <v>158</v>
      </c>
      <c r="D12" s="2">
        <v>9601</v>
      </c>
      <c r="E12">
        <f t="shared" si="0"/>
        <v>290.93939393939394</v>
      </c>
      <c r="F12">
        <f t="shared" si="1"/>
        <v>0.63977644340784834</v>
      </c>
      <c r="K12">
        <f t="shared" si="2"/>
        <v>60.765822784810126</v>
      </c>
      <c r="L12">
        <f t="shared" si="3"/>
        <v>0.7697300834058497</v>
      </c>
      <c r="O12" s="1" t="s">
        <v>14</v>
      </c>
      <c r="P12">
        <v>0.46682048177470248</v>
      </c>
      <c r="Q12">
        <v>0.54666212389667179</v>
      </c>
    </row>
    <row r="13" spans="1:17" x14ac:dyDescent="0.2">
      <c r="A13" s="1" t="s">
        <v>14</v>
      </c>
      <c r="B13" s="1">
        <v>25</v>
      </c>
      <c r="C13" s="1">
        <v>131</v>
      </c>
      <c r="D13" s="2">
        <v>6896</v>
      </c>
      <c r="E13">
        <f t="shared" si="0"/>
        <v>275.83999999999997</v>
      </c>
      <c r="F13">
        <f t="shared" si="1"/>
        <v>0.61960077237269107</v>
      </c>
      <c r="K13">
        <f t="shared" si="2"/>
        <v>52.641221374045799</v>
      </c>
      <c r="L13">
        <f t="shared" si="3"/>
        <v>0.54666212389667179</v>
      </c>
      <c r="O13" s="1" t="s">
        <v>15</v>
      </c>
      <c r="P13">
        <v>0.27032163760248346</v>
      </c>
      <c r="Q13">
        <v>0.33944931614950641</v>
      </c>
    </row>
    <row r="14" spans="1:17" x14ac:dyDescent="0.2">
      <c r="A14" s="1" t="s">
        <v>15</v>
      </c>
      <c r="B14" s="1">
        <v>27</v>
      </c>
      <c r="C14" s="1">
        <v>156</v>
      </c>
      <c r="D14" s="2">
        <v>7187</v>
      </c>
      <c r="E14">
        <f t="shared" si="0"/>
        <v>266.18518518518516</v>
      </c>
      <c r="F14">
        <f t="shared" si="1"/>
        <v>0.60611269125032963</v>
      </c>
      <c r="K14">
        <f t="shared" si="2"/>
        <v>46.070512820512818</v>
      </c>
      <c r="L14">
        <f t="shared" si="3"/>
        <v>0.33944931614950641</v>
      </c>
      <c r="O14" s="1" t="s">
        <v>16</v>
      </c>
      <c r="P14">
        <v>0.68034499909668589</v>
      </c>
      <c r="Q14">
        <v>0.74434191780391112</v>
      </c>
    </row>
    <row r="15" spans="1:17" x14ac:dyDescent="0.2">
      <c r="A15" s="1" t="s">
        <v>16</v>
      </c>
      <c r="B15" s="1">
        <v>39</v>
      </c>
      <c r="C15" s="1">
        <v>160</v>
      </c>
      <c r="D15" s="2">
        <v>9565</v>
      </c>
      <c r="E15">
        <f t="shared" si="0"/>
        <v>245.25641025641025</v>
      </c>
      <c r="F15">
        <f t="shared" si="1"/>
        <v>0.57511209109923545</v>
      </c>
      <c r="K15">
        <f t="shared" si="2"/>
        <v>59.78125</v>
      </c>
      <c r="L15">
        <f t="shared" si="3"/>
        <v>0.74434191780391112</v>
      </c>
      <c r="O15" s="1" t="s">
        <v>17</v>
      </c>
      <c r="P15">
        <v>0.59010472863528851</v>
      </c>
      <c r="Q15">
        <v>0.66384362576099876</v>
      </c>
    </row>
    <row r="16" spans="1:17" x14ac:dyDescent="0.2">
      <c r="A16" s="1" t="s">
        <v>17</v>
      </c>
      <c r="B16" s="1">
        <v>58</v>
      </c>
      <c r="C16" s="1">
        <v>237</v>
      </c>
      <c r="D16" s="2">
        <v>13453</v>
      </c>
      <c r="E16">
        <f t="shared" si="0"/>
        <v>231.94827586206895</v>
      </c>
      <c r="F16">
        <f t="shared" si="1"/>
        <v>0.55399155912503839</v>
      </c>
      <c r="K16">
        <f t="shared" si="2"/>
        <v>56.763713080168777</v>
      </c>
      <c r="L16">
        <f t="shared" si="3"/>
        <v>0.66384362576099876</v>
      </c>
      <c r="O16" s="1" t="s">
        <v>18</v>
      </c>
      <c r="P16">
        <v>0.67372845707250395</v>
      </c>
      <c r="Q16">
        <v>0.7385792484506768</v>
      </c>
    </row>
    <row r="17" spans="1:17" x14ac:dyDescent="0.2">
      <c r="A17" s="1" t="s">
        <v>18</v>
      </c>
      <c r="B17" s="1">
        <v>27</v>
      </c>
      <c r="C17" s="1">
        <v>100</v>
      </c>
      <c r="D17" s="2">
        <v>5956</v>
      </c>
      <c r="E17">
        <f t="shared" si="0"/>
        <v>220.59259259259258</v>
      </c>
      <c r="F17">
        <f t="shared" si="1"/>
        <v>0.53498837427116575</v>
      </c>
      <c r="K17">
        <f t="shared" si="2"/>
        <v>59.56</v>
      </c>
      <c r="L17">
        <f t="shared" si="3"/>
        <v>0.7385792484506768</v>
      </c>
      <c r="O17" s="1" t="s">
        <v>19</v>
      </c>
      <c r="P17">
        <v>0.20249087517837416</v>
      </c>
      <c r="Q17">
        <v>0.26098482107935134</v>
      </c>
    </row>
    <row r="18" spans="1:17" x14ac:dyDescent="0.2">
      <c r="A18" s="1" t="s">
        <v>19</v>
      </c>
      <c r="B18" s="1">
        <v>19</v>
      </c>
      <c r="C18" s="1">
        <v>86</v>
      </c>
      <c r="D18" s="2">
        <v>3767</v>
      </c>
      <c r="E18">
        <f t="shared" si="0"/>
        <v>198.26315789473685</v>
      </c>
      <c r="F18">
        <f t="shared" si="1"/>
        <v>0.49458618235172369</v>
      </c>
      <c r="K18">
        <f t="shared" si="2"/>
        <v>43.802325581395351</v>
      </c>
      <c r="L18">
        <f t="shared" si="3"/>
        <v>0.26098482107935134</v>
      </c>
      <c r="O18" s="1" t="s">
        <v>20</v>
      </c>
      <c r="P18">
        <v>0.73962296125064064</v>
      </c>
      <c r="Q18">
        <v>0.79503847756289903</v>
      </c>
    </row>
    <row r="19" spans="1:17" x14ac:dyDescent="0.2">
      <c r="A19" s="1" t="s">
        <v>20</v>
      </c>
      <c r="B19" s="1">
        <v>29</v>
      </c>
      <c r="C19" s="1">
        <v>93</v>
      </c>
      <c r="D19" s="2">
        <v>5744</v>
      </c>
      <c r="E19">
        <f t="shared" si="0"/>
        <v>198.06896551724137</v>
      </c>
      <c r="F19">
        <f t="shared" si="1"/>
        <v>0.49421520047904904</v>
      </c>
      <c r="K19">
        <f t="shared" si="2"/>
        <v>61.763440860215056</v>
      </c>
      <c r="L19">
        <f t="shared" si="3"/>
        <v>0.79503847756289903</v>
      </c>
      <c r="O19" s="1" t="s">
        <v>21</v>
      </c>
      <c r="P19">
        <v>0.83773250171577218</v>
      </c>
      <c r="Q19">
        <v>0.87547360136250174</v>
      </c>
    </row>
    <row r="20" spans="1:17" x14ac:dyDescent="0.2">
      <c r="A20" s="1" t="s">
        <v>21</v>
      </c>
      <c r="B20" s="1">
        <v>27</v>
      </c>
      <c r="C20" s="1">
        <v>68</v>
      </c>
      <c r="D20" s="2">
        <v>4423</v>
      </c>
      <c r="E20">
        <f t="shared" si="0"/>
        <v>163.81481481481481</v>
      </c>
      <c r="F20">
        <f t="shared" si="1"/>
        <v>0.42233224374376771</v>
      </c>
      <c r="K20">
        <f t="shared" si="2"/>
        <v>65.044117647058826</v>
      </c>
      <c r="L20">
        <f t="shared" si="3"/>
        <v>0.87547360136250174</v>
      </c>
      <c r="O20" s="1" t="s">
        <v>22</v>
      </c>
      <c r="P20">
        <v>0.5164267122264129</v>
      </c>
      <c r="Q20">
        <v>0.59488006156624706</v>
      </c>
    </row>
    <row r="21" spans="1:17" x14ac:dyDescent="0.2">
      <c r="A21" s="1" t="s">
        <v>22</v>
      </c>
      <c r="B21" s="1">
        <v>34</v>
      </c>
      <c r="C21" s="1">
        <v>100</v>
      </c>
      <c r="D21" s="2">
        <v>5430</v>
      </c>
      <c r="E21">
        <f t="shared" si="0"/>
        <v>159.70588235294119</v>
      </c>
      <c r="F21">
        <f t="shared" si="1"/>
        <v>0.41271545588205838</v>
      </c>
      <c r="K21">
        <f t="shared" si="2"/>
        <v>54.3</v>
      </c>
      <c r="L21">
        <f t="shared" si="3"/>
        <v>0.59488006156624706</v>
      </c>
      <c r="O21" s="1" t="s">
        <v>23</v>
      </c>
      <c r="P21">
        <v>0.21256951140484862</v>
      </c>
      <c r="Q21">
        <v>0.27289701897946067</v>
      </c>
    </row>
    <row r="22" spans="1:17" x14ac:dyDescent="0.2">
      <c r="A22" s="1" t="s">
        <v>23</v>
      </c>
      <c r="B22" s="1">
        <v>42</v>
      </c>
      <c r="C22" s="1">
        <v>122</v>
      </c>
      <c r="D22" s="2">
        <v>5385</v>
      </c>
      <c r="E22">
        <f t="shared" si="0"/>
        <v>128.21428571428572</v>
      </c>
      <c r="F22">
        <f t="shared" si="1"/>
        <v>0.32956909827325825</v>
      </c>
      <c r="K22">
        <f t="shared" si="2"/>
        <v>44.139344262295083</v>
      </c>
      <c r="L22">
        <f t="shared" si="3"/>
        <v>0.27289701897946067</v>
      </c>
      <c r="O22" s="1" t="s">
        <v>24</v>
      </c>
      <c r="P22">
        <v>0.18423650443126338</v>
      </c>
      <c r="Q22">
        <v>0.23917429288242151</v>
      </c>
    </row>
    <row r="23" spans="1:17" x14ac:dyDescent="0.2">
      <c r="A23" s="1" t="s">
        <v>24</v>
      </c>
      <c r="B23" s="1">
        <v>34</v>
      </c>
      <c r="C23" s="1">
        <v>99</v>
      </c>
      <c r="D23" s="2">
        <v>4276</v>
      </c>
      <c r="E23">
        <f t="shared" si="0"/>
        <v>125.76470588235294</v>
      </c>
      <c r="F23">
        <f t="shared" si="1"/>
        <v>0.32226633841366215</v>
      </c>
      <c r="K23">
        <f t="shared" si="2"/>
        <v>43.19191919191919</v>
      </c>
      <c r="L23">
        <f t="shared" si="3"/>
        <v>0.23917429288242151</v>
      </c>
      <c r="O23" s="1" t="s">
        <v>25</v>
      </c>
      <c r="P23">
        <v>0.33631048553586168</v>
      </c>
      <c r="Q23">
        <v>0.41216054877987163</v>
      </c>
    </row>
    <row r="24" spans="1:17" x14ac:dyDescent="0.2">
      <c r="A24" s="1" t="s">
        <v>25</v>
      </c>
      <c r="B24" s="1">
        <v>33</v>
      </c>
      <c r="C24" s="1">
        <v>83</v>
      </c>
      <c r="D24" s="2">
        <v>4007</v>
      </c>
      <c r="E24">
        <f t="shared" si="0"/>
        <v>121.42424242424242</v>
      </c>
      <c r="F24">
        <f t="shared" si="1"/>
        <v>0.30897001882168368</v>
      </c>
      <c r="K24">
        <f t="shared" si="2"/>
        <v>48.277108433734938</v>
      </c>
      <c r="L24">
        <f t="shared" si="3"/>
        <v>0.41216054877987163</v>
      </c>
      <c r="O24" s="1" t="s">
        <v>26</v>
      </c>
      <c r="P24">
        <v>0.33538478009147066</v>
      </c>
      <c r="Q24">
        <v>0.4111637131503848</v>
      </c>
    </row>
    <row r="25" spans="1:17" x14ac:dyDescent="0.2">
      <c r="A25" s="1" t="s">
        <v>26</v>
      </c>
      <c r="B25" s="1">
        <v>26</v>
      </c>
      <c r="C25" s="1">
        <v>65</v>
      </c>
      <c r="D25" s="2">
        <v>3136</v>
      </c>
      <c r="E25">
        <f t="shared" si="0"/>
        <v>120.61538461538461</v>
      </c>
      <c r="F25">
        <f t="shared" si="1"/>
        <v>0.30643974761216308</v>
      </c>
      <c r="K25">
        <f t="shared" si="2"/>
        <v>48.246153846153845</v>
      </c>
      <c r="L25">
        <f t="shared" si="3"/>
        <v>0.4111637131503848</v>
      </c>
      <c r="O25" s="1" t="s">
        <v>27</v>
      </c>
      <c r="P25">
        <v>0.448593954249147</v>
      </c>
      <c r="Q25">
        <v>0.52856302226031737</v>
      </c>
    </row>
    <row r="26" spans="1:17" x14ac:dyDescent="0.2">
      <c r="A26" s="1" t="s">
        <v>27</v>
      </c>
      <c r="B26" s="1">
        <v>31</v>
      </c>
      <c r="C26" s="1">
        <v>63</v>
      </c>
      <c r="D26" s="2">
        <v>3278</v>
      </c>
      <c r="E26">
        <f t="shared" si="0"/>
        <v>105.74193548387096</v>
      </c>
      <c r="F26">
        <f t="shared" si="1"/>
        <v>0.25661752521794134</v>
      </c>
      <c r="K26">
        <f t="shared" si="2"/>
        <v>52.031746031746032</v>
      </c>
      <c r="L26">
        <f t="shared" si="3"/>
        <v>0.52856302226031737</v>
      </c>
      <c r="O26" s="1" t="s">
        <v>28</v>
      </c>
      <c r="P26">
        <v>9.1334173525208423E-2</v>
      </c>
      <c r="Q26">
        <v>0.12316725562209893</v>
      </c>
    </row>
    <row r="27" spans="1:17" x14ac:dyDescent="0.2">
      <c r="A27" s="1" t="s">
        <v>28</v>
      </c>
      <c r="B27" s="1">
        <v>33</v>
      </c>
      <c r="C27" s="1">
        <v>82</v>
      </c>
      <c r="D27" s="2">
        <v>3287</v>
      </c>
      <c r="E27">
        <f t="shared" si="0"/>
        <v>99.606060606060609</v>
      </c>
      <c r="F27">
        <f t="shared" si="1"/>
        <v>0.23398697688770281</v>
      </c>
      <c r="K27">
        <f t="shared" si="2"/>
        <v>40.085365853658537</v>
      </c>
      <c r="L27">
        <f t="shared" si="3"/>
        <v>0.12316725562209893</v>
      </c>
      <c r="O27" s="1" t="s">
        <v>29</v>
      </c>
      <c r="P27">
        <v>0.38865335367259307</v>
      </c>
      <c r="Q27">
        <v>0.46750992131002123</v>
      </c>
    </row>
    <row r="28" spans="1:17" x14ac:dyDescent="0.2">
      <c r="A28" s="1" t="s">
        <v>29</v>
      </c>
      <c r="B28" s="1">
        <v>40</v>
      </c>
      <c r="C28" s="1">
        <v>73</v>
      </c>
      <c r="D28" s="2">
        <v>3652</v>
      </c>
      <c r="E28">
        <f t="shared" si="0"/>
        <v>91.3</v>
      </c>
      <c r="F28">
        <f t="shared" si="1"/>
        <v>0.20102377469897936</v>
      </c>
      <c r="K28">
        <f t="shared" si="2"/>
        <v>50.027397260273972</v>
      </c>
      <c r="L28">
        <f t="shared" si="3"/>
        <v>0.46750992131002123</v>
      </c>
      <c r="O28" s="1" t="s">
        <v>30</v>
      </c>
      <c r="P28">
        <v>0.19139742284973288</v>
      </c>
      <c r="Q28">
        <v>0.24776675963348818</v>
      </c>
    </row>
    <row r="29" spans="1:17" x14ac:dyDescent="0.2">
      <c r="A29" s="1" t="s">
        <v>30</v>
      </c>
      <c r="B29" s="1">
        <v>28</v>
      </c>
      <c r="C29" s="1">
        <v>51</v>
      </c>
      <c r="D29" s="2">
        <v>2215</v>
      </c>
      <c r="E29">
        <f t="shared" si="0"/>
        <v>79.107142857142861</v>
      </c>
      <c r="F29">
        <f t="shared" si="1"/>
        <v>0.146756223270466</v>
      </c>
      <c r="K29">
        <f t="shared" si="2"/>
        <v>43.431372549019606</v>
      </c>
      <c r="L29">
        <f t="shared" si="3"/>
        <v>0.24776675963348818</v>
      </c>
      <c r="O29" s="1" t="s">
        <v>31</v>
      </c>
      <c r="P29">
        <v>0.13467041261960264</v>
      </c>
      <c r="Q29">
        <v>0.17836022810938992</v>
      </c>
    </row>
    <row r="30" spans="1:17" x14ac:dyDescent="0.2">
      <c r="A30" s="1" t="s">
        <v>31</v>
      </c>
      <c r="B30" s="1">
        <v>36</v>
      </c>
      <c r="C30" s="1">
        <v>58</v>
      </c>
      <c r="D30" s="2">
        <v>2409</v>
      </c>
      <c r="E30">
        <f t="shared" si="0"/>
        <v>66.916666666666671</v>
      </c>
      <c r="F30">
        <f t="shared" si="1"/>
        <v>8.3400080796187728E-2</v>
      </c>
      <c r="K30">
        <f t="shared" si="2"/>
        <v>41.53448275862069</v>
      </c>
      <c r="L30">
        <f t="shared" si="3"/>
        <v>0.17836022810938992</v>
      </c>
      <c r="O30" s="1" t="s">
        <v>32</v>
      </c>
      <c r="P30">
        <v>7.0027128911492945E-2</v>
      </c>
      <c r="Q30">
        <v>9.5294584797814788E-2</v>
      </c>
    </row>
    <row r="31" spans="1:17" x14ac:dyDescent="0.2">
      <c r="A31" s="1" t="s">
        <v>32</v>
      </c>
      <c r="B31" s="1">
        <v>37</v>
      </c>
      <c r="C31" s="1">
        <v>59</v>
      </c>
      <c r="D31" s="2">
        <v>2323</v>
      </c>
      <c r="E31">
        <f t="shared" si="0"/>
        <v>62.783783783783782</v>
      </c>
      <c r="F31">
        <f t="shared" si="1"/>
        <v>5.9265574568063424E-2</v>
      </c>
      <c r="K31">
        <f t="shared" si="2"/>
        <v>39.372881355932201</v>
      </c>
      <c r="L31">
        <f t="shared" si="3"/>
        <v>9.5294584797814788E-2</v>
      </c>
      <c r="O31" s="1" t="s">
        <v>33</v>
      </c>
      <c r="P31">
        <v>0.1862145985209247</v>
      </c>
      <c r="Q31">
        <v>0.24155258296875112</v>
      </c>
    </row>
    <row r="32" spans="1:17" x14ac:dyDescent="0.2">
      <c r="A32" s="1" t="s">
        <v>33</v>
      </c>
      <c r="B32" s="1">
        <v>22</v>
      </c>
      <c r="C32" s="1">
        <v>31</v>
      </c>
      <c r="D32" s="2">
        <v>1341</v>
      </c>
      <c r="E32">
        <f t="shared" si="0"/>
        <v>60.954545454545453</v>
      </c>
      <c r="F32">
        <f t="shared" si="1"/>
        <v>4.8071777359322478E-2</v>
      </c>
      <c r="K32">
        <f t="shared" si="2"/>
        <v>43.258064516129032</v>
      </c>
      <c r="L32">
        <f t="shared" si="3"/>
        <v>0.24155258296875112</v>
      </c>
      <c r="O32" s="1" t="s">
        <v>34</v>
      </c>
      <c r="P32">
        <v>0.03</v>
      </c>
      <c r="Q32">
        <v>0</v>
      </c>
    </row>
    <row r="33" spans="1:17" x14ac:dyDescent="0.2">
      <c r="A33" s="1" t="s">
        <v>34</v>
      </c>
      <c r="B33" s="1">
        <v>20</v>
      </c>
      <c r="C33" s="1">
        <v>32</v>
      </c>
      <c r="D33" s="2">
        <v>1185</v>
      </c>
      <c r="E33">
        <f t="shared" si="0"/>
        <v>59.25</v>
      </c>
      <c r="F33">
        <f>(LN(E33)-$I$3)/$I$4</f>
        <v>3.7334440994499909E-2</v>
      </c>
      <c r="K33">
        <f t="shared" si="2"/>
        <v>37.03125</v>
      </c>
      <c r="L33">
        <f t="shared" si="3"/>
        <v>0</v>
      </c>
      <c r="O33" s="1" t="s">
        <v>35</v>
      </c>
      <c r="P33">
        <v>0.11413575623880742</v>
      </c>
      <c r="Q33">
        <v>0.1524514907036752</v>
      </c>
    </row>
    <row r="34" spans="1:17" x14ac:dyDescent="0.2">
      <c r="A34" s="1" t="s">
        <v>35</v>
      </c>
      <c r="B34" s="1">
        <v>35</v>
      </c>
      <c r="C34" s="1">
        <v>46</v>
      </c>
      <c r="D34" s="2">
        <v>1879</v>
      </c>
      <c r="E34">
        <f t="shared" si="0"/>
        <v>53.685714285714283</v>
      </c>
      <c r="F34">
        <v>0.01</v>
      </c>
      <c r="K34">
        <f t="shared" si="2"/>
        <v>40.847826086956523</v>
      </c>
      <c r="L34">
        <f t="shared" si="3"/>
        <v>0.1524514907036752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Gupta</dc:creator>
  <cp:lastModifiedBy>Shashwat Gupta</cp:lastModifiedBy>
  <dcterms:created xsi:type="dcterms:W3CDTF">2025-06-12T10:44:53Z</dcterms:created>
  <dcterms:modified xsi:type="dcterms:W3CDTF">2025-06-24T06:20:11Z</dcterms:modified>
</cp:coreProperties>
</file>