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biswa\Documents\Business Analyst Resources\"/>
    </mc:Choice>
  </mc:AlternateContent>
  <xr:revisionPtr revIDLastSave="0" documentId="13_ncr:1_{752A1614-092F-4B9B-BF30-B02E1188B6ED}" xr6:coauthVersionLast="47" xr6:coauthVersionMax="47" xr10:uidLastSave="{00000000-0000-0000-0000-000000000000}"/>
  <bookViews>
    <workbookView xWindow="-108" yWindow="-108" windowWidth="23256" windowHeight="12456" activeTab="1" xr2:uid="{A05755EA-7209-400B-B5A8-E028F719EC4E}"/>
  </bookViews>
  <sheets>
    <sheet name="Sheets Design" sheetId="2" r:id="rId1"/>
    <sheet name="Dashboard" sheetId="3" r:id="rId2"/>
    <sheet name="Raw Data" sheetId="1" r:id="rId3"/>
  </sheets>
  <definedNames>
    <definedName name="_xlchart.v2.0" hidden="1">'Sheets Design'!$D$80:$D$82</definedName>
    <definedName name="_xlchart.v2.1" hidden="1">'Sheets Design'!$E$79</definedName>
    <definedName name="_xlchart.v2.2" hidden="1">'Sheets Design'!$E$80:$E$82</definedName>
    <definedName name="_xlchart.v2.3" hidden="1">'Sheets Design'!$D$80:$D$82</definedName>
    <definedName name="_xlchart.v2.4" hidden="1">'Sheets Design'!$E$79</definedName>
    <definedName name="_xlchart.v2.5" hidden="1">'Sheets Design'!$E$80:$E$82</definedName>
    <definedName name="_xlchart.v2.6" hidden="1">'Sheets Design'!$D$80:$D$82</definedName>
    <definedName name="_xlchart.v2.7" hidden="1">'Sheets Design'!$E$79</definedName>
    <definedName name="_xlchart.v2.8" hidden="1">'Sheets Design'!$E$80:$E$82</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1" i="2" l="1"/>
  <c r="D82" i="2"/>
  <c r="D80" i="2"/>
  <c r="M8525" i="1"/>
  <c r="E81" i="2"/>
  <c r="E82" i="2"/>
  <c r="E80" i="2"/>
  <c r="D7" i="2"/>
  <c r="B7" i="2"/>
  <c r="A7" i="2"/>
  <c r="C7" i="2"/>
</calcChain>
</file>

<file path=xl/sharedStrings.xml><?xml version="1.0" encoding="utf-8"?>
<sst xmlns="http://schemas.openxmlformats.org/spreadsheetml/2006/main" count="59755" uniqueCount="1634">
  <si>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</si>
  <si>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</si>
  <si>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</si>
  <si>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</si>
  <si>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</si>
  <si>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</si>
  <si>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</si>
  <si>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</si>
  <si>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</si>
  <si>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</si>
  <si>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</si>
  <si>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</si>
  <si>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</si>
  <si>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</si>
  <si>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</si>
  <si>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</si>
  <si>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</si>
  <si>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</si>
  <si>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</si>
  <si>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</si>
  <si>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</si>
  <si>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</si>
  <si>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</si>
  <si>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</si>
  <si>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</si>
  <si>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</si>
  <si>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</si>
  <si>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</si>
  <si>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</si>
  <si>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</si>
  <si>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</si>
  <si>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</si>
  <si>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</si>
  <si>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</si>
  <si>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</si>
  <si>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</si>
  <si>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</si>
  <si>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</si>
  <si>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</si>
  <si>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</si>
  <si>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</si>
  <si>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</si>
  <si>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</si>
  <si>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</si>
  <si>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</si>
  <si>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</si>
  <si>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</si>
  <si>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</si>
  <si>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</si>
  <si>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</si>
  <si>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</si>
  <si>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</si>
  <si>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</si>
  <si>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</si>
  <si>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</si>
  <si>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</si>
  <si>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</si>
  <si>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</si>
  <si>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</si>
  <si>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</si>
  <si>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</si>
  <si>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</si>
  <si>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</si>
  <si>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</si>
  <si>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</si>
  <si>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</si>
  <si>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</si>
  <si>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</si>
  <si>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</si>
  <si>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</si>
  <si>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</si>
  <si>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</si>
  <si>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</si>
  <si>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</si>
  <si>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</si>
  <si>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</si>
  <si>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</si>
  <si>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</si>
  <si>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</si>
  <si>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</si>
  <si>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</si>
  <si>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</si>
  <si>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</si>
  <si>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</si>
  <si>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</si>
  <si>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</si>
  <si>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</si>
  <si>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</si>
  <si>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</si>
  <si>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</si>
  <si>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</si>
  <si>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</si>
  <si>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</si>
  <si>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</si>
  <si>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</si>
  <si>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</si>
  <si>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</si>
  <si>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</si>
  <si>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</si>
  <si>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</si>
  <si>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</si>
  <si>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</si>
  <si>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</si>
  <si>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</si>
  <si>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</si>
  <si>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</si>
  <si>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</si>
  <si>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</si>
  <si>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</si>
  <si>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</si>
  <si>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</si>
  <si>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</si>
  <si>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</si>
  <si>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</si>
  <si>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</si>
  <si>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</si>
  <si>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</si>
  <si>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</si>
  <si>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</si>
  <si>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</si>
  <si>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</si>
  <si>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</si>
  <si>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</si>
  <si>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</si>
  <si>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</si>
  <si>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</si>
  <si>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</si>
  <si>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</si>
  <si>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</si>
  <si>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</si>
  <si>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</si>
  <si>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</si>
  <si>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</si>
  <si>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</si>
  <si>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</si>
  <si>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</si>
  <si>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</si>
  <si>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</si>
  <si>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</si>
  <si>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</si>
  <si>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</si>
  <si>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</si>
  <si>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</si>
  <si>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</si>
  <si>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</si>
  <si>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</si>
  <si>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</si>
  <si>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</si>
  <si>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</si>
  <si>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</si>
  <si>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</si>
  <si>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</si>
  <si>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</si>
  <si>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</si>
  <si>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</si>
  <si>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</si>
  <si>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</si>
  <si>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</si>
  <si>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</si>
  <si>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</si>
  <si>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</si>
  <si>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</si>
  <si>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</si>
  <si>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</si>
  <si>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</si>
  <si>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</si>
  <si>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</si>
  <si>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</si>
  <si>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</si>
  <si>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</si>
  <si>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</si>
  <si>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</si>
  <si>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</si>
  <si>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</si>
  <si>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</si>
  <si>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</si>
  <si>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</si>
  <si>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</si>
  <si>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</si>
  <si>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</si>
  <si>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</si>
  <si>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</si>
  <si>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</si>
  <si>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</si>
  <si>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</si>
  <si>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</si>
  <si>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</si>
  <si>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</si>
  <si>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</si>
  <si>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</si>
  <si>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</si>
  <si>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</si>
  <si>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</si>
  <si>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</si>
  <si>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</si>
  <si>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</si>
  <si>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</si>
  <si>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</si>
  <si>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</si>
  <si>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</si>
  <si>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</si>
  <si>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</si>
  <si>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</si>
  <si>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</si>
  <si>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</si>
  <si>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</si>
  <si>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</si>
  <si>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</si>
  <si>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</si>
  <si>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</si>
  <si>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</si>
  <si>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</si>
  <si>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</si>
  <si>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</si>
  <si>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</si>
  <si>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</si>
  <si>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</si>
  <si>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</si>
  <si>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</si>
  <si>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</si>
  <si>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</si>
  <si>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</si>
  <si>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</si>
  <si>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</si>
  <si>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</si>
  <si>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</si>
  <si>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</si>
  <si>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</si>
  <si>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</si>
  <si>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</si>
  <si>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</si>
  <si>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</si>
  <si>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</si>
  <si>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</si>
  <si>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</si>
  <si>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</si>
  <si>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</si>
  <si>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</si>
  <si>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</si>
  <si>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</si>
  <si>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</si>
  <si>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</si>
  <si>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</si>
  <si>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</si>
  <si>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</si>
  <si>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</si>
  <si>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</si>
  <si>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</si>
  <si>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</si>
  <si>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</si>
  <si>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</si>
  <si>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</si>
  <si>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</si>
  <si>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</si>
  <si>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</si>
  <si>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</si>
  <si>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</si>
  <si>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</si>
  <si>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</si>
  <si>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</si>
  <si>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</si>
  <si>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</si>
  <si>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</si>
  <si>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</si>
  <si>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</si>
  <si>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</si>
  <si>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</si>
  <si>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</si>
  <si>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</si>
  <si>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</si>
  <si>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</si>
  <si>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</si>
  <si>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</si>
  <si>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</si>
  <si>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</si>
  <si>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</si>
  <si>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</si>
  <si>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</si>
  <si>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</si>
  <si>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</si>
  <si>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</si>
  <si>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</si>
  <si>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</si>
  <si>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</si>
  <si>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</si>
  <si>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</si>
  <si>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</si>
  <si>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</si>
  <si>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</si>
  <si>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</si>
  <si>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</si>
  <si>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</si>
  <si>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</si>
  <si>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</si>
  <si>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</si>
  <si>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</si>
  <si>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</si>
  <si>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</si>
  <si>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</si>
  <si>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</si>
  <si>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</si>
  <si>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</si>
  <si>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</si>
  <si>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</si>
  <si>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</si>
  <si>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</si>
  <si>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</si>
  <si>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</si>
  <si>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</si>
  <si>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</si>
  <si>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</si>
  <si>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</si>
  <si>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</si>
  <si>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</si>
  <si>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</si>
  <si>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</si>
  <si>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</si>
  <si>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</si>
  <si>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</si>
  <si>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</si>
  <si>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</si>
  <si>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</si>
  <si>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</si>
  <si>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</si>
  <si>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</si>
  <si>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</si>
  <si>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</si>
  <si>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</si>
  <si>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</si>
  <si>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</si>
  <si>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</si>
  <si>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</si>
  <si>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</si>
  <si>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</si>
  <si>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</si>
  <si>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</si>
  <si>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</si>
  <si>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</si>
  <si>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</si>
  <si>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</si>
  <si>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</si>
  <si>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</si>
  <si>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</si>
  <si>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</si>
  <si>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</si>
  <si>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</si>
  <si>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</si>
  <si>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</si>
  <si>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</si>
  <si>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</si>
  <si>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</si>
  <si>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</si>
  <si>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</si>
  <si>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</si>
  <si>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</si>
  <si>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</si>
  <si>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</si>
  <si>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</si>
  <si>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</si>
  <si>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</si>
  <si>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</si>
  <si>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</si>
  <si>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</si>
  <si>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</si>
  <si>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</si>
  <si>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</si>
  <si>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</si>
  <si>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</si>
  <si>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</si>
  <si>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</si>
  <si>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</si>
  <si>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</si>
  <si>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</si>
  <si>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</si>
  <si>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</si>
  <si>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</si>
  <si>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</si>
  <si>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</si>
  <si>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</si>
  <si>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</si>
  <si>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</si>
  <si>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</si>
  <si>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</si>
  <si>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</si>
  <si>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</si>
  <si>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</si>
  <si>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</si>
  <si>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</si>
  <si>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</si>
  <si>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</si>
  <si>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</si>
  <si>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</si>
  <si>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</si>
  <si>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</si>
  <si>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</si>
  <si>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</si>
  <si>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</si>
  <si>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</si>
  <si>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</si>
  <si>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</si>
  <si>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</si>
  <si>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</si>
  <si>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</si>
  <si>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</si>
  <si>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</si>
  <si>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</si>
  <si>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</si>
  <si>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</si>
  <si>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</si>
  <si>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</si>
  <si>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</si>
  <si>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</si>
  <si>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</si>
  <si>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</si>
  <si>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</si>
  <si>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</si>
  <si>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</si>
  <si>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</si>
  <si>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</si>
  <si>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</si>
  <si>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</si>
  <si>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</si>
  <si>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</si>
  <si>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</si>
  <si>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</si>
  <si>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</si>
  <si>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</si>
  <si>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</si>
  <si>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</si>
  <si>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</si>
  <si>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</si>
  <si>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</si>
  <si>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</si>
  <si>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</si>
  <si>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</si>
  <si>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</si>
  <si>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</si>
  <si>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</si>
  <si>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</si>
  <si>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</si>
  <si>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</si>
  <si>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</si>
  <si>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</si>
  <si>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</si>
  <si>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</si>
  <si>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</si>
  <si>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</si>
  <si>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</si>
  <si>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</si>
  <si>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</si>
  <si>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</si>
  <si>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</si>
  <si>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</si>
  <si>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</si>
  <si>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</si>
  <si>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</si>
  <si>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</si>
  <si>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</si>
  <si>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</si>
  <si>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</si>
  <si>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</si>
  <si>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</si>
  <si>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</si>
  <si>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</si>
  <si>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</si>
  <si>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</si>
  <si>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</si>
  <si>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</si>
  <si>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</si>
  <si>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</si>
  <si>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</si>
  <si>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</si>
  <si>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</si>
  <si>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</si>
  <si>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</si>
  <si>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</si>
  <si>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</si>
  <si>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</si>
  <si>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</si>
  <si>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</si>
  <si>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</si>
  <si>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</si>
  <si>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</si>
  <si>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</si>
  <si>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</si>
  <si>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</si>
  <si>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</si>
  <si>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</si>
  <si>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</si>
  <si>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</si>
  <si>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</si>
  <si>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</si>
  <si>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</si>
  <si>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</si>
  <si>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</si>
  <si>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</si>
  <si>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</si>
  <si>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</si>
  <si>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</si>
  <si>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</si>
  <si>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</si>
  <si>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</si>
  <si>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</si>
  <si>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</si>
  <si>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</si>
  <si>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</si>
  <si>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</si>
  <si>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</si>
  <si>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</si>
  <si>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</si>
  <si>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</si>
  <si>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</si>
  <si>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</si>
  <si>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</si>
  <si>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</si>
  <si>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</si>
  <si>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</si>
  <si>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</si>
  <si>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</si>
  <si>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</si>
  <si>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</si>
  <si>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</si>
  <si>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</si>
  <si>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</si>
  <si>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</si>
  <si>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</si>
  <si>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</si>
  <si>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</si>
  <si>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</si>
  <si>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</si>
  <si>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</si>
  <si>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</si>
  <si>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</si>
  <si>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</si>
  <si>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</si>
  <si>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</si>
  <si>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</si>
  <si>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</si>
  <si>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</si>
  <si>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</si>
  <si>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</si>
  <si>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</si>
  <si>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</si>
  <si>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</si>
  <si>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</si>
  <si>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</si>
  <si>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</si>
  <si>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</si>
  <si>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</si>
  <si>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</si>
  <si>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</si>
  <si>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</si>
  <si>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</si>
  <si>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</si>
  <si>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</si>
  <si>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</si>
  <si>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</si>
  <si>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</si>
  <si>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</si>
  <si>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</si>
  <si>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</si>
  <si>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</si>
  <si>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</si>
  <si>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</si>
  <si>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</si>
  <si>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</si>
  <si>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</si>
  <si>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</si>
  <si>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</si>
  <si>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</si>
  <si>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</si>
  <si>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</si>
  <si>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</si>
  <si>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</si>
  <si>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</si>
  <si>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</si>
  <si>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</si>
  <si>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</si>
  <si>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</si>
  <si>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</si>
  <si>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</si>
  <si>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</si>
  <si>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</si>
  <si>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</si>
  <si>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</si>
  <si>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</si>
  <si>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</si>
  <si>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</si>
  <si>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</si>
  <si>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</si>
  <si>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</si>
  <si>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</si>
  <si>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</si>
  <si>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</si>
  <si>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</si>
  <si>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</si>
  <si>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</si>
  <si>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</si>
  <si>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</si>
  <si>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</si>
  <si>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</si>
  <si>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</si>
  <si>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</si>
  <si>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</si>
  <si>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</si>
  <si>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</si>
  <si>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</si>
  <si>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</si>
  <si>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</si>
  <si>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</si>
  <si>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</si>
  <si>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</si>
  <si>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</si>
  <si>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</si>
  <si>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</si>
  <si>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</si>
  <si>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</si>
  <si>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</si>
  <si>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</si>
  <si>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</si>
  <si>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</si>
  <si>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</si>
  <si>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</si>
  <si>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</si>
  <si>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</si>
  <si>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</si>
  <si>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</si>
  <si>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</si>
  <si>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</si>
  <si>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</si>
  <si>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</si>
  <si>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</si>
  <si>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</si>
  <si>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</si>
  <si>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</si>
  <si>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</si>
  <si>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</si>
  <si>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</si>
  <si>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</si>
  <si>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</si>
  <si>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</si>
  <si>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</si>
  <si>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</si>
  <si>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</si>
  <si>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</si>
  <si>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</si>
  <si>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</si>
  <si>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</si>
  <si>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</si>
  <si>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</si>
  <si>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</si>
  <si>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</si>
  <si>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</si>
  <si>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</si>
  <si>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</si>
  <si>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</si>
  <si>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</si>
  <si>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</si>
  <si>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</si>
  <si>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</si>
  <si>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</si>
  <si>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</si>
  <si>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</si>
  <si>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</si>
  <si>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</si>
  <si>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</si>
  <si>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</si>
  <si>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</si>
  <si>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</si>
  <si>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</si>
  <si>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</si>
  <si>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</si>
  <si>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</si>
  <si>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</si>
  <si>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</si>
  <si>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</si>
  <si>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</si>
  <si>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</si>
  <si>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</si>
  <si>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</si>
  <si>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</si>
  <si>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</si>
  <si>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</si>
  <si>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</si>
  <si>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</si>
  <si>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</si>
  <si>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</si>
  <si>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</si>
  <si>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</si>
  <si>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</si>
  <si>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</si>
  <si>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</si>
  <si>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</si>
  <si>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</si>
  <si>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</si>
  <si>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</si>
  <si>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</si>
  <si>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</si>
  <si>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</si>
  <si>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</si>
  <si>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</si>
  <si>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</si>
  <si>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</si>
  <si>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</si>
  <si>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</si>
  <si>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</si>
  <si>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</si>
  <si>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</si>
  <si>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</si>
  <si>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</si>
  <si>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</si>
  <si>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</si>
  <si>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</si>
  <si>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</si>
  <si>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</si>
  <si>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</si>
  <si>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</si>
  <si>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</si>
  <si>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</si>
  <si>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</si>
  <si>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</si>
  <si>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</si>
  <si>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</si>
  <si>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</si>
  <si>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</si>
  <si>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</si>
  <si>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</si>
  <si>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</si>
  <si>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</si>
  <si>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</si>
  <si>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</si>
  <si>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</si>
  <si>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</si>
  <si>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</si>
  <si>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</si>
  <si>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</si>
  <si>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</si>
  <si>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</si>
  <si>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</si>
  <si>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</si>
  <si>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</si>
  <si>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</si>
  <si>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</si>
  <si>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</si>
  <si>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</si>
  <si>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</si>
  <si>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</si>
  <si>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</si>
  <si>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</si>
  <si>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</si>
  <si>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</si>
  <si>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</si>
  <si>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</si>
  <si>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</si>
  <si>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</si>
  <si>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</si>
  <si>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</si>
  <si>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</si>
  <si>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</si>
  <si>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</si>
  <si>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</si>
  <si>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</si>
  <si>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</si>
  <si>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</si>
  <si>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</si>
  <si>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</si>
  <si>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</si>
  <si>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</si>
  <si>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</si>
  <si>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</si>
  <si>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</si>
  <si>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</si>
  <si>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</si>
  <si>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</si>
  <si>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</si>
  <si>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</si>
  <si>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</si>
  <si>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</si>
  <si>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</si>
  <si>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</si>
  <si>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</si>
  <si>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</si>
  <si>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</si>
  <si>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</si>
  <si>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</si>
  <si>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</si>
  <si>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</si>
  <si>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</si>
  <si>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</si>
  <si>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</si>
  <si>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</si>
  <si>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</si>
  <si>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</si>
  <si>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</si>
  <si>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</si>
  <si>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</si>
  <si>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</si>
  <si>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</si>
  <si>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</si>
  <si>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</si>
  <si>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</si>
  <si>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</si>
  <si>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</si>
  <si>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</si>
  <si>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</si>
  <si>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</si>
  <si>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</si>
  <si>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</si>
  <si>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</si>
  <si>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</si>
  <si>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</si>
  <si>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</si>
  <si>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</si>
  <si>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</si>
  <si>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</si>
  <si>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</si>
  <si>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</si>
  <si>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</si>
  <si>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</si>
  <si>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</si>
  <si>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</si>
  <si>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</si>
  <si>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</si>
  <si>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</si>
  <si>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</si>
  <si>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</si>
  <si>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</si>
  <si>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</si>
  <si>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</si>
  <si>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</si>
  <si>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</si>
  <si>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</si>
  <si>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</si>
  <si>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</si>
  <si>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</si>
  <si>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</si>
  <si>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</si>
  <si>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</si>
  <si>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</si>
  <si>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</si>
  <si>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</si>
  <si>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</si>
  <si>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</si>
  <si>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</si>
  <si>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</si>
  <si>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</si>
  <si>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</si>
  <si>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</si>
  <si>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</si>
  <si>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</si>
  <si>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</si>
  <si>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</si>
  <si>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</si>
  <si>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</si>
  <si>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</si>
  <si>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</si>
  <si>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</si>
  <si>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</si>
  <si>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</si>
  <si>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</si>
  <si>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</si>
  <si>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</si>
  <si>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</si>
  <si>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</si>
  <si>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</si>
  <si>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</si>
  <si>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</si>
  <si>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</si>
  <si>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</si>
  <si>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</si>
  <si>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</si>
  <si>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</si>
  <si>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</si>
  <si>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</si>
  <si>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</si>
  <si>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</si>
  <si>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</si>
  <si>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</si>
  <si>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</si>
  <si>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</si>
  <si>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</si>
  <si>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</si>
  <si>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</si>
  <si>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</si>
  <si>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</si>
  <si>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</si>
  <si>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</si>
  <si>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</si>
  <si>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</si>
  <si>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</si>
  <si>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</si>
  <si>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</si>
  <si>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</si>
  <si>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</si>
  <si>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</si>
  <si>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</si>
  <si>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</si>
  <si>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</si>
  <si>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</si>
  <si>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</si>
  <si>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</si>
  <si>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</si>
  <si>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</si>
  <si>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</si>
  <si>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</si>
  <si>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</si>
  <si>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</si>
  <si>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</si>
  <si>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</si>
  <si>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</si>
  <si>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</si>
  <si>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</si>
  <si>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</si>
  <si>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</si>
  <si>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</si>
  <si>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</si>
  <si>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</si>
  <si>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</si>
  <si>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</si>
  <si>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</si>
  <si>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</si>
  <si>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</si>
  <si>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</si>
  <si>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</si>
  <si>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</si>
  <si>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</si>
  <si>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</si>
  <si>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</si>
  <si>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</si>
  <si>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</si>
  <si>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</si>
  <si>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</si>
  <si>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</si>
  <si>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</si>
  <si>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</si>
  <si>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</si>
  <si>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</si>
  <si>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</si>
  <si>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</si>
  <si>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</si>
  <si>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</si>
  <si>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</si>
  <si>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</si>
  <si>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</si>
  <si>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</si>
  <si>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</si>
  <si>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</si>
  <si>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</si>
  <si>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</si>
  <si>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</si>
  <si>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</si>
  <si>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</si>
  <si>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</si>
  <si>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</si>
  <si>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</si>
  <si>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</si>
  <si>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</si>
  <si>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</si>
  <si>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</si>
  <si>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</si>
  <si>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</si>
  <si>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</si>
  <si>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</si>
  <si>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</si>
  <si>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</si>
  <si>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</si>
  <si>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</si>
  <si>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</si>
  <si>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</si>
  <si>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</si>
  <si>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</si>
  <si>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</si>
  <si>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</si>
  <si>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</si>
  <si>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</si>
  <si>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</si>
  <si>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</si>
  <si>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</si>
  <si>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</si>
  <si>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</si>
  <si>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</si>
  <si>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</si>
  <si>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</si>
  <si>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</si>
  <si>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</si>
  <si>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</si>
  <si>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</si>
  <si>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</si>
  <si>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</si>
  <si>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</si>
  <si>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</si>
  <si>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</si>
  <si>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</si>
  <si>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</si>
  <si>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</si>
  <si>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</si>
  <si>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</si>
  <si>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</si>
  <si>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</si>
  <si>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</si>
  <si>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</si>
  <si>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</si>
  <si>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</si>
  <si>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</si>
  <si>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</si>
  <si>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</si>
  <si>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</si>
  <si>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</si>
  <si>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</si>
  <si>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</si>
  <si>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</si>
  <si>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</si>
  <si>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</si>
  <si>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</si>
  <si>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</si>
  <si>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</si>
  <si>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</si>
  <si>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</si>
  <si>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</si>
  <si>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</si>
  <si>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</si>
  <si>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</si>
  <si>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</si>
  <si>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</si>
  <si>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</si>
  <si>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</si>
  <si>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</si>
  <si>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</si>
  <si>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</si>
  <si>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</si>
  <si>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</si>
  <si>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</si>
  <si>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</si>
  <si>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</si>
  <si>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</si>
  <si>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</si>
  <si>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</si>
  <si>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</si>
  <si>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</si>
  <si>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</si>
  <si>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</si>
  <si>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</si>
  <si>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</si>
  <si>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</si>
  <si>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</si>
  <si>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</si>
  <si>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</si>
  <si>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</si>
  <si>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</si>
  <si>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</si>
  <si>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</si>
  <si>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</si>
  <si>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</si>
  <si>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</si>
  <si>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</si>
  <si>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</si>
  <si>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</si>
  <si>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</si>
  <si>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</si>
  <si>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</si>
  <si>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</si>
  <si>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</si>
  <si>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</si>
  <si>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</si>
  <si>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</si>
  <si>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</si>
  <si>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</si>
  <si>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</si>
  <si>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</si>
  <si>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</si>
  <si>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</si>
  <si>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</si>
  <si>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</si>
  <si>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</si>
  <si>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</si>
  <si>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</si>
  <si>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</si>
  <si>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</si>
  <si>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</si>
  <si>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</si>
  <si>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</si>
  <si>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</si>
  <si>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</si>
  <si>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</si>
  <si>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</si>
  <si>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</si>
  <si>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</si>
  <si>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</si>
  <si>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</si>
  <si>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</si>
  <si>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</si>
  <si>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</si>
  <si>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</si>
  <si>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</si>
  <si>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</si>
  <si>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</si>
  <si>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</si>
  <si>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</si>
  <si>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</si>
  <si>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</si>
  <si>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</si>
  <si>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</si>
  <si>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</si>
  <si>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</si>
  <si>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</si>
  <si>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</si>
  <si>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</si>
  <si>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</si>
  <si>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</si>
  <si>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</si>
  <si>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</si>
  <si>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</si>
  <si>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</si>
  <si>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</si>
  <si>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</si>
  <si>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</si>
  <si>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</si>
  <si>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</si>
  <si>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</si>
  <si>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</si>
  <si>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</si>
  <si>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</si>
  <si>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</si>
  <si>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</si>
  <si>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</si>
  <si>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</si>
  <si>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</si>
  <si>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</si>
  <si>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</si>
  <si>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</si>
  <si>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</si>
  <si>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</si>
  <si>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</si>
  <si>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</si>
  <si>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</si>
  <si>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</si>
  <si>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</si>
  <si>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</si>
  <si>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</si>
  <si>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</si>
  <si>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</si>
  <si>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</si>
  <si>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</si>
  <si>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</si>
  <si>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</si>
  <si>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</si>
  <si>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</si>
  <si>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</si>
  <si>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</si>
  <si>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</si>
  <si>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</si>
  <si>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</si>
  <si>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</si>
  <si>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</si>
  <si>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</si>
  <si>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</si>
  <si>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</si>
  <si>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</si>
  <si>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</si>
  <si>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</si>
  <si>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</si>
  <si>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</si>
  <si>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</si>
  <si>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</si>
  <si>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</si>
  <si>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</si>
  <si>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</si>
  <si>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</si>
  <si>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</si>
  <si>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</si>
  <si>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</si>
  <si>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</si>
  <si>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</si>
  <si>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</si>
  <si>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</si>
  <si>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</si>
  <si>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</si>
  <si>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</si>
  <si>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</si>
  <si>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</si>
  <si>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</si>
  <si>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</si>
  <si>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</si>
  <si>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</si>
  <si>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</si>
  <si>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</si>
  <si>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</si>
  <si>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</si>
  <si>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</si>
  <si>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</si>
  <si>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</si>
  <si>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</si>
  <si>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</si>
  <si>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</si>
  <si>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</si>
  <si>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</si>
  <si>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</si>
  <si>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</si>
  <si>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</si>
  <si>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</si>
  <si>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</si>
  <si>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</si>
  <si>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</si>
  <si>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</si>
  <si>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</si>
  <si>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</si>
  <si>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</si>
  <si>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</si>
  <si>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</si>
  <si>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</si>
  <si>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</si>
  <si>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</si>
  <si>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</si>
  <si>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</si>
  <si>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</si>
  <si>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</si>
  <si>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</si>
  <si>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</si>
  <si>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</si>
  <si>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</si>
  <si>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</si>
  <si>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</si>
  <si>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</si>
  <si>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</si>
  <si>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</si>
  <si>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</si>
  <si>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</si>
  <si>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</si>
  <si>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</si>
  <si>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</si>
  <si>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</si>
  <si>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</si>
  <si>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</si>
  <si>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</si>
  <si>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</si>
  <si>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</si>
  <si>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</si>
  <si>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</si>
  <si>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</si>
  <si>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</si>
  <si>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</si>
  <si>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</si>
  <si>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</si>
  <si>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</si>
  <si>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</si>
  <si>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</si>
  <si>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</si>
  <si>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</si>
  <si>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</si>
  <si>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</si>
  <si>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</si>
  <si>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</si>
  <si>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</si>
  <si>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</si>
  <si>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</si>
  <si>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</si>
  <si>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</si>
  <si>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</si>
  <si>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</si>
  <si>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</si>
  <si>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</si>
  <si>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</si>
  <si>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</si>
  <si>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</si>
  <si>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</si>
  <si>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</si>
  <si>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</si>
  <si>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</si>
  <si>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</si>
  <si>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</si>
  <si>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</si>
  <si>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</si>
  <si>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</si>
  <si>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</si>
  <si>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</si>
  <si>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</si>
  <si>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</si>
  <si>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</si>
  <si>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</si>
  <si>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</si>
  <si>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</si>
  <si>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</si>
  <si>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</si>
  <si>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</si>
  <si>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</si>
  <si>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</si>
  <si>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</si>
  <si>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</si>
  <si>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</si>
  <si>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</si>
  <si>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</si>
  <si>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</si>
  <si>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</si>
  <si>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</si>
  <si>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</si>
  <si>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</si>
  <si>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</si>
  <si>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</si>
  <si>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</si>
  <si>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</si>
  <si>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</si>
  <si>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</si>
  <si>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</si>
  <si>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</si>
  <si>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</si>
  <si>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</si>
  <si>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</si>
  <si>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</si>
  <si>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</si>
  <si>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</si>
  <si>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</si>
  <si>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</si>
  <si>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</si>
  <si>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</si>
  <si>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</si>
  <si>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</si>
  <si>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</si>
  <si>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</si>
  <si>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</si>
  <si>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</si>
  <si>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</si>
  <si>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</si>
  <si>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</si>
  <si>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</si>
  <si>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</si>
  <si>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</si>
  <si>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</si>
  <si>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</si>
  <si>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</si>
  <si>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</si>
  <si>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</si>
  <si>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</si>
  <si>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</si>
  <si>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</si>
  <si>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</si>
  <si>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</si>
  <si>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</si>
  <si>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</si>
  <si>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</si>
  <si>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</si>
  <si>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</si>
  <si>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</si>
  <si>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</si>
  <si>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</si>
  <si>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</si>
  <si>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</si>
  <si>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</si>
  <si>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</si>
  <si>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</si>
  <si>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</si>
  <si>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</si>
  <si>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</si>
  <si>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</si>
  <si>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</si>
  <si>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</si>
  <si>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</si>
  <si>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</si>
  <si>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</si>
  <si>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</si>
  <si>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</si>
  <si>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</si>
  <si>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</si>
  <si>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</si>
  <si>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</si>
  <si>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</si>
  <si>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</si>
  <si>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</si>
  <si>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</si>
  <si>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</si>
  <si>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</si>
  <si>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</si>
  <si>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</si>
  <si>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</si>
  <si>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</si>
  <si>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</si>
  <si>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</si>
  <si>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</si>
  <si>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</si>
  <si>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</si>
  <si>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</si>
  <si>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</si>
  <si>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</si>
  <si>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</si>
  <si>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</si>
  <si>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</si>
  <si>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</si>
  <si>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</si>
  <si>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</si>
  <si>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</si>
  <si>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</si>
  <si>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</si>
  <si>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</si>
  <si>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</si>
  <si>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</si>
  <si>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</si>
  <si>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</si>
  <si>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</si>
  <si>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</si>
  <si>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</si>
  <si>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</si>
  <si>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</si>
  <si>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</si>
  <si>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</si>
  <si>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</si>
  <si>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</si>
  <si>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</si>
  <si>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</si>
  <si>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</si>
  <si>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</si>
  <si>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</si>
  <si>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</si>
  <si>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</si>
  <si>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</si>
  <si>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</si>
  <si>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</si>
  <si>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</si>
  <si>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</si>
  <si>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</si>
  <si>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</si>
  <si>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</si>
  <si>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</si>
  <si>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</si>
  <si>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</si>
  <si>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</si>
  <si>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</si>
  <si>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</si>
  <si>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</si>
  <si>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</si>
  <si>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</si>
  <si>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</si>
  <si>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</si>
  <si>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</si>
  <si>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</si>
  <si>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</si>
  <si>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</si>
  <si>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</si>
  <si>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</si>
  <si>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</si>
  <si>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</si>
  <si>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</si>
  <si>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</si>
  <si>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</si>
  <si>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</si>
  <si>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</si>
  <si>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</si>
  <si>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</si>
  <si>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</si>
  <si>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</si>
  <si>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</si>
  <si>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</si>
  <si>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</si>
  <si>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</si>
  <si>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</si>
  <si>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</si>
  <si>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</si>
  <si>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</si>
  <si>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</si>
  <si>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</si>
  <si>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</si>
  <si>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</si>
  <si>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</si>
  <si>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</si>
  <si>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</si>
  <si>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</si>
  <si>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</si>
  <si>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</si>
  <si>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</si>
  <si>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</si>
  <si>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</si>
  <si>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</si>
  <si>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</si>
  <si>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</si>
  <si>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</si>
  <si>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</si>
  <si>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</si>
  <si>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</si>
  <si>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</si>
  <si>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</si>
  <si>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</si>
  <si>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</si>
  <si>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</si>
  <si>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</si>
  <si>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</si>
  <si>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</si>
  <si>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</si>
  <si>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</si>
  <si>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</si>
  <si>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</si>
  <si>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</si>
  <si>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</si>
  <si>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</si>
  <si>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</si>
  <si>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</si>
  <si>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</si>
  <si>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</si>
  <si>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</si>
  <si>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</si>
  <si>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</si>
  <si>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</si>
  <si>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</si>
  <si>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</si>
  <si>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</si>
  <si>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</si>
  <si>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</si>
  <si>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</si>
  <si>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</si>
  <si>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</si>
  <si>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</si>
  <si>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</si>
  <si>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</si>
  <si>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</si>
  <si>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</si>
  <si>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</si>
  <si>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</si>
  <si>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</si>
  <si>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</si>
  <si>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</si>
  <si>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</si>
  <si>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</si>
  <si>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</si>
  <si>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</si>
  <si>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</si>
  <si>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</si>
  <si>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</si>
  <si>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</si>
  <si>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</si>
  <si>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</si>
  <si>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</si>
  <si>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</si>
  <si>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</si>
  <si>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</si>
  <si>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</si>
  <si>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</si>
  <si>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</si>
  <si>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</si>
  <si>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</si>
  <si>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</si>
  <si>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</si>
  <si>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</si>
  <si>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</si>
  <si>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</si>
  <si>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</si>
  <si>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</si>
  <si>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</si>
  <si>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</si>
  <si>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</si>
  <si>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</si>
  <si>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</si>
  <si>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</si>
  <si>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</si>
  <si>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</si>
  <si>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</si>
  <si>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</si>
  <si>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</si>
  <si>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</si>
  <si>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</si>
  <si>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</si>
  <si>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</si>
  <si>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</si>
  <si>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</si>
  <si>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</si>
  <si>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</si>
  <si>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</si>
  <si>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</si>
  <si>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</si>
  <si>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</si>
  <si>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</si>
  <si>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</si>
  <si>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</si>
  <si>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</si>
  <si>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</si>
  <si>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</si>
  <si>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</si>
  <si>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</si>
  <si>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</si>
  <si>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</si>
  <si>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</si>
  <si>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</si>
  <si>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</si>
  <si>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</si>
  <si>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</si>
  <si>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</si>
  <si>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</si>
  <si>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</si>
  <si>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</si>
  <si>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</si>
  <si>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</si>
  <si>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</si>
  <si>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</si>
  <si>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</si>
  <si>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</si>
  <si>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</si>
  <si>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</si>
  <si>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</si>
  <si>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</si>
  <si>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</si>
  <si>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</si>
  <si>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</si>
  <si>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</si>
  <si>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</si>
  <si>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</si>
  <si>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</si>
  <si>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</si>
  <si>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</si>
  <si>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</si>
  <si>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</si>
  <si>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</si>
  <si>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</si>
  <si>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</si>
  <si>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</si>
  <si>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t>
  </si>
  <si>
    <t>Sum of Sales</t>
  </si>
  <si>
    <t>Average of Sales</t>
  </si>
  <si>
    <t>Sr No</t>
  </si>
  <si>
    <t>Number of Items</t>
  </si>
  <si>
    <t>Average of Rating</t>
  </si>
  <si>
    <t>Total Sales</t>
  </si>
  <si>
    <t>Avg Sales</t>
  </si>
  <si>
    <t>No of Items</t>
  </si>
  <si>
    <t>Avg Rating</t>
  </si>
  <si>
    <t>KPI's Requirements</t>
  </si>
  <si>
    <t xml:space="preserve"> </t>
  </si>
  <si>
    <t>Row Labels</t>
  </si>
  <si>
    <t>Grand Total</t>
  </si>
  <si>
    <t>Total Sales By fat Content</t>
  </si>
  <si>
    <t>Total Sales By Item Type</t>
  </si>
  <si>
    <t>Column Labels</t>
  </si>
  <si>
    <t xml:space="preserve">Fat Content By OutLet For Total Sales </t>
  </si>
  <si>
    <t xml:space="preserve">Total Sales By Outlet Establishment </t>
  </si>
  <si>
    <t>SALES BY OUTLET SIZE</t>
  </si>
  <si>
    <t>SALES BY OUTLET LOCATION</t>
  </si>
  <si>
    <t>Outlet Location</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</si>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</sst>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6" x14ac:knownFonts="1">
    <font>
      <sz val="11"/>
      <color theme="1"/>
      <name val="Calibri"/>
      <family val="2"/>
      <scheme val="minor"/>
    </font>
    <font>
      <b/>
      <sz val="11"/>
      <color theme="1"/>
      <name val="Calibri"/>
      <family val="2"/>
      <scheme val="minor"/>
    </font>
    <font>
      <b/>
      <sz val="16"/>
      <color theme="1"/>
      <name val="Calibri"/>
      <family val="2"/>
      <scheme val="minor"/>
    </font>
    <font>
      <b/>
      <sz val="12"/>
      <color theme="1"/>
      <name val="Calibri"/>
      <family val="2"/>
      <scheme val="minor"/>
    </font>
    <font>
      <b/>
      <sz val="11"/>
      <color rgb="FF000000"/>
      <name val="Segoe UI Semibold"/>
      <family val="2"/>
    </font>
    <font>
      <sz val="9"/>
      <color theme="1"/>
      <name val="Calibri"/>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55">
    <xf numFmtId="0" fontId="0" fillId="0" borderId="0" xfId="0"/>
    <xf numFmtId="0" fontId="1" fillId="0" borderId="0" xfId="0" applyFont="1"/>
    <xf numFmtId="0" fontId="0" fillId="0" borderId="3" xfId="0" applyBorder="1"/>
    <xf numFmtId="0" fontId="0" fillId="0" borderId="4" xfId="0" applyBorder="1"/>
    <xf numFmtId="0" fontId="0" fillId="0" borderId="5" xfId="0" applyBorder="1"/>
    <xf numFmtId="164" fontId="0" fillId="0" borderId="7" xfId="0" applyNumberFormat="1" applyBorder="1"/>
    <xf numFmtId="0" fontId="0" fillId="0" borderId="7" xfId="0" applyBorder="1"/>
    <xf numFmtId="165" fontId="0" fillId="0" borderId="7" xfId="0" applyNumberFormat="1" applyBorder="1"/>
    <xf numFmtId="0" fontId="0" fillId="0" borderId="8" xfId="0" applyBorder="1"/>
    <xf numFmtId="0" fontId="0" fillId="0" borderId="9" xfId="0" applyBorder="1"/>
    <xf numFmtId="0" fontId="0" fillId="0" borderId="10" xfId="0" applyBorder="1"/>
    <xf numFmtId="0" fontId="0" fillId="0" borderId="11" xfId="0" applyBorder="1"/>
    <xf numFmtId="166" fontId="0" fillId="0" borderId="6" xfId="0" applyNumberFormat="1" applyBorder="1"/>
    <xf numFmtId="0" fontId="4" fillId="0" borderId="0" xfId="0" applyFont="1" applyAlignment="1">
      <alignment horizontal="center" vertical="center"/>
    </xf>
    <xf numFmtId="0" fontId="4" fillId="0" borderId="0" xfId="0" applyFont="1" applyAlignment="1">
      <alignment horizontal="center" vertical="center" readingOrder="1"/>
    </xf>
    <xf numFmtId="0" fontId="0" fillId="0" borderId="6" xfId="0" applyBorder="1"/>
    <xf numFmtId="167" fontId="0" fillId="0" borderId="12" xfId="0" applyNumberFormat="1" applyBorder="1"/>
    <xf numFmtId="167" fontId="0" fillId="0" borderId="14" xfId="0" applyNumberFormat="1" applyBorder="1"/>
    <xf numFmtId="0" fontId="3"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0" borderId="13" xfId="0" applyNumberFormat="1" applyBorder="1"/>
    <xf numFmtId="0" fontId="0" fillId="0" borderId="15" xfId="0" applyBorder="1"/>
    <xf numFmtId="0" fontId="0" fillId="0" borderId="15" xfId="0" applyBorder="1" applyAlignment="1">
      <alignment horizontal="left"/>
    </xf>
    <xf numFmtId="0" fontId="0" fillId="0" borderId="15" xfId="0" pivotButton="1" applyBorder="1"/>
    <xf numFmtId="0" fontId="0" fillId="0" borderId="2" xfId="0" applyBorder="1"/>
    <xf numFmtId="0" fontId="0" fillId="0" borderId="0" xfId="0" applyBorder="1"/>
    <xf numFmtId="167" fontId="0" fillId="0" borderId="1" xfId="0" applyNumberFormat="1" applyBorder="1"/>
    <xf numFmtId="167" fontId="0" fillId="0" borderId="3" xfId="0" applyNumberFormat="1" applyBorder="1"/>
    <xf numFmtId="167" fontId="0" fillId="0" borderId="4" xfId="0" applyNumberFormat="1" applyBorder="1"/>
    <xf numFmtId="167" fontId="0" fillId="0" borderId="5" xfId="0" applyNumberFormat="1" applyBorder="1"/>
    <xf numFmtId="167" fontId="0" fillId="0" borderId="6" xfId="0" applyNumberFormat="1" applyBorder="1"/>
    <xf numFmtId="167" fontId="0" fillId="0" borderId="8" xfId="0" applyNumberFormat="1" applyBorder="1"/>
    <xf numFmtId="167" fontId="0" fillId="0" borderId="0" xfId="0" applyNumberFormat="1" applyBorder="1"/>
    <xf numFmtId="167" fontId="0" fillId="0" borderId="13" xfId="0" applyNumberFormat="1" applyBorder="1"/>
    <xf numFmtId="0" fontId="0" fillId="0" borderId="12" xfId="0" applyBorder="1" applyAlignment="1">
      <alignment horizontal="left"/>
    </xf>
    <xf numFmtId="0" fontId="0" fillId="0" borderId="14" xfId="0" applyBorder="1" applyAlignment="1">
      <alignment horizontal="left"/>
    </xf>
    <xf numFmtId="0" fontId="0" fillId="0" borderId="13" xfId="0" applyBorder="1" applyAlignment="1">
      <alignment horizontal="left"/>
    </xf>
    <xf numFmtId="167" fontId="0" fillId="0" borderId="15" xfId="0" applyNumberFormat="1" applyBorder="1"/>
    <xf numFmtId="0" fontId="0" fillId="0" borderId="11" xfId="0" applyNumberFormat="1" applyBorder="1"/>
    <xf numFmtId="0" fontId="1" fillId="2" borderId="2" xfId="0" applyFont="1" applyFill="1" applyBorder="1" applyAlignment="1">
      <alignment horizontal="center"/>
    </xf>
    <xf numFmtId="0" fontId="1" fillId="2" borderId="1" xfId="0" applyFont="1" applyFill="1" applyBorder="1" applyAlignment="1">
      <alignment horizontal="center"/>
    </xf>
    <xf numFmtId="0" fontId="1" fillId="2" borderId="3" xfId="0" applyFont="1" applyFill="1" applyBorder="1" applyAlignment="1">
      <alignment horizontal="center"/>
    </xf>
    <xf numFmtId="0" fontId="5" fillId="0" borderId="0" xfId="0" applyFont="1" applyBorder="1"/>
    <xf numFmtId="168" fontId="0" fillId="0" borderId="12" xfId="0" applyNumberFormat="1" applyBorder="1"/>
    <xf numFmtId="168" fontId="0" fillId="0" borderId="14" xfId="0" applyNumberFormat="1" applyBorder="1"/>
    <xf numFmtId="168" fontId="0" fillId="0" borderId="13" xfId="0" applyNumberFormat="1" applyBorder="1"/>
    <xf numFmtId="1" fontId="0" fillId="0" borderId="12" xfId="0" applyNumberFormat="1" applyBorder="1"/>
    <xf numFmtId="1" fontId="0" fillId="0" borderId="14" xfId="0" applyNumberFormat="1" applyBorder="1"/>
    <xf numFmtId="1" fontId="0" fillId="0" borderId="13" xfId="0" applyNumberFormat="1" applyBorder="1"/>
    <xf numFmtId="0" fontId="0" fillId="0" borderId="9" xfId="0" applyNumberFormat="1" applyBorder="1"/>
    <xf numFmtId="0" fontId="0" fillId="0" borderId="10" xfId="0" applyNumberFormat="1" applyBorder="1"/>
  </cellXfs>
  <cellStyles count="1">
    <cellStyle name="Normal" xfId="0" builtinId="0"/>
  </cellStyles>
  <dxfs count="219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17254F3B-D7E7-4922-91F2-E5B13C74E4A0}">
      <tableStyleElement type="wholeTable" dxfId="1346"/>
      <tableStyleElement type="headerRow" dxfId="1345"/>
    </tableStyle>
    <tableStyle name="BlinkIt Analysis " pivot="0" table="0" count="10" xr9:uid="{B20308F6-79D3-4E09-B858-CAB61DF3274C}">
      <tableStyleElement type="wholeTable" dxfId="1344"/>
      <tableStyleElement type="headerRow" dxfId="1343"/>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36-458F-B561-63879BCE95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36-458F-B561-63879BCE952C}"/>
              </c:ext>
            </c:extLst>
          </c:dPt>
          <c:cat>
            <c:strRef>
              <c:f>'Sheets Design'!$A$12:$A$14</c:f>
              <c:strCache>
                <c:ptCount val="2"/>
                <c:pt idx="0">
                  <c:v>Low Fat</c:v>
                </c:pt>
                <c:pt idx="1">
                  <c:v>Regular</c:v>
                </c:pt>
              </c:strCache>
            </c:strRef>
          </c:cat>
          <c:val>
            <c:numRef>
              <c:f>'Sheets Design'!$B$12:$B$14</c:f>
              <c:numCache>
                <c:formatCode>"$"0.0,"K"</c:formatCode>
                <c:ptCount val="2"/>
                <c:pt idx="0">
                  <c:v>776319.68840000057</c:v>
                </c:pt>
                <c:pt idx="1">
                  <c:v>425361.8043999995</c:v>
                </c:pt>
              </c:numCache>
            </c:numRef>
          </c:val>
          <c:extLst>
            <c:ext xmlns:c16="http://schemas.microsoft.com/office/drawing/2014/chart" uri="{C3380CC4-5D6E-409C-BE32-E72D297353CC}">
              <c16:uniqueId val="{00000000-E1A6-4C24-81E5-B249579D2B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786592600582459"/>
          <c:y val="0.22660264057901855"/>
          <c:w val="0.33293372112269748"/>
          <c:h val="0.41977905746856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DE8-4A4B-B13F-C627BAA9CFEC}"/>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DE8-4A4B-B13F-C627BAA9CFEC}"/>
            </c:ext>
          </c:extLst>
        </c:ser>
        <c:dLbls>
          <c:showLegendKey val="0"/>
          <c:showVal val="0"/>
          <c:showCatName val="0"/>
          <c:showSerName val="0"/>
          <c:showPercent val="0"/>
          <c:showBubbleSize val="0"/>
        </c:dLbls>
        <c:gapWidth val="182"/>
        <c:axId val="551891472"/>
        <c:axId val="551890032"/>
      </c:barChart>
      <c:catAx>
        <c:axId val="55189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890032"/>
        <c:crosses val="autoZero"/>
        <c:auto val="1"/>
        <c:lblAlgn val="ctr"/>
        <c:lblOffset val="100"/>
        <c:noMultiLvlLbl val="0"/>
      </c:catAx>
      <c:valAx>
        <c:axId val="551890032"/>
        <c:scaling>
          <c:orientation val="minMax"/>
        </c:scaling>
        <c:delete val="1"/>
        <c:axPos val="b"/>
        <c:numFmt formatCode="&quot;$&quot;0.0,&quot;K&quot;" sourceLinked="1"/>
        <c:majorTickMark val="none"/>
        <c:minorTickMark val="none"/>
        <c:tickLblPos val="nextTo"/>
        <c:crossAx val="551891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9CE-4011-B063-0F32A53EAFEB}"/>
            </c:ext>
          </c:extLst>
        </c:ser>
        <c:dLbls>
          <c:showLegendKey val="0"/>
          <c:showVal val="0"/>
          <c:showCatName val="0"/>
          <c:showSerName val="0"/>
          <c:showPercent val="0"/>
          <c:showBubbleSize val="0"/>
        </c:dLbls>
        <c:gapWidth val="182"/>
        <c:axId val="469760672"/>
        <c:axId val="469761152"/>
      </c:barChart>
      <c:catAx>
        <c:axId val="46976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61152"/>
        <c:crosses val="autoZero"/>
        <c:auto val="1"/>
        <c:lblAlgn val="ctr"/>
        <c:lblOffset val="100"/>
        <c:noMultiLvlLbl val="0"/>
      </c:catAx>
      <c:valAx>
        <c:axId val="469761152"/>
        <c:scaling>
          <c:orientation val="minMax"/>
        </c:scaling>
        <c:delete val="1"/>
        <c:axPos val="b"/>
        <c:numFmt formatCode="&quot;$&quot;0.0,&quot;K&quot;" sourceLinked="1"/>
        <c:majorTickMark val="none"/>
        <c:minorTickMark val="none"/>
        <c:tickLblPos val="nextTo"/>
        <c:crossAx val="46976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1A8-4A31-9853-E6F76ED53F3B}"/>
            </c:ext>
          </c:extLst>
        </c:ser>
        <c:dLbls>
          <c:showLegendKey val="0"/>
          <c:showVal val="0"/>
          <c:showCatName val="0"/>
          <c:showSerName val="0"/>
          <c:showPercent val="0"/>
          <c:showBubbleSize val="0"/>
        </c:dLbls>
        <c:axId val="671829024"/>
        <c:axId val="671829504"/>
      </c:areaChart>
      <c:catAx>
        <c:axId val="671829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829504"/>
        <c:crosses val="autoZero"/>
        <c:auto val="1"/>
        <c:lblAlgn val="ctr"/>
        <c:lblOffset val="100"/>
        <c:noMultiLvlLbl val="0"/>
      </c:catAx>
      <c:valAx>
        <c:axId val="6718295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829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B23-4D7A-B61F-74BC99C53E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Design'!$B$89</c:f>
              <c:strCache>
                <c:ptCount val="1"/>
                <c:pt idx="0">
                  <c:v>Total</c:v>
                </c:pt>
              </c:strCache>
            </c:strRef>
          </c:tx>
          <c:spPr>
            <a:solidFill>
              <a:schemeClr val="accent1"/>
            </a:solidFill>
            <a:ln>
              <a:noFill/>
            </a:ln>
            <a:effectLst/>
          </c:spPr>
          <c:invertIfNegative val="0"/>
          <c:cat>
            <c:strRef>
              <c:f>'Sheets Design'!$A$90:$A$93</c:f>
              <c:strCache>
                <c:ptCount val="4"/>
                <c:pt idx="0">
                  <c:v>Grocery Store</c:v>
                </c:pt>
                <c:pt idx="1">
                  <c:v>Supermarket Type3</c:v>
                </c:pt>
                <c:pt idx="2">
                  <c:v>Supermarket Type2</c:v>
                </c:pt>
                <c:pt idx="3">
                  <c:v>Supermarket Type1</c:v>
                </c:pt>
              </c:strCache>
            </c:strRef>
          </c:cat>
          <c:val>
            <c:numRef>
              <c:f>'Sheets Design'!$B$90:$B$93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AB5-4005-96B4-E6752242FDBB}"/>
            </c:ext>
          </c:extLst>
        </c:ser>
        <c:dLbls>
          <c:showLegendKey val="0"/>
          <c:showVal val="0"/>
          <c:showCatName val="0"/>
          <c:showSerName val="0"/>
          <c:showPercent val="0"/>
          <c:showBubbleSize val="0"/>
        </c:dLbls>
        <c:gapWidth val="182"/>
        <c:axId val="760547808"/>
        <c:axId val="760548768"/>
      </c:barChart>
      <c:catAx>
        <c:axId val="76054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48768"/>
        <c:crosses val="autoZero"/>
        <c:auto val="1"/>
        <c:lblAlgn val="ctr"/>
        <c:lblOffset val="100"/>
        <c:noMultiLvlLbl val="0"/>
      </c:catAx>
      <c:valAx>
        <c:axId val="760548768"/>
        <c:scaling>
          <c:orientation val="minMax"/>
        </c:scaling>
        <c:delete val="1"/>
        <c:axPos val="b"/>
        <c:numFmt formatCode="&quot;$&quot;0.0,&quot;K&quot;" sourceLinked="1"/>
        <c:majorTickMark val="none"/>
        <c:minorTickMark val="none"/>
        <c:tickLblPos val="nextTo"/>
        <c:crossAx val="7605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3948256467941"/>
          <c:y val="8.0906148867313909E-3"/>
          <c:w val="0.50860517435320585"/>
          <c:h val="0.95145631067961167"/>
        </c:manualLayout>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BF6-453D-8D56-0F7CA4517554}"/>
            </c:ext>
          </c:extLst>
        </c:ser>
        <c:dLbls>
          <c:showLegendKey val="0"/>
          <c:showVal val="0"/>
          <c:showCatName val="0"/>
          <c:showSerName val="0"/>
          <c:showPercent val="0"/>
          <c:showBubbleSize val="0"/>
        </c:dLbls>
        <c:gapWidth val="182"/>
        <c:axId val="671769296"/>
        <c:axId val="671770736"/>
      </c:barChart>
      <c:catAx>
        <c:axId val="67176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770736"/>
        <c:crosses val="autoZero"/>
        <c:auto val="1"/>
        <c:lblAlgn val="ctr"/>
        <c:lblOffset val="100"/>
        <c:noMultiLvlLbl val="0"/>
      </c:catAx>
      <c:valAx>
        <c:axId val="671770736"/>
        <c:scaling>
          <c:orientation val="minMax"/>
        </c:scaling>
        <c:delete val="1"/>
        <c:axPos val="b"/>
        <c:numFmt formatCode="\$0" sourceLinked="1"/>
        <c:majorTickMark val="none"/>
        <c:minorTickMark val="none"/>
        <c:tickLblPos val="nextTo"/>
        <c:crossAx val="6717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124-456F-82E1-00F3D2DEBD53}"/>
            </c:ext>
          </c:extLst>
        </c:ser>
        <c:dLbls>
          <c:showLegendKey val="0"/>
          <c:showVal val="0"/>
          <c:showCatName val="0"/>
          <c:showSerName val="0"/>
          <c:showPercent val="0"/>
          <c:showBubbleSize val="0"/>
        </c:dLbls>
        <c:gapWidth val="182"/>
        <c:axId val="811802528"/>
        <c:axId val="811796288"/>
      </c:barChart>
      <c:catAx>
        <c:axId val="811802528"/>
        <c:scaling>
          <c:orientation val="minMax"/>
        </c:scaling>
        <c:delete val="1"/>
        <c:axPos val="l"/>
        <c:numFmt formatCode="General" sourceLinked="1"/>
        <c:majorTickMark val="none"/>
        <c:minorTickMark val="none"/>
        <c:tickLblPos val="nextTo"/>
        <c:crossAx val="811796288"/>
        <c:crosses val="autoZero"/>
        <c:auto val="1"/>
        <c:lblAlgn val="ctr"/>
        <c:lblOffset val="100"/>
        <c:noMultiLvlLbl val="0"/>
      </c:catAx>
      <c:valAx>
        <c:axId val="811796288"/>
        <c:scaling>
          <c:orientation val="minMax"/>
        </c:scaling>
        <c:delete val="1"/>
        <c:axPos val="b"/>
        <c:numFmt formatCode="0" sourceLinked="1"/>
        <c:majorTickMark val="none"/>
        <c:minorTickMark val="none"/>
        <c:tickLblPos val="nextTo"/>
        <c:crossAx val="81180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a:ln w="19050">
            <a:solidFill>
              <a:schemeClr val="lt1"/>
            </a:solidFill>
          </a:ln>
          <a:effectLst/>
        </c:spPr>
        <c:marker>
          <c:symbol val="none"/>
        </c:marker>
        <c:dLbl>
          <c:idx val="0"/>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w="19050">
            <a:solidFill>
              <a:schemeClr val="lt1"/>
            </a:solidFill>
          </a:ln>
          <a:effectLst/>
        </c:spPr>
        <c:dLbl>
          <c:idx val="0"/>
          <c:layout>
            <c:manualLayout>
              <c:x val="0.11437456597222222"/>
              <c:y val="0.16853138330286399"/>
            </c:manualLayout>
          </c:layout>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702734375000001"/>
                  <c:h val="0.19979433272394881"/>
                </c:manualLayout>
              </c15:layout>
            </c:ext>
          </c:extLst>
        </c:dLbl>
      </c:pivotFmt>
      <c:pivotFmt>
        <c:idx val="6"/>
        <c:spPr>
          <a:solidFill>
            <a:schemeClr val="accent6">
              <a:lumMod val="75000"/>
            </a:schemeClr>
          </a:solidFill>
          <a:ln w="19050">
            <a:solidFill>
              <a:schemeClr val="lt1"/>
            </a:solidFill>
          </a:ln>
          <a:effectLst/>
        </c:spPr>
        <c:dLbl>
          <c:idx val="0"/>
          <c:layout>
            <c:manualLayout>
              <c:x val="-0.1240232204861111"/>
              <c:y val="-0.16445764777574651"/>
            </c:manualLayout>
          </c:layout>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20746527777779"/>
                  <c:h val="0.19478925451960186"/>
                </c:manualLayout>
              </c15:layout>
            </c:ext>
          </c:extLst>
        </c:dLbl>
      </c:pivotFmt>
    </c:pivotFmts>
    <c:plotArea>
      <c:layout>
        <c:manualLayout>
          <c:layoutTarget val="inner"/>
          <c:xMode val="edge"/>
          <c:yMode val="edge"/>
          <c:x val="0.18741319444444443"/>
          <c:y val="0.22567641681901277"/>
          <c:w val="0.62326215277777763"/>
          <c:h val="0.72922811293926459"/>
        </c:manualLayout>
      </c:layout>
      <c:doughnutChart>
        <c:varyColors val="1"/>
        <c:ser>
          <c:idx val="0"/>
          <c:order val="0"/>
          <c:tx>
            <c:strRef>
              <c:f>'Sheets Design'!$B$11</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BC6C-42C9-9833-E202DF2D2BA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C6C-42C9-9833-E202DF2D2BA7}"/>
              </c:ext>
            </c:extLst>
          </c:dPt>
          <c:dLbls>
            <c:dLbl>
              <c:idx val="0"/>
              <c:layout>
                <c:manualLayout>
                  <c:x val="0.11437456597222222"/>
                  <c:y val="0.16853138330286399"/>
                </c:manualLayout>
              </c:layout>
              <c:showLegendKey val="0"/>
              <c:showVal val="1"/>
              <c:showCatName val="0"/>
              <c:showSerName val="0"/>
              <c:showPercent val="1"/>
              <c:showBubbleSize val="0"/>
              <c:extLst>
                <c:ext xmlns:c15="http://schemas.microsoft.com/office/drawing/2012/chart" uri="{CE6537A1-D6FC-4f65-9D91-7224C49458BB}">
                  <c15:layout>
                    <c:manualLayout>
                      <c:w val="0.20702734375000001"/>
                      <c:h val="0.19979433272394881"/>
                    </c:manualLayout>
                  </c15:layout>
                </c:ext>
                <c:ext xmlns:c16="http://schemas.microsoft.com/office/drawing/2014/chart" uri="{C3380CC4-5D6E-409C-BE32-E72D297353CC}">
                  <c16:uniqueId val="{00000001-BC6C-42C9-9833-E202DF2D2BA7}"/>
                </c:ext>
              </c:extLst>
            </c:dLbl>
            <c:dLbl>
              <c:idx val="1"/>
              <c:layout>
                <c:manualLayout>
                  <c:x val="-0.1240232204861111"/>
                  <c:y val="-0.16445764777574651"/>
                </c:manualLayout>
              </c:layout>
              <c:showLegendKey val="0"/>
              <c:showVal val="1"/>
              <c:showCatName val="0"/>
              <c:showSerName val="0"/>
              <c:showPercent val="1"/>
              <c:showBubbleSize val="0"/>
              <c:extLst>
                <c:ext xmlns:c15="http://schemas.microsoft.com/office/drawing/2012/chart" uri="{CE6537A1-D6FC-4f65-9D91-7224C49458BB}">
                  <c15:layout>
                    <c:manualLayout>
                      <c:w val="0.24820746527777779"/>
                      <c:h val="0.19478925451960186"/>
                    </c:manualLayout>
                  </c15:layout>
                </c:ext>
                <c:ext xmlns:c16="http://schemas.microsoft.com/office/drawing/2014/chart" uri="{C3380CC4-5D6E-409C-BE32-E72D297353CC}">
                  <c16:uniqueId val="{00000003-BC6C-42C9-9833-E202DF2D2BA7}"/>
                </c:ext>
              </c:extLst>
            </c:dLbl>
            <c:numFmt formatCode="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Design'!$A$12:$A$14</c:f>
              <c:strCache>
                <c:ptCount val="2"/>
                <c:pt idx="0">
                  <c:v>Low Fat</c:v>
                </c:pt>
                <c:pt idx="1">
                  <c:v>Regular</c:v>
                </c:pt>
              </c:strCache>
            </c:strRef>
          </c:cat>
          <c:val>
            <c:numRef>
              <c:f>'Sheets Design'!$B$12:$B$14</c:f>
              <c:numCache>
                <c:formatCode>"$"0.0,"K"</c:formatCode>
                <c:ptCount val="2"/>
                <c:pt idx="0">
                  <c:v>776319.68840000057</c:v>
                </c:pt>
                <c:pt idx="1">
                  <c:v>425361.8043999995</c:v>
                </c:pt>
              </c:numCache>
            </c:numRef>
          </c:val>
          <c:extLst>
            <c:ext xmlns:c16="http://schemas.microsoft.com/office/drawing/2014/chart" uri="{C3380CC4-5D6E-409C-BE32-E72D297353CC}">
              <c16:uniqueId val="{00000004-BC6C-42C9-9833-E202DF2D2BA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Entry>
      <c:layout>
        <c:manualLayout>
          <c:xMode val="edge"/>
          <c:yMode val="edge"/>
          <c:x val="0.18775260416666667"/>
          <c:y val="4.5145236644322566E-2"/>
          <c:w val="0.66317795138888891"/>
          <c:h val="0.12361365021328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30398045428198"/>
          <c:y val="0.1910040126408398"/>
          <c:w val="0.79827560009100751"/>
          <c:h val="0.74697276039321925"/>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7BE-4D7E-909A-7D115DAFFB9C}"/>
            </c:ext>
          </c:extLst>
        </c:ser>
        <c:ser>
          <c:idx val="1"/>
          <c:order val="1"/>
          <c:tx>
            <c:strRef>
              <c:f>'Sheets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7BE-4D7E-909A-7D115DAFFB9C}"/>
            </c:ext>
          </c:extLst>
        </c:ser>
        <c:dLbls>
          <c:dLblPos val="outEnd"/>
          <c:showLegendKey val="0"/>
          <c:showVal val="1"/>
          <c:showCatName val="0"/>
          <c:showSerName val="0"/>
          <c:showPercent val="0"/>
          <c:showBubbleSize val="0"/>
        </c:dLbls>
        <c:gapWidth val="50"/>
        <c:axId val="551891472"/>
        <c:axId val="551890032"/>
      </c:barChart>
      <c:catAx>
        <c:axId val="55189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890032"/>
        <c:crosses val="autoZero"/>
        <c:auto val="1"/>
        <c:lblAlgn val="ctr"/>
        <c:lblOffset val="100"/>
        <c:noMultiLvlLbl val="0"/>
      </c:catAx>
      <c:valAx>
        <c:axId val="551890032"/>
        <c:scaling>
          <c:orientation val="minMax"/>
        </c:scaling>
        <c:delete val="1"/>
        <c:axPos val="b"/>
        <c:numFmt formatCode="&quot;$&quot;0.0,&quot;K&quot;" sourceLinked="1"/>
        <c:majorTickMark val="none"/>
        <c:minorTickMark val="none"/>
        <c:tickLblPos val="nextTo"/>
        <c:crossAx val="551891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75077365881459"/>
          <c:y val="2.2843964594842836E-2"/>
          <c:w val="0.63224922634118541"/>
          <c:h val="0.93573814576378533"/>
        </c:manualLayout>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C3C-45CB-AAA3-BAD7E097717F}"/>
            </c:ext>
          </c:extLst>
        </c:ser>
        <c:dLbls>
          <c:dLblPos val="outEnd"/>
          <c:showLegendKey val="0"/>
          <c:showVal val="1"/>
          <c:showCatName val="0"/>
          <c:showSerName val="0"/>
          <c:showPercent val="0"/>
          <c:showBubbleSize val="0"/>
        </c:dLbls>
        <c:gapWidth val="50"/>
        <c:axId val="469760672"/>
        <c:axId val="469761152"/>
      </c:barChart>
      <c:catAx>
        <c:axId val="46976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61152"/>
        <c:crosses val="autoZero"/>
        <c:auto val="1"/>
        <c:lblAlgn val="ctr"/>
        <c:lblOffset val="100"/>
        <c:noMultiLvlLbl val="0"/>
      </c:catAx>
      <c:valAx>
        <c:axId val="469761152"/>
        <c:scaling>
          <c:orientation val="minMax"/>
        </c:scaling>
        <c:delete val="1"/>
        <c:axPos val="b"/>
        <c:numFmt formatCode="&quot;$&quot;0.0,&quot;K&quot;" sourceLinked="1"/>
        <c:majorTickMark val="none"/>
        <c:minorTickMark val="none"/>
        <c:tickLblPos val="nextTo"/>
        <c:crossAx val="46976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0"/>
              <c:y val="-0.23431586419390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2.1117385727507242E-3"/>
              <c:y val="-0.26514689895626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0"/>
              <c:y val="-0.265146898956260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0"/>
              <c:y val="-0.26514689895626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7.7429519861772448E-17"/>
              <c:y val="-0.27747931286120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2.9564340018510216E-2"/>
              <c:y val="-0.27747931286120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2.1117385727507242E-3"/>
              <c:y val="-0.382304831053212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1.4782170009254914E-2"/>
              <c:y val="-0.27131310590873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
          <c:idx val="0"/>
          <c:layout>
            <c:manualLayout>
              <c:x val="-4.2234771455014484E-3"/>
              <c:y val="-0.27747931286120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929487219990949E-2"/>
          <c:y val="3.0831034762355842E-2"/>
          <c:w val="0.9361410255600181"/>
          <c:h val="0.85695468032101174"/>
        </c:manualLayout>
      </c:layout>
      <c:areaChart>
        <c:grouping val="standard"/>
        <c:varyColors val="0"/>
        <c:ser>
          <c:idx val="0"/>
          <c:order val="0"/>
          <c:tx>
            <c:strRef>
              <c:f>'Sheets Design'!$B$54</c:f>
              <c:strCache>
                <c:ptCount val="1"/>
                <c:pt idx="0">
                  <c:v>Total</c:v>
                </c:pt>
              </c:strCache>
            </c:strRef>
          </c:tx>
          <c:spPr>
            <a:solidFill>
              <a:srgbClr val="FFD200">
                <a:alpha val="80000"/>
              </a:srgbClr>
            </a:solidFill>
            <a:ln w="25400">
              <a:solidFill>
                <a:schemeClr val="tx1">
                  <a:lumMod val="65000"/>
                  <a:lumOff val="35000"/>
                </a:schemeClr>
              </a:solidFill>
            </a:ln>
            <a:effectLst>
              <a:innerShdw dist="12700" dir="16200000">
                <a:schemeClr val="lt1">
                  <a:alpha val="75000"/>
                </a:schemeClr>
              </a:innerShdw>
            </a:effectLst>
          </c:spPr>
          <c:dLbls>
            <c:dLbl>
              <c:idx val="0"/>
              <c:layout>
                <c:manualLayout>
                  <c:x val="0"/>
                  <c:y val="-0.23431586419390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C1-4F30-8A04-ABC382E0D7A1}"/>
                </c:ext>
              </c:extLst>
            </c:dLbl>
            <c:dLbl>
              <c:idx val="1"/>
              <c:layout>
                <c:manualLayout>
                  <c:x val="-2.1117385727507242E-3"/>
                  <c:y val="-0.26514689895626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C1-4F30-8A04-ABC382E0D7A1}"/>
                </c:ext>
              </c:extLst>
            </c:dLbl>
            <c:dLbl>
              <c:idx val="2"/>
              <c:layout>
                <c:manualLayout>
                  <c:x val="0"/>
                  <c:y val="-0.265146898956260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C1-4F30-8A04-ABC382E0D7A1}"/>
                </c:ext>
              </c:extLst>
            </c:dLbl>
            <c:dLbl>
              <c:idx val="3"/>
              <c:layout>
                <c:manualLayout>
                  <c:x val="0"/>
                  <c:y val="-0.26514689895626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C1-4F30-8A04-ABC382E0D7A1}"/>
                </c:ext>
              </c:extLst>
            </c:dLbl>
            <c:dLbl>
              <c:idx val="4"/>
              <c:layout>
                <c:manualLayout>
                  <c:x val="-7.7429519861772448E-17"/>
                  <c:y val="-0.27747931286120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C1-4F30-8A04-ABC382E0D7A1}"/>
                </c:ext>
              </c:extLst>
            </c:dLbl>
            <c:dLbl>
              <c:idx val="5"/>
              <c:layout>
                <c:manualLayout>
                  <c:x val="-2.9564340018510216E-2"/>
                  <c:y val="-0.277479312861202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FC1-4F30-8A04-ABC382E0D7A1}"/>
                </c:ext>
              </c:extLst>
            </c:dLbl>
            <c:dLbl>
              <c:idx val="6"/>
              <c:layout>
                <c:manualLayout>
                  <c:x val="2.1117385727507242E-3"/>
                  <c:y val="-0.382304831053212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C1-4F30-8A04-ABC382E0D7A1}"/>
                </c:ext>
              </c:extLst>
            </c:dLbl>
            <c:dLbl>
              <c:idx val="7"/>
              <c:layout>
                <c:manualLayout>
                  <c:x val="1.4782170009254914E-2"/>
                  <c:y val="-0.27131310590873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FC1-4F30-8A04-ABC382E0D7A1}"/>
                </c:ext>
              </c:extLst>
            </c:dLbl>
            <c:dLbl>
              <c:idx val="8"/>
              <c:layout>
                <c:manualLayout>
                  <c:x val="-4.2234771455014484E-3"/>
                  <c:y val="-0.277479312861202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C1-4F30-8A04-ABC382E0D7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FC1-4F30-8A04-ABC382E0D7A1}"/>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671829024"/>
        <c:axId val="671829504"/>
      </c:areaChart>
      <c:catAx>
        <c:axId val="6718290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671829504"/>
        <c:crosses val="autoZero"/>
        <c:auto val="1"/>
        <c:lblAlgn val="ctr"/>
        <c:lblOffset val="100"/>
        <c:noMultiLvlLbl val="0"/>
      </c:catAx>
      <c:valAx>
        <c:axId val="671829504"/>
        <c:scaling>
          <c:orientation val="minMax"/>
        </c:scaling>
        <c:delete val="1"/>
        <c:axPos val="l"/>
        <c:numFmt formatCode="&quot;$&quot;0.0,&quot;K&quot;" sourceLinked="1"/>
        <c:majorTickMark val="out"/>
        <c:minorTickMark val="none"/>
        <c:tickLblPos val="nextTo"/>
        <c:crossAx val="671829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lumMod val="25000"/>
          <a:lumOff val="75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44589687726941"/>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21278140885984"/>
              <c:y val="1.6933333333333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1528685548293391"/>
              <c:y val="-0.1749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027015250544661"/>
          <c:y val="0.12710266666666664"/>
          <c:w val="0.6871285403050108"/>
          <c:h val="0.8410453333333332"/>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FB2-4349-B2E5-0B96694FF11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FB2-4349-B2E5-0B96694FF118}"/>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2FB2-4349-B2E5-0B96694FF118}"/>
              </c:ext>
            </c:extLst>
          </c:dPt>
          <c:dLbls>
            <c:dLbl>
              <c:idx val="0"/>
              <c:layout>
                <c:manualLayout>
                  <c:x val="0.1844589687726941"/>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FB2-4349-B2E5-0B96694FF118}"/>
                </c:ext>
              </c:extLst>
            </c:dLbl>
            <c:dLbl>
              <c:idx val="1"/>
              <c:layout>
                <c:manualLayout>
                  <c:x val="0.2121278140885984"/>
                  <c:y val="1.693333333333343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FB2-4349-B2E5-0B96694FF118}"/>
                </c:ext>
              </c:extLst>
            </c:dLbl>
            <c:dLbl>
              <c:idx val="2"/>
              <c:layout>
                <c:manualLayout>
                  <c:x val="-0.11528685548293391"/>
                  <c:y val="-0.1749777777777777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FB2-4349-B2E5-0B96694FF1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FB2-4349-B2E5-0B96694FF118}"/>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4.3252595155710491E-3"/>
              <c:y val="5.88997253046669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73471741637831"/>
                  <c:h val="0.14707261408575337"/>
                </c:manualLayout>
              </c15:layout>
            </c:ext>
          </c:extLst>
        </c:dLbl>
      </c:pivotFmt>
      <c:pivotFmt>
        <c:idx val="4"/>
        <c:spPr>
          <a:solidFill>
            <a:schemeClr val="accent2">
              <a:lumMod val="75000"/>
            </a:schemeClr>
          </a:solidFill>
          <a:ln>
            <a:noFill/>
          </a:ln>
          <a:effectLst/>
        </c:spPr>
        <c:dLbl>
          <c:idx val="0"/>
          <c:layout>
            <c:manualLayout>
              <c:x val="-1.153379832711233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38523644752014"/>
                  <c:h val="0.14707261408575337"/>
                </c:manualLayout>
              </c15:layout>
            </c:ext>
          </c:extLst>
        </c:dLbl>
      </c:pivotFmt>
      <c:pivotFmt>
        <c:idx val="5"/>
        <c:spPr>
          <a:solidFill>
            <a:schemeClr val="accent2">
              <a:lumMod val="75000"/>
            </a:schemeClr>
          </a:solidFill>
          <a:ln>
            <a:noFill/>
          </a:ln>
          <a:effectLst/>
        </c:spPr>
        <c:dLbl>
          <c:idx val="0"/>
          <c:layout>
            <c:manualLayout>
              <c:x val="-5.766989982653562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182237600922719"/>
                  <c:h val="0.14707261408575337"/>
                </c:manualLayout>
              </c15:layout>
            </c:ext>
          </c:extLst>
        </c:dLbl>
      </c:pivotFmt>
      <c:pivotFmt>
        <c:idx val="6"/>
        <c:spPr>
          <a:solidFill>
            <a:schemeClr val="accent2">
              <a:lumMod val="75000"/>
            </a:schemeClr>
          </a:solidFill>
          <a:ln>
            <a:noFill/>
          </a:ln>
          <a:effectLst/>
        </c:spPr>
        <c:dLbl>
          <c:idx val="0"/>
          <c:layout>
            <c:manualLayout>
              <c:x val="-4.6136101499423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98731257208765"/>
                  <c:h val="0.14707261408575337"/>
                </c:manualLayout>
              </c15:layout>
            </c:ext>
          </c:extLst>
        </c:dLbl>
      </c:pivotFmt>
    </c:pivotFmts>
    <c:plotArea>
      <c:layout>
        <c:manualLayout>
          <c:layoutTarget val="inner"/>
          <c:xMode val="edge"/>
          <c:yMode val="edge"/>
          <c:x val="0.47032485991154221"/>
          <c:y val="4.6854035813815649E-2"/>
          <c:w val="0.52967514008845784"/>
          <c:h val="0.92293828932008837"/>
        </c:manualLayout>
      </c:layout>
      <c:barChart>
        <c:barDir val="bar"/>
        <c:grouping val="clustered"/>
        <c:varyColors val="0"/>
        <c:ser>
          <c:idx val="0"/>
          <c:order val="0"/>
          <c:tx>
            <c:strRef>
              <c:f>'Sheets Design'!$B$89</c:f>
              <c:strCache>
                <c:ptCount val="1"/>
                <c:pt idx="0">
                  <c:v>Total</c:v>
                </c:pt>
              </c:strCache>
            </c:strRef>
          </c:tx>
          <c:spPr>
            <a:solidFill>
              <a:schemeClr val="accent2">
                <a:lumMod val="75000"/>
              </a:schemeClr>
            </a:solidFill>
            <a:ln>
              <a:noFill/>
            </a:ln>
            <a:effectLst/>
          </c:spPr>
          <c:invertIfNegative val="0"/>
          <c:dLbls>
            <c:dLbl>
              <c:idx val="0"/>
              <c:layout>
                <c:manualLayout>
                  <c:x val="-4.6136101499423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298731257208765"/>
                      <c:h val="0.14707261408575337"/>
                    </c:manualLayout>
                  </c15:layout>
                </c:ext>
                <c:ext xmlns:c16="http://schemas.microsoft.com/office/drawing/2014/chart" uri="{C3380CC4-5D6E-409C-BE32-E72D297353CC}">
                  <c16:uniqueId val="{00000004-1C5C-4BAD-8CAD-12C396BA74B9}"/>
                </c:ext>
              </c:extLst>
            </c:dLbl>
            <c:dLbl>
              <c:idx val="1"/>
              <c:layout>
                <c:manualLayout>
                  <c:x val="-5.766989982653562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182237600922719"/>
                      <c:h val="0.14707261408575337"/>
                    </c:manualLayout>
                  </c15:layout>
                </c:ext>
                <c:ext xmlns:c16="http://schemas.microsoft.com/office/drawing/2014/chart" uri="{C3380CC4-5D6E-409C-BE32-E72D297353CC}">
                  <c16:uniqueId val="{00000003-1C5C-4BAD-8CAD-12C396BA74B9}"/>
                </c:ext>
              </c:extLst>
            </c:dLbl>
            <c:dLbl>
              <c:idx val="2"/>
              <c:layout>
                <c:manualLayout>
                  <c:x val="-1.153379832711233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838523644752014"/>
                      <c:h val="0.14707261408575337"/>
                    </c:manualLayout>
                  </c15:layout>
                </c:ext>
                <c:ext xmlns:c16="http://schemas.microsoft.com/office/drawing/2014/chart" uri="{C3380CC4-5D6E-409C-BE32-E72D297353CC}">
                  <c16:uniqueId val="{00000002-1C5C-4BAD-8CAD-12C396BA74B9}"/>
                </c:ext>
              </c:extLst>
            </c:dLbl>
            <c:dLbl>
              <c:idx val="3"/>
              <c:layout>
                <c:manualLayout>
                  <c:x val="-4.3252595155710491E-3"/>
                  <c:y val="5.8899725304666943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73471741637831"/>
                      <c:h val="0.14707261408575337"/>
                    </c:manualLayout>
                  </c15:layout>
                </c:ext>
                <c:ext xmlns:c16="http://schemas.microsoft.com/office/drawing/2014/chart" uri="{C3380CC4-5D6E-409C-BE32-E72D297353CC}">
                  <c16:uniqueId val="{00000001-1C5C-4BAD-8CAD-12C396BA74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Design'!$A$90:$A$93</c:f>
              <c:strCache>
                <c:ptCount val="4"/>
                <c:pt idx="0">
                  <c:v>Grocery Store</c:v>
                </c:pt>
                <c:pt idx="1">
                  <c:v>Supermarket Type3</c:v>
                </c:pt>
                <c:pt idx="2">
                  <c:v>Supermarket Type2</c:v>
                </c:pt>
                <c:pt idx="3">
                  <c:v>Supermarket Type1</c:v>
                </c:pt>
              </c:strCache>
            </c:strRef>
          </c:cat>
          <c:val>
            <c:numRef>
              <c:f>'Sheets Design'!$B$90:$B$93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C5C-4BAD-8CAD-12C396BA74B9}"/>
            </c:ext>
          </c:extLst>
        </c:ser>
        <c:dLbls>
          <c:dLblPos val="outEnd"/>
          <c:showLegendKey val="0"/>
          <c:showVal val="1"/>
          <c:showCatName val="0"/>
          <c:showSerName val="0"/>
          <c:showPercent val="0"/>
          <c:showBubbleSize val="0"/>
        </c:dLbls>
        <c:gapWidth val="60"/>
        <c:axId val="760547808"/>
        <c:axId val="760548768"/>
      </c:barChart>
      <c:catAx>
        <c:axId val="76054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48768"/>
        <c:crosses val="autoZero"/>
        <c:auto val="1"/>
        <c:lblAlgn val="ctr"/>
        <c:lblOffset val="100"/>
        <c:noMultiLvlLbl val="0"/>
      </c:catAx>
      <c:valAx>
        <c:axId val="760548768"/>
        <c:scaling>
          <c:orientation val="minMax"/>
        </c:scaling>
        <c:delete val="1"/>
        <c:axPos val="b"/>
        <c:numFmt formatCode="&quot;$&quot;0.0,&quot;K&quot;" sourceLinked="1"/>
        <c:majorTickMark val="none"/>
        <c:minorTickMark val="none"/>
        <c:tickLblPos val="nextTo"/>
        <c:crossAx val="7605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295573040514735"/>
                  <c:h val="0.15730109126984126"/>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3153979990664068"/>
                  <c:h val="0.15730109126984126"/>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083183465738737"/>
                  <c:h val="0.15730109126984126"/>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295573040514735"/>
                  <c:h val="0.15730109126984126"/>
                </c:manualLayout>
              </c15:layout>
            </c:ext>
          </c:extLst>
        </c:dLbl>
      </c:pivotFmt>
    </c:pivotFmts>
    <c:plotArea>
      <c:layout>
        <c:manualLayout>
          <c:layoutTarget val="inner"/>
          <c:xMode val="edge"/>
          <c:yMode val="edge"/>
          <c:x val="2.7109111361079827E-2"/>
          <c:y val="4.0453074433656956E-2"/>
          <c:w val="0.65146231721034886"/>
          <c:h val="0.95145631067961167"/>
        </c:manualLayout>
      </c:layout>
      <c:barChart>
        <c:barDir val="bar"/>
        <c:grouping val="clustered"/>
        <c:varyColors val="0"/>
        <c:ser>
          <c:idx val="0"/>
          <c:order val="0"/>
          <c:tx>
            <c:strRef>
              <c:f>'Sheets Design'!$B$96</c:f>
              <c:strCache>
                <c:ptCount val="1"/>
                <c:pt idx="0">
                  <c:v>Total</c:v>
                </c:pt>
              </c:strCache>
            </c:strRef>
          </c:tx>
          <c:spPr>
            <a:solidFill>
              <a:schemeClr val="accent6">
                <a:lumMod val="75000"/>
              </a:schemeClr>
            </a:solidFill>
            <a:ln>
              <a:no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1295573040514735"/>
                      <c:h val="0.15730109126984126"/>
                    </c:manualLayout>
                  </c15:layout>
                </c:ext>
                <c:ext xmlns:c16="http://schemas.microsoft.com/office/drawing/2014/chart" uri="{C3380CC4-5D6E-409C-BE32-E72D297353CC}">
                  <c16:uniqueId val="{00000004-D6E4-44E7-B88A-F117B61DFDC8}"/>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4083183465738737"/>
                      <c:h val="0.15730109126984126"/>
                    </c:manualLayout>
                  </c15:layout>
                </c:ext>
                <c:ext xmlns:c16="http://schemas.microsoft.com/office/drawing/2014/chart" uri="{C3380CC4-5D6E-409C-BE32-E72D297353CC}">
                  <c16:uniqueId val="{00000003-D6E4-44E7-B88A-F117B61DFDC8}"/>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3153979990664068"/>
                      <c:h val="0.15730109126984126"/>
                    </c:manualLayout>
                  </c15:layout>
                </c:ext>
                <c:ext xmlns:c16="http://schemas.microsoft.com/office/drawing/2014/chart" uri="{C3380CC4-5D6E-409C-BE32-E72D297353CC}">
                  <c16:uniqueId val="{00000002-D6E4-44E7-B88A-F117B61DFDC8}"/>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1295573040514735"/>
                      <c:h val="0.15730109126984126"/>
                    </c:manualLayout>
                  </c15:layout>
                </c:ext>
                <c:ext xmlns:c16="http://schemas.microsoft.com/office/drawing/2014/chart" uri="{C3380CC4-5D6E-409C-BE32-E72D297353CC}">
                  <c16:uniqueId val="{00000001-D6E4-44E7-B88A-F117B61DFD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6E4-44E7-B88A-F117B61DFDC8}"/>
            </c:ext>
          </c:extLst>
        </c:ser>
        <c:dLbls>
          <c:dLblPos val="outEnd"/>
          <c:showLegendKey val="0"/>
          <c:showVal val="1"/>
          <c:showCatName val="0"/>
          <c:showSerName val="0"/>
          <c:showPercent val="0"/>
          <c:showBubbleSize val="0"/>
        </c:dLbls>
        <c:gapWidth val="60"/>
        <c:axId val="671769296"/>
        <c:axId val="671770736"/>
      </c:barChart>
      <c:catAx>
        <c:axId val="671769296"/>
        <c:scaling>
          <c:orientation val="minMax"/>
        </c:scaling>
        <c:delete val="1"/>
        <c:axPos val="l"/>
        <c:numFmt formatCode="General" sourceLinked="1"/>
        <c:majorTickMark val="none"/>
        <c:minorTickMark val="none"/>
        <c:tickLblPos val="nextTo"/>
        <c:crossAx val="671770736"/>
        <c:crosses val="autoZero"/>
        <c:auto val="1"/>
        <c:lblAlgn val="ctr"/>
        <c:lblOffset val="100"/>
        <c:noMultiLvlLbl val="0"/>
      </c:catAx>
      <c:valAx>
        <c:axId val="671770736"/>
        <c:scaling>
          <c:orientation val="minMax"/>
        </c:scaling>
        <c:delete val="1"/>
        <c:axPos val="b"/>
        <c:numFmt formatCode="\$0" sourceLinked="1"/>
        <c:majorTickMark val="none"/>
        <c:minorTickMark val="none"/>
        <c:tickLblPos val="nextTo"/>
        <c:crossAx val="67176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[ExcelProject.xlsx]Sheets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334331672965187E-2"/>
          <c:y val="3.0161073659318687E-2"/>
          <c:w val="0.84060038886862376"/>
          <c:h val="0.96983892634068136"/>
        </c:manualLayout>
      </c:layout>
      <c:barChart>
        <c:barDir val="bar"/>
        <c:grouping val="clustered"/>
        <c:varyColors val="0"/>
        <c:ser>
          <c:idx val="0"/>
          <c:order val="0"/>
          <c:tx>
            <c:strRef>
              <c:f>'Sheets Design'!$B$107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059-4043-904D-012120379C79}"/>
            </c:ext>
          </c:extLst>
        </c:ser>
        <c:dLbls>
          <c:dLblPos val="outEnd"/>
          <c:showLegendKey val="0"/>
          <c:showVal val="1"/>
          <c:showCatName val="0"/>
          <c:showSerName val="0"/>
          <c:showPercent val="0"/>
          <c:showBubbleSize val="0"/>
        </c:dLbls>
        <c:gapWidth val="60"/>
        <c:axId val="811802528"/>
        <c:axId val="811796288"/>
      </c:barChart>
      <c:catAx>
        <c:axId val="811802528"/>
        <c:scaling>
          <c:orientation val="minMax"/>
        </c:scaling>
        <c:delete val="1"/>
        <c:axPos val="l"/>
        <c:numFmt formatCode="General" sourceLinked="1"/>
        <c:majorTickMark val="none"/>
        <c:minorTickMark val="none"/>
        <c:tickLblPos val="nextTo"/>
        <c:crossAx val="811796288"/>
        <c:crosses val="autoZero"/>
        <c:auto val="1"/>
        <c:lblAlgn val="ctr"/>
        <c:lblOffset val="100"/>
        <c:noMultiLvlLbl val="0"/>
      </c:catAx>
      <c:valAx>
        <c:axId val="811796288"/>
        <c:scaling>
          <c:orientation val="minMax"/>
        </c:scaling>
        <c:delete val="1"/>
        <c:axPos val="b"/>
        <c:numFmt formatCode="0" sourceLinked="1"/>
        <c:majorTickMark val="none"/>
        <c:minorTickMark val="none"/>
        <c:tickLblPos val="nextTo"/>
        <c:crossAx val="81180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8F036AF-FDB2-4FCD-88C4-50DA8FCBC30D}">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F8F036AF-FDB2-4FCD-88C4-50DA8FCBC30D}">
          <cx:tx>
            <cx:txData>
              <cx:f>_xlchart.v2.7</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0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190500</xdr:colOff>
      <xdr:row>0</xdr:row>
      <xdr:rowOff>129541</xdr:rowOff>
    </xdr:from>
    <xdr:to>
      <xdr:col>8</xdr:col>
      <xdr:colOff>190500</xdr:colOff>
      <xdr:row>6</xdr:row>
      <xdr:rowOff>175261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1430A5B-DBA7-8A06-FB36-23CA2A36E1D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78680" y="12954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205740</xdr:colOff>
      <xdr:row>10</xdr:row>
      <xdr:rowOff>91440</xdr:rowOff>
    </xdr:from>
    <xdr:to>
      <xdr:col>4</xdr:col>
      <xdr:colOff>480060</xdr:colOff>
      <xdr:row>16</xdr:row>
      <xdr:rowOff>0</xdr:rowOff>
    </xdr:to>
    <xdr:graphicFrame macro="">
      <xdr:nvGraphicFramePr>
        <xdr:cNvPr id="3" name="Chart 2">
          <a:extLst>
            <a:ext uri="{FF2B5EF4-FFF2-40B4-BE49-F238E27FC236}">
              <a16:creationId xmlns:a16="http://schemas.microsoft.com/office/drawing/2014/main" id="{655CF76D-75C0-CFCA-4383-05D7B03D5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175260</xdr:colOff>
      <xdr:row>20</xdr:row>
      <xdr:rowOff>129540</xdr:rowOff>
    </xdr:from>
    <xdr:to>
      <xdr:col>6</xdr:col>
      <xdr:colOff>396240</xdr:colOff>
      <xdr:row>28</xdr:row>
      <xdr:rowOff>7620</xdr:rowOff>
    </xdr:to>
    <xdr:graphicFrame macro="">
      <xdr:nvGraphicFramePr>
        <xdr:cNvPr id="4" name="Chart 3">
          <a:extLst>
            <a:ext uri="{FF2B5EF4-FFF2-40B4-BE49-F238E27FC236}">
              <a16:creationId xmlns:a16="http://schemas.microsoft.com/office/drawing/2014/main" id="{0B36E281-7D96-1F67-CDBA-14F7AED42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182880</xdr:colOff>
      <xdr:row>32</xdr:row>
      <xdr:rowOff>121920</xdr:rowOff>
    </xdr:from>
    <xdr:to>
      <xdr:col>5</xdr:col>
      <xdr:colOff>586740</xdr:colOff>
      <xdr:row>47</xdr:row>
      <xdr:rowOff>121920</xdr:rowOff>
    </xdr:to>
    <xdr:graphicFrame macro="">
      <xdr:nvGraphicFramePr>
        <xdr:cNvPr id="5" name="Chart 4">
          <a:extLst>
            <a:ext uri="{FF2B5EF4-FFF2-40B4-BE49-F238E27FC236}">
              <a16:creationId xmlns:a16="http://schemas.microsoft.com/office/drawing/2014/main" id="{461F5BB8-D7B7-152C-D3B4-3E578A1FA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205740</xdr:colOff>
      <xdr:row>53</xdr:row>
      <xdr:rowOff>45720</xdr:rowOff>
    </xdr:from>
    <xdr:to>
      <xdr:col>6</xdr:col>
      <xdr:colOff>594360</xdr:colOff>
      <xdr:row>62</xdr:row>
      <xdr:rowOff>175260</xdr:rowOff>
    </xdr:to>
    <xdr:graphicFrame macro="">
      <xdr:nvGraphicFramePr>
        <xdr:cNvPr id="6" name="Chart 5">
          <a:extLst>
            <a:ext uri="{FF2B5EF4-FFF2-40B4-BE49-F238E27FC236}">
              <a16:creationId xmlns:a16="http://schemas.microsoft.com/office/drawing/2014/main" id="{E79ACA81-309A-397C-645C-336955B12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175260</xdr:colOff>
      <xdr:row>67</xdr:row>
      <xdr:rowOff>15240</xdr:rowOff>
    </xdr:from>
    <xdr:to>
      <xdr:col>5</xdr:col>
      <xdr:colOff>518160</xdr:colOff>
      <xdr:row>74</xdr:row>
      <xdr:rowOff>99060</xdr:rowOff>
    </xdr:to>
    <xdr:graphicFrame macro="">
      <xdr:nvGraphicFramePr>
        <xdr:cNvPr id="7" name="Chart 6">
          <a:extLst>
            <a:ext uri="{FF2B5EF4-FFF2-40B4-BE49-F238E27FC236}">
              <a16:creationId xmlns:a16="http://schemas.microsoft.com/office/drawing/2014/main" id="{E43F66CD-B63E-5E2B-BEDA-1EBB8A3FE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312420</xdr:colOff>
      <xdr:row>77</xdr:row>
      <xdr:rowOff>60960</xdr:rowOff>
    </xdr:from>
    <xdr:to>
      <xdr:col>9</xdr:col>
      <xdr:colOff>160020</xdr:colOff>
      <xdr:row>84</xdr:row>
      <xdr:rowOff>125730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3959365-A23C-1C24-6F83-5A92568AB8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924300" y="14439900"/>
              <a:ext cx="2286000" cy="13677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99060</xdr:colOff>
      <xdr:row>88</xdr:row>
      <xdr:rowOff>91440</xdr:rowOff>
    </xdr:from>
    <xdr:to>
      <xdr:col>5</xdr:col>
      <xdr:colOff>350520</xdr:colOff>
      <xdr:row>93</xdr:row>
      <xdr:rowOff>7620</xdr:rowOff>
    </xdr:to>
    <xdr:graphicFrame macro="">
      <xdr:nvGraphicFramePr>
        <xdr:cNvPr id="9" name="Chart 8">
          <a:extLst>
            <a:ext uri="{FF2B5EF4-FFF2-40B4-BE49-F238E27FC236}">
              <a16:creationId xmlns:a16="http://schemas.microsoft.com/office/drawing/2014/main" id="{4EBAC975-9618-4D56-5E03-2B49ABC7B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106680</xdr:colOff>
      <xdr:row>95</xdr:row>
      <xdr:rowOff>91440</xdr:rowOff>
    </xdr:from>
    <xdr:to>
      <xdr:col>5</xdr:col>
      <xdr:colOff>53340</xdr:colOff>
      <xdr:row>101</xdr:row>
      <xdr:rowOff>22860</xdr:rowOff>
    </xdr:to>
    <xdr:graphicFrame macro="">
      <xdr:nvGraphicFramePr>
        <xdr:cNvPr id="10" name="Chart 9">
          <a:extLst>
            <a:ext uri="{FF2B5EF4-FFF2-40B4-BE49-F238E27FC236}">
              <a16:creationId xmlns:a16="http://schemas.microsoft.com/office/drawing/2014/main" id="{9FE42A6D-522D-1B36-F834-0915C14DF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99060</xdr:colOff>
      <xdr:row>106</xdr:row>
      <xdr:rowOff>99060</xdr:rowOff>
    </xdr:from>
    <xdr:to>
      <xdr:col>4</xdr:col>
      <xdr:colOff>312420</xdr:colOff>
      <xdr:row>112</xdr:row>
      <xdr:rowOff>45720</xdr:rowOff>
    </xdr:to>
    <xdr:graphicFrame macro="">
      <xdr:nvGraphicFramePr>
        <xdr:cNvPr id="11" name="Chart 10">
          <a:extLst>
            <a:ext uri="{FF2B5EF4-FFF2-40B4-BE49-F238E27FC236}">
              <a16:creationId xmlns:a16="http://schemas.microsoft.com/office/drawing/2014/main" id="{E73264FE-334A-AA4F-CB62-F2888D945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434340</xdr:colOff>
      <xdr:row>0</xdr:row>
      <xdr:rowOff>137161</xdr:rowOff>
    </xdr:from>
    <xdr:to>
      <xdr:col>11</xdr:col>
      <xdr:colOff>434340</xdr:colOff>
      <xdr:row>6</xdr:row>
      <xdr:rowOff>129541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796F89D6-56F8-0233-2EC0-0C508B47E66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193280" y="13716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167640</xdr:colOff>
      <xdr:row>8</xdr:row>
      <xdr:rowOff>45721</xdr:rowOff>
    </xdr:from>
    <xdr:to>
      <xdr:col>12</xdr:col>
      <xdr:colOff>167640</xdr:colOff>
      <xdr:row>15</xdr:row>
      <xdr:rowOff>76201</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5FCB4866-4A75-ED7D-49C2-C40D6CD0CAD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36180" y="1630681"/>
              <a:ext cx="18288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487116</xdr:colOff>
      <xdr:row>0</xdr:row>
      <xdr:rowOff>173002</xdr:rowOff>
    </xdr:from>
    <xdr:to>
      <xdr:col>34</xdr:col>
      <xdr:colOff>9938</xdr:colOff>
      <xdr:row>44</xdr:row>
      <xdr:rowOff>121261</xdr:rowOff>
    </xdr:to>
    <xdr:sp macro="" textlink="">
      <xdr:nvSpPr>
        <xdr:cNvPr id="2" name="Rectangle 1">
          <a:extLst>
            <a:ext uri="{FF2B5EF4-FFF2-40B4-BE49-F238E27FC236}">
              <a16:creationId xmlns:a16="http://schemas.microsoft.com/office/drawing/2014/main" id="{D25F58BD-22FC-E3E0-7C85-A077CF135F28}"/>
            </a:ext>
          </a:extLst>
        </xdr:cNvPr>
        <xdr:cNvSpPr/>
      </xdr:nvSpPr>
      <xdr:spPr>
        <a:xfrm>
          <a:off x="5933175" y="173002"/>
          <a:ext cx="14650763"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5954</xdr:colOff>
      <xdr:row>2</xdr:row>
      <xdr:rowOff>11206</xdr:rowOff>
    </xdr:from>
    <xdr:to>
      <xdr:col>13</xdr:col>
      <xdr:colOff>386601</xdr:colOff>
      <xdr:row>43</xdr:row>
      <xdr:rowOff>112147</xdr:rowOff>
    </xdr:to>
    <xdr:sp macro="" textlink="">
      <xdr:nvSpPr>
        <xdr:cNvPr id="3" name="Rectangle: Top Corners Rounded 2">
          <a:extLst>
            <a:ext uri="{FF2B5EF4-FFF2-40B4-BE49-F238E27FC236}">
              <a16:creationId xmlns:a16="http://schemas.microsoft.com/office/drawing/2014/main" id="{AB9AC2F2-405D-D8EB-8483-20758CA11FEF}"/>
            </a:ext>
          </a:extLst>
        </xdr:cNvPr>
        <xdr:cNvSpPr/>
      </xdr:nvSpPr>
      <xdr:spPr>
        <a:xfrm rot="5400000">
          <a:off x="3429130" y="2997794"/>
          <a:ext cx="7452000" cy="2196000"/>
        </a:xfrm>
        <a:prstGeom prst="round2SameRect">
          <a:avLst>
            <a:gd name="adj1" fmla="val 1156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56030</xdr:colOff>
      <xdr:row>2</xdr:row>
      <xdr:rowOff>123265</xdr:rowOff>
    </xdr:from>
    <xdr:to>
      <xdr:col>13</xdr:col>
      <xdr:colOff>336177</xdr:colOff>
      <xdr:row>6</xdr:row>
      <xdr:rowOff>168088</xdr:rowOff>
    </xdr:to>
    <xdr:sp macro="" textlink="">
      <xdr:nvSpPr>
        <xdr:cNvPr id="4" name="TextBox 3">
          <a:extLst>
            <a:ext uri="{FF2B5EF4-FFF2-40B4-BE49-F238E27FC236}">
              <a16:creationId xmlns:a16="http://schemas.microsoft.com/office/drawing/2014/main" id="{6FC605CE-DAA8-1750-5C1E-C08A09A713B9}"/>
            </a:ext>
          </a:extLst>
        </xdr:cNvPr>
        <xdr:cNvSpPr txBox="1"/>
      </xdr:nvSpPr>
      <xdr:spPr>
        <a:xfrm>
          <a:off x="6107206" y="481853"/>
          <a:ext cx="20955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10</xdr:col>
      <xdr:colOff>100853</xdr:colOff>
      <xdr:row>4</xdr:row>
      <xdr:rowOff>89648</xdr:rowOff>
    </xdr:from>
    <xdr:to>
      <xdr:col>13</xdr:col>
      <xdr:colOff>381000</xdr:colOff>
      <xdr:row>8</xdr:row>
      <xdr:rowOff>134471</xdr:rowOff>
    </xdr:to>
    <xdr:sp macro="" textlink="">
      <xdr:nvSpPr>
        <xdr:cNvPr id="5" name="TextBox 4">
          <a:extLst>
            <a:ext uri="{FF2B5EF4-FFF2-40B4-BE49-F238E27FC236}">
              <a16:creationId xmlns:a16="http://schemas.microsoft.com/office/drawing/2014/main" id="{6DD74C71-8FBD-4F19-BA7F-687B05CC970C}"/>
            </a:ext>
          </a:extLst>
        </xdr:cNvPr>
        <xdr:cNvSpPr txBox="1"/>
      </xdr:nvSpPr>
      <xdr:spPr>
        <a:xfrm>
          <a:off x="6152029" y="806824"/>
          <a:ext cx="20955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 App</a:t>
          </a:r>
          <a:r>
            <a:rPr lang="en-IN" sz="1200" b="1" baseline="0">
              <a:latin typeface="Aptos Display" panose="020B0004020202020204" pitchFamily="34" charset="0"/>
              <a:ea typeface="Segoe UI Black" panose="020B0A02040204020203" pitchFamily="34" charset="0"/>
            </a:rPr>
            <a:t> </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13</xdr:col>
      <xdr:colOff>593911</xdr:colOff>
      <xdr:row>2</xdr:row>
      <xdr:rowOff>25775</xdr:rowOff>
    </xdr:from>
    <xdr:to>
      <xdr:col>23</xdr:col>
      <xdr:colOff>200107</xdr:colOff>
      <xdr:row>14</xdr:row>
      <xdr:rowOff>145527</xdr:rowOff>
    </xdr:to>
    <xdr:grpSp>
      <xdr:nvGrpSpPr>
        <xdr:cNvPr id="12" name="Group 11">
          <a:extLst>
            <a:ext uri="{FF2B5EF4-FFF2-40B4-BE49-F238E27FC236}">
              <a16:creationId xmlns:a16="http://schemas.microsoft.com/office/drawing/2014/main" id="{0010387F-652A-27E6-3745-7FBFA72E7E77}"/>
            </a:ext>
          </a:extLst>
        </xdr:cNvPr>
        <xdr:cNvGrpSpPr/>
      </xdr:nvGrpSpPr>
      <xdr:grpSpPr>
        <a:xfrm>
          <a:off x="8455816" y="388632"/>
          <a:ext cx="5653815" cy="2296895"/>
          <a:chOff x="8740588" y="373156"/>
          <a:chExt cx="5657373" cy="2271282"/>
        </a:xfrm>
      </xdr:grpSpPr>
      <xdr:sp macro="" textlink="">
        <xdr:nvSpPr>
          <xdr:cNvPr id="6" name="Rectangle: Rounded Corners 5">
            <a:extLst>
              <a:ext uri="{FF2B5EF4-FFF2-40B4-BE49-F238E27FC236}">
                <a16:creationId xmlns:a16="http://schemas.microsoft.com/office/drawing/2014/main" id="{429D4AA8-F85D-CE08-A160-6377760438B0}"/>
              </a:ext>
            </a:extLst>
          </xdr:cNvPr>
          <xdr:cNvSpPr/>
        </xdr:nvSpPr>
        <xdr:spPr>
          <a:xfrm>
            <a:off x="8740588" y="373156"/>
            <a:ext cx="2736000" cy="1047600"/>
          </a:xfrm>
          <a:prstGeom prst="roundRect">
            <a:avLst>
              <a:gd name="adj" fmla="val 7040"/>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7EEABF4-4860-4F73-A76B-817225ED9809}"/>
              </a:ext>
            </a:extLst>
          </xdr:cNvPr>
          <xdr:cNvSpPr/>
        </xdr:nvSpPr>
        <xdr:spPr>
          <a:xfrm>
            <a:off x="11650755" y="373156"/>
            <a:ext cx="2736000" cy="1047600"/>
          </a:xfrm>
          <a:prstGeom prst="roundRect">
            <a:avLst>
              <a:gd name="adj" fmla="val 59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D422A67-1D55-4267-B563-4C5EDC62030D}"/>
              </a:ext>
            </a:extLst>
          </xdr:cNvPr>
          <xdr:cNvSpPr/>
        </xdr:nvSpPr>
        <xdr:spPr>
          <a:xfrm>
            <a:off x="8742829" y="1596838"/>
            <a:ext cx="2736000" cy="1047600"/>
          </a:xfrm>
          <a:prstGeom prst="roundRect">
            <a:avLst>
              <a:gd name="adj" fmla="val 276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EAA5320B-233C-46E1-9FEE-11CBB5228368}"/>
              </a:ext>
            </a:extLst>
          </xdr:cNvPr>
          <xdr:cNvSpPr/>
        </xdr:nvSpPr>
        <xdr:spPr>
          <a:xfrm>
            <a:off x="11661961" y="1585632"/>
            <a:ext cx="2736000" cy="1047600"/>
          </a:xfrm>
          <a:prstGeom prst="roundRect">
            <a:avLst>
              <a:gd name="adj" fmla="val 276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190500</xdr:colOff>
      <xdr:row>3</xdr:row>
      <xdr:rowOff>48186</xdr:rowOff>
    </xdr:from>
    <xdr:to>
      <xdr:col>16</xdr:col>
      <xdr:colOff>313764</xdr:colOff>
      <xdr:row>5</xdr:row>
      <xdr:rowOff>25773</xdr:rowOff>
    </xdr:to>
    <xdr:sp macro="" textlink="'Sheets Design'!A7">
      <xdr:nvSpPr>
        <xdr:cNvPr id="14" name="TextBox 13">
          <a:extLst>
            <a:ext uri="{FF2B5EF4-FFF2-40B4-BE49-F238E27FC236}">
              <a16:creationId xmlns:a16="http://schemas.microsoft.com/office/drawing/2014/main" id="{3BABFD22-4F65-895C-2515-59ED788F8666}"/>
            </a:ext>
          </a:extLst>
        </xdr:cNvPr>
        <xdr:cNvSpPr txBox="1"/>
      </xdr:nvSpPr>
      <xdr:spPr>
        <a:xfrm>
          <a:off x="8662147" y="586068"/>
          <a:ext cx="1333499"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EF08E6-53D7-4CE3-8C4B-55D51FCA902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14</xdr:col>
      <xdr:colOff>280147</xdr:colOff>
      <xdr:row>5</xdr:row>
      <xdr:rowOff>33618</xdr:rowOff>
    </xdr:from>
    <xdr:to>
      <xdr:col>16</xdr:col>
      <xdr:colOff>201706</xdr:colOff>
      <xdr:row>6</xdr:row>
      <xdr:rowOff>78442</xdr:rowOff>
    </xdr:to>
    <xdr:sp macro="" textlink="">
      <xdr:nvSpPr>
        <xdr:cNvPr id="15" name="TextBox 14">
          <a:extLst>
            <a:ext uri="{FF2B5EF4-FFF2-40B4-BE49-F238E27FC236}">
              <a16:creationId xmlns:a16="http://schemas.microsoft.com/office/drawing/2014/main" id="{FA44F442-6E70-8400-89FD-FB454B9CA8D8}"/>
            </a:ext>
          </a:extLst>
        </xdr:cNvPr>
        <xdr:cNvSpPr txBox="1"/>
      </xdr:nvSpPr>
      <xdr:spPr>
        <a:xfrm>
          <a:off x="8751794" y="930089"/>
          <a:ext cx="1131794"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cs typeface="Segoe UI Semibold" panose="020B0702040204020203" pitchFamily="34" charset="0"/>
            </a:rPr>
            <a:t>TOTAL</a:t>
          </a:r>
          <a:r>
            <a:rPr lang="en-IN" sz="1100" b="1" baseline="0">
              <a:latin typeface="Segoe UI Semibold" panose="020B0702040204020203" pitchFamily="34" charset="0"/>
              <a:cs typeface="Segoe UI Semibold" panose="020B0702040204020203" pitchFamily="34" charset="0"/>
            </a:rPr>
            <a:t> SALES</a:t>
          </a: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62753</xdr:colOff>
      <xdr:row>3</xdr:row>
      <xdr:rowOff>48186</xdr:rowOff>
    </xdr:from>
    <xdr:to>
      <xdr:col>21</xdr:col>
      <xdr:colOff>186016</xdr:colOff>
      <xdr:row>5</xdr:row>
      <xdr:rowOff>25773</xdr:rowOff>
    </xdr:to>
    <xdr:sp macro="" textlink="'Sheets Design'!B7">
      <xdr:nvSpPr>
        <xdr:cNvPr id="16" name="TextBox 15">
          <a:extLst>
            <a:ext uri="{FF2B5EF4-FFF2-40B4-BE49-F238E27FC236}">
              <a16:creationId xmlns:a16="http://schemas.microsoft.com/office/drawing/2014/main" id="{571E39EE-F097-4293-A53D-563A0148E1DE}"/>
            </a:ext>
          </a:extLst>
        </xdr:cNvPr>
        <xdr:cNvSpPr txBox="1"/>
      </xdr:nvSpPr>
      <xdr:spPr>
        <a:xfrm>
          <a:off x="11559988" y="586068"/>
          <a:ext cx="1333499"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85D345-11F2-4621-8078-226996419AE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224120</xdr:colOff>
      <xdr:row>5</xdr:row>
      <xdr:rowOff>25774</xdr:rowOff>
    </xdr:from>
    <xdr:to>
      <xdr:col>21</xdr:col>
      <xdr:colOff>145678</xdr:colOff>
      <xdr:row>6</xdr:row>
      <xdr:rowOff>70598</xdr:rowOff>
    </xdr:to>
    <xdr:sp macro="" textlink="">
      <xdr:nvSpPr>
        <xdr:cNvPr id="22" name="TextBox 21">
          <a:extLst>
            <a:ext uri="{FF2B5EF4-FFF2-40B4-BE49-F238E27FC236}">
              <a16:creationId xmlns:a16="http://schemas.microsoft.com/office/drawing/2014/main" id="{793F2651-C178-4321-BC06-A93BCE85AA10}"/>
            </a:ext>
          </a:extLst>
        </xdr:cNvPr>
        <xdr:cNvSpPr txBox="1"/>
      </xdr:nvSpPr>
      <xdr:spPr>
        <a:xfrm>
          <a:off x="11721355" y="922245"/>
          <a:ext cx="1131794"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effectLst/>
              <a:latin typeface="Segoe UI Semibold" panose="020B0702040204020203" pitchFamily="34" charset="0"/>
              <a:ea typeface="+mn-ea"/>
              <a:cs typeface="Segoe UI Semibold" panose="020B0702040204020203" pitchFamily="34" charset="0"/>
            </a:rPr>
            <a:t>AVG</a:t>
          </a:r>
          <a:r>
            <a:rPr lang="en-IN" sz="1100" b="1" baseline="0">
              <a:solidFill>
                <a:schemeClr val="dk1"/>
              </a:solidFill>
              <a:effectLst/>
              <a:latin typeface="Segoe UI Semibold" panose="020B0702040204020203" pitchFamily="34" charset="0"/>
              <a:ea typeface="+mn-ea"/>
              <a:cs typeface="Segoe UI Semibold" panose="020B0702040204020203" pitchFamily="34" charset="0"/>
            </a:rPr>
            <a:t> SALES</a:t>
          </a:r>
          <a:endParaRPr lang="en-IN">
            <a:effectLst/>
            <a:latin typeface="Segoe UI Semibold" panose="020B0702040204020203" pitchFamily="34" charset="0"/>
            <a:cs typeface="Segoe UI Semibold" panose="020B0702040204020203" pitchFamily="34" charset="0"/>
          </a:endParaRPr>
        </a:p>
      </xdr:txBody>
    </xdr:sp>
    <xdr:clientData/>
  </xdr:twoCellAnchor>
  <xdr:twoCellAnchor>
    <xdr:from>
      <xdr:col>14</xdr:col>
      <xdr:colOff>156883</xdr:colOff>
      <xdr:row>9</xdr:row>
      <xdr:rowOff>115421</xdr:rowOff>
    </xdr:from>
    <xdr:to>
      <xdr:col>16</xdr:col>
      <xdr:colOff>280147</xdr:colOff>
      <xdr:row>11</xdr:row>
      <xdr:rowOff>93009</xdr:rowOff>
    </xdr:to>
    <xdr:sp macro="" textlink="'Sheets Design'!C7">
      <xdr:nvSpPr>
        <xdr:cNvPr id="23" name="TextBox 22">
          <a:extLst>
            <a:ext uri="{FF2B5EF4-FFF2-40B4-BE49-F238E27FC236}">
              <a16:creationId xmlns:a16="http://schemas.microsoft.com/office/drawing/2014/main" id="{49DAE06E-7348-4A63-82FB-B9433395C132}"/>
            </a:ext>
          </a:extLst>
        </xdr:cNvPr>
        <xdr:cNvSpPr txBox="1"/>
      </xdr:nvSpPr>
      <xdr:spPr>
        <a:xfrm>
          <a:off x="8628530" y="1729068"/>
          <a:ext cx="1333499"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9DE71C-091C-487F-AEF1-72B8927871E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268940</xdr:colOff>
      <xdr:row>11</xdr:row>
      <xdr:rowOff>0</xdr:rowOff>
    </xdr:from>
    <xdr:to>
      <xdr:col>16</xdr:col>
      <xdr:colOff>235322</xdr:colOff>
      <xdr:row>13</xdr:row>
      <xdr:rowOff>26445</xdr:rowOff>
    </xdr:to>
    <xdr:sp macro="" textlink="">
      <xdr:nvSpPr>
        <xdr:cNvPr id="3073" name="Text Box 1">
          <a:extLst>
            <a:ext uri="{FF2B5EF4-FFF2-40B4-BE49-F238E27FC236}">
              <a16:creationId xmlns:a16="http://schemas.microsoft.com/office/drawing/2014/main" id="{C0CE8EB8-983F-D87F-DE89-545F970935B8}"/>
            </a:ext>
          </a:extLst>
        </xdr:cNvPr>
        <xdr:cNvSpPr txBox="1">
          <a:spLocks noChangeArrowheads="1"/>
        </xdr:cNvSpPr>
      </xdr:nvSpPr>
      <xdr:spPr bwMode="auto">
        <a:xfrm>
          <a:off x="8740587" y="1972235"/>
          <a:ext cx="1176617" cy="385034"/>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100" b="1">
              <a:solidFill>
                <a:schemeClr val="dk1"/>
              </a:solidFill>
              <a:latin typeface="Segoe UI Semibold" panose="020B0702040204020203" pitchFamily="34" charset="0"/>
              <a:ea typeface="+mn-ea"/>
              <a:cs typeface="Segoe UI Semibold" panose="020B0702040204020203" pitchFamily="34" charset="0"/>
            </a:rPr>
            <a:t>NO</a:t>
          </a:r>
          <a:r>
            <a:rPr lang="en-IN" sz="1100" b="1" i="0" u="none" strike="noStrike" baseline="0">
              <a:solidFill>
                <a:srgbClr val="000000"/>
              </a:solidFill>
              <a:latin typeface="Segoe UI Semibold" panose="020B0702040204020203" pitchFamily="34" charset="0"/>
              <a:ea typeface="Calibri"/>
              <a:cs typeface="Segoe UI Semibold" panose="020B0702040204020203" pitchFamily="34" charset="0"/>
            </a:rPr>
            <a:t> OF ITEMS</a:t>
          </a:r>
        </a:p>
      </xdr:txBody>
    </xdr:sp>
    <xdr:clientData/>
  </xdr:twoCellAnchor>
  <xdr:twoCellAnchor>
    <xdr:from>
      <xdr:col>19</xdr:col>
      <xdr:colOff>11206</xdr:colOff>
      <xdr:row>9</xdr:row>
      <xdr:rowOff>149040</xdr:rowOff>
    </xdr:from>
    <xdr:to>
      <xdr:col>21</xdr:col>
      <xdr:colOff>134469</xdr:colOff>
      <xdr:row>11</xdr:row>
      <xdr:rowOff>126628</xdr:rowOff>
    </xdr:to>
    <xdr:sp macro="" textlink="'Sheets Design'!D7">
      <xdr:nvSpPr>
        <xdr:cNvPr id="26" name="TextBox 25">
          <a:extLst>
            <a:ext uri="{FF2B5EF4-FFF2-40B4-BE49-F238E27FC236}">
              <a16:creationId xmlns:a16="http://schemas.microsoft.com/office/drawing/2014/main" id="{02DFC097-EC9C-4CD0-95EC-F949A91AC05D}"/>
            </a:ext>
          </a:extLst>
        </xdr:cNvPr>
        <xdr:cNvSpPr txBox="1"/>
      </xdr:nvSpPr>
      <xdr:spPr>
        <a:xfrm>
          <a:off x="11508441" y="1762687"/>
          <a:ext cx="1333499"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C2121D-1BB6-4708-AD00-FED955C179F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313764</xdr:colOff>
      <xdr:row>11</xdr:row>
      <xdr:rowOff>112060</xdr:rowOff>
    </xdr:from>
    <xdr:to>
      <xdr:col>21</xdr:col>
      <xdr:colOff>67234</xdr:colOff>
      <xdr:row>13</xdr:row>
      <xdr:rowOff>100853</xdr:rowOff>
    </xdr:to>
    <xdr:sp macro="" textlink="">
      <xdr:nvSpPr>
        <xdr:cNvPr id="3075" name="Text Box 3">
          <a:extLst>
            <a:ext uri="{FF2B5EF4-FFF2-40B4-BE49-F238E27FC236}">
              <a16:creationId xmlns:a16="http://schemas.microsoft.com/office/drawing/2014/main" id="{F6155EA7-2F0C-B2FD-29F4-737F6F26E3BD}"/>
            </a:ext>
          </a:extLst>
        </xdr:cNvPr>
        <xdr:cNvSpPr txBox="1">
          <a:spLocks noChangeArrowheads="1"/>
        </xdr:cNvSpPr>
      </xdr:nvSpPr>
      <xdr:spPr bwMode="auto">
        <a:xfrm>
          <a:off x="11810999" y="2084295"/>
          <a:ext cx="963706" cy="347382"/>
        </a:xfrm>
        <a:prstGeom prst="rect">
          <a:avLst/>
        </a:prstGeom>
      </xdr:spPr>
      <xdr:txBody>
        <a:bodyPr vertOverflow="clip" wrap="square" lIns="27432" tIns="22860" rIns="0" bIns="0" anchor="t" upright="1"/>
        <a:lstStyle/>
        <a:p>
          <a:pPr algn="l" rtl="0">
            <a:defRPr sz="1000"/>
          </a:pPr>
          <a:r>
            <a:rPr lang="en-IN" sz="1100" b="1" i="0" u="none" strike="noStrike" baseline="0">
              <a:solidFill>
                <a:srgbClr val="000000"/>
              </a:solidFill>
              <a:latin typeface="Segoe UI Semibold" panose="020B0702040204020203" pitchFamily="34" charset="0"/>
              <a:ea typeface="Calibri"/>
              <a:cs typeface="Segoe UI Semibold" panose="020B0702040204020203" pitchFamily="34" charset="0"/>
            </a:rPr>
            <a:t>AVG RATING</a:t>
          </a:r>
        </a:p>
      </xdr:txBody>
    </xdr:sp>
    <xdr:clientData/>
  </xdr:twoCellAnchor>
  <xdr:twoCellAnchor editAs="oneCell">
    <xdr:from>
      <xdr:col>10</xdr:col>
      <xdr:colOff>160618</xdr:colOff>
      <xdr:row>11</xdr:row>
      <xdr:rowOff>56921</xdr:rowOff>
    </xdr:from>
    <xdr:to>
      <xdr:col>13</xdr:col>
      <xdr:colOff>174065</xdr:colOff>
      <xdr:row>18</xdr:row>
      <xdr:rowOff>59162</xdr:rowOff>
    </xdr:to>
    <mc:AlternateContent xmlns:mc="http://schemas.openxmlformats.org/markup-compatibility/2006">
      <mc:Choice xmlns:a14="http://schemas.microsoft.com/office/drawing/2010/main" Requires="a14">
        <xdr:graphicFrame macro="">
          <xdr:nvGraphicFramePr>
            <xdr:cNvPr id="30" name="Outlet Size 1">
              <a:extLst>
                <a:ext uri="{FF2B5EF4-FFF2-40B4-BE49-F238E27FC236}">
                  <a16:creationId xmlns:a16="http://schemas.microsoft.com/office/drawing/2014/main" id="{3BD6F5EF-F714-46FC-B750-816F5861CFC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6208237" y="2052635"/>
              <a:ext cx="1827733" cy="1272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392207</xdr:colOff>
      <xdr:row>2</xdr:row>
      <xdr:rowOff>89648</xdr:rowOff>
    </xdr:from>
    <xdr:to>
      <xdr:col>23</xdr:col>
      <xdr:colOff>171297</xdr:colOff>
      <xdr:row>4</xdr:row>
      <xdr:rowOff>110714</xdr:rowOff>
    </xdr:to>
    <xdr:pic>
      <xdr:nvPicPr>
        <xdr:cNvPr id="31" name="Picture 30">
          <a:extLst>
            <a:ext uri="{FF2B5EF4-FFF2-40B4-BE49-F238E27FC236}">
              <a16:creationId xmlns:a16="http://schemas.microsoft.com/office/drawing/2014/main" id="{3C7B4842-CF6C-060A-103A-F2B5FD1CAC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04795" y="448236"/>
          <a:ext cx="384208" cy="3796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504265</xdr:colOff>
      <xdr:row>2</xdr:row>
      <xdr:rowOff>129075</xdr:rowOff>
    </xdr:from>
    <xdr:to>
      <xdr:col>18</xdr:col>
      <xdr:colOff>257735</xdr:colOff>
      <xdr:row>4</xdr:row>
      <xdr:rowOff>125058</xdr:rowOff>
    </xdr:to>
    <xdr:pic>
      <xdr:nvPicPr>
        <xdr:cNvPr id="32" name="Picture 31">
          <a:extLst>
            <a:ext uri="{FF2B5EF4-FFF2-40B4-BE49-F238E27FC236}">
              <a16:creationId xmlns:a16="http://schemas.microsoft.com/office/drawing/2014/main" id="{8198C3DE-2E75-50B3-740B-203F079612A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91265" y="487663"/>
          <a:ext cx="358588" cy="354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526678</xdr:colOff>
      <xdr:row>9</xdr:row>
      <xdr:rowOff>92155</xdr:rowOff>
    </xdr:from>
    <xdr:to>
      <xdr:col>18</xdr:col>
      <xdr:colOff>246529</xdr:colOff>
      <xdr:row>11</xdr:row>
      <xdr:rowOff>54684</xdr:rowOff>
    </xdr:to>
    <xdr:pic>
      <xdr:nvPicPr>
        <xdr:cNvPr id="33" name="Picture 32">
          <a:extLst>
            <a:ext uri="{FF2B5EF4-FFF2-40B4-BE49-F238E27FC236}">
              <a16:creationId xmlns:a16="http://schemas.microsoft.com/office/drawing/2014/main" id="{4A7F4844-78BC-27B8-E60C-A20EDDB695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13678" y="1705802"/>
          <a:ext cx="324969" cy="32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437030</xdr:colOff>
      <xdr:row>9</xdr:row>
      <xdr:rowOff>78442</xdr:rowOff>
    </xdr:from>
    <xdr:to>
      <xdr:col>23</xdr:col>
      <xdr:colOff>151044</xdr:colOff>
      <xdr:row>11</xdr:row>
      <xdr:rowOff>35411</xdr:rowOff>
    </xdr:to>
    <xdr:pic>
      <xdr:nvPicPr>
        <xdr:cNvPr id="34" name="Picture 33">
          <a:extLst>
            <a:ext uri="{FF2B5EF4-FFF2-40B4-BE49-F238E27FC236}">
              <a16:creationId xmlns:a16="http://schemas.microsoft.com/office/drawing/2014/main" id="{883DF13E-3159-B529-5E4F-4CFF6B722CC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749618" y="1692089"/>
          <a:ext cx="319132" cy="315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600635</xdr:colOff>
      <xdr:row>15</xdr:row>
      <xdr:rowOff>178173</xdr:rowOff>
    </xdr:from>
    <xdr:to>
      <xdr:col>23</xdr:col>
      <xdr:colOff>201706</xdr:colOff>
      <xdr:row>43</xdr:row>
      <xdr:rowOff>134470</xdr:rowOff>
    </xdr:to>
    <xdr:sp macro="" textlink="">
      <xdr:nvSpPr>
        <xdr:cNvPr id="35" name="Rectangle: Rounded Corners 34">
          <a:extLst>
            <a:ext uri="{FF2B5EF4-FFF2-40B4-BE49-F238E27FC236}">
              <a16:creationId xmlns:a16="http://schemas.microsoft.com/office/drawing/2014/main" id="{9E1CE365-EB80-43C9-B972-194478662159}"/>
            </a:ext>
          </a:extLst>
        </xdr:cNvPr>
        <xdr:cNvSpPr/>
      </xdr:nvSpPr>
      <xdr:spPr>
        <a:xfrm>
          <a:off x="8467164" y="2867585"/>
          <a:ext cx="5652248" cy="5043767"/>
        </a:xfrm>
        <a:prstGeom prst="roundRect">
          <a:avLst>
            <a:gd name="adj" fmla="val 276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14</xdr:col>
      <xdr:colOff>56027</xdr:colOff>
      <xdr:row>17</xdr:row>
      <xdr:rowOff>100853</xdr:rowOff>
    </xdr:from>
    <xdr:to>
      <xdr:col>18</xdr:col>
      <xdr:colOff>123263</xdr:colOff>
      <xdr:row>28</xdr:row>
      <xdr:rowOff>168088</xdr:rowOff>
    </xdr:to>
    <xdr:graphicFrame macro="">
      <xdr:nvGraphicFramePr>
        <xdr:cNvPr id="36" name="Chart 35">
          <a:extLst>
            <a:ext uri="{FF2B5EF4-FFF2-40B4-BE49-F238E27FC236}">
              <a16:creationId xmlns:a16="http://schemas.microsoft.com/office/drawing/2014/main" id="{A8EAE8D3-53BF-4E89-9423-4DB0D7050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118782</xdr:colOff>
      <xdr:row>15</xdr:row>
      <xdr:rowOff>174812</xdr:rowOff>
    </xdr:from>
    <xdr:to>
      <xdr:col>16</xdr:col>
      <xdr:colOff>22412</xdr:colOff>
      <xdr:row>18</xdr:row>
      <xdr:rowOff>0</xdr:rowOff>
    </xdr:to>
    <xdr:sp macro="" textlink="">
      <xdr:nvSpPr>
        <xdr:cNvPr id="38" name="Text Box 3">
          <a:extLst>
            <a:ext uri="{FF2B5EF4-FFF2-40B4-BE49-F238E27FC236}">
              <a16:creationId xmlns:a16="http://schemas.microsoft.com/office/drawing/2014/main" id="{D9C7B624-09D7-4729-B974-019B4DE2113B}"/>
            </a:ext>
          </a:extLst>
        </xdr:cNvPr>
        <xdr:cNvSpPr txBox="1">
          <a:spLocks noChangeArrowheads="1"/>
        </xdr:cNvSpPr>
      </xdr:nvSpPr>
      <xdr:spPr bwMode="auto">
        <a:xfrm>
          <a:off x="8590429" y="2864224"/>
          <a:ext cx="1113865" cy="363070"/>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FAT CONTENT</a:t>
          </a:r>
        </a:p>
      </xdr:txBody>
    </xdr:sp>
    <xdr:clientData/>
  </xdr:twoCellAnchor>
  <xdr:twoCellAnchor>
    <xdr:from>
      <xdr:col>18</xdr:col>
      <xdr:colOff>143434</xdr:colOff>
      <xdr:row>16</xdr:row>
      <xdr:rowOff>88526</xdr:rowOff>
    </xdr:from>
    <xdr:to>
      <xdr:col>18</xdr:col>
      <xdr:colOff>145675</xdr:colOff>
      <xdr:row>43</xdr:row>
      <xdr:rowOff>33618</xdr:rowOff>
    </xdr:to>
    <xdr:cxnSp macro="">
      <xdr:nvCxnSpPr>
        <xdr:cNvPr id="11" name="Straight Connector 10">
          <a:extLst>
            <a:ext uri="{FF2B5EF4-FFF2-40B4-BE49-F238E27FC236}">
              <a16:creationId xmlns:a16="http://schemas.microsoft.com/office/drawing/2014/main" id="{FC3D044C-EADA-127E-E100-0785A0BEDBC7}"/>
            </a:ext>
          </a:extLst>
        </xdr:cNvPr>
        <xdr:cNvCxnSpPr/>
      </xdr:nvCxnSpPr>
      <xdr:spPr>
        <a:xfrm>
          <a:off x="11035552" y="2957232"/>
          <a:ext cx="2241" cy="485326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112059</xdr:colOff>
      <xdr:row>29</xdr:row>
      <xdr:rowOff>33617</xdr:rowOff>
    </xdr:from>
    <xdr:to>
      <xdr:col>17</xdr:col>
      <xdr:colOff>582706</xdr:colOff>
      <xdr:row>29</xdr:row>
      <xdr:rowOff>33617</xdr:rowOff>
    </xdr:to>
    <xdr:cxnSp macro="">
      <xdr:nvCxnSpPr>
        <xdr:cNvPr id="17" name="Straight Connector 16">
          <a:extLst>
            <a:ext uri="{FF2B5EF4-FFF2-40B4-BE49-F238E27FC236}">
              <a16:creationId xmlns:a16="http://schemas.microsoft.com/office/drawing/2014/main" id="{B530C03A-F7CC-4D52-B529-E6CEB6E4E8E1}"/>
            </a:ext>
          </a:extLst>
        </xdr:cNvPr>
        <xdr:cNvCxnSpPr/>
      </xdr:nvCxnSpPr>
      <xdr:spPr>
        <a:xfrm flipH="1">
          <a:off x="8583706" y="5300382"/>
          <a:ext cx="22860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44823</xdr:colOff>
      <xdr:row>31</xdr:row>
      <xdr:rowOff>22412</xdr:rowOff>
    </xdr:from>
    <xdr:to>
      <xdr:col>18</xdr:col>
      <xdr:colOff>112058</xdr:colOff>
      <xdr:row>43</xdr:row>
      <xdr:rowOff>123265</xdr:rowOff>
    </xdr:to>
    <xdr:graphicFrame macro="">
      <xdr:nvGraphicFramePr>
        <xdr:cNvPr id="21" name="Chart 20">
          <a:extLst>
            <a:ext uri="{FF2B5EF4-FFF2-40B4-BE49-F238E27FC236}">
              <a16:creationId xmlns:a16="http://schemas.microsoft.com/office/drawing/2014/main" id="{175D57CC-6F37-4E05-930B-2DD77F26B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58271</xdr:colOff>
      <xdr:row>29</xdr:row>
      <xdr:rowOff>80683</xdr:rowOff>
    </xdr:from>
    <xdr:to>
      <xdr:col>15</xdr:col>
      <xdr:colOff>567018</xdr:colOff>
      <xdr:row>31</xdr:row>
      <xdr:rowOff>85165</xdr:rowOff>
    </xdr:to>
    <xdr:sp macro="" textlink="">
      <xdr:nvSpPr>
        <xdr:cNvPr id="25" name="Text Box 3">
          <a:extLst>
            <a:ext uri="{FF2B5EF4-FFF2-40B4-BE49-F238E27FC236}">
              <a16:creationId xmlns:a16="http://schemas.microsoft.com/office/drawing/2014/main" id="{47D593F8-CF9D-4D05-944B-0294A937B790}"/>
            </a:ext>
          </a:extLst>
        </xdr:cNvPr>
        <xdr:cNvSpPr txBox="1">
          <a:spLocks noChangeArrowheads="1"/>
        </xdr:cNvSpPr>
      </xdr:nvSpPr>
      <xdr:spPr bwMode="auto">
        <a:xfrm>
          <a:off x="8529918" y="5347448"/>
          <a:ext cx="1113865" cy="363070"/>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FAT BY OUTLET</a:t>
          </a:r>
        </a:p>
      </xdr:txBody>
    </xdr:sp>
    <xdr:clientData/>
  </xdr:twoCellAnchor>
  <xdr:twoCellAnchor>
    <xdr:from>
      <xdr:col>18</xdr:col>
      <xdr:colOff>289112</xdr:colOff>
      <xdr:row>16</xdr:row>
      <xdr:rowOff>31378</xdr:rowOff>
    </xdr:from>
    <xdr:to>
      <xdr:col>20</xdr:col>
      <xdr:colOff>192742</xdr:colOff>
      <xdr:row>18</xdr:row>
      <xdr:rowOff>35860</xdr:rowOff>
    </xdr:to>
    <xdr:sp macro="" textlink="">
      <xdr:nvSpPr>
        <xdr:cNvPr id="27" name="Text Box 3">
          <a:extLst>
            <a:ext uri="{FF2B5EF4-FFF2-40B4-BE49-F238E27FC236}">
              <a16:creationId xmlns:a16="http://schemas.microsoft.com/office/drawing/2014/main" id="{266CA79E-39CF-48BA-9FDF-A85B515F12EA}"/>
            </a:ext>
          </a:extLst>
        </xdr:cNvPr>
        <xdr:cNvSpPr txBox="1">
          <a:spLocks noChangeArrowheads="1"/>
        </xdr:cNvSpPr>
      </xdr:nvSpPr>
      <xdr:spPr bwMode="auto">
        <a:xfrm>
          <a:off x="11181230" y="2900084"/>
          <a:ext cx="1113865" cy="363070"/>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ITEM TYPE</a:t>
          </a:r>
        </a:p>
      </xdr:txBody>
    </xdr:sp>
    <xdr:clientData/>
  </xdr:twoCellAnchor>
  <xdr:twoCellAnchor>
    <xdr:from>
      <xdr:col>18</xdr:col>
      <xdr:colOff>152398</xdr:colOff>
      <xdr:row>17</xdr:row>
      <xdr:rowOff>133349</xdr:rowOff>
    </xdr:from>
    <xdr:to>
      <xdr:col>23</xdr:col>
      <xdr:colOff>190499</xdr:colOff>
      <xdr:row>43</xdr:row>
      <xdr:rowOff>156882</xdr:rowOff>
    </xdr:to>
    <xdr:graphicFrame macro="">
      <xdr:nvGraphicFramePr>
        <xdr:cNvPr id="28" name="Chart 27">
          <a:extLst>
            <a:ext uri="{FF2B5EF4-FFF2-40B4-BE49-F238E27FC236}">
              <a16:creationId xmlns:a16="http://schemas.microsoft.com/office/drawing/2014/main" id="{0F1FAF60-171B-44EC-86FC-4CA027852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372034</xdr:colOff>
      <xdr:row>1</xdr:row>
      <xdr:rowOff>168087</xdr:rowOff>
    </xdr:from>
    <xdr:to>
      <xdr:col>33</xdr:col>
      <xdr:colOff>459442</xdr:colOff>
      <xdr:row>43</xdr:row>
      <xdr:rowOff>123264</xdr:rowOff>
    </xdr:to>
    <xdr:sp macro="" textlink="">
      <xdr:nvSpPr>
        <xdr:cNvPr id="29" name="Rectangle: Rounded Corners 28">
          <a:extLst>
            <a:ext uri="{FF2B5EF4-FFF2-40B4-BE49-F238E27FC236}">
              <a16:creationId xmlns:a16="http://schemas.microsoft.com/office/drawing/2014/main" id="{524C90DE-96B9-4C4A-863B-B6640161DF5E}"/>
            </a:ext>
          </a:extLst>
        </xdr:cNvPr>
        <xdr:cNvSpPr/>
      </xdr:nvSpPr>
      <xdr:spPr>
        <a:xfrm>
          <a:off x="14289740" y="347381"/>
          <a:ext cx="6138584" cy="7552765"/>
        </a:xfrm>
        <a:prstGeom prst="roundRect">
          <a:avLst>
            <a:gd name="adj" fmla="val 203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56028</xdr:colOff>
      <xdr:row>22</xdr:row>
      <xdr:rowOff>67235</xdr:rowOff>
    </xdr:from>
    <xdr:to>
      <xdr:col>17</xdr:col>
      <xdr:colOff>89646</xdr:colOff>
      <xdr:row>24</xdr:row>
      <xdr:rowOff>168088</xdr:rowOff>
    </xdr:to>
    <xdr:sp macro="" textlink="'Sheets Design'!A7">
      <xdr:nvSpPr>
        <xdr:cNvPr id="40" name="TextBox 39">
          <a:extLst>
            <a:ext uri="{FF2B5EF4-FFF2-40B4-BE49-F238E27FC236}">
              <a16:creationId xmlns:a16="http://schemas.microsoft.com/office/drawing/2014/main" id="{833C5904-1225-45DC-9D97-5315FDB82957}"/>
            </a:ext>
          </a:extLst>
        </xdr:cNvPr>
        <xdr:cNvSpPr txBox="1"/>
      </xdr:nvSpPr>
      <xdr:spPr>
        <a:xfrm>
          <a:off x="9132793" y="4045323"/>
          <a:ext cx="1243853" cy="459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EF08E6-53D7-4CE3-8C4B-55D51FCA902F}" type="TxLink">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algn="ctr"/>
            <a:t>$1.20M</a:t>
          </a:fld>
          <a:endParaRPr lang="en-IN" sz="20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395549</xdr:colOff>
      <xdr:row>1</xdr:row>
      <xdr:rowOff>129793</xdr:rowOff>
    </xdr:from>
    <xdr:to>
      <xdr:col>33</xdr:col>
      <xdr:colOff>447523</xdr:colOff>
      <xdr:row>43</xdr:row>
      <xdr:rowOff>157237</xdr:rowOff>
    </xdr:to>
    <xdr:sp macro="" textlink="">
      <xdr:nvSpPr>
        <xdr:cNvPr id="45" name="Rectangle: Rounded Corners 44">
          <a:extLst>
            <a:ext uri="{FF2B5EF4-FFF2-40B4-BE49-F238E27FC236}">
              <a16:creationId xmlns:a16="http://schemas.microsoft.com/office/drawing/2014/main" id="{ADCAF7DA-62A9-49E5-95F8-AD6D327C6C49}"/>
            </a:ext>
          </a:extLst>
        </xdr:cNvPr>
        <xdr:cNvSpPr/>
      </xdr:nvSpPr>
      <xdr:spPr>
        <a:xfrm>
          <a:off x="14305073" y="311222"/>
          <a:ext cx="6099593" cy="7720015"/>
        </a:xfrm>
        <a:prstGeom prst="roundRect">
          <a:avLst>
            <a:gd name="adj" fmla="val 276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474202</xdr:colOff>
      <xdr:row>3</xdr:row>
      <xdr:rowOff>95515</xdr:rowOff>
    </xdr:from>
    <xdr:to>
      <xdr:col>33</xdr:col>
      <xdr:colOff>387047</xdr:colOff>
      <xdr:row>14</xdr:row>
      <xdr:rowOff>159414</xdr:rowOff>
    </xdr:to>
    <xdr:graphicFrame macro="">
      <xdr:nvGraphicFramePr>
        <xdr:cNvPr id="39" name="Chart 38">
          <a:extLst>
            <a:ext uri="{FF2B5EF4-FFF2-40B4-BE49-F238E27FC236}">
              <a16:creationId xmlns:a16="http://schemas.microsoft.com/office/drawing/2014/main" id="{3C3DE8CE-2951-40CD-9B79-5417B2740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468016</xdr:colOff>
      <xdr:row>2</xdr:row>
      <xdr:rowOff>37</xdr:rowOff>
    </xdr:from>
    <xdr:to>
      <xdr:col>27</xdr:col>
      <xdr:colOff>172181</xdr:colOff>
      <xdr:row>4</xdr:row>
      <xdr:rowOff>4519</xdr:rowOff>
    </xdr:to>
    <xdr:sp macro="" textlink="">
      <xdr:nvSpPr>
        <xdr:cNvPr id="37" name="Text Box 3">
          <a:extLst>
            <a:ext uri="{FF2B5EF4-FFF2-40B4-BE49-F238E27FC236}">
              <a16:creationId xmlns:a16="http://schemas.microsoft.com/office/drawing/2014/main" id="{B1031EBB-6A31-4D36-BF37-0301B5CA51BA}"/>
            </a:ext>
          </a:extLst>
        </xdr:cNvPr>
        <xdr:cNvSpPr txBox="1">
          <a:spLocks noChangeArrowheads="1"/>
        </xdr:cNvSpPr>
      </xdr:nvSpPr>
      <xdr:spPr bwMode="auto">
        <a:xfrm>
          <a:off x="14377540" y="362894"/>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OUTLET ESTABLISMENT</a:t>
          </a:r>
        </a:p>
      </xdr:txBody>
    </xdr:sp>
    <xdr:clientData/>
  </xdr:twoCellAnchor>
  <xdr:twoCellAnchor>
    <xdr:from>
      <xdr:col>15</xdr:col>
      <xdr:colOff>141193</xdr:colOff>
      <xdr:row>24</xdr:row>
      <xdr:rowOff>40343</xdr:rowOff>
    </xdr:from>
    <xdr:to>
      <xdr:col>17</xdr:col>
      <xdr:colOff>62752</xdr:colOff>
      <xdr:row>25</xdr:row>
      <xdr:rowOff>51549</xdr:rowOff>
    </xdr:to>
    <xdr:sp macro="" textlink="">
      <xdr:nvSpPr>
        <xdr:cNvPr id="42" name="TextBox 41">
          <a:extLst>
            <a:ext uri="{FF2B5EF4-FFF2-40B4-BE49-F238E27FC236}">
              <a16:creationId xmlns:a16="http://schemas.microsoft.com/office/drawing/2014/main" id="{ADA31CD1-EF1E-4468-BF87-B20969D093A8}"/>
            </a:ext>
          </a:extLst>
        </xdr:cNvPr>
        <xdr:cNvSpPr txBox="1"/>
      </xdr:nvSpPr>
      <xdr:spPr>
        <a:xfrm>
          <a:off x="9217958" y="4377019"/>
          <a:ext cx="1131794"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cs typeface="Segoe UI Semibold" panose="020B0702040204020203" pitchFamily="34" charset="0"/>
            </a:rPr>
            <a:t>TOTAL</a:t>
          </a:r>
          <a:r>
            <a:rPr lang="en-IN" sz="1100" b="1" baseline="0">
              <a:latin typeface="Segoe UI Semibold" panose="020B0702040204020203" pitchFamily="34" charset="0"/>
              <a:cs typeface="Segoe UI Semibold" panose="020B0702040204020203" pitchFamily="34" charset="0"/>
            </a:rPr>
            <a:t> SALES</a:t>
          </a: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23</xdr:col>
      <xdr:colOff>431515</xdr:colOff>
      <xdr:row>15</xdr:row>
      <xdr:rowOff>145142</xdr:rowOff>
    </xdr:from>
    <xdr:to>
      <xdr:col>33</xdr:col>
      <xdr:colOff>362857</xdr:colOff>
      <xdr:row>15</xdr:row>
      <xdr:rowOff>159905</xdr:rowOff>
    </xdr:to>
    <xdr:cxnSp macro="">
      <xdr:nvCxnSpPr>
        <xdr:cNvPr id="43" name="Straight Connector 42">
          <a:extLst>
            <a:ext uri="{FF2B5EF4-FFF2-40B4-BE49-F238E27FC236}">
              <a16:creationId xmlns:a16="http://schemas.microsoft.com/office/drawing/2014/main" id="{E9AE08C5-B6F6-4604-8293-8CB1FCA965A1}"/>
            </a:ext>
          </a:extLst>
        </xdr:cNvPr>
        <xdr:cNvCxnSpPr/>
      </xdr:nvCxnSpPr>
      <xdr:spPr>
        <a:xfrm flipH="1">
          <a:off x="14341039" y="2866571"/>
          <a:ext cx="5978961" cy="147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511559</xdr:colOff>
      <xdr:row>16</xdr:row>
      <xdr:rowOff>31484</xdr:rowOff>
    </xdr:from>
    <xdr:to>
      <xdr:col>27</xdr:col>
      <xdr:colOff>215724</xdr:colOff>
      <xdr:row>18</xdr:row>
      <xdr:rowOff>35966</xdr:rowOff>
    </xdr:to>
    <xdr:sp macro="" textlink="">
      <xdr:nvSpPr>
        <xdr:cNvPr id="49" name="Text Box 3">
          <a:extLst>
            <a:ext uri="{FF2B5EF4-FFF2-40B4-BE49-F238E27FC236}">
              <a16:creationId xmlns:a16="http://schemas.microsoft.com/office/drawing/2014/main" id="{D186884E-97F0-4BDB-8CED-276A28619113}"/>
            </a:ext>
          </a:extLst>
        </xdr:cNvPr>
        <xdr:cNvSpPr txBox="1">
          <a:spLocks noChangeArrowheads="1"/>
        </xdr:cNvSpPr>
      </xdr:nvSpPr>
      <xdr:spPr bwMode="auto">
        <a:xfrm>
          <a:off x="14421083" y="2934341"/>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OUTLET SIZE</a:t>
          </a:r>
        </a:p>
      </xdr:txBody>
    </xdr:sp>
    <xdr:clientData/>
  </xdr:twoCellAnchor>
  <xdr:twoCellAnchor>
    <xdr:from>
      <xdr:col>23</xdr:col>
      <xdr:colOff>419739</xdr:colOff>
      <xdr:row>17</xdr:row>
      <xdr:rowOff>81413</xdr:rowOff>
    </xdr:from>
    <xdr:to>
      <xdr:col>28</xdr:col>
      <xdr:colOff>149930</xdr:colOff>
      <xdr:row>29</xdr:row>
      <xdr:rowOff>81699</xdr:rowOff>
    </xdr:to>
    <xdr:graphicFrame macro="">
      <xdr:nvGraphicFramePr>
        <xdr:cNvPr id="50" name="Chart 49">
          <a:extLst>
            <a:ext uri="{FF2B5EF4-FFF2-40B4-BE49-F238E27FC236}">
              <a16:creationId xmlns:a16="http://schemas.microsoft.com/office/drawing/2014/main" id="{794FCED4-2C7A-4288-80EC-13F57A893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438772</xdr:colOff>
      <xdr:row>30</xdr:row>
      <xdr:rowOff>7256</xdr:rowOff>
    </xdr:from>
    <xdr:to>
      <xdr:col>33</xdr:col>
      <xdr:colOff>370114</xdr:colOff>
      <xdr:row>30</xdr:row>
      <xdr:rowOff>22019</xdr:rowOff>
    </xdr:to>
    <xdr:cxnSp macro="">
      <xdr:nvCxnSpPr>
        <xdr:cNvPr id="51" name="Straight Connector 50">
          <a:extLst>
            <a:ext uri="{FF2B5EF4-FFF2-40B4-BE49-F238E27FC236}">
              <a16:creationId xmlns:a16="http://schemas.microsoft.com/office/drawing/2014/main" id="{29527A37-F96D-4008-9A5B-40AF3588026B}"/>
            </a:ext>
          </a:extLst>
        </xdr:cNvPr>
        <xdr:cNvCxnSpPr/>
      </xdr:nvCxnSpPr>
      <xdr:spPr>
        <a:xfrm flipH="1">
          <a:off x="14348296" y="5522685"/>
          <a:ext cx="5978961" cy="147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225897</xdr:colOff>
      <xdr:row>16</xdr:row>
      <xdr:rowOff>2668</xdr:rowOff>
    </xdr:from>
    <xdr:to>
      <xdr:col>28</xdr:col>
      <xdr:colOff>229810</xdr:colOff>
      <xdr:row>29</xdr:row>
      <xdr:rowOff>145143</xdr:rowOff>
    </xdr:to>
    <xdr:cxnSp macro="">
      <xdr:nvCxnSpPr>
        <xdr:cNvPr id="52" name="Straight Connector 51">
          <a:extLst>
            <a:ext uri="{FF2B5EF4-FFF2-40B4-BE49-F238E27FC236}">
              <a16:creationId xmlns:a16="http://schemas.microsoft.com/office/drawing/2014/main" id="{2F4C4F08-85E5-4A4E-897E-C207D17EE10F}"/>
            </a:ext>
          </a:extLst>
        </xdr:cNvPr>
        <xdr:cNvCxnSpPr/>
      </xdr:nvCxnSpPr>
      <xdr:spPr>
        <a:xfrm flipH="1" flipV="1">
          <a:off x="17159230" y="2905525"/>
          <a:ext cx="3913" cy="257361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278192</xdr:colOff>
      <xdr:row>17</xdr:row>
      <xdr:rowOff>96762</xdr:rowOff>
    </xdr:from>
    <xdr:to>
      <xdr:col>33</xdr:col>
      <xdr:colOff>314476</xdr:colOff>
      <xdr:row>29</xdr:row>
      <xdr:rowOff>96762</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8F2E5474-EF95-458F-9291-AE8797B13C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211525" y="3181048"/>
              <a:ext cx="3060094" cy="22497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276912</xdr:colOff>
      <xdr:row>16</xdr:row>
      <xdr:rowOff>26646</xdr:rowOff>
    </xdr:from>
    <xdr:to>
      <xdr:col>31</xdr:col>
      <xdr:colOff>585838</xdr:colOff>
      <xdr:row>18</xdr:row>
      <xdr:rowOff>31128</xdr:rowOff>
    </xdr:to>
    <xdr:sp macro="" textlink="">
      <xdr:nvSpPr>
        <xdr:cNvPr id="56" name="Text Box 3">
          <a:extLst>
            <a:ext uri="{FF2B5EF4-FFF2-40B4-BE49-F238E27FC236}">
              <a16:creationId xmlns:a16="http://schemas.microsoft.com/office/drawing/2014/main" id="{32415C20-373F-43F0-9092-7BA1ED82254A}"/>
            </a:ext>
          </a:extLst>
        </xdr:cNvPr>
        <xdr:cNvSpPr txBox="1">
          <a:spLocks noChangeArrowheads="1"/>
        </xdr:cNvSpPr>
      </xdr:nvSpPr>
      <xdr:spPr bwMode="auto">
        <a:xfrm>
          <a:off x="17210245" y="2929503"/>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OUTLET LOCATION</a:t>
          </a:r>
        </a:p>
      </xdr:txBody>
    </xdr:sp>
    <xdr:clientData/>
  </xdr:twoCellAnchor>
  <xdr:twoCellAnchor>
    <xdr:from>
      <xdr:col>23</xdr:col>
      <xdr:colOff>383455</xdr:colOff>
      <xdr:row>31</xdr:row>
      <xdr:rowOff>96762</xdr:rowOff>
    </xdr:from>
    <xdr:to>
      <xdr:col>27</xdr:col>
      <xdr:colOff>166588</xdr:colOff>
      <xdr:row>42</xdr:row>
      <xdr:rowOff>117048</xdr:rowOff>
    </xdr:to>
    <xdr:graphicFrame macro="">
      <xdr:nvGraphicFramePr>
        <xdr:cNvPr id="57" name="Chart 56">
          <a:extLst>
            <a:ext uri="{FF2B5EF4-FFF2-40B4-BE49-F238E27FC236}">
              <a16:creationId xmlns:a16="http://schemas.microsoft.com/office/drawing/2014/main" id="{0703EC29-2BF1-424C-AA5D-D6659CF8C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434150</xdr:colOff>
      <xdr:row>30</xdr:row>
      <xdr:rowOff>62931</xdr:rowOff>
    </xdr:from>
    <xdr:to>
      <xdr:col>27</xdr:col>
      <xdr:colOff>138315</xdr:colOff>
      <xdr:row>32</xdr:row>
      <xdr:rowOff>67413</xdr:rowOff>
    </xdr:to>
    <xdr:sp macro="" textlink="">
      <xdr:nvSpPr>
        <xdr:cNvPr id="58" name="Text Box 3">
          <a:extLst>
            <a:ext uri="{FF2B5EF4-FFF2-40B4-BE49-F238E27FC236}">
              <a16:creationId xmlns:a16="http://schemas.microsoft.com/office/drawing/2014/main" id="{7B8F922E-345D-4079-BBA3-B9102D4380C5}"/>
            </a:ext>
          </a:extLst>
        </xdr:cNvPr>
        <xdr:cNvSpPr txBox="1">
          <a:spLocks noChangeArrowheads="1"/>
        </xdr:cNvSpPr>
      </xdr:nvSpPr>
      <xdr:spPr bwMode="auto">
        <a:xfrm>
          <a:off x="14343674" y="5578360"/>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OUTLET TYPE</a:t>
          </a:r>
        </a:p>
      </xdr:txBody>
    </xdr:sp>
    <xdr:clientData/>
  </xdr:twoCellAnchor>
  <xdr:twoCellAnchor>
    <xdr:from>
      <xdr:col>27</xdr:col>
      <xdr:colOff>447525</xdr:colOff>
      <xdr:row>31</xdr:row>
      <xdr:rowOff>96763</xdr:rowOff>
    </xdr:from>
    <xdr:to>
      <xdr:col>30</xdr:col>
      <xdr:colOff>1</xdr:colOff>
      <xdr:row>42</xdr:row>
      <xdr:rowOff>117049</xdr:rowOff>
    </xdr:to>
    <xdr:graphicFrame macro="">
      <xdr:nvGraphicFramePr>
        <xdr:cNvPr id="59" name="Chart 58">
          <a:extLst>
            <a:ext uri="{FF2B5EF4-FFF2-40B4-BE49-F238E27FC236}">
              <a16:creationId xmlns:a16="http://schemas.microsoft.com/office/drawing/2014/main" id="{FE3F196C-D834-4ED5-92C2-B53524EA0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368836</xdr:colOff>
      <xdr:row>42</xdr:row>
      <xdr:rowOff>82285</xdr:rowOff>
    </xdr:from>
    <xdr:to>
      <xdr:col>28</xdr:col>
      <xdr:colOff>73001</xdr:colOff>
      <xdr:row>44</xdr:row>
      <xdr:rowOff>86766</xdr:rowOff>
    </xdr:to>
    <xdr:sp macro="" textlink="">
      <xdr:nvSpPr>
        <xdr:cNvPr id="60" name="Text Box 3">
          <a:extLst>
            <a:ext uri="{FF2B5EF4-FFF2-40B4-BE49-F238E27FC236}">
              <a16:creationId xmlns:a16="http://schemas.microsoft.com/office/drawing/2014/main" id="{F9AF4B05-97C6-4956-97A1-A86AF072C8FB}"/>
            </a:ext>
          </a:extLst>
        </xdr:cNvPr>
        <xdr:cNvSpPr txBox="1">
          <a:spLocks noChangeArrowheads="1"/>
        </xdr:cNvSpPr>
      </xdr:nvSpPr>
      <xdr:spPr bwMode="auto">
        <a:xfrm>
          <a:off x="14883122" y="7774856"/>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0" i="0" u="none" strike="noStrike" baseline="0">
              <a:solidFill>
                <a:srgbClr val="C00000"/>
              </a:solidFill>
              <a:latin typeface="Segoe UI Semibold" panose="020B0702040204020203" pitchFamily="34" charset="0"/>
              <a:ea typeface="Calibri"/>
              <a:cs typeface="Segoe UI Semibold" panose="020B0702040204020203" pitchFamily="34" charset="0"/>
            </a:rPr>
            <a:t>TOTAL SALES</a:t>
          </a:r>
        </a:p>
      </xdr:txBody>
    </xdr:sp>
    <xdr:clientData/>
  </xdr:twoCellAnchor>
  <xdr:twoCellAnchor>
    <xdr:from>
      <xdr:col>27</xdr:col>
      <xdr:colOff>351904</xdr:colOff>
      <xdr:row>42</xdr:row>
      <xdr:rowOff>89543</xdr:rowOff>
    </xdr:from>
    <xdr:to>
      <xdr:col>31</xdr:col>
      <xdr:colOff>56068</xdr:colOff>
      <xdr:row>44</xdr:row>
      <xdr:rowOff>94024</xdr:rowOff>
    </xdr:to>
    <xdr:sp macro="" textlink="">
      <xdr:nvSpPr>
        <xdr:cNvPr id="61" name="Text Box 3">
          <a:extLst>
            <a:ext uri="{FF2B5EF4-FFF2-40B4-BE49-F238E27FC236}">
              <a16:creationId xmlns:a16="http://schemas.microsoft.com/office/drawing/2014/main" id="{88290713-C7A4-4B84-B6CE-CFC9E42A0F28}"/>
            </a:ext>
          </a:extLst>
        </xdr:cNvPr>
        <xdr:cNvSpPr txBox="1">
          <a:spLocks noChangeArrowheads="1"/>
        </xdr:cNvSpPr>
      </xdr:nvSpPr>
      <xdr:spPr bwMode="auto">
        <a:xfrm>
          <a:off x="16680475" y="7782114"/>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0" i="0" u="none" strike="noStrike" baseline="0">
              <a:solidFill>
                <a:srgbClr val="C00000"/>
              </a:solidFill>
              <a:latin typeface="Segoe UI Semibold" panose="020B0702040204020203" pitchFamily="34" charset="0"/>
              <a:ea typeface="Calibri"/>
              <a:cs typeface="Segoe UI Semibold" panose="020B0702040204020203" pitchFamily="34" charset="0"/>
            </a:rPr>
            <a:t>AVG SALES</a:t>
          </a:r>
        </a:p>
      </xdr:txBody>
    </xdr:sp>
    <xdr:clientData/>
  </xdr:twoCellAnchor>
  <xdr:twoCellAnchor>
    <xdr:from>
      <xdr:col>30</xdr:col>
      <xdr:colOff>8500</xdr:colOff>
      <xdr:row>31</xdr:row>
      <xdr:rowOff>129794</xdr:rowOff>
    </xdr:from>
    <xdr:to>
      <xdr:col>33</xdr:col>
      <xdr:colOff>302381</xdr:colOff>
      <xdr:row>42</xdr:row>
      <xdr:rowOff>72572</xdr:rowOff>
    </xdr:to>
    <xdr:graphicFrame macro="">
      <xdr:nvGraphicFramePr>
        <xdr:cNvPr id="62" name="Chart 61">
          <a:extLst>
            <a:ext uri="{FF2B5EF4-FFF2-40B4-BE49-F238E27FC236}">
              <a16:creationId xmlns:a16="http://schemas.microsoft.com/office/drawing/2014/main" id="{9C9E14CF-19C9-415C-9458-E88330178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455923</xdr:colOff>
      <xdr:row>42</xdr:row>
      <xdr:rowOff>84705</xdr:rowOff>
    </xdr:from>
    <xdr:to>
      <xdr:col>34</xdr:col>
      <xdr:colOff>160087</xdr:colOff>
      <xdr:row>44</xdr:row>
      <xdr:rowOff>89186</xdr:rowOff>
    </xdr:to>
    <xdr:sp macro="" textlink="">
      <xdr:nvSpPr>
        <xdr:cNvPr id="63" name="Text Box 3">
          <a:extLst>
            <a:ext uri="{FF2B5EF4-FFF2-40B4-BE49-F238E27FC236}">
              <a16:creationId xmlns:a16="http://schemas.microsoft.com/office/drawing/2014/main" id="{82B29F51-67C1-4F30-80F5-E34AE798A0D3}"/>
            </a:ext>
          </a:extLst>
        </xdr:cNvPr>
        <xdr:cNvSpPr txBox="1">
          <a:spLocks noChangeArrowheads="1"/>
        </xdr:cNvSpPr>
      </xdr:nvSpPr>
      <xdr:spPr bwMode="auto">
        <a:xfrm>
          <a:off x="18598780" y="7777276"/>
          <a:ext cx="2123212" cy="367339"/>
        </a:xfrm>
        <a:prstGeom prst="rect">
          <a:avLst/>
        </a:prstGeom>
        <a:noFill/>
      </xdr:spPr>
      <xdr:txBody>
        <a:bodyPr vertOverflow="clip" wrap="square" lIns="27432" tIns="22860" rIns="0" bIns="0" anchor="t" upright="1"/>
        <a:lstStyle/>
        <a:p>
          <a:pPr algn="l"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0" i="0" u="none" strike="noStrike" baseline="0">
              <a:solidFill>
                <a:srgbClr val="C00000"/>
              </a:solidFill>
              <a:latin typeface="Segoe UI Semibold" panose="020B0702040204020203" pitchFamily="34" charset="0"/>
              <a:ea typeface="Calibri"/>
              <a:cs typeface="Segoe UI Semibold" panose="020B0702040204020203" pitchFamily="34" charset="0"/>
            </a:rPr>
            <a:t>NO OF ITEMS</a:t>
          </a:r>
        </a:p>
      </xdr:txBody>
    </xdr:sp>
    <xdr:clientData/>
  </xdr:twoCellAnchor>
  <xdr:twoCellAnchor editAs="oneCell">
    <xdr:from>
      <xdr:col>10</xdr:col>
      <xdr:colOff>241903</xdr:colOff>
      <xdr:row>8</xdr:row>
      <xdr:rowOff>145142</xdr:rowOff>
    </xdr:from>
    <xdr:to>
      <xdr:col>10</xdr:col>
      <xdr:colOff>521005</xdr:colOff>
      <xdr:row>10</xdr:row>
      <xdr:rowOff>61443</xdr:rowOff>
    </xdr:to>
    <xdr:pic>
      <xdr:nvPicPr>
        <xdr:cNvPr id="3072" name="Picture 3071">
          <a:extLst>
            <a:ext uri="{FF2B5EF4-FFF2-40B4-BE49-F238E27FC236}">
              <a16:creationId xmlns:a16="http://schemas.microsoft.com/office/drawing/2014/main" id="{36F8B5BE-E6CA-1BC4-8D42-12A858DCFDD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H="1">
          <a:off x="6289522" y="1596571"/>
          <a:ext cx="279102" cy="279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571287</xdr:colOff>
      <xdr:row>8</xdr:row>
      <xdr:rowOff>145144</xdr:rowOff>
    </xdr:from>
    <xdr:to>
      <xdr:col>13</xdr:col>
      <xdr:colOff>96762</xdr:colOff>
      <xdr:row>10</xdr:row>
      <xdr:rowOff>137318</xdr:rowOff>
    </xdr:to>
    <xdr:sp macro="" textlink="">
      <xdr:nvSpPr>
        <xdr:cNvPr id="3074" name="Text Box 3">
          <a:extLst>
            <a:ext uri="{FF2B5EF4-FFF2-40B4-BE49-F238E27FC236}">
              <a16:creationId xmlns:a16="http://schemas.microsoft.com/office/drawing/2014/main" id="{9C5EAD0E-763E-4921-A20B-9912452A0548}"/>
            </a:ext>
          </a:extLst>
        </xdr:cNvPr>
        <xdr:cNvSpPr txBox="1">
          <a:spLocks noChangeArrowheads="1"/>
        </xdr:cNvSpPr>
      </xdr:nvSpPr>
      <xdr:spPr bwMode="auto">
        <a:xfrm>
          <a:off x="6618906" y="1596573"/>
          <a:ext cx="1339761" cy="355031"/>
        </a:xfrm>
        <a:prstGeom prst="rect">
          <a:avLst/>
        </a:prstGeom>
        <a:noFill/>
      </xdr:spPr>
      <xdr:txBody>
        <a:bodyPr vertOverflow="clip" wrap="square" lIns="27432" tIns="22860" rIns="0" bIns="0" anchor="t" upright="1"/>
        <a:lstStyle/>
        <a:p>
          <a:pPr algn="l" rtl="0">
            <a:defRPr sz="1000"/>
          </a:pPr>
          <a:r>
            <a:rPr lang="en-IN" sz="1400" b="1" i="0" u="none" strike="noStrike" baseline="0">
              <a:solidFill>
                <a:schemeClr val="accent1">
                  <a:lumMod val="50000"/>
                </a:schemeClr>
              </a:solidFill>
              <a:latin typeface="Aptos Display" panose="020B0004020202020204" pitchFamily="34" charset="0"/>
              <a:ea typeface="Calibri"/>
              <a:cs typeface="Segoe UI Semibold" panose="020B0702040204020203" pitchFamily="34" charset="0"/>
            </a:rPr>
            <a:t>FILTER PANNEL</a:t>
          </a:r>
        </a:p>
      </xdr:txBody>
    </xdr:sp>
    <xdr:clientData/>
  </xdr:twoCellAnchor>
  <xdr:twoCellAnchor editAs="oneCell">
    <xdr:from>
      <xdr:col>10</xdr:col>
      <xdr:colOff>178844</xdr:colOff>
      <xdr:row>19</xdr:row>
      <xdr:rowOff>31126</xdr:rowOff>
    </xdr:from>
    <xdr:to>
      <xdr:col>13</xdr:col>
      <xdr:colOff>193358</xdr:colOff>
      <xdr:row>26</xdr:row>
      <xdr:rowOff>60476</xdr:rowOff>
    </xdr:to>
    <mc:AlternateContent xmlns:mc="http://schemas.openxmlformats.org/markup-compatibility/2006">
      <mc:Choice xmlns:a14="http://schemas.microsoft.com/office/drawing/2010/main" Requires="a14">
        <xdr:graphicFrame macro="">
          <xdr:nvGraphicFramePr>
            <xdr:cNvPr id="3076" name="Outlet Location Type 1">
              <a:extLst>
                <a:ext uri="{FF2B5EF4-FFF2-40B4-BE49-F238E27FC236}">
                  <a16:creationId xmlns:a16="http://schemas.microsoft.com/office/drawing/2014/main" id="{75B09CD6-BA99-4DC4-860B-AD87FC3A8D2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6226463" y="3478269"/>
              <a:ext cx="1828800" cy="1371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166749</xdr:colOff>
      <xdr:row>27</xdr:row>
      <xdr:rowOff>6937</xdr:rowOff>
    </xdr:from>
    <xdr:to>
      <xdr:col>13</xdr:col>
      <xdr:colOff>181263</xdr:colOff>
      <xdr:row>35</xdr:row>
      <xdr:rowOff>108859</xdr:rowOff>
    </xdr:to>
    <mc:AlternateContent xmlns:mc="http://schemas.openxmlformats.org/markup-compatibility/2006">
      <mc:Choice xmlns:a14="http://schemas.microsoft.com/office/drawing/2010/main" Requires="a14">
        <xdr:graphicFrame macro="">
          <xdr:nvGraphicFramePr>
            <xdr:cNvPr id="3077" name="Item Type 1">
              <a:extLst>
                <a:ext uri="{FF2B5EF4-FFF2-40B4-BE49-F238E27FC236}">
                  <a16:creationId xmlns:a16="http://schemas.microsoft.com/office/drawing/2014/main" id="{DF16A152-9389-4320-8FD3-60B4DBE74BD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214368" y="4978080"/>
              <a:ext cx="1828800" cy="1553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118368</xdr:colOff>
      <xdr:row>38</xdr:row>
      <xdr:rowOff>66637</xdr:rowOff>
    </xdr:from>
    <xdr:to>
      <xdr:col>10</xdr:col>
      <xdr:colOff>520095</xdr:colOff>
      <xdr:row>40</xdr:row>
      <xdr:rowOff>105507</xdr:rowOff>
    </xdr:to>
    <xdr:pic>
      <xdr:nvPicPr>
        <xdr:cNvPr id="3078" name="Picture 3077">
          <a:hlinkClick xmlns:r="http://schemas.openxmlformats.org/officeDocument/2006/relationships" r:id="rId15"/>
          <a:extLst>
            <a:ext uri="{FF2B5EF4-FFF2-40B4-BE49-F238E27FC236}">
              <a16:creationId xmlns:a16="http://schemas.microsoft.com/office/drawing/2014/main" id="{BC34E5E8-0D2C-5A73-1B13-1A0795BBB420}"/>
            </a:ext>
          </a:extLst>
        </xdr:cNvPr>
        <xdr:cNvPicPr>
          <a:picLocks noChangeAspect="1"/>
        </xdr:cNvPicPr>
      </xdr:nvPicPr>
      <xdr:blipFill>
        <a:blip xmlns:r="http://schemas.openxmlformats.org/officeDocument/2006/relationships" r:embed="rId16"/>
        <a:stretch>
          <a:fillRect/>
        </a:stretch>
      </xdr:blipFill>
      <xdr:spPr>
        <a:xfrm>
          <a:off x="6165987" y="7033494"/>
          <a:ext cx="401727" cy="401727"/>
        </a:xfrm>
        <a:prstGeom prst="rect">
          <a:avLst/>
        </a:prstGeom>
        <a:ln>
          <a:noFill/>
        </a:ln>
      </xdr:spPr>
    </xdr:pic>
    <xdr:clientData/>
  </xdr:twoCellAnchor>
  <xdr:twoCellAnchor editAs="oneCell">
    <xdr:from>
      <xdr:col>12</xdr:col>
      <xdr:colOff>57891</xdr:colOff>
      <xdr:row>37</xdr:row>
      <xdr:rowOff>151304</xdr:rowOff>
    </xdr:from>
    <xdr:to>
      <xdr:col>12</xdr:col>
      <xdr:colOff>556380</xdr:colOff>
      <xdr:row>40</xdr:row>
      <xdr:rowOff>105508</xdr:rowOff>
    </xdr:to>
    <xdr:pic>
      <xdr:nvPicPr>
        <xdr:cNvPr id="3079" name="Picture 3078">
          <a:hlinkClick xmlns:r="http://schemas.openxmlformats.org/officeDocument/2006/relationships" r:id="rId17"/>
          <a:extLst>
            <a:ext uri="{FF2B5EF4-FFF2-40B4-BE49-F238E27FC236}">
              <a16:creationId xmlns:a16="http://schemas.microsoft.com/office/drawing/2014/main" id="{19316C7F-7444-A884-FC04-87E3A0230D1F}"/>
            </a:ext>
          </a:extLst>
        </xdr:cNvPr>
        <xdr:cNvPicPr>
          <a:picLocks noChangeAspect="1"/>
        </xdr:cNvPicPr>
      </xdr:nvPicPr>
      <xdr:blipFill>
        <a:blip xmlns:r="http://schemas.openxmlformats.org/officeDocument/2006/relationships" r:embed="rId18"/>
        <a:stretch>
          <a:fillRect/>
        </a:stretch>
      </xdr:blipFill>
      <xdr:spPr>
        <a:xfrm>
          <a:off x="7315034" y="6936733"/>
          <a:ext cx="498489" cy="498489"/>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tabdi Biswas" refreshedDate="45710.962248958334" createdVersion="8" refreshedVersion="8" minRefreshableVersion="3" recordCount="8523" xr:uid="{69BADC97-CFE2-41D7-A36A-36CA04470EAF}">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259317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0D391E-DA26-4E0D-A1FD-AA8ECF5AF306}"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107:B11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9">
    <format dxfId="2067">
      <pivotArea type="all" dataOnly="0" outline="0" fieldPosition="0"/>
    </format>
    <format dxfId="2068">
      <pivotArea dataOnly="0" labelOnly="1" grandRow="1" outline="0" fieldPosition="0"/>
    </format>
    <format dxfId="2069">
      <pivotArea dataOnly="0" labelOnly="1" outline="0" axis="axisValues" fieldPosition="0"/>
    </format>
    <format dxfId="2070">
      <pivotArea type="all" dataOnly="0" outline="0" fieldPosition="0"/>
    </format>
    <format dxfId="2071">
      <pivotArea outline="0" collapsedLevelsAreSubtotals="1" fieldPosition="0"/>
    </format>
    <format dxfId="2072">
      <pivotArea type="origin" dataOnly="0" labelOnly="1" outline="0" fieldPosition="0"/>
    </format>
    <format dxfId="2073">
      <pivotArea field="0" type="button" dataOnly="0" labelOnly="1" outline="0"/>
    </format>
    <format dxfId="2074">
      <pivotArea type="topRight" dataOnly="0" labelOnly="1" outline="0" fieldPosition="0"/>
    </format>
    <format dxfId="2075">
      <pivotArea outline="0" collapsedLevelsAreSubtotals="1" fieldPosition="0"/>
    </format>
    <format dxfId="2076">
      <pivotArea dataOnly="0" labelOnly="1" outline="0" axis="axisValues" fieldPosition="0"/>
    </format>
    <format dxfId="2077">
      <pivotArea type="all" dataOnly="0" outline="0" fieldPosition="0"/>
    </format>
    <format dxfId="2078">
      <pivotArea outline="0" collapsedLevelsAreSubtotals="1" fieldPosition="0"/>
    </format>
    <format dxfId="2079">
      <pivotArea field="6" type="button" dataOnly="0" labelOnly="1" outline="0"/>
    </format>
    <format dxfId="2066">
      <pivotArea outline="0" collapsedLevelsAreSubtotals="1" fieldPosition="0"/>
    </format>
    <format dxfId="2065">
      <pivotArea type="all" dataOnly="0" outline="0" fieldPosition="0"/>
    </format>
    <format dxfId="2064">
      <pivotArea outline="0" collapsedLevelsAreSubtotals="1" fieldPosition="0"/>
    </format>
    <format dxfId="2063">
      <pivotArea field="8" type="button" dataOnly="0" labelOnly="1" outline="0" axis="axisRow" fieldPosition="0"/>
    </format>
    <format dxfId="2061">
      <pivotArea dataOnly="0" labelOnly="1" fieldPosition="0">
        <references count="1">
          <reference field="8" count="0"/>
        </references>
      </pivotArea>
    </format>
    <format dxfId="2060">
      <pivotArea dataOnly="0" labelOnly="1" outline="0" axis="axisValues" fieldPosition="0"/>
    </format>
  </formats>
  <chartFormats count="2">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96C30A-3356-4E11-803A-34389274B04C}"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6:B10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9">
    <format dxfId="2081">
      <pivotArea type="all" dataOnly="0" outline="0" fieldPosition="0"/>
    </format>
    <format dxfId="2082">
      <pivotArea dataOnly="0" labelOnly="1" grandRow="1" outline="0" fieldPosition="0"/>
    </format>
    <format dxfId="2083">
      <pivotArea dataOnly="0" labelOnly="1" outline="0" axis="axisValues" fieldPosition="0"/>
    </format>
    <format dxfId="2084">
      <pivotArea type="all" dataOnly="0" outline="0" fieldPosition="0"/>
    </format>
    <format dxfId="2085">
      <pivotArea outline="0" collapsedLevelsAreSubtotals="1" fieldPosition="0"/>
    </format>
    <format dxfId="2086">
      <pivotArea type="origin" dataOnly="0" labelOnly="1" outline="0" fieldPosition="0"/>
    </format>
    <format dxfId="2087">
      <pivotArea field="0" type="button" dataOnly="0" labelOnly="1" outline="0"/>
    </format>
    <format dxfId="2088">
      <pivotArea type="topRight" dataOnly="0" labelOnly="1" outline="0" fieldPosition="0"/>
    </format>
    <format dxfId="2089">
      <pivotArea outline="0" collapsedLevelsAreSubtotals="1" fieldPosition="0"/>
    </format>
    <format dxfId="2090">
      <pivotArea dataOnly="0" labelOnly="1" outline="0" axis="axisValues" fieldPosition="0"/>
    </format>
    <format dxfId="2091">
      <pivotArea type="all" dataOnly="0" outline="0" fieldPosition="0"/>
    </format>
    <format dxfId="2092">
      <pivotArea outline="0" collapsedLevelsAreSubtotals="1" fieldPosition="0"/>
    </format>
    <format dxfId="2093">
      <pivotArea field="6" type="button" dataOnly="0" labelOnly="1" outline="0"/>
    </format>
    <format dxfId="2080">
      <pivotArea outline="0" collapsedLevelsAreSubtotals="1" fieldPosition="0"/>
    </format>
    <format dxfId="2058">
      <pivotArea type="all" dataOnly="0" outline="0" fieldPosition="0"/>
    </format>
    <format dxfId="2057">
      <pivotArea outline="0" collapsedLevelsAreSubtotals="1" fieldPosition="0"/>
    </format>
    <format dxfId="2056">
      <pivotArea field="8" type="button" dataOnly="0" labelOnly="1" outline="0" axis="axisRow" fieldPosition="0"/>
    </format>
    <format dxfId="2054">
      <pivotArea dataOnly="0" labelOnly="1" fieldPosition="0">
        <references count="1">
          <reference field="8" count="0"/>
        </references>
      </pivotArea>
    </format>
    <format dxfId="2053">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2"/>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 chart="37"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3"/>
          </reference>
        </references>
      </pivotArea>
    </chartFormat>
    <chartFormat chart="41" format="4">
      <pivotArea type="data" outline="0" fieldPosition="0">
        <references count="2">
          <reference field="4294967294" count="1" selected="0">
            <x v="0"/>
          </reference>
          <reference field="8" count="1" selected="0">
            <x v="2"/>
          </reference>
        </references>
      </pivotArea>
    </chartFormat>
    <chartFormat chart="41" format="5">
      <pivotArea type="data" outline="0" fieldPosition="0">
        <references count="2">
          <reference field="4294967294" count="1" selected="0">
            <x v="0"/>
          </reference>
          <reference field="8" count="1" selected="0">
            <x v="1"/>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77F36B-E33B-4EB6-977B-6F1B6D77514C}"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89:B9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5">
    <format dxfId="2094">
      <pivotArea type="all" dataOnly="0" outline="0" fieldPosition="0"/>
    </format>
    <format dxfId="2095">
      <pivotArea dataOnly="0" labelOnly="1" grandRow="1" outline="0" fieldPosition="0"/>
    </format>
    <format dxfId="2096">
      <pivotArea dataOnly="0" labelOnly="1" outline="0" axis="axisValues" fieldPosition="0"/>
    </format>
    <format dxfId="2097">
      <pivotArea type="all" dataOnly="0" outline="0" fieldPosition="0"/>
    </format>
    <format dxfId="2098">
      <pivotArea outline="0" collapsedLevelsAreSubtotals="1" fieldPosition="0"/>
    </format>
    <format dxfId="2099">
      <pivotArea type="origin" dataOnly="0" labelOnly="1" outline="0" fieldPosition="0"/>
    </format>
    <format dxfId="2100">
      <pivotArea field="0" type="button" dataOnly="0" labelOnly="1" outline="0"/>
    </format>
    <format dxfId="2101">
      <pivotArea type="topRight" dataOnly="0" labelOnly="1" outline="0" fieldPosition="0"/>
    </format>
    <format dxfId="2102">
      <pivotArea outline="0" collapsedLevelsAreSubtotals="1" fieldPosition="0"/>
    </format>
    <format dxfId="2103">
      <pivotArea dataOnly="0" labelOnly="1" outline="0" axis="axisValues" fieldPosition="0"/>
    </format>
    <format dxfId="2051">
      <pivotArea type="all" dataOnly="0" outline="0" fieldPosition="0"/>
    </format>
    <format dxfId="2046">
      <pivotArea outline="0" collapsedLevelsAreSubtotals="1" fieldPosition="0"/>
    </format>
    <format dxfId="2045">
      <pivotArea field="8" type="button" dataOnly="0" labelOnly="1" outline="0" axis="axisRow" fieldPosition="0"/>
    </format>
    <format dxfId="2044">
      <pivotArea dataOnly="0" labelOnly="1" fieldPosition="0">
        <references count="1">
          <reference field="8" count="0"/>
        </references>
      </pivotArea>
    </format>
    <format dxfId="204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 chart="36" format="4">
      <pivotArea type="data" outline="0" fieldPosition="0">
        <references count="2">
          <reference field="4294967294" count="1" selected="0">
            <x v="0"/>
          </reference>
          <reference field="8" count="1" selected="0">
            <x v="2"/>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D3CD5F-05D4-404B-A628-4F4A835B2D85}"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79:B8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5">
    <format dxfId="2109">
      <pivotArea type="all" dataOnly="0" outline="0" fieldPosition="0"/>
    </format>
    <format dxfId="2110">
      <pivotArea dataOnly="0" labelOnly="1" grandRow="1" outline="0" fieldPosition="0"/>
    </format>
    <format dxfId="2111">
      <pivotArea dataOnly="0" labelOnly="1" outline="0" axis="axisValues" fieldPosition="0"/>
    </format>
    <format dxfId="2112">
      <pivotArea type="all" dataOnly="0" outline="0" fieldPosition="0"/>
    </format>
    <format dxfId="2113">
      <pivotArea outline="0" collapsedLevelsAreSubtotals="1" fieldPosition="0"/>
    </format>
    <format dxfId="2114">
      <pivotArea type="origin" dataOnly="0" labelOnly="1" outline="0" fieldPosition="0"/>
    </format>
    <format dxfId="2115">
      <pivotArea field="0" type="button" dataOnly="0" labelOnly="1" outline="0"/>
    </format>
    <format dxfId="2116">
      <pivotArea type="topRight" dataOnly="0" labelOnly="1" outline="0" fieldPosition="0"/>
    </format>
    <format dxfId="2117">
      <pivotArea outline="0" collapsedLevelsAreSubtotals="1" fieldPosition="0"/>
    </format>
    <format dxfId="2118">
      <pivotArea dataOnly="0" labelOnly="1" outline="0" axis="axisValues" fieldPosition="0"/>
    </format>
    <format dxfId="2108">
      <pivotArea type="all" dataOnly="0" outline="0" fieldPosition="0"/>
    </format>
    <format dxfId="2107">
      <pivotArea outline="0" collapsedLevelsAreSubtotals="1" fieldPosition="0"/>
    </format>
    <format dxfId="2106">
      <pivotArea field="6" type="button" dataOnly="0" labelOnly="1" outline="0" axis="axisRow" fieldPosition="0"/>
    </format>
    <format dxfId="2105">
      <pivotArea dataOnly="0" labelOnly="1" fieldPosition="0">
        <references count="1">
          <reference field="6" count="0"/>
        </references>
      </pivotArea>
    </format>
    <format dxfId="210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A66AFC-90A3-42FF-8AA5-1B73367E0A27}"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68: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6">
    <format dxfId="2124">
      <pivotArea type="all" dataOnly="0" outline="0" fieldPosition="0"/>
    </format>
    <format dxfId="2125">
      <pivotArea dataOnly="0" labelOnly="1" grandRow="1" outline="0" fieldPosition="0"/>
    </format>
    <format dxfId="2126">
      <pivotArea dataOnly="0" labelOnly="1" outline="0" axis="axisValues" fieldPosition="0"/>
    </format>
    <format dxfId="2127">
      <pivotArea type="all" dataOnly="0" outline="0" fieldPosition="0"/>
    </format>
    <format dxfId="2128">
      <pivotArea outline="0" collapsedLevelsAreSubtotals="1" fieldPosition="0"/>
    </format>
    <format dxfId="2129">
      <pivotArea type="origin" dataOnly="0" labelOnly="1" outline="0" fieldPosition="0"/>
    </format>
    <format dxfId="2130">
      <pivotArea field="0" type="button" dataOnly="0" labelOnly="1" outline="0"/>
    </format>
    <format dxfId="2131">
      <pivotArea type="topRight" dataOnly="0" labelOnly="1" outline="0" fieldPosition="0"/>
    </format>
    <format dxfId="2132">
      <pivotArea field="6" type="button" dataOnly="0" labelOnly="1" outline="0"/>
    </format>
    <format dxfId="2133">
      <pivotArea outline="0" collapsedLevelsAreSubtotals="1" fieldPosition="0"/>
    </format>
    <format dxfId="2134">
      <pivotArea dataOnly="0" labelOnly="1" outline="0" axis="axisValues" fieldPosition="0"/>
    </format>
    <format dxfId="2123">
      <pivotArea type="all" dataOnly="0" outline="0" fieldPosition="0"/>
    </format>
    <format dxfId="2122">
      <pivotArea outline="0" collapsedLevelsAreSubtotals="1" fieldPosition="0"/>
    </format>
    <format dxfId="2121">
      <pivotArea field="7" type="button" dataOnly="0" labelOnly="1" outline="0" axis="axisRow" fieldPosition="0"/>
    </format>
    <format dxfId="2120">
      <pivotArea dataOnly="0" labelOnly="1" fieldPosition="0">
        <references count="1">
          <reference field="7" count="0"/>
        </references>
      </pivotArea>
    </format>
    <format dxfId="211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7" count="1" selected="0">
            <x v="0"/>
          </reference>
        </references>
      </pivotArea>
    </chartFormat>
    <chartFormat chart="29" format="7">
      <pivotArea type="data" outline="0" fieldPosition="0">
        <references count="2">
          <reference field="4294967294" count="1" selected="0">
            <x v="0"/>
          </reference>
          <reference field="7" count="1" selected="0">
            <x v="1"/>
          </reference>
        </references>
      </pivotArea>
    </chartFormat>
    <chartFormat chart="2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177D00-A121-43B6-B8A4-E265DBC41A34}"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6">
    <format dxfId="2140">
      <pivotArea type="all" dataOnly="0" outline="0" fieldPosition="0"/>
    </format>
    <format dxfId="2141">
      <pivotArea dataOnly="0" labelOnly="1" grandRow="1" outline="0" fieldPosition="0"/>
    </format>
    <format dxfId="2142">
      <pivotArea dataOnly="0" labelOnly="1" outline="0" axis="axisValues" fieldPosition="0"/>
    </format>
    <format dxfId="2143">
      <pivotArea type="all" dataOnly="0" outline="0" fieldPosition="0"/>
    </format>
    <format dxfId="2144">
      <pivotArea outline="0" collapsedLevelsAreSubtotals="1" fieldPosition="0"/>
    </format>
    <format dxfId="2145">
      <pivotArea type="origin" dataOnly="0" labelOnly="1" outline="0" fieldPosition="0"/>
    </format>
    <format dxfId="2146">
      <pivotArea field="0" type="button" dataOnly="0" labelOnly="1" outline="0"/>
    </format>
    <format dxfId="2147">
      <pivotArea type="topRight" dataOnly="0" labelOnly="1" outline="0" fieldPosition="0"/>
    </format>
    <format dxfId="2148">
      <pivotArea field="6" type="button" dataOnly="0" labelOnly="1" outline="0"/>
    </format>
    <format dxfId="2149">
      <pivotArea outline="0" collapsedLevelsAreSubtotals="1" fieldPosition="0"/>
    </format>
    <format dxfId="2150">
      <pivotArea dataOnly="0" labelOnly="1" outline="0" axis="axisValues" fieldPosition="0"/>
    </format>
    <format dxfId="2139">
      <pivotArea type="all" dataOnly="0" outline="0" fieldPosition="0"/>
    </format>
    <format dxfId="2138">
      <pivotArea outline="0" collapsedLevelsAreSubtotals="1" fieldPosition="0"/>
    </format>
    <format dxfId="2137">
      <pivotArea field="4" type="button" dataOnly="0" labelOnly="1" outline="0" axis="axisRow" fieldPosition="0"/>
    </format>
    <format dxfId="2136">
      <pivotArea dataOnly="0" labelOnly="1" fieldPosition="0">
        <references count="1">
          <reference field="4" count="0"/>
        </references>
      </pivotArea>
    </format>
    <format dxfId="213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1"/>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4"/>
          </reference>
        </references>
      </pivotArea>
    </chartFormat>
    <chartFormat chart="23" format="8">
      <pivotArea type="data" outline="0" fieldPosition="0">
        <references count="2">
          <reference field="4294967294" count="1" selected="0">
            <x v="0"/>
          </reference>
          <reference field="4" count="1" selected="0">
            <x v="5"/>
          </reference>
        </references>
      </pivotArea>
    </chartFormat>
    <chartFormat chart="23" format="9">
      <pivotArea type="data" outline="0" fieldPosition="0">
        <references count="2">
          <reference field="4294967294" count="1" selected="0">
            <x v="0"/>
          </reference>
          <reference field="4" count="1" selected="0">
            <x v="6"/>
          </reference>
        </references>
      </pivotArea>
    </chartFormat>
    <chartFormat chart="23" format="10">
      <pivotArea type="data" outline="0" fieldPosition="0">
        <references count="2">
          <reference field="4294967294" count="1" selected="0">
            <x v="0"/>
          </reference>
          <reference field="4" count="1" selected="0">
            <x v="7"/>
          </reference>
        </references>
      </pivotArea>
    </chartFormat>
    <chartFormat chart="2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574BF0-5EE9-4CF1-8762-E8617163738A}"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6">
    <format dxfId="2158">
      <pivotArea type="all" dataOnly="0" outline="0" fieldPosition="0"/>
    </format>
    <format dxfId="2159">
      <pivotArea dataOnly="0" labelOnly="1" grandRow="1" outline="0" fieldPosition="0"/>
    </format>
    <format dxfId="2160">
      <pivotArea dataOnly="0" labelOnly="1" outline="0" axis="axisValues" fieldPosition="0"/>
    </format>
    <format dxfId="2161">
      <pivotArea type="all" dataOnly="0" outline="0" fieldPosition="0"/>
    </format>
    <format dxfId="2162">
      <pivotArea outline="0" collapsedLevelsAreSubtotals="1" fieldPosition="0"/>
    </format>
    <format dxfId="2163">
      <pivotArea type="origin" dataOnly="0" labelOnly="1" outline="0" fieldPosition="0"/>
    </format>
    <format dxfId="2164">
      <pivotArea field="0" type="button" dataOnly="0" labelOnly="1" outline="0"/>
    </format>
    <format dxfId="2165">
      <pivotArea type="topRight" dataOnly="0" labelOnly="1" outline="0" fieldPosition="0"/>
    </format>
    <format dxfId="2166">
      <pivotArea field="6" type="button" dataOnly="0" labelOnly="1" outline="0"/>
    </format>
    <format dxfId="2157">
      <pivotArea outline="0" collapsedLevelsAreSubtotals="1" fieldPosition="0"/>
    </format>
    <format dxfId="2156">
      <pivotArea dataOnly="0" labelOnly="1" outline="0" axis="axisValues" fieldPosition="0"/>
    </format>
    <format dxfId="2155">
      <pivotArea type="all" dataOnly="0" outline="0" fieldPosition="0"/>
    </format>
    <format dxfId="2154">
      <pivotArea outline="0" collapsedLevelsAreSubtotals="1" fieldPosition="0"/>
    </format>
    <format dxfId="2153">
      <pivotArea field="3" type="button" dataOnly="0" labelOnly="1" outline="0" axis="axisRow" fieldPosition="0"/>
    </format>
    <format dxfId="2152">
      <pivotArea dataOnly="0" labelOnly="1" fieldPosition="0">
        <references count="1">
          <reference field="3" count="0"/>
        </references>
      </pivotArea>
    </format>
    <format dxfId="215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B515DE-4E9A-47DC-8071-FB01F0D9FDDE}"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2">
    <format dxfId="2182">
      <pivotArea type="all" dataOnly="0" outline="0" fieldPosition="0"/>
    </format>
    <format dxfId="2183">
      <pivotArea dataOnly="0" labelOnly="1" grandRow="1" outline="0" fieldPosition="0"/>
    </format>
    <format dxfId="2184">
      <pivotArea dataOnly="0" labelOnly="1" outline="0" axis="axisValues" fieldPosition="0"/>
    </format>
    <format dxfId="2181">
      <pivotArea collapsedLevelsAreSubtotals="1" fieldPosition="0">
        <references count="1">
          <reference field="6" count="0"/>
        </references>
      </pivotArea>
    </format>
    <format dxfId="2180">
      <pivotArea type="all" dataOnly="0" outline="0" fieldPosition="0"/>
    </format>
    <format dxfId="2179">
      <pivotArea outline="0" collapsedLevelsAreSubtotals="1" fieldPosition="0"/>
    </format>
    <format dxfId="2178">
      <pivotArea type="origin" dataOnly="0" labelOnly="1" outline="0" fieldPosition="0"/>
    </format>
    <format dxfId="2177">
      <pivotArea field="0" type="button" dataOnly="0" labelOnly="1" outline="0" axis="axisCol" fieldPosition="0"/>
    </format>
    <format dxfId="2176">
      <pivotArea type="topRight" dataOnly="0" labelOnly="1" outline="0" fieldPosition="0"/>
    </format>
    <format dxfId="2175">
      <pivotArea field="6" type="button" dataOnly="0" labelOnly="1" outline="0" axis="axisRow" fieldPosition="0"/>
    </format>
    <format dxfId="2174">
      <pivotArea dataOnly="0" labelOnly="1" fieldPosition="0">
        <references count="1">
          <reference field="6" count="0"/>
        </references>
      </pivotArea>
    </format>
    <format dxfId="2173">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7F8BAE-0EDD-4201-AB24-E8994903DDB7}"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2186">
      <pivotArea type="all" dataOnly="0" outline="0" fieldPosition="0"/>
    </format>
    <format dxfId="2185">
      <pivotArea collapsedLevelsAreSubtotals="1" fieldPosition="0">
        <references count="1">
          <reference field="0" count="0"/>
        </references>
      </pivotArea>
    </format>
    <format dxfId="2172">
      <pivotArea type="all" dataOnly="0" outline="0" fieldPosition="0"/>
    </format>
    <format dxfId="2171">
      <pivotArea outline="0" collapsedLevelsAreSubtotals="1" fieldPosition="0"/>
    </format>
    <format dxfId="2170">
      <pivotArea field="0" type="button" dataOnly="0" labelOnly="1" outline="0" axis="axisRow" fieldPosition="0"/>
    </format>
    <format dxfId="2169">
      <pivotArea dataOnly="0" labelOnly="1" fieldPosition="0">
        <references count="1">
          <reference field="0" count="0"/>
        </references>
      </pivotArea>
    </format>
    <format dxfId="2168">
      <pivotArea dataOnly="0" labelOnly="1" grandRow="1" outline="0" fieldPosition="0"/>
    </format>
    <format dxfId="216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65B85B-D981-45B9-BC6C-D7A57798A5A2}"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3">
    <format dxfId="2189">
      <pivotArea type="all" dataOnly="0" outline="0" fieldPosition="0"/>
    </format>
    <format dxfId="2188">
      <pivotArea outline="0" collapsedLevelsAreSubtotals="1" fieldPosition="0"/>
    </format>
    <format dxfId="218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C0F7C3B-B3F0-4AAE-90BD-89F67190466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72593174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9BA6757-6EDE-4A0B-83BC-D2FC66D68A1A}"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2593174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FFD420-898E-469A-93C7-7615B6FDF4A7}"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72593174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C063AB8-0E1D-470F-8DF1-854EBCAA3DCC}" cache="Slicer_Outlet_Size" caption="Outlet Size" rowHeight="234950"/>
  <slicer name="Outlet Location Type" xr10:uid="{883D57B5-9182-4352-A39A-5F8A9F4F01BC}" cache="Slicer_Outlet_Location_Type" caption="Outlet Location Type" rowHeight="234950"/>
  <slicer name="Item Type" xr10:uid="{4A977942-C195-4D0D-BC89-4F3C81977F4E}"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B552875-BFCA-42EB-A580-911E829F1FB9}" cache="Slicer_Outlet_Size" caption="Outlet Size" style="BlinkIt Analysis" rowHeight="234950"/>
  <slicer name="Outlet Location Type 1" xr10:uid="{35043615-18F1-4B15-A228-EF460DF59AB0}" cache="Slicer_Outlet_Location_Type" caption="Outlet Location Type" style="BlinkIt Analysis" rowHeight="234950"/>
  <slicer name="Item Type 1" xr10:uid="{B228C79F-424D-4803-96C4-1AA76CC46197}" cache="Slicer_Item_Type" caption="Item Type" style="BlinkIt Analysi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6E085F-C627-446C-B19E-72E28AA727E3}" name="Table1" displayName="Table1" ref="A1:M8525" totalsRowCount="1">
  <autoFilter ref="A1:M8524" xr:uid="{9F6E085F-C627-446C-B19E-72E28AA727E3}"/>
  <tableColumns count="13">
    <tableColumn id="1" xr3:uid="{B9A9CAB2-6B67-4348-8F39-974D3D8FD2A8}" name="Item Fat Content" totalsRowLabel="Total"/>
    <tableColumn id="13" xr3:uid="{B39D5DCF-B2FA-4762-B42C-2012862E3893}" name="Sr No"/>
    <tableColumn id="2" xr3:uid="{D9BF85FF-41F8-4E2E-B3BE-31C9F76283EF}" name="Item Identifier"/>
    <tableColumn id="3" xr3:uid="{9DEE4682-EA4B-4C97-BFC6-9D2A8D444458}" name="Item Type"/>
    <tableColumn id="4" xr3:uid="{820AE91C-491F-4AFE-812C-296540AEE6B8}" name="Outlet Establishment Year"/>
    <tableColumn id="5" xr3:uid="{D21CAB65-D4E8-4CF0-AD69-1DCED1DD47C9}" name="Outlet Identifier"/>
    <tableColumn id="6" xr3:uid="{2FA56B52-D3C5-4E00-896C-1F6444F6C77F}" name="Outlet Location Type"/>
    <tableColumn id="7" xr3:uid="{505252B3-B3C7-4E26-B723-0737B0D567BA}" name="Outlet Size"/>
    <tableColumn id="8" xr3:uid="{BE6A6DCC-48BD-42CC-932C-EC1A6D5A43FD}" name="Outlet Type"/>
    <tableColumn id="9" xr3:uid="{E97BD0FC-E6EB-4A4E-A3B9-870E7FF77D24}" name="Item Visibility"/>
    <tableColumn id="10" xr3:uid="{FCD41098-7160-447F-962C-B85F7C5B7C3B}" name="Item Weight"/>
    <tableColumn id="11" xr3:uid="{0DDFAAB7-58F2-424A-A641-87A569BCB084}" name="Sales"/>
    <tableColumn id="12" xr3:uid="{9B6C35EF-0908-486B-8510-9EEF579B2222}" name="Rating"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F09B0-8146-4E1D-8D25-FF75E444D9AF}">
  <dimension ref="A1:J113"/>
  <sheetViews>
    <sheetView workbookViewId="0"/>
  </sheetViews>
  <sheetFormatPr defaultRowHeight="14.4" x14ac:dyDescent="0.3"/>
  <cols>
    <col min="1" max="1" width="16.77734375" bestFit="1" customWidth="1"/>
    <col min="2" max="2" width="14.88671875" bestFit="1" customWidth="1"/>
    <col min="3" max="3" width="15.33203125" bestFit="1" customWidth="1"/>
    <col min="4" max="4" width="16" bestFit="1" customWidth="1"/>
  </cols>
  <sheetData>
    <row r="1" spans="1:5" ht="15" thickBot="1" x14ac:dyDescent="0.35"/>
    <row r="2" spans="1:5" ht="21.6" thickBot="1" x14ac:dyDescent="0.45">
      <c r="A2" s="18" t="s">
        <v>1620</v>
      </c>
      <c r="B2" s="19"/>
      <c r="C2" s="19"/>
      <c r="D2" s="19"/>
      <c r="E2" s="20"/>
    </row>
    <row r="3" spans="1:5" ht="15" thickBot="1" x14ac:dyDescent="0.35">
      <c r="A3" s="9" t="s">
        <v>1611</v>
      </c>
      <c r="B3" s="10" t="s">
        <v>1612</v>
      </c>
      <c r="C3" s="10" t="s">
        <v>1614</v>
      </c>
      <c r="D3" s="11" t="s">
        <v>1615</v>
      </c>
      <c r="E3" s="4"/>
    </row>
    <row r="4" spans="1:5" ht="15" thickBot="1" x14ac:dyDescent="0.35">
      <c r="A4" s="53">
        <v>1201681.4928000034</v>
      </c>
      <c r="B4" s="54">
        <v>140.99278338613203</v>
      </c>
      <c r="C4" s="54">
        <v>8523</v>
      </c>
      <c r="D4" s="42">
        <v>3.9658570925731196</v>
      </c>
      <c r="E4" s="4"/>
    </row>
    <row r="5" spans="1:5" x14ac:dyDescent="0.3">
      <c r="A5" s="3"/>
      <c r="E5" s="4"/>
    </row>
    <row r="6" spans="1:5" x14ac:dyDescent="0.3">
      <c r="A6" s="3" t="s">
        <v>1616</v>
      </c>
      <c r="B6" t="s">
        <v>1617</v>
      </c>
      <c r="C6" t="s">
        <v>1618</v>
      </c>
      <c r="D6" t="s">
        <v>1619</v>
      </c>
      <c r="E6" s="4"/>
    </row>
    <row r="7" spans="1:5" ht="15" thickBot="1" x14ac:dyDescent="0.35">
      <c r="A7" s="12">
        <f>GETPIVOTDATA("Sum of Sales",$A$3)</f>
        <v>1201681.4928000034</v>
      </c>
      <c r="B7" s="5">
        <f>GETPIVOTDATA("Average of Sales",$A$3)</f>
        <v>140.99278338613203</v>
      </c>
      <c r="C7" s="6">
        <f>GETPIVOTDATA("Number of Items",$A$3)</f>
        <v>8523</v>
      </c>
      <c r="D7" s="7">
        <f>GETPIVOTDATA("Average of Rating",$A$3)</f>
        <v>3.9658570925731196</v>
      </c>
      <c r="E7" s="8"/>
    </row>
    <row r="9" spans="1:5" ht="15" thickBot="1" x14ac:dyDescent="0.35"/>
    <row r="10" spans="1:5" ht="15" thickBot="1" x14ac:dyDescent="0.35">
      <c r="A10" s="44" t="s">
        <v>1624</v>
      </c>
      <c r="B10" s="43"/>
      <c r="C10" s="43"/>
      <c r="D10" s="43"/>
      <c r="E10" s="45"/>
    </row>
    <row r="11" spans="1:5" ht="15" thickBot="1" x14ac:dyDescent="0.35">
      <c r="A11" s="27" t="s">
        <v>1622</v>
      </c>
      <c r="B11" s="25" t="s">
        <v>1611</v>
      </c>
      <c r="C11" s="29"/>
      <c r="D11" s="29"/>
      <c r="E11" s="4"/>
    </row>
    <row r="12" spans="1:5" x14ac:dyDescent="0.3">
      <c r="A12" s="38" t="s">
        <v>19</v>
      </c>
      <c r="B12" s="16">
        <v>776319.68840000057</v>
      </c>
      <c r="C12" s="29"/>
      <c r="D12" s="29"/>
      <c r="E12" s="4"/>
    </row>
    <row r="13" spans="1:5" ht="15" thickBot="1" x14ac:dyDescent="0.35">
      <c r="A13" s="40" t="s">
        <v>12</v>
      </c>
      <c r="B13" s="17">
        <v>425361.8043999995</v>
      </c>
      <c r="C13" s="29"/>
      <c r="D13" s="29"/>
      <c r="E13" s="4" t="s">
        <v>1621</v>
      </c>
    </row>
    <row r="14" spans="1:5" ht="15" thickBot="1" x14ac:dyDescent="0.35">
      <c r="A14" s="26" t="s">
        <v>1623</v>
      </c>
      <c r="B14" s="24">
        <v>1201681.4928000001</v>
      </c>
      <c r="C14" s="29"/>
      <c r="D14" s="29"/>
      <c r="E14" s="4"/>
    </row>
    <row r="15" spans="1:5" x14ac:dyDescent="0.3">
      <c r="A15" s="3"/>
      <c r="B15" s="29"/>
      <c r="C15" s="29"/>
      <c r="D15" s="29"/>
      <c r="E15" s="4"/>
    </row>
    <row r="16" spans="1:5" x14ac:dyDescent="0.3">
      <c r="A16" s="3"/>
      <c r="B16" s="29"/>
      <c r="C16" s="29"/>
      <c r="D16" s="29"/>
      <c r="E16" s="4"/>
    </row>
    <row r="17" spans="1:7" ht="15" thickBot="1" x14ac:dyDescent="0.35">
      <c r="A17" s="15"/>
      <c r="B17" s="6"/>
      <c r="C17" s="6"/>
      <c r="D17" s="6"/>
      <c r="E17" s="8"/>
    </row>
    <row r="19" spans="1:7" ht="15" thickBot="1" x14ac:dyDescent="0.35"/>
    <row r="20" spans="1:7" ht="15" thickBot="1" x14ac:dyDescent="0.35">
      <c r="A20" s="44" t="s">
        <v>1627</v>
      </c>
      <c r="B20" s="43"/>
      <c r="C20" s="43"/>
      <c r="D20" s="43"/>
      <c r="E20" s="43"/>
      <c r="F20" s="43"/>
      <c r="G20" s="45"/>
    </row>
    <row r="21" spans="1:7" ht="15" thickBot="1" x14ac:dyDescent="0.35">
      <c r="A21" s="27" t="s">
        <v>1611</v>
      </c>
      <c r="B21" s="27" t="s">
        <v>1626</v>
      </c>
      <c r="C21" s="25"/>
      <c r="D21" s="29"/>
      <c r="E21" s="29"/>
      <c r="F21" s="29"/>
      <c r="G21" s="4"/>
    </row>
    <row r="22" spans="1:7" ht="15" thickBot="1" x14ac:dyDescent="0.35">
      <c r="A22" s="27" t="s">
        <v>1622</v>
      </c>
      <c r="B22" s="9" t="s">
        <v>12</v>
      </c>
      <c r="C22" s="11" t="s">
        <v>19</v>
      </c>
      <c r="D22" s="29"/>
      <c r="E22" s="29"/>
      <c r="F22" s="29"/>
      <c r="G22" s="4"/>
    </row>
    <row r="23" spans="1:7" x14ac:dyDescent="0.3">
      <c r="A23" s="38" t="s">
        <v>16</v>
      </c>
      <c r="B23" s="30">
        <v>121349.89940000001</v>
      </c>
      <c r="C23" s="31">
        <v>215047.9126000001</v>
      </c>
      <c r="D23" s="29"/>
      <c r="E23" s="29"/>
      <c r="F23" s="29"/>
      <c r="G23" s="4"/>
    </row>
    <row r="24" spans="1:7" x14ac:dyDescent="0.3">
      <c r="A24" s="39" t="s">
        <v>36</v>
      </c>
      <c r="B24" s="32">
        <v>138685.86819999994</v>
      </c>
      <c r="C24" s="33">
        <v>254464.77940000014</v>
      </c>
      <c r="D24" s="29"/>
      <c r="E24" s="29"/>
      <c r="F24" s="29"/>
      <c r="G24" s="4"/>
    </row>
    <row r="25" spans="1:7" ht="15" thickBot="1" x14ac:dyDescent="0.35">
      <c r="A25" s="40" t="s">
        <v>23</v>
      </c>
      <c r="B25" s="34">
        <v>165326.0368</v>
      </c>
      <c r="C25" s="35">
        <v>306806.99640000012</v>
      </c>
      <c r="D25" s="29"/>
      <c r="E25" s="29"/>
      <c r="F25" s="29"/>
      <c r="G25" s="4"/>
    </row>
    <row r="26" spans="1:7" x14ac:dyDescent="0.3">
      <c r="A26" s="3"/>
      <c r="B26" s="29"/>
      <c r="C26" s="29"/>
      <c r="D26" s="29"/>
      <c r="E26" s="29"/>
      <c r="F26" s="29"/>
      <c r="G26" s="4"/>
    </row>
    <row r="27" spans="1:7" x14ac:dyDescent="0.3">
      <c r="A27" s="3"/>
      <c r="B27" s="29"/>
      <c r="C27" s="29"/>
      <c r="D27" s="29"/>
      <c r="E27" s="29"/>
      <c r="F27" s="29"/>
      <c r="G27" s="4"/>
    </row>
    <row r="28" spans="1:7" x14ac:dyDescent="0.3">
      <c r="A28" s="3"/>
      <c r="B28" s="29"/>
      <c r="C28" s="29"/>
      <c r="D28" s="29"/>
      <c r="E28" s="29"/>
      <c r="F28" s="29"/>
      <c r="G28" s="4"/>
    </row>
    <row r="29" spans="1:7" ht="15" thickBot="1" x14ac:dyDescent="0.35">
      <c r="A29" s="15"/>
      <c r="B29" s="6"/>
      <c r="C29" s="6"/>
      <c r="D29" s="6"/>
      <c r="E29" s="6"/>
      <c r="F29" s="6"/>
      <c r="G29" s="8"/>
    </row>
    <row r="31" spans="1:7" ht="15" thickBot="1" x14ac:dyDescent="0.35"/>
    <row r="32" spans="1:7" ht="15" thickBot="1" x14ac:dyDescent="0.35">
      <c r="A32" s="44" t="s">
        <v>1625</v>
      </c>
      <c r="B32" s="43"/>
      <c r="C32" s="43"/>
      <c r="D32" s="43"/>
      <c r="E32" s="43"/>
      <c r="F32" s="43"/>
      <c r="G32" s="45"/>
    </row>
    <row r="33" spans="1:7" ht="15" thickBot="1" x14ac:dyDescent="0.35">
      <c r="A33" s="27" t="s">
        <v>1622</v>
      </c>
      <c r="B33" s="41" t="s">
        <v>1611</v>
      </c>
      <c r="C33" s="29"/>
      <c r="D33" s="29"/>
      <c r="E33" s="29"/>
      <c r="F33" s="29"/>
      <c r="G33" s="4"/>
    </row>
    <row r="34" spans="1:7" x14ac:dyDescent="0.3">
      <c r="A34" s="38" t="s">
        <v>155</v>
      </c>
      <c r="B34" s="16">
        <v>9077.869999999999</v>
      </c>
      <c r="C34" s="29"/>
      <c r="D34" s="29"/>
      <c r="E34" s="29"/>
      <c r="F34" s="29"/>
      <c r="G34" s="4"/>
    </row>
    <row r="35" spans="1:7" x14ac:dyDescent="0.3">
      <c r="A35" s="39" t="s">
        <v>76</v>
      </c>
      <c r="B35" s="17">
        <v>15596.696600000001</v>
      </c>
      <c r="C35" s="29"/>
      <c r="D35" s="29"/>
      <c r="E35" s="29"/>
      <c r="F35" s="29"/>
      <c r="G35" s="4"/>
    </row>
    <row r="36" spans="1:7" x14ac:dyDescent="0.3">
      <c r="A36" s="39" t="s">
        <v>161</v>
      </c>
      <c r="B36" s="17">
        <v>21880.027399999992</v>
      </c>
      <c r="C36" s="29"/>
      <c r="D36" s="29"/>
      <c r="E36" s="29"/>
      <c r="F36" s="29"/>
      <c r="G36" s="4"/>
    </row>
    <row r="37" spans="1:7" x14ac:dyDescent="0.3">
      <c r="A37" s="39" t="s">
        <v>66</v>
      </c>
      <c r="B37" s="17">
        <v>22451.891599999999</v>
      </c>
      <c r="C37" s="29"/>
      <c r="D37" s="29"/>
      <c r="E37" s="29"/>
      <c r="F37" s="29"/>
      <c r="G37" s="4"/>
    </row>
    <row r="38" spans="1:7" x14ac:dyDescent="0.3">
      <c r="A38" s="39" t="s">
        <v>63</v>
      </c>
      <c r="B38" s="17">
        <v>29334.680599999996</v>
      </c>
      <c r="C38" s="29"/>
      <c r="D38" s="29"/>
      <c r="E38" s="29"/>
      <c r="F38" s="29"/>
      <c r="G38" s="4"/>
    </row>
    <row r="39" spans="1:7" x14ac:dyDescent="0.3">
      <c r="A39" s="39" t="s">
        <v>59</v>
      </c>
      <c r="B39" s="17">
        <v>35379.119800000015</v>
      </c>
      <c r="C39" s="29"/>
      <c r="D39" s="29"/>
      <c r="E39" s="29"/>
      <c r="F39" s="29"/>
      <c r="G39" s="4"/>
    </row>
    <row r="40" spans="1:7" x14ac:dyDescent="0.3">
      <c r="A40" s="39" t="s">
        <v>34</v>
      </c>
      <c r="B40" s="17">
        <v>58514.166999999987</v>
      </c>
      <c r="C40" s="29"/>
      <c r="D40" s="29"/>
      <c r="E40" s="29"/>
      <c r="F40" s="29"/>
      <c r="G40" s="4"/>
    </row>
    <row r="41" spans="1:7" x14ac:dyDescent="0.3">
      <c r="A41" s="39" t="s">
        <v>56</v>
      </c>
      <c r="B41" s="17">
        <v>59449.863799999992</v>
      </c>
      <c r="C41" s="29"/>
      <c r="D41" s="29"/>
      <c r="E41" s="29"/>
      <c r="F41" s="29"/>
      <c r="G41" s="4"/>
    </row>
    <row r="42" spans="1:7" x14ac:dyDescent="0.3">
      <c r="A42" s="39" t="s">
        <v>21</v>
      </c>
      <c r="B42" s="17">
        <v>68025.838800000012</v>
      </c>
      <c r="C42" s="29"/>
      <c r="D42" s="29"/>
      <c r="E42" s="29"/>
      <c r="F42" s="29"/>
      <c r="G42" s="4"/>
    </row>
    <row r="43" spans="1:7" x14ac:dyDescent="0.3">
      <c r="A43" s="39" t="s">
        <v>97</v>
      </c>
      <c r="B43" s="17">
        <v>81894.736400000009</v>
      </c>
      <c r="C43" s="29"/>
      <c r="D43" s="29"/>
      <c r="E43" s="29"/>
      <c r="F43" s="29"/>
      <c r="G43" s="4"/>
    </row>
    <row r="44" spans="1:7" x14ac:dyDescent="0.3">
      <c r="A44" s="39" t="s">
        <v>30</v>
      </c>
      <c r="B44" s="17">
        <v>90706.728999999992</v>
      </c>
      <c r="C44" s="29"/>
      <c r="D44" s="29"/>
      <c r="E44" s="29"/>
      <c r="F44" s="29"/>
      <c r="G44" s="4"/>
    </row>
    <row r="45" spans="1:7" x14ac:dyDescent="0.3">
      <c r="A45" s="39" t="s">
        <v>69</v>
      </c>
      <c r="B45" s="17">
        <v>101276.46159999995</v>
      </c>
      <c r="C45" s="29"/>
      <c r="D45" s="29"/>
      <c r="E45" s="29"/>
      <c r="F45" s="29"/>
      <c r="G45" s="4"/>
    </row>
    <row r="46" spans="1:7" x14ac:dyDescent="0.3">
      <c r="A46" s="39" t="s">
        <v>26</v>
      </c>
      <c r="B46" s="17">
        <v>118558.88140000009</v>
      </c>
      <c r="C46" s="29"/>
      <c r="D46" s="29"/>
      <c r="E46" s="29"/>
      <c r="F46" s="29"/>
      <c r="G46" s="4"/>
    </row>
    <row r="47" spans="1:7" x14ac:dyDescent="0.3">
      <c r="A47" s="39" t="s">
        <v>44</v>
      </c>
      <c r="B47" s="17">
        <v>135976.52539999998</v>
      </c>
      <c r="C47" s="29"/>
      <c r="D47" s="29"/>
      <c r="E47" s="29"/>
      <c r="F47" s="29"/>
      <c r="G47" s="4"/>
    </row>
    <row r="48" spans="1:7" x14ac:dyDescent="0.3">
      <c r="A48" s="39" t="s">
        <v>50</v>
      </c>
      <c r="B48" s="17">
        <v>175433.92240000021</v>
      </c>
      <c r="C48" s="29"/>
      <c r="D48" s="29"/>
      <c r="E48" s="29"/>
      <c r="F48" s="29"/>
      <c r="G48" s="4"/>
    </row>
    <row r="49" spans="1:7" ht="15" thickBot="1" x14ac:dyDescent="0.35">
      <c r="A49" s="40" t="s">
        <v>14</v>
      </c>
      <c r="B49" s="37">
        <v>178124.08099999995</v>
      </c>
      <c r="C49" s="29"/>
      <c r="D49" s="29"/>
      <c r="E49" s="29"/>
      <c r="F49" s="29"/>
      <c r="G49" s="4"/>
    </row>
    <row r="50" spans="1:7" ht="15" thickBot="1" x14ac:dyDescent="0.35">
      <c r="A50" s="15"/>
      <c r="B50" s="6"/>
      <c r="C50" s="6"/>
      <c r="D50" s="6"/>
      <c r="E50" s="6"/>
      <c r="F50" s="6"/>
      <c r="G50" s="8"/>
    </row>
    <row r="52" spans="1:7" ht="15" thickBot="1" x14ac:dyDescent="0.35"/>
    <row r="53" spans="1:7" ht="15" thickBot="1" x14ac:dyDescent="0.35">
      <c r="A53" s="44" t="s">
        <v>1628</v>
      </c>
      <c r="B53" s="43"/>
      <c r="C53" s="43"/>
      <c r="D53" s="43"/>
      <c r="E53" s="43"/>
      <c r="F53" s="43"/>
      <c r="G53" s="45"/>
    </row>
    <row r="54" spans="1:7" ht="15" thickBot="1" x14ac:dyDescent="0.35">
      <c r="A54" s="27" t="s">
        <v>1622</v>
      </c>
      <c r="B54" s="41" t="s">
        <v>1611</v>
      </c>
      <c r="C54" s="29"/>
      <c r="D54" s="29"/>
      <c r="E54" s="29"/>
      <c r="F54" s="29"/>
      <c r="G54" s="4"/>
    </row>
    <row r="55" spans="1:7" x14ac:dyDescent="0.3">
      <c r="A55" s="38">
        <v>2011</v>
      </c>
      <c r="B55" s="16">
        <v>78131.566599999976</v>
      </c>
      <c r="C55" s="29"/>
      <c r="D55" s="29"/>
      <c r="E55" s="29"/>
      <c r="F55" s="29"/>
      <c r="G55" s="4"/>
    </row>
    <row r="56" spans="1:7" x14ac:dyDescent="0.3">
      <c r="A56" s="39">
        <v>2012</v>
      </c>
      <c r="B56" s="17">
        <v>130476.85979999998</v>
      </c>
      <c r="C56" s="29"/>
      <c r="D56" s="29"/>
      <c r="E56" s="29"/>
      <c r="F56" s="29"/>
      <c r="G56" s="4"/>
    </row>
    <row r="57" spans="1:7" x14ac:dyDescent="0.3">
      <c r="A57" s="39">
        <v>2014</v>
      </c>
      <c r="B57" s="17">
        <v>131809.01560000007</v>
      </c>
      <c r="C57" s="29"/>
      <c r="D57" s="29"/>
      <c r="E57" s="29"/>
      <c r="F57" s="29"/>
      <c r="G57" s="4"/>
    </row>
    <row r="58" spans="1:7" x14ac:dyDescent="0.3">
      <c r="A58" s="39">
        <v>2015</v>
      </c>
      <c r="B58" s="17">
        <v>130942.78019999999</v>
      </c>
      <c r="C58" s="29"/>
      <c r="D58" s="29"/>
      <c r="E58" s="29"/>
      <c r="F58" s="29"/>
      <c r="G58" s="4"/>
    </row>
    <row r="59" spans="1:7" x14ac:dyDescent="0.3">
      <c r="A59" s="39">
        <v>2016</v>
      </c>
      <c r="B59" s="17">
        <v>132113.36980000007</v>
      </c>
      <c r="C59" s="29"/>
      <c r="D59" s="29"/>
      <c r="E59" s="29"/>
      <c r="F59" s="29"/>
      <c r="G59" s="4"/>
    </row>
    <row r="60" spans="1:7" x14ac:dyDescent="0.3">
      <c r="A60" s="39">
        <v>2017</v>
      </c>
      <c r="B60" s="17">
        <v>133103.90699999989</v>
      </c>
      <c r="C60" s="29"/>
      <c r="D60" s="29"/>
      <c r="E60" s="29"/>
      <c r="F60" s="29"/>
      <c r="G60" s="4"/>
    </row>
    <row r="61" spans="1:7" x14ac:dyDescent="0.3">
      <c r="A61" s="39">
        <v>2018</v>
      </c>
      <c r="B61" s="17">
        <v>204522.25700000025</v>
      </c>
      <c r="C61" s="29"/>
      <c r="D61" s="29"/>
      <c r="E61" s="29"/>
      <c r="F61" s="29"/>
      <c r="G61" s="4"/>
    </row>
    <row r="62" spans="1:7" x14ac:dyDescent="0.3">
      <c r="A62" s="39">
        <v>2020</v>
      </c>
      <c r="B62" s="17">
        <v>129103.96039999987</v>
      </c>
      <c r="C62" s="29"/>
      <c r="D62" s="29"/>
      <c r="E62" s="29"/>
      <c r="F62" s="29"/>
      <c r="G62" s="4"/>
    </row>
    <row r="63" spans="1:7" ht="15" thickBot="1" x14ac:dyDescent="0.35">
      <c r="A63" s="40">
        <v>2022</v>
      </c>
      <c r="B63" s="37">
        <v>131477.77639999994</v>
      </c>
      <c r="C63" s="29"/>
      <c r="D63" s="29"/>
      <c r="E63" s="29"/>
      <c r="F63" s="29"/>
      <c r="G63" s="4"/>
    </row>
    <row r="64" spans="1:7" ht="15" thickBot="1" x14ac:dyDescent="0.35">
      <c r="A64" s="15"/>
      <c r="B64" s="6"/>
      <c r="C64" s="6"/>
      <c r="D64" s="6"/>
      <c r="E64" s="6"/>
      <c r="F64" s="6"/>
      <c r="G64" s="8"/>
    </row>
    <row r="66" spans="1:10" ht="15" thickBot="1" x14ac:dyDescent="0.35"/>
    <row r="67" spans="1:10" ht="15" thickBot="1" x14ac:dyDescent="0.35">
      <c r="A67" s="44" t="s">
        <v>1629</v>
      </c>
      <c r="B67" s="22"/>
      <c r="C67" s="22"/>
      <c r="D67" s="22"/>
      <c r="E67" s="22"/>
      <c r="F67" s="23"/>
    </row>
    <row r="68" spans="1:10" ht="15" thickBot="1" x14ac:dyDescent="0.35">
      <c r="A68" s="27" t="s">
        <v>1622</v>
      </c>
      <c r="B68" s="41" t="s">
        <v>1611</v>
      </c>
      <c r="C68" s="29"/>
      <c r="D68" s="29"/>
      <c r="E68" s="29"/>
      <c r="F68" s="4"/>
    </row>
    <row r="69" spans="1:10" x14ac:dyDescent="0.3">
      <c r="A69" s="38" t="s">
        <v>32</v>
      </c>
      <c r="B69" s="16">
        <v>248991.58600000024</v>
      </c>
      <c r="C69" s="29"/>
      <c r="D69" s="29"/>
      <c r="E69" s="29"/>
      <c r="F69" s="4"/>
    </row>
    <row r="70" spans="1:10" x14ac:dyDescent="0.3">
      <c r="A70" s="39" t="s">
        <v>17</v>
      </c>
      <c r="B70" s="17">
        <v>507895.7363999993</v>
      </c>
      <c r="C70" s="29"/>
      <c r="D70" s="29"/>
      <c r="E70" s="29"/>
      <c r="F70" s="4"/>
    </row>
    <row r="71" spans="1:10" ht="15" thickBot="1" x14ac:dyDescent="0.35">
      <c r="A71" s="40" t="s">
        <v>28</v>
      </c>
      <c r="B71" s="37">
        <v>444794.17039999936</v>
      </c>
      <c r="C71" s="29"/>
      <c r="D71" s="29"/>
      <c r="E71" s="29"/>
      <c r="F71" s="4"/>
    </row>
    <row r="72" spans="1:10" x14ac:dyDescent="0.3">
      <c r="A72" s="3"/>
      <c r="B72" s="29"/>
      <c r="C72" s="29"/>
      <c r="D72" s="29"/>
      <c r="E72" s="29"/>
      <c r="F72" s="4"/>
    </row>
    <row r="73" spans="1:10" x14ac:dyDescent="0.3">
      <c r="A73" s="3"/>
      <c r="B73" s="29"/>
      <c r="C73" s="29"/>
      <c r="D73" s="29"/>
      <c r="E73" s="29"/>
      <c r="F73" s="4"/>
    </row>
    <row r="74" spans="1:10" x14ac:dyDescent="0.3">
      <c r="A74" s="3"/>
      <c r="B74" s="29"/>
      <c r="C74" s="29"/>
      <c r="D74" s="29"/>
      <c r="E74" s="29"/>
      <c r="F74" s="4"/>
    </row>
    <row r="75" spans="1:10" ht="15" thickBot="1" x14ac:dyDescent="0.35">
      <c r="A75" s="15"/>
      <c r="B75" s="6"/>
      <c r="C75" s="6"/>
      <c r="D75" s="6"/>
      <c r="E75" s="6"/>
      <c r="F75" s="8"/>
    </row>
    <row r="77" spans="1:10" ht="15" thickBot="1" x14ac:dyDescent="0.35"/>
    <row r="78" spans="1:10" ht="15" thickBot="1" x14ac:dyDescent="0.35">
      <c r="A78" s="44" t="s">
        <v>1630</v>
      </c>
      <c r="B78" s="43"/>
      <c r="C78" s="43"/>
      <c r="D78" s="43"/>
      <c r="E78" s="43"/>
      <c r="F78" s="28"/>
      <c r="G78" s="28"/>
      <c r="H78" s="28"/>
      <c r="I78" s="28"/>
      <c r="J78" s="2"/>
    </row>
    <row r="79" spans="1:10" ht="15" thickBot="1" x14ac:dyDescent="0.35">
      <c r="A79" s="27" t="s">
        <v>1622</v>
      </c>
      <c r="B79" s="41" t="s">
        <v>1611</v>
      </c>
      <c r="C79" s="29"/>
      <c r="D79" s="46" t="s">
        <v>1631</v>
      </c>
      <c r="E79" s="29" t="s">
        <v>10</v>
      </c>
      <c r="F79" s="29"/>
      <c r="G79" s="29"/>
      <c r="H79" s="29"/>
      <c r="I79" s="29"/>
      <c r="J79" s="4"/>
    </row>
    <row r="80" spans="1:10" x14ac:dyDescent="0.3">
      <c r="A80" s="38" t="s">
        <v>23</v>
      </c>
      <c r="B80" s="16">
        <v>472133.03319999954</v>
      </c>
      <c r="C80" s="29"/>
      <c r="D80" s="29" t="str">
        <f>A80</f>
        <v>Tier 3</v>
      </c>
      <c r="E80" s="36">
        <f>GETPIVOTDATA("Sales",$A$79,"Outlet Location Type",A80)</f>
        <v>472133.03319999954</v>
      </c>
      <c r="F80" s="29"/>
      <c r="G80" s="29"/>
      <c r="H80" s="29"/>
      <c r="I80" s="29"/>
      <c r="J80" s="4"/>
    </row>
    <row r="81" spans="1:10" x14ac:dyDescent="0.3">
      <c r="A81" s="39" t="s">
        <v>36</v>
      </c>
      <c r="B81" s="17">
        <v>393150.64759999956</v>
      </c>
      <c r="C81" s="29"/>
      <c r="D81" s="29" t="str">
        <f t="shared" ref="D81:D82" si="0">A81</f>
        <v>Tier 2</v>
      </c>
      <c r="E81" s="36">
        <f t="shared" ref="E81:E82" si="1">GETPIVOTDATA("Sales",$A$79,"Outlet Location Type",A81)</f>
        <v>393150.64759999956</v>
      </c>
      <c r="F81" s="29"/>
      <c r="G81" s="29"/>
      <c r="H81" s="29"/>
      <c r="I81" s="29"/>
      <c r="J81" s="4"/>
    </row>
    <row r="82" spans="1:10" ht="15" thickBot="1" x14ac:dyDescent="0.35">
      <c r="A82" s="40" t="s">
        <v>16</v>
      </c>
      <c r="B82" s="37">
        <v>336397.81199999945</v>
      </c>
      <c r="C82" s="29"/>
      <c r="D82" s="29" t="str">
        <f t="shared" si="0"/>
        <v>Tier 1</v>
      </c>
      <c r="E82" s="36">
        <f t="shared" si="1"/>
        <v>336397.81199999945</v>
      </c>
      <c r="F82" s="29"/>
      <c r="G82" s="29"/>
      <c r="H82" s="29"/>
      <c r="I82" s="29"/>
      <c r="J82" s="4"/>
    </row>
    <row r="83" spans="1:10" x14ac:dyDescent="0.3">
      <c r="A83" s="3"/>
      <c r="B83" s="29"/>
      <c r="C83" s="29"/>
      <c r="D83" s="29"/>
      <c r="E83" s="29"/>
      <c r="F83" s="29"/>
      <c r="G83" s="29"/>
      <c r="H83" s="29"/>
      <c r="I83" s="29"/>
      <c r="J83" s="4"/>
    </row>
    <row r="84" spans="1:10" x14ac:dyDescent="0.3">
      <c r="A84" s="3"/>
      <c r="B84" s="29"/>
      <c r="C84" s="29"/>
      <c r="D84" s="29"/>
      <c r="E84" s="29"/>
      <c r="F84" s="29"/>
      <c r="G84" s="29"/>
      <c r="H84" s="29"/>
      <c r="I84" s="29"/>
      <c r="J84" s="4"/>
    </row>
    <row r="85" spans="1:10" ht="15" thickBot="1" x14ac:dyDescent="0.35">
      <c r="A85" s="15"/>
      <c r="B85" s="6"/>
      <c r="C85" s="6"/>
      <c r="D85" s="6"/>
      <c r="E85" s="6"/>
      <c r="F85" s="6"/>
      <c r="G85" s="6"/>
      <c r="H85" s="6"/>
      <c r="I85" s="6"/>
      <c r="J85" s="8"/>
    </row>
    <row r="87" spans="1:10" ht="15" thickBot="1" x14ac:dyDescent="0.35"/>
    <row r="88" spans="1:10" ht="15" thickBot="1" x14ac:dyDescent="0.35">
      <c r="A88" s="21" t="s">
        <v>1633</v>
      </c>
      <c r="B88" s="22"/>
      <c r="C88" s="22"/>
      <c r="D88" s="22"/>
      <c r="E88" s="22"/>
      <c r="F88" s="23"/>
    </row>
    <row r="89" spans="1:10" ht="15" thickBot="1" x14ac:dyDescent="0.35">
      <c r="A89" s="27" t="s">
        <v>1622</v>
      </c>
      <c r="B89" s="41" t="s">
        <v>1611</v>
      </c>
      <c r="C89" s="29"/>
      <c r="D89" s="29"/>
      <c r="E89" s="29"/>
      <c r="F89" s="4"/>
    </row>
    <row r="90" spans="1:10" x14ac:dyDescent="0.3">
      <c r="A90" s="38" t="s">
        <v>42</v>
      </c>
      <c r="B90" s="16">
        <v>151939.149</v>
      </c>
      <c r="C90" s="29"/>
      <c r="D90" s="29"/>
      <c r="E90" s="29"/>
      <c r="F90" s="4"/>
    </row>
    <row r="91" spans="1:10" x14ac:dyDescent="0.3">
      <c r="A91" s="39" t="s">
        <v>48</v>
      </c>
      <c r="B91" s="17">
        <v>130714.67460000006</v>
      </c>
      <c r="C91" s="29"/>
      <c r="D91" s="29"/>
      <c r="E91" s="29"/>
      <c r="F91" s="4"/>
    </row>
    <row r="92" spans="1:10" x14ac:dyDescent="0.3">
      <c r="A92" s="39" t="s">
        <v>24</v>
      </c>
      <c r="B92" s="17">
        <v>131477.77639999994</v>
      </c>
      <c r="C92" s="29"/>
      <c r="D92" s="29"/>
      <c r="E92" s="29"/>
      <c r="F92" s="4"/>
    </row>
    <row r="93" spans="1:10" ht="15" thickBot="1" x14ac:dyDescent="0.35">
      <c r="A93" s="40" t="s">
        <v>18</v>
      </c>
      <c r="B93" s="37">
        <v>787549.89280000131</v>
      </c>
      <c r="C93" s="29"/>
      <c r="D93" s="29"/>
      <c r="E93" s="29"/>
      <c r="F93" s="4"/>
    </row>
    <row r="94" spans="1:10" x14ac:dyDescent="0.3">
      <c r="A94" s="3"/>
      <c r="B94" s="29"/>
      <c r="C94" s="29"/>
      <c r="D94" s="29"/>
      <c r="E94" s="29"/>
      <c r="F94" s="4"/>
    </row>
    <row r="95" spans="1:10" ht="15" thickBot="1" x14ac:dyDescent="0.35">
      <c r="A95" s="3"/>
      <c r="B95" s="29"/>
      <c r="C95" s="29"/>
      <c r="D95" s="29"/>
      <c r="E95" s="29"/>
      <c r="F95" s="4"/>
    </row>
    <row r="96" spans="1:10" ht="15" thickBot="1" x14ac:dyDescent="0.35">
      <c r="A96" s="27" t="s">
        <v>1622</v>
      </c>
      <c r="B96" s="41" t="s">
        <v>1612</v>
      </c>
      <c r="C96" s="29"/>
      <c r="D96" s="29"/>
      <c r="E96" s="29"/>
      <c r="F96" s="4"/>
    </row>
    <row r="97" spans="1:6" x14ac:dyDescent="0.3">
      <c r="A97" s="38" t="s">
        <v>42</v>
      </c>
      <c r="B97" s="47">
        <v>140.29468975069253</v>
      </c>
      <c r="C97" s="29"/>
      <c r="D97" s="29"/>
      <c r="E97" s="29"/>
      <c r="F97" s="4"/>
    </row>
    <row r="98" spans="1:6" x14ac:dyDescent="0.3">
      <c r="A98" s="39" t="s">
        <v>48</v>
      </c>
      <c r="B98" s="48">
        <v>139.80179101604284</v>
      </c>
      <c r="C98" s="29"/>
      <c r="D98" s="29"/>
      <c r="E98" s="29"/>
      <c r="F98" s="4"/>
    </row>
    <row r="99" spans="1:6" x14ac:dyDescent="0.3">
      <c r="A99" s="39" t="s">
        <v>24</v>
      </c>
      <c r="B99" s="48">
        <v>141.67863836206891</v>
      </c>
      <c r="C99" s="29"/>
      <c r="D99" s="29"/>
      <c r="E99" s="29"/>
      <c r="F99" s="4"/>
    </row>
    <row r="100" spans="1:6" ht="15" thickBot="1" x14ac:dyDescent="0.35">
      <c r="A100" s="40" t="s">
        <v>18</v>
      </c>
      <c r="B100" s="49">
        <v>141.21389506903375</v>
      </c>
      <c r="C100" s="29"/>
      <c r="D100" s="29"/>
      <c r="E100" s="29"/>
      <c r="F100" s="4"/>
    </row>
    <row r="101" spans="1:6" x14ac:dyDescent="0.3">
      <c r="A101" s="3"/>
      <c r="B101" s="29"/>
      <c r="C101" s="29"/>
      <c r="D101" s="29"/>
      <c r="E101" s="29"/>
      <c r="F101" s="4"/>
    </row>
    <row r="102" spans="1:6" x14ac:dyDescent="0.3">
      <c r="A102" s="3"/>
      <c r="B102" s="29"/>
      <c r="C102" s="29"/>
      <c r="D102" s="29"/>
      <c r="E102" s="29"/>
      <c r="F102" s="4"/>
    </row>
    <row r="103" spans="1:6" x14ac:dyDescent="0.3">
      <c r="A103" s="3"/>
      <c r="B103" s="29"/>
      <c r="C103" s="29"/>
      <c r="D103" s="29"/>
      <c r="E103" s="29"/>
      <c r="F103" s="4"/>
    </row>
    <row r="104" spans="1:6" x14ac:dyDescent="0.3">
      <c r="A104" s="3"/>
      <c r="B104" s="29"/>
      <c r="C104" s="29"/>
      <c r="D104" s="29"/>
      <c r="E104" s="29"/>
      <c r="F104" s="4"/>
    </row>
    <row r="105" spans="1:6" x14ac:dyDescent="0.3">
      <c r="A105" s="3"/>
      <c r="B105" s="29"/>
      <c r="C105" s="29"/>
      <c r="D105" s="29"/>
      <c r="E105" s="29"/>
      <c r="F105" s="4"/>
    </row>
    <row r="106" spans="1:6" ht="15" thickBot="1" x14ac:dyDescent="0.35">
      <c r="A106" s="3"/>
      <c r="B106" s="29"/>
      <c r="C106" s="29"/>
      <c r="D106" s="29"/>
      <c r="E106" s="29"/>
      <c r="F106" s="4"/>
    </row>
    <row r="107" spans="1:6" ht="15" thickBot="1" x14ac:dyDescent="0.35">
      <c r="A107" s="27" t="s">
        <v>1622</v>
      </c>
      <c r="B107" s="41" t="s">
        <v>1632</v>
      </c>
      <c r="C107" s="29"/>
      <c r="D107" s="29"/>
      <c r="E107" s="29"/>
      <c r="F107" s="4"/>
    </row>
    <row r="108" spans="1:6" x14ac:dyDescent="0.3">
      <c r="A108" s="38" t="s">
        <v>42</v>
      </c>
      <c r="B108" s="50">
        <v>1083</v>
      </c>
      <c r="C108" s="29"/>
      <c r="D108" s="29"/>
      <c r="E108" s="29"/>
      <c r="F108" s="4"/>
    </row>
    <row r="109" spans="1:6" x14ac:dyDescent="0.3">
      <c r="A109" s="39" t="s">
        <v>48</v>
      </c>
      <c r="B109" s="51">
        <v>935</v>
      </c>
      <c r="C109" s="29"/>
      <c r="D109" s="29"/>
      <c r="E109" s="29"/>
      <c r="F109" s="4"/>
    </row>
    <row r="110" spans="1:6" x14ac:dyDescent="0.3">
      <c r="A110" s="39" t="s">
        <v>24</v>
      </c>
      <c r="B110" s="51">
        <v>928</v>
      </c>
      <c r="C110" s="29"/>
      <c r="D110" s="29"/>
      <c r="E110" s="29"/>
      <c r="F110" s="4"/>
    </row>
    <row r="111" spans="1:6" ht="15" thickBot="1" x14ac:dyDescent="0.35">
      <c r="A111" s="40" t="s">
        <v>18</v>
      </c>
      <c r="B111" s="52">
        <v>5577</v>
      </c>
      <c r="C111" s="29"/>
      <c r="D111" s="29"/>
      <c r="E111" s="29"/>
      <c r="F111" s="4"/>
    </row>
    <row r="112" spans="1:6" x14ac:dyDescent="0.3">
      <c r="A112" s="3"/>
      <c r="B112" s="29"/>
      <c r="C112" s="29"/>
      <c r="D112" s="29"/>
      <c r="E112" s="29"/>
      <c r="F112" s="4"/>
    </row>
    <row r="113" spans="1:6" ht="15" thickBot="1" x14ac:dyDescent="0.35">
      <c r="A113" s="15"/>
      <c r="B113" s="6"/>
      <c r="C113" s="6"/>
      <c r="D113" s="6"/>
      <c r="E113" s="6"/>
      <c r="F113" s="8"/>
    </row>
  </sheetData>
  <mergeCells count="8">
    <mergeCell ref="A67:F67"/>
    <mergeCell ref="A78:E78"/>
    <mergeCell ref="A88:F88"/>
    <mergeCell ref="A2:E2"/>
    <mergeCell ref="A53:G53"/>
    <mergeCell ref="A32:G32"/>
    <mergeCell ref="A20:G20"/>
    <mergeCell ref="A10:E1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D75E-404F-42C5-B9CD-FFCE18FE1629}">
  <dimension ref="R11:V25"/>
  <sheetViews>
    <sheetView showGridLines="0" tabSelected="1" topLeftCell="I1" zoomScale="63" zoomScaleNormal="68" workbookViewId="0">
      <selection activeCell="J19" sqref="J19"/>
    </sheetView>
  </sheetViews>
  <sheetFormatPr defaultRowHeight="14.4" x14ac:dyDescent="0.3"/>
  <sheetData>
    <row r="11" spans="19:19" x14ac:dyDescent="0.3">
      <c r="S11" s="1"/>
    </row>
    <row r="21" spans="18:22" ht="16.8" x14ac:dyDescent="0.3">
      <c r="R21" s="14"/>
    </row>
    <row r="25" spans="18:22" ht="16.8" x14ac:dyDescent="0.3">
      <c r="V25"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9BD6-399A-4588-BC67-1B944E11CAC4}">
  <dimension ref="A1:M8525"/>
  <sheetViews>
    <sheetView zoomScale="130" zoomScaleNormal="130" workbookViewId="0"/>
  </sheetViews>
  <sheetFormatPr defaultRowHeight="14.4" x14ac:dyDescent="0.3"/>
  <cols>
    <col min="1" max="1" width="17.6640625" customWidth="1"/>
    <col min="2" max="2" width="14.77734375" customWidth="1"/>
    <col min="3" max="3" width="21.5546875" customWidth="1"/>
    <col min="4" max="4" width="22" customWidth="1"/>
    <col min="5" max="5" width="17.77734375" customWidth="1"/>
    <col min="6" max="6" width="16.88671875" customWidth="1"/>
    <col min="7" max="7" width="15.33203125" customWidth="1"/>
    <col min="8" max="8" width="13" customWidth="1"/>
  </cols>
  <sheetData>
    <row r="1" spans="1:13" x14ac:dyDescent="0.3">
      <c r="A1" t="s">
        <v>0</v>
      </c>
      <c r="B1" t="s">
        <v>1613</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2018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2018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2018</v>
      </c>
      <c r="F459" t="s">
        <v>140</v>
      </c>
      <c r="G459" t="s">
        <v>16</v>
      </c>
      <c r="H459" t="s">
        <v>28</v>
      </c>
      <c r="I459" t="s">
        <v>42</v>
      </c>
      <c r="J459">
        <v>0.14359158599999999</v>
      </c>
      <c r="L459">
        <v>213.55340000000001</v>
      </c>
      <c r="M459">
        <v>4.8</v>
      </c>
    </row>
    <row r="460" spans="1:13" x14ac:dyDescent="0.3">
      <c r="A460" t="s">
        <v>19</v>
      </c>
      <c r="B460">
        <v>459</v>
      </c>
      <c r="C460" t="s">
        <v>455</v>
      </c>
      <c r="D460" t="s">
        <v>97</v>
      </c>
      <c r="E460">
        <v>2018</v>
      </c>
      <c r="F460" t="s">
        <v>140</v>
      </c>
      <c r="G460" t="s">
        <v>16</v>
      </c>
      <c r="H460" t="s">
        <v>28</v>
      </c>
      <c r="I460" t="s">
        <v>42</v>
      </c>
      <c r="J460">
        <v>6.1999647999999997E-2</v>
      </c>
      <c r="L460">
        <v>230.001</v>
      </c>
      <c r="M460">
        <v>4.8</v>
      </c>
    </row>
    <row r="461" spans="1:13" x14ac:dyDescent="0.3">
      <c r="A461" t="s">
        <v>19</v>
      </c>
      <c r="B461">
        <v>460</v>
      </c>
      <c r="C461" t="s">
        <v>456</v>
      </c>
      <c r="D461" t="s">
        <v>69</v>
      </c>
      <c r="E461">
        <v>2018</v>
      </c>
      <c r="F461" t="s">
        <v>140</v>
      </c>
      <c r="G461" t="s">
        <v>16</v>
      </c>
      <c r="H461" t="s">
        <v>28</v>
      </c>
      <c r="I461" t="s">
        <v>42</v>
      </c>
      <c r="J461">
        <v>0</v>
      </c>
      <c r="L461">
        <v>51.234999999999999</v>
      </c>
      <c r="M461">
        <v>4.8</v>
      </c>
    </row>
    <row r="462" spans="1:13" x14ac:dyDescent="0.3">
      <c r="A462" t="s">
        <v>19</v>
      </c>
      <c r="B462">
        <v>461</v>
      </c>
      <c r="C462" t="s">
        <v>457</v>
      </c>
      <c r="D462" t="s">
        <v>50</v>
      </c>
      <c r="E462">
        <v>2018</v>
      </c>
      <c r="F462" t="s">
        <v>140</v>
      </c>
      <c r="G462" t="s">
        <v>16</v>
      </c>
      <c r="H462" t="s">
        <v>28</v>
      </c>
      <c r="I462" t="s">
        <v>42</v>
      </c>
      <c r="J462">
        <v>0.16845554900000001</v>
      </c>
      <c r="L462">
        <v>211.06120000000001</v>
      </c>
      <c r="M462">
        <v>4.8</v>
      </c>
    </row>
    <row r="463" spans="1:13" x14ac:dyDescent="0.3">
      <c r="A463" t="s">
        <v>12</v>
      </c>
      <c r="B463">
        <v>462</v>
      </c>
      <c r="C463" t="s">
        <v>458</v>
      </c>
      <c r="D463" t="s">
        <v>69</v>
      </c>
      <c r="E463">
        <v>2018</v>
      </c>
      <c r="F463" t="s">
        <v>140</v>
      </c>
      <c r="G463" t="s">
        <v>16</v>
      </c>
      <c r="H463" t="s">
        <v>28</v>
      </c>
      <c r="I463" t="s">
        <v>42</v>
      </c>
      <c r="J463">
        <v>6.6006824000000006E-2</v>
      </c>
      <c r="L463">
        <v>126.2704</v>
      </c>
      <c r="M463">
        <v>4.8</v>
      </c>
    </row>
    <row r="464" spans="1:13" x14ac:dyDescent="0.3">
      <c r="A464" t="s">
        <v>12</v>
      </c>
      <c r="B464">
        <v>463</v>
      </c>
      <c r="C464" t="s">
        <v>459</v>
      </c>
      <c r="D464" t="s">
        <v>56</v>
      </c>
      <c r="E464">
        <v>2018</v>
      </c>
      <c r="F464" t="s">
        <v>140</v>
      </c>
      <c r="G464" t="s">
        <v>16</v>
      </c>
      <c r="H464" t="s">
        <v>28</v>
      </c>
      <c r="I464" t="s">
        <v>42</v>
      </c>
      <c r="J464">
        <v>5.8545606E-2</v>
      </c>
      <c r="L464">
        <v>155.8314</v>
      </c>
      <c r="M464">
        <v>4.8</v>
      </c>
    </row>
    <row r="465" spans="1:13" x14ac:dyDescent="0.3">
      <c r="A465" t="s">
        <v>12</v>
      </c>
      <c r="B465">
        <v>464</v>
      </c>
      <c r="C465" t="s">
        <v>460</v>
      </c>
      <c r="D465" t="s">
        <v>50</v>
      </c>
      <c r="E465">
        <v>2018</v>
      </c>
      <c r="F465" t="s">
        <v>140</v>
      </c>
      <c r="G465" t="s">
        <v>16</v>
      </c>
      <c r="H465" t="s">
        <v>28</v>
      </c>
      <c r="I465" t="s">
        <v>42</v>
      </c>
      <c r="J465">
        <v>8.0127282999999994E-2</v>
      </c>
      <c r="L465">
        <v>168.7132</v>
      </c>
      <c r="M465">
        <v>4.8</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2018</v>
      </c>
      <c r="F503" t="s">
        <v>47</v>
      </c>
      <c r="G503" t="s">
        <v>23</v>
      </c>
      <c r="H503" t="s">
        <v>17</v>
      </c>
      <c r="I503" t="s">
        <v>48</v>
      </c>
      <c r="J503">
        <v>4.8738406999999997E-2</v>
      </c>
      <c r="L503">
        <v>152.8682</v>
      </c>
      <c r="M503">
        <v>4.8</v>
      </c>
    </row>
    <row r="504" spans="1:13" x14ac:dyDescent="0.3">
      <c r="A504" t="s">
        <v>12</v>
      </c>
      <c r="B504">
        <v>503</v>
      </c>
      <c r="C504" t="s">
        <v>491</v>
      </c>
      <c r="D504" t="s">
        <v>56</v>
      </c>
      <c r="E504">
        <v>2018</v>
      </c>
      <c r="F504" t="s">
        <v>47</v>
      </c>
      <c r="G504" t="s">
        <v>23</v>
      </c>
      <c r="H504" t="s">
        <v>17</v>
      </c>
      <c r="I504" t="s">
        <v>48</v>
      </c>
      <c r="J504">
        <v>3.670437E-2</v>
      </c>
      <c r="L504">
        <v>228.1352</v>
      </c>
      <c r="M504">
        <v>4.8</v>
      </c>
    </row>
    <row r="505" spans="1:13" x14ac:dyDescent="0.3">
      <c r="A505" t="s">
        <v>12</v>
      </c>
      <c r="B505">
        <v>504</v>
      </c>
      <c r="C505" t="s">
        <v>492</v>
      </c>
      <c r="D505" t="s">
        <v>161</v>
      </c>
      <c r="E505">
        <v>2018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2018</v>
      </c>
      <c r="F509" t="s">
        <v>47</v>
      </c>
      <c r="G509" t="s">
        <v>23</v>
      </c>
      <c r="H509" t="s">
        <v>17</v>
      </c>
      <c r="I509" t="s">
        <v>48</v>
      </c>
      <c r="J509">
        <v>7.8912472999999997E-2</v>
      </c>
      <c r="L509">
        <v>99.904200000000003</v>
      </c>
      <c r="M509">
        <v>4.7</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2018</v>
      </c>
      <c r="F523" t="s">
        <v>140</v>
      </c>
      <c r="G523" t="s">
        <v>16</v>
      </c>
      <c r="H523" t="s">
        <v>28</v>
      </c>
      <c r="I523" t="s">
        <v>42</v>
      </c>
      <c r="J523">
        <v>0.17021367600000001</v>
      </c>
      <c r="L523">
        <v>89.585599999999999</v>
      </c>
      <c r="M523">
        <v>4.7</v>
      </c>
    </row>
    <row r="524" spans="1:13" x14ac:dyDescent="0.3">
      <c r="A524" t="s">
        <v>19</v>
      </c>
      <c r="B524">
        <v>523</v>
      </c>
      <c r="C524" t="s">
        <v>221</v>
      </c>
      <c r="D524" t="s">
        <v>50</v>
      </c>
      <c r="E524">
        <v>2018</v>
      </c>
      <c r="F524" t="s">
        <v>140</v>
      </c>
      <c r="G524" t="s">
        <v>16</v>
      </c>
      <c r="H524" t="s">
        <v>28</v>
      </c>
      <c r="I524" t="s">
        <v>42</v>
      </c>
      <c r="J524">
        <v>5.8092550999999999E-2</v>
      </c>
      <c r="L524">
        <v>172.04220000000001</v>
      </c>
      <c r="M524">
        <v>4.7</v>
      </c>
    </row>
    <row r="525" spans="1:13" x14ac:dyDescent="0.3">
      <c r="A525" t="s">
        <v>12</v>
      </c>
      <c r="B525">
        <v>524</v>
      </c>
      <c r="C525" t="s">
        <v>505</v>
      </c>
      <c r="D525" t="s">
        <v>26</v>
      </c>
      <c r="E525">
        <v>2018</v>
      </c>
      <c r="F525" t="s">
        <v>140</v>
      </c>
      <c r="G525" t="s">
        <v>16</v>
      </c>
      <c r="H525" t="s">
        <v>28</v>
      </c>
      <c r="I525" t="s">
        <v>42</v>
      </c>
      <c r="J525">
        <v>7.6868664000000003E-2</v>
      </c>
      <c r="L525">
        <v>62.119399999999999</v>
      </c>
      <c r="M525">
        <v>4.7</v>
      </c>
    </row>
    <row r="526" spans="1:13" x14ac:dyDescent="0.3">
      <c r="A526" t="s">
        <v>12</v>
      </c>
      <c r="B526">
        <v>525</v>
      </c>
      <c r="C526" t="s">
        <v>506</v>
      </c>
      <c r="D526" t="s">
        <v>50</v>
      </c>
      <c r="E526">
        <v>2018</v>
      </c>
      <c r="F526" t="s">
        <v>140</v>
      </c>
      <c r="G526" t="s">
        <v>16</v>
      </c>
      <c r="H526" t="s">
        <v>28</v>
      </c>
      <c r="I526" t="s">
        <v>42</v>
      </c>
      <c r="J526">
        <v>0.127599399</v>
      </c>
      <c r="L526">
        <v>118.9098</v>
      </c>
      <c r="M526">
        <v>4.7</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2016</v>
      </c>
      <c r="F535" t="s">
        <v>27</v>
      </c>
      <c r="G535" t="s">
        <v>16</v>
      </c>
      <c r="H535" t="s">
        <v>28</v>
      </c>
      <c r="I535" t="s">
        <v>18</v>
      </c>
      <c r="J535">
        <v>0</v>
      </c>
      <c r="K535">
        <v>11.5</v>
      </c>
      <c r="L535">
        <v>88.254000000000005</v>
      </c>
      <c r="M535">
        <v>4.7</v>
      </c>
    </row>
    <row r="536" spans="1:13" x14ac:dyDescent="0.3">
      <c r="A536" t="s">
        <v>12</v>
      </c>
      <c r="B536">
        <v>535</v>
      </c>
      <c r="C536" t="s">
        <v>515</v>
      </c>
      <c r="D536" t="s">
        <v>26</v>
      </c>
      <c r="E536">
        <v>2016</v>
      </c>
      <c r="F536" t="s">
        <v>27</v>
      </c>
      <c r="G536" t="s">
        <v>16</v>
      </c>
      <c r="H536" t="s">
        <v>28</v>
      </c>
      <c r="I536" t="s">
        <v>18</v>
      </c>
      <c r="J536">
        <v>3.0247903E-2</v>
      </c>
      <c r="K536">
        <v>5.88</v>
      </c>
      <c r="L536">
        <v>101.399</v>
      </c>
      <c r="M536">
        <v>4.7</v>
      </c>
    </row>
    <row r="537" spans="1:13" x14ac:dyDescent="0.3">
      <c r="A537" t="s">
        <v>12</v>
      </c>
      <c r="B537">
        <v>536</v>
      </c>
      <c r="C537" t="s">
        <v>318</v>
      </c>
      <c r="D537" t="s">
        <v>56</v>
      </c>
      <c r="E537">
        <v>2016</v>
      </c>
      <c r="F537" t="s">
        <v>27</v>
      </c>
      <c r="G537" t="s">
        <v>16</v>
      </c>
      <c r="H537" t="s">
        <v>28</v>
      </c>
      <c r="I537" t="s">
        <v>18</v>
      </c>
      <c r="J537">
        <v>2.4541277E-2</v>
      </c>
      <c r="K537">
        <v>5.63</v>
      </c>
      <c r="L537">
        <v>105.1306</v>
      </c>
      <c r="M537">
        <v>4.7</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2014</v>
      </c>
      <c r="F571" t="s">
        <v>31</v>
      </c>
      <c r="G571" t="s">
        <v>23</v>
      </c>
      <c r="H571" t="s">
        <v>32</v>
      </c>
      <c r="I571" t="s">
        <v>18</v>
      </c>
      <c r="J571">
        <v>0.103726639</v>
      </c>
      <c r="K571">
        <v>7.51</v>
      </c>
      <c r="L571">
        <v>110.6544</v>
      </c>
      <c r="M571">
        <v>4.7</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2018</v>
      </c>
      <c r="F579" t="s">
        <v>47</v>
      </c>
      <c r="G579" t="s">
        <v>23</v>
      </c>
      <c r="H579" t="s">
        <v>17</v>
      </c>
      <c r="I579" t="s">
        <v>48</v>
      </c>
      <c r="J579">
        <v>0.10080442000000001</v>
      </c>
      <c r="L579">
        <v>45.474400000000003</v>
      </c>
      <c r="M579">
        <v>4.7</v>
      </c>
    </row>
    <row r="580" spans="1:13" x14ac:dyDescent="0.3">
      <c r="A580" t="s">
        <v>19</v>
      </c>
      <c r="B580">
        <v>579</v>
      </c>
      <c r="C580" t="s">
        <v>539</v>
      </c>
      <c r="D580" t="s">
        <v>30</v>
      </c>
      <c r="E580">
        <v>2018</v>
      </c>
      <c r="F580" t="s">
        <v>47</v>
      </c>
      <c r="G580" t="s">
        <v>23</v>
      </c>
      <c r="H580" t="s">
        <v>17</v>
      </c>
      <c r="I580" t="s">
        <v>48</v>
      </c>
      <c r="J580">
        <v>8.2152451000000001E-2</v>
      </c>
      <c r="L580">
        <v>179.90020000000001</v>
      </c>
      <c r="M580">
        <v>4.7</v>
      </c>
    </row>
    <row r="581" spans="1:13" x14ac:dyDescent="0.3">
      <c r="A581" t="s">
        <v>19</v>
      </c>
      <c r="B581">
        <v>580</v>
      </c>
      <c r="C581" t="s">
        <v>540</v>
      </c>
      <c r="D581" t="s">
        <v>21</v>
      </c>
      <c r="E581">
        <v>2018</v>
      </c>
      <c r="F581" t="s">
        <v>47</v>
      </c>
      <c r="G581" t="s">
        <v>23</v>
      </c>
      <c r="H581" t="s">
        <v>17</v>
      </c>
      <c r="I581" t="s">
        <v>48</v>
      </c>
      <c r="J581">
        <v>3.0347404000000001E-2</v>
      </c>
      <c r="L581">
        <v>192.5162</v>
      </c>
      <c r="M581">
        <v>4.7</v>
      </c>
    </row>
    <row r="582" spans="1:13" x14ac:dyDescent="0.3">
      <c r="A582" t="s">
        <v>19</v>
      </c>
      <c r="B582">
        <v>581</v>
      </c>
      <c r="C582" t="s">
        <v>541</v>
      </c>
      <c r="D582" t="s">
        <v>44</v>
      </c>
      <c r="E582">
        <v>2018</v>
      </c>
      <c r="F582" t="s">
        <v>47</v>
      </c>
      <c r="G582" t="s">
        <v>23</v>
      </c>
      <c r="H582" t="s">
        <v>17</v>
      </c>
      <c r="I582" t="s">
        <v>48</v>
      </c>
      <c r="J582">
        <v>4.1091215E-2</v>
      </c>
      <c r="L582">
        <v>89.551400000000001</v>
      </c>
      <c r="M582">
        <v>4.7</v>
      </c>
    </row>
    <row r="583" spans="1:13" x14ac:dyDescent="0.3">
      <c r="A583" t="s">
        <v>19</v>
      </c>
      <c r="B583">
        <v>582</v>
      </c>
      <c r="C583" t="s">
        <v>542</v>
      </c>
      <c r="D583" t="s">
        <v>34</v>
      </c>
      <c r="E583">
        <v>2018</v>
      </c>
      <c r="F583" t="s">
        <v>47</v>
      </c>
      <c r="G583" t="s">
        <v>23</v>
      </c>
      <c r="H583" t="s">
        <v>17</v>
      </c>
      <c r="I583" t="s">
        <v>48</v>
      </c>
      <c r="J583">
        <v>4.8841794000000001E-2</v>
      </c>
      <c r="L583">
        <v>64.716800000000006</v>
      </c>
      <c r="M583">
        <v>4.7</v>
      </c>
    </row>
    <row r="584" spans="1:13" x14ac:dyDescent="0.3">
      <c r="A584" t="s">
        <v>19</v>
      </c>
      <c r="B584">
        <v>583</v>
      </c>
      <c r="C584" t="s">
        <v>543</v>
      </c>
      <c r="D584" t="s">
        <v>34</v>
      </c>
      <c r="E584">
        <v>2018</v>
      </c>
      <c r="F584" t="s">
        <v>47</v>
      </c>
      <c r="G584" t="s">
        <v>23</v>
      </c>
      <c r="H584" t="s">
        <v>17</v>
      </c>
      <c r="I584" t="s">
        <v>48</v>
      </c>
      <c r="J584">
        <v>0.17423237699999999</v>
      </c>
      <c r="L584">
        <v>146.61019999999999</v>
      </c>
      <c r="M584">
        <v>4.7</v>
      </c>
    </row>
    <row r="585" spans="1:13" x14ac:dyDescent="0.3">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2018</v>
      </c>
      <c r="F678" t="s">
        <v>47</v>
      </c>
      <c r="G678" t="s">
        <v>23</v>
      </c>
      <c r="H678" t="s">
        <v>17</v>
      </c>
      <c r="I678" t="s">
        <v>48</v>
      </c>
      <c r="J678">
        <v>0</v>
      </c>
      <c r="L678">
        <v>109.1938</v>
      </c>
      <c r="M678">
        <v>4.5999999999999996</v>
      </c>
    </row>
    <row r="679" spans="1:13" x14ac:dyDescent="0.3">
      <c r="A679" t="s">
        <v>19</v>
      </c>
      <c r="B679">
        <v>678</v>
      </c>
      <c r="C679" t="s">
        <v>579</v>
      </c>
      <c r="D679" t="s">
        <v>56</v>
      </c>
      <c r="E679">
        <v>2018</v>
      </c>
      <c r="F679" t="s">
        <v>47</v>
      </c>
      <c r="G679" t="s">
        <v>23</v>
      </c>
      <c r="H679" t="s">
        <v>17</v>
      </c>
      <c r="I679" t="s">
        <v>48</v>
      </c>
      <c r="J679">
        <v>0.155541973</v>
      </c>
      <c r="L679">
        <v>159.7578</v>
      </c>
      <c r="M679">
        <v>4.5999999999999996</v>
      </c>
    </row>
    <row r="680" spans="1:13" x14ac:dyDescent="0.3">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
      <c r="A684" t="s">
        <v>12</v>
      </c>
      <c r="B684">
        <v>683</v>
      </c>
      <c r="C684" t="s">
        <v>610</v>
      </c>
      <c r="D684" t="s">
        <v>56</v>
      </c>
      <c r="E684">
        <v>2018</v>
      </c>
      <c r="F684" t="s">
        <v>47</v>
      </c>
      <c r="G684" t="s">
        <v>23</v>
      </c>
      <c r="H684" t="s">
        <v>17</v>
      </c>
      <c r="I684" t="s">
        <v>48</v>
      </c>
      <c r="J684">
        <v>0</v>
      </c>
      <c r="L684">
        <v>182.0608</v>
      </c>
      <c r="M684">
        <v>4.5999999999999996</v>
      </c>
    </row>
    <row r="685" spans="1:13" x14ac:dyDescent="0.3">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2018</v>
      </c>
      <c r="F698" t="s">
        <v>47</v>
      </c>
      <c r="G698" t="s">
        <v>23</v>
      </c>
      <c r="H698" t="s">
        <v>17</v>
      </c>
      <c r="I698" t="s">
        <v>48</v>
      </c>
      <c r="J698">
        <v>1.1953902000000001E-2</v>
      </c>
      <c r="L698">
        <v>164.51840000000001</v>
      </c>
      <c r="M698">
        <v>4.5</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2018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2018</v>
      </c>
      <c r="F746" t="s">
        <v>140</v>
      </c>
      <c r="G746" t="s">
        <v>16</v>
      </c>
      <c r="H746" t="s">
        <v>28</v>
      </c>
      <c r="I746" t="s">
        <v>42</v>
      </c>
      <c r="J746">
        <v>9.9442328999999996E-2</v>
      </c>
      <c r="L746">
        <v>233.16419999999999</v>
      </c>
      <c r="M746">
        <v>4.5</v>
      </c>
    </row>
    <row r="747" spans="1:13" x14ac:dyDescent="0.3">
      <c r="A747" t="s">
        <v>19</v>
      </c>
      <c r="B747">
        <v>746</v>
      </c>
      <c r="C747" t="s">
        <v>652</v>
      </c>
      <c r="D747" t="s">
        <v>14</v>
      </c>
      <c r="E747">
        <v>2018</v>
      </c>
      <c r="F747" t="s">
        <v>140</v>
      </c>
      <c r="G747" t="s">
        <v>16</v>
      </c>
      <c r="H747" t="s">
        <v>28</v>
      </c>
      <c r="I747" t="s">
        <v>42</v>
      </c>
      <c r="J747">
        <v>0.22628438100000001</v>
      </c>
      <c r="L747">
        <v>163.221</v>
      </c>
      <c r="M747">
        <v>4.5</v>
      </c>
    </row>
    <row r="748" spans="1:13" x14ac:dyDescent="0.3">
      <c r="A748" t="s">
        <v>19</v>
      </c>
      <c r="B748">
        <v>747</v>
      </c>
      <c r="C748" t="s">
        <v>415</v>
      </c>
      <c r="D748" t="s">
        <v>44</v>
      </c>
      <c r="E748">
        <v>2018</v>
      </c>
      <c r="F748" t="s">
        <v>140</v>
      </c>
      <c r="G748" t="s">
        <v>16</v>
      </c>
      <c r="H748" t="s">
        <v>28</v>
      </c>
      <c r="I748" t="s">
        <v>42</v>
      </c>
      <c r="J748">
        <v>0.12998368799999999</v>
      </c>
      <c r="L748">
        <v>93.046199999999999</v>
      </c>
      <c r="M748">
        <v>4.5</v>
      </c>
    </row>
    <row r="749" spans="1:13" x14ac:dyDescent="0.3">
      <c r="A749" t="s">
        <v>19</v>
      </c>
      <c r="B749">
        <v>748</v>
      </c>
      <c r="C749" t="s">
        <v>653</v>
      </c>
      <c r="D749" t="s">
        <v>44</v>
      </c>
      <c r="E749">
        <v>2018</v>
      </c>
      <c r="F749" t="s">
        <v>140</v>
      </c>
      <c r="G749" t="s">
        <v>16</v>
      </c>
      <c r="H749" t="s">
        <v>28</v>
      </c>
      <c r="I749" t="s">
        <v>42</v>
      </c>
      <c r="J749">
        <v>2.7532258E-2</v>
      </c>
      <c r="L749">
        <v>185.0608</v>
      </c>
      <c r="M749">
        <v>4.5</v>
      </c>
    </row>
    <row r="750" spans="1:13" x14ac:dyDescent="0.3">
      <c r="A750" t="s">
        <v>19</v>
      </c>
      <c r="B750">
        <v>749</v>
      </c>
      <c r="C750" t="s">
        <v>654</v>
      </c>
      <c r="D750" t="s">
        <v>44</v>
      </c>
      <c r="E750">
        <v>2018</v>
      </c>
      <c r="F750" t="s">
        <v>140</v>
      </c>
      <c r="G750" t="s">
        <v>16</v>
      </c>
      <c r="H750" t="s">
        <v>28</v>
      </c>
      <c r="I750" t="s">
        <v>42</v>
      </c>
      <c r="J750">
        <v>7.3229342000000003E-2</v>
      </c>
      <c r="L750">
        <v>254.10140000000001</v>
      </c>
      <c r="M750">
        <v>4.5</v>
      </c>
    </row>
    <row r="751" spans="1:13" x14ac:dyDescent="0.3">
      <c r="A751" t="s">
        <v>19</v>
      </c>
      <c r="B751">
        <v>750</v>
      </c>
      <c r="C751" t="s">
        <v>655</v>
      </c>
      <c r="D751" t="s">
        <v>44</v>
      </c>
      <c r="E751">
        <v>2018</v>
      </c>
      <c r="F751" t="s">
        <v>140</v>
      </c>
      <c r="G751" t="s">
        <v>16</v>
      </c>
      <c r="H751" t="s">
        <v>28</v>
      </c>
      <c r="I751" t="s">
        <v>42</v>
      </c>
      <c r="J751">
        <v>0.116750407</v>
      </c>
      <c r="L751">
        <v>195.24780000000001</v>
      </c>
      <c r="M751">
        <v>4.5</v>
      </c>
    </row>
    <row r="752" spans="1:13" x14ac:dyDescent="0.3">
      <c r="A752" t="s">
        <v>19</v>
      </c>
      <c r="B752">
        <v>751</v>
      </c>
      <c r="C752" t="s">
        <v>656</v>
      </c>
      <c r="D752" t="s">
        <v>44</v>
      </c>
      <c r="E752">
        <v>2018</v>
      </c>
      <c r="F752" t="s">
        <v>140</v>
      </c>
      <c r="G752" t="s">
        <v>16</v>
      </c>
      <c r="H752" t="s">
        <v>28</v>
      </c>
      <c r="I752" t="s">
        <v>42</v>
      </c>
      <c r="J752">
        <v>0.14595153299999999</v>
      </c>
      <c r="L752">
        <v>160.95519999999999</v>
      </c>
      <c r="M752">
        <v>4.5</v>
      </c>
    </row>
    <row r="753" spans="1:13" x14ac:dyDescent="0.3">
      <c r="A753" t="s">
        <v>19</v>
      </c>
      <c r="B753">
        <v>752</v>
      </c>
      <c r="C753" t="s">
        <v>470</v>
      </c>
      <c r="D753" t="s">
        <v>66</v>
      </c>
      <c r="E753">
        <v>2018</v>
      </c>
      <c r="F753" t="s">
        <v>140</v>
      </c>
      <c r="G753" t="s">
        <v>16</v>
      </c>
      <c r="H753" t="s">
        <v>28</v>
      </c>
      <c r="I753" t="s">
        <v>42</v>
      </c>
      <c r="J753">
        <v>3.5997636E-2</v>
      </c>
      <c r="L753">
        <v>78.661799999999999</v>
      </c>
      <c r="M753">
        <v>4.5</v>
      </c>
    </row>
    <row r="754" spans="1:13" x14ac:dyDescent="0.3">
      <c r="A754" t="s">
        <v>19</v>
      </c>
      <c r="B754">
        <v>753</v>
      </c>
      <c r="C754" t="s">
        <v>471</v>
      </c>
      <c r="D754" t="s">
        <v>50</v>
      </c>
      <c r="E754">
        <v>2018</v>
      </c>
      <c r="F754" t="s">
        <v>140</v>
      </c>
      <c r="G754" t="s">
        <v>16</v>
      </c>
      <c r="H754" t="s">
        <v>28</v>
      </c>
      <c r="I754" t="s">
        <v>42</v>
      </c>
      <c r="J754">
        <v>0.164006137</v>
      </c>
      <c r="L754">
        <v>113.2834</v>
      </c>
      <c r="M754">
        <v>4.5</v>
      </c>
    </row>
    <row r="755" spans="1:13" x14ac:dyDescent="0.3">
      <c r="A755" t="s">
        <v>19</v>
      </c>
      <c r="B755">
        <v>754</v>
      </c>
      <c r="C755" t="s">
        <v>657</v>
      </c>
      <c r="D755" t="s">
        <v>50</v>
      </c>
      <c r="E755">
        <v>2018</v>
      </c>
      <c r="F755" t="s">
        <v>140</v>
      </c>
      <c r="G755" t="s">
        <v>16</v>
      </c>
      <c r="H755" t="s">
        <v>28</v>
      </c>
      <c r="I755" t="s">
        <v>42</v>
      </c>
      <c r="J755">
        <v>4.6903970000000003E-2</v>
      </c>
      <c r="L755">
        <v>110.657</v>
      </c>
      <c r="M755">
        <v>4.5</v>
      </c>
    </row>
    <row r="756" spans="1:13" x14ac:dyDescent="0.3">
      <c r="A756" t="s">
        <v>19</v>
      </c>
      <c r="B756">
        <v>755</v>
      </c>
      <c r="C756" t="s">
        <v>658</v>
      </c>
      <c r="D756" t="s">
        <v>50</v>
      </c>
      <c r="E756">
        <v>2018</v>
      </c>
      <c r="F756" t="s">
        <v>140</v>
      </c>
      <c r="G756" t="s">
        <v>16</v>
      </c>
      <c r="H756" t="s">
        <v>28</v>
      </c>
      <c r="I756" t="s">
        <v>42</v>
      </c>
      <c r="J756">
        <v>0.18111405899999999</v>
      </c>
      <c r="L756">
        <v>141.64699999999999</v>
      </c>
      <c r="M756">
        <v>4.5</v>
      </c>
    </row>
    <row r="757" spans="1:13" x14ac:dyDescent="0.3">
      <c r="A757" t="s">
        <v>19</v>
      </c>
      <c r="B757">
        <v>756</v>
      </c>
      <c r="C757" t="s">
        <v>659</v>
      </c>
      <c r="D757" t="s">
        <v>34</v>
      </c>
      <c r="E757">
        <v>2018</v>
      </c>
      <c r="F757" t="s">
        <v>140</v>
      </c>
      <c r="G757" t="s">
        <v>16</v>
      </c>
      <c r="H757" t="s">
        <v>28</v>
      </c>
      <c r="I757" t="s">
        <v>42</v>
      </c>
      <c r="J757">
        <v>0.17141731599999999</v>
      </c>
      <c r="L757">
        <v>173.07380000000001</v>
      </c>
      <c r="M757">
        <v>4.5</v>
      </c>
    </row>
    <row r="758" spans="1:13" x14ac:dyDescent="0.3">
      <c r="A758" t="s">
        <v>12</v>
      </c>
      <c r="B758">
        <v>757</v>
      </c>
      <c r="C758" t="s">
        <v>321</v>
      </c>
      <c r="D758" t="s">
        <v>50</v>
      </c>
      <c r="E758">
        <v>2018</v>
      </c>
      <c r="F758" t="s">
        <v>140</v>
      </c>
      <c r="G758" t="s">
        <v>16</v>
      </c>
      <c r="H758" t="s">
        <v>28</v>
      </c>
      <c r="I758" t="s">
        <v>42</v>
      </c>
      <c r="J758">
        <v>0.184359831</v>
      </c>
      <c r="L758">
        <v>172.6764</v>
      </c>
      <c r="M758">
        <v>4.5</v>
      </c>
    </row>
    <row r="759" spans="1:13" x14ac:dyDescent="0.3">
      <c r="A759" t="s">
        <v>12</v>
      </c>
      <c r="B759">
        <v>758</v>
      </c>
      <c r="C759" t="s">
        <v>660</v>
      </c>
      <c r="D759" t="s">
        <v>50</v>
      </c>
      <c r="E759">
        <v>2018</v>
      </c>
      <c r="F759" t="s">
        <v>140</v>
      </c>
      <c r="G759" t="s">
        <v>16</v>
      </c>
      <c r="H759" t="s">
        <v>28</v>
      </c>
      <c r="I759" t="s">
        <v>42</v>
      </c>
      <c r="J759">
        <v>0.11744283799999999</v>
      </c>
      <c r="L759">
        <v>257.73039999999997</v>
      </c>
      <c r="M759">
        <v>4.5</v>
      </c>
    </row>
    <row r="760" spans="1:13" x14ac:dyDescent="0.3">
      <c r="A760" t="s">
        <v>12</v>
      </c>
      <c r="B760">
        <v>759</v>
      </c>
      <c r="C760" t="s">
        <v>661</v>
      </c>
      <c r="D760" t="s">
        <v>50</v>
      </c>
      <c r="E760">
        <v>2018</v>
      </c>
      <c r="F760" t="s">
        <v>140</v>
      </c>
      <c r="G760" t="s">
        <v>16</v>
      </c>
      <c r="H760" t="s">
        <v>28</v>
      </c>
      <c r="I760" t="s">
        <v>42</v>
      </c>
      <c r="J760">
        <v>2.1471456E-2</v>
      </c>
      <c r="L760">
        <v>131.0284</v>
      </c>
      <c r="M760">
        <v>4.5</v>
      </c>
    </row>
    <row r="761" spans="1:13" x14ac:dyDescent="0.3">
      <c r="A761" t="s">
        <v>12</v>
      </c>
      <c r="B761">
        <v>760</v>
      </c>
      <c r="C761" t="s">
        <v>662</v>
      </c>
      <c r="D761" t="s">
        <v>50</v>
      </c>
      <c r="E761">
        <v>2018</v>
      </c>
      <c r="F761" t="s">
        <v>140</v>
      </c>
      <c r="G761" t="s">
        <v>16</v>
      </c>
      <c r="H761" t="s">
        <v>28</v>
      </c>
      <c r="I761" t="s">
        <v>42</v>
      </c>
      <c r="J761">
        <v>0.17018662800000001</v>
      </c>
      <c r="L761">
        <v>159.02619999999999</v>
      </c>
      <c r="M761">
        <v>4.5</v>
      </c>
    </row>
    <row r="762" spans="1:13" x14ac:dyDescent="0.3">
      <c r="A762" t="s">
        <v>37</v>
      </c>
      <c r="B762">
        <v>761</v>
      </c>
      <c r="C762" t="s">
        <v>420</v>
      </c>
      <c r="D762" t="s">
        <v>50</v>
      </c>
      <c r="E762">
        <v>2018</v>
      </c>
      <c r="F762" t="s">
        <v>140</v>
      </c>
      <c r="G762" t="s">
        <v>16</v>
      </c>
      <c r="H762" t="s">
        <v>28</v>
      </c>
      <c r="I762" t="s">
        <v>42</v>
      </c>
      <c r="J762">
        <v>5.9336763000000001E-2</v>
      </c>
      <c r="L762">
        <v>212.1902</v>
      </c>
      <c r="M762">
        <v>4.5</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2016</v>
      </c>
      <c r="F773" t="s">
        <v>27</v>
      </c>
      <c r="G773" t="s">
        <v>16</v>
      </c>
      <c r="H773" t="s">
        <v>28</v>
      </c>
      <c r="I773" t="s">
        <v>18</v>
      </c>
      <c r="J773">
        <v>0</v>
      </c>
      <c r="K773">
        <v>16.75</v>
      </c>
      <c r="L773">
        <v>255.39879999999999</v>
      </c>
      <c r="M773">
        <v>4.5</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2016</v>
      </c>
      <c r="F780" t="s">
        <v>27</v>
      </c>
      <c r="G780" t="s">
        <v>16</v>
      </c>
      <c r="H780" t="s">
        <v>28</v>
      </c>
      <c r="I780" t="s">
        <v>18</v>
      </c>
      <c r="J780">
        <v>2.4651269E-2</v>
      </c>
      <c r="K780">
        <v>13.15</v>
      </c>
      <c r="L780">
        <v>179.5686</v>
      </c>
      <c r="M780">
        <v>4.5</v>
      </c>
    </row>
    <row r="781" spans="1:13" x14ac:dyDescent="0.3">
      <c r="A781" t="s">
        <v>19</v>
      </c>
      <c r="B781">
        <v>780</v>
      </c>
      <c r="C781" t="s">
        <v>415</v>
      </c>
      <c r="D781" t="s">
        <v>44</v>
      </c>
      <c r="E781">
        <v>2016</v>
      </c>
      <c r="F781" t="s">
        <v>27</v>
      </c>
      <c r="G781" t="s">
        <v>16</v>
      </c>
      <c r="H781" t="s">
        <v>28</v>
      </c>
      <c r="I781" t="s">
        <v>18</v>
      </c>
      <c r="J781">
        <v>0</v>
      </c>
      <c r="K781">
        <v>20.2</v>
      </c>
      <c r="L781">
        <v>94.146199999999993</v>
      </c>
      <c r="M781">
        <v>4.5</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2014</v>
      </c>
      <c r="F883" t="s">
        <v>31</v>
      </c>
      <c r="G883" t="s">
        <v>23</v>
      </c>
      <c r="H883" t="s">
        <v>32</v>
      </c>
      <c r="I883" t="s">
        <v>18</v>
      </c>
      <c r="J883">
        <v>0</v>
      </c>
      <c r="K883">
        <v>13.5</v>
      </c>
      <c r="L883">
        <v>88.054000000000002</v>
      </c>
      <c r="M883">
        <v>4.5</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2014</v>
      </c>
      <c r="F890" t="s">
        <v>31</v>
      </c>
      <c r="G890" t="s">
        <v>23</v>
      </c>
      <c r="H890" t="s">
        <v>32</v>
      </c>
      <c r="I890" t="s">
        <v>18</v>
      </c>
      <c r="J890">
        <v>0</v>
      </c>
      <c r="K890">
        <v>5.82</v>
      </c>
      <c r="L890">
        <v>169.37899999999999</v>
      </c>
      <c r="M890">
        <v>4.5</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2014</v>
      </c>
      <c r="F895" t="s">
        <v>31</v>
      </c>
      <c r="G895" t="s">
        <v>23</v>
      </c>
      <c r="H895" t="s">
        <v>32</v>
      </c>
      <c r="I895" t="s">
        <v>18</v>
      </c>
      <c r="J895">
        <v>2.076385E-2</v>
      </c>
      <c r="K895">
        <v>7.27</v>
      </c>
      <c r="L895">
        <v>89.0488</v>
      </c>
      <c r="M895">
        <v>4.5</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2014</v>
      </c>
      <c r="F898" t="s">
        <v>31</v>
      </c>
      <c r="G898" t="s">
        <v>23</v>
      </c>
      <c r="H898" t="s">
        <v>32</v>
      </c>
      <c r="I898" t="s">
        <v>18</v>
      </c>
      <c r="J898">
        <v>0.106238768</v>
      </c>
      <c r="K898">
        <v>12.3</v>
      </c>
      <c r="L898">
        <v>176.1396</v>
      </c>
      <c r="M898">
        <v>4.5</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2018</v>
      </c>
      <c r="F916" t="s">
        <v>47</v>
      </c>
      <c r="G916" t="s">
        <v>23</v>
      </c>
      <c r="H916" t="s">
        <v>17</v>
      </c>
      <c r="I916" t="s">
        <v>48</v>
      </c>
      <c r="J916">
        <v>6.8765925000000006E-2</v>
      </c>
      <c r="L916">
        <v>216.91659999999999</v>
      </c>
      <c r="M916">
        <v>4.5</v>
      </c>
    </row>
    <row r="917" spans="1:13" x14ac:dyDescent="0.3">
      <c r="A917" t="s">
        <v>19</v>
      </c>
      <c r="B917">
        <v>916</v>
      </c>
      <c r="C917" t="s">
        <v>748</v>
      </c>
      <c r="D917" t="s">
        <v>59</v>
      </c>
      <c r="E917">
        <v>2018</v>
      </c>
      <c r="F917" t="s">
        <v>47</v>
      </c>
      <c r="G917" t="s">
        <v>23</v>
      </c>
      <c r="H917" t="s">
        <v>17</v>
      </c>
      <c r="I917" t="s">
        <v>48</v>
      </c>
      <c r="J917">
        <v>8.1391459999999999E-2</v>
      </c>
      <c r="L917">
        <v>177.83699999999999</v>
      </c>
      <c r="M917">
        <v>4.5</v>
      </c>
    </row>
    <row r="918" spans="1:13" x14ac:dyDescent="0.3">
      <c r="A918" t="s">
        <v>19</v>
      </c>
      <c r="B918">
        <v>917</v>
      </c>
      <c r="C918" t="s">
        <v>749</v>
      </c>
      <c r="D918" t="s">
        <v>69</v>
      </c>
      <c r="E918">
        <v>2018</v>
      </c>
      <c r="F918" t="s">
        <v>47</v>
      </c>
      <c r="G918" t="s">
        <v>23</v>
      </c>
      <c r="H918" t="s">
        <v>17</v>
      </c>
      <c r="I918" t="s">
        <v>48</v>
      </c>
      <c r="J918">
        <v>5.5121891999999999E-2</v>
      </c>
      <c r="L918">
        <v>196.77680000000001</v>
      </c>
      <c r="M918">
        <v>4.5</v>
      </c>
    </row>
    <row r="919" spans="1:13" x14ac:dyDescent="0.3">
      <c r="A919" t="s">
        <v>19</v>
      </c>
      <c r="B919">
        <v>918</v>
      </c>
      <c r="C919" t="s">
        <v>229</v>
      </c>
      <c r="D919" t="s">
        <v>69</v>
      </c>
      <c r="E919">
        <v>2018</v>
      </c>
      <c r="F919" t="s">
        <v>47</v>
      </c>
      <c r="G919" t="s">
        <v>23</v>
      </c>
      <c r="H919" t="s">
        <v>17</v>
      </c>
      <c r="I919" t="s">
        <v>48</v>
      </c>
      <c r="J919">
        <v>5.2097910000000001E-3</v>
      </c>
      <c r="L919">
        <v>265.28840000000002</v>
      </c>
      <c r="M919">
        <v>4.5</v>
      </c>
    </row>
    <row r="920" spans="1:13" x14ac:dyDescent="0.3">
      <c r="A920" t="s">
        <v>19</v>
      </c>
      <c r="B920">
        <v>919</v>
      </c>
      <c r="C920" t="s">
        <v>750</v>
      </c>
      <c r="D920" t="s">
        <v>26</v>
      </c>
      <c r="E920">
        <v>2018</v>
      </c>
      <c r="F920" t="s">
        <v>47</v>
      </c>
      <c r="G920" t="s">
        <v>23</v>
      </c>
      <c r="H920" t="s">
        <v>17</v>
      </c>
      <c r="I920" t="s">
        <v>48</v>
      </c>
      <c r="J920">
        <v>6.5272284E-2</v>
      </c>
      <c r="L920">
        <v>256.16460000000001</v>
      </c>
      <c r="M920">
        <v>4.5</v>
      </c>
    </row>
    <row r="921" spans="1:13" x14ac:dyDescent="0.3">
      <c r="A921" t="s">
        <v>19</v>
      </c>
      <c r="B921">
        <v>920</v>
      </c>
      <c r="C921" t="s">
        <v>751</v>
      </c>
      <c r="D921" t="s">
        <v>26</v>
      </c>
      <c r="E921">
        <v>2018</v>
      </c>
      <c r="F921" t="s">
        <v>47</v>
      </c>
      <c r="G921" t="s">
        <v>23</v>
      </c>
      <c r="H921" t="s">
        <v>17</v>
      </c>
      <c r="I921" t="s">
        <v>48</v>
      </c>
      <c r="J921">
        <v>0</v>
      </c>
      <c r="L921">
        <v>225.30619999999999</v>
      </c>
      <c r="M921">
        <v>4.5</v>
      </c>
    </row>
    <row r="922" spans="1:13" x14ac:dyDescent="0.3">
      <c r="A922" t="s">
        <v>19</v>
      </c>
      <c r="B922">
        <v>921</v>
      </c>
      <c r="C922" t="s">
        <v>752</v>
      </c>
      <c r="D922" t="s">
        <v>26</v>
      </c>
      <c r="E922">
        <v>2018</v>
      </c>
      <c r="F922" t="s">
        <v>47</v>
      </c>
      <c r="G922" t="s">
        <v>23</v>
      </c>
      <c r="H922" t="s">
        <v>17</v>
      </c>
      <c r="I922" t="s">
        <v>48</v>
      </c>
      <c r="J922">
        <v>6.3462047999999993E-2</v>
      </c>
      <c r="L922">
        <v>157.56299999999999</v>
      </c>
      <c r="M922">
        <v>4.5</v>
      </c>
    </row>
    <row r="923" spans="1:13" x14ac:dyDescent="0.3">
      <c r="A923" t="s">
        <v>19</v>
      </c>
      <c r="B923">
        <v>922</v>
      </c>
      <c r="C923" t="s">
        <v>576</v>
      </c>
      <c r="D923" t="s">
        <v>21</v>
      </c>
      <c r="E923">
        <v>2018</v>
      </c>
      <c r="F923" t="s">
        <v>47</v>
      </c>
      <c r="G923" t="s">
        <v>23</v>
      </c>
      <c r="H923" t="s">
        <v>17</v>
      </c>
      <c r="I923" t="s">
        <v>48</v>
      </c>
      <c r="J923">
        <v>7.7079176999999999E-2</v>
      </c>
      <c r="L923">
        <v>61.553600000000003</v>
      </c>
      <c r="M923">
        <v>4.5</v>
      </c>
    </row>
    <row r="924" spans="1:13" x14ac:dyDescent="0.3">
      <c r="A924" t="s">
        <v>19</v>
      </c>
      <c r="B924">
        <v>923</v>
      </c>
      <c r="C924" t="s">
        <v>753</v>
      </c>
      <c r="D924" t="s">
        <v>44</v>
      </c>
      <c r="E924">
        <v>2018</v>
      </c>
      <c r="F924" t="s">
        <v>47</v>
      </c>
      <c r="G924" t="s">
        <v>23</v>
      </c>
      <c r="H924" t="s">
        <v>17</v>
      </c>
      <c r="I924" t="s">
        <v>48</v>
      </c>
      <c r="J924">
        <v>0.14258975099999999</v>
      </c>
      <c r="L924">
        <v>35.918999999999997</v>
      </c>
      <c r="M924">
        <v>4.5</v>
      </c>
    </row>
    <row r="925" spans="1:13" x14ac:dyDescent="0.3">
      <c r="A925" t="s">
        <v>19</v>
      </c>
      <c r="B925">
        <v>924</v>
      </c>
      <c r="C925" t="s">
        <v>380</v>
      </c>
      <c r="D925" t="s">
        <v>44</v>
      </c>
      <c r="E925">
        <v>2018</v>
      </c>
      <c r="F925" t="s">
        <v>47</v>
      </c>
      <c r="G925" t="s">
        <v>23</v>
      </c>
      <c r="H925" t="s">
        <v>17</v>
      </c>
      <c r="I925" t="s">
        <v>48</v>
      </c>
      <c r="J925">
        <v>9.1042210999999998E-2</v>
      </c>
      <c r="L925">
        <v>162.68940000000001</v>
      </c>
      <c r="M925">
        <v>4.5</v>
      </c>
    </row>
    <row r="926" spans="1:13" x14ac:dyDescent="0.3">
      <c r="A926" t="s">
        <v>19</v>
      </c>
      <c r="B926">
        <v>925</v>
      </c>
      <c r="C926" t="s">
        <v>150</v>
      </c>
      <c r="D926" t="s">
        <v>44</v>
      </c>
      <c r="E926">
        <v>2018</v>
      </c>
      <c r="F926" t="s">
        <v>47</v>
      </c>
      <c r="G926" t="s">
        <v>23</v>
      </c>
      <c r="H926" t="s">
        <v>17</v>
      </c>
      <c r="I926" t="s">
        <v>48</v>
      </c>
      <c r="J926">
        <v>5.2247806000000001E-2</v>
      </c>
      <c r="L926">
        <v>190.85300000000001</v>
      </c>
      <c r="M926">
        <v>4.5</v>
      </c>
    </row>
    <row r="927" spans="1:13" x14ac:dyDescent="0.3">
      <c r="A927" t="s">
        <v>19</v>
      </c>
      <c r="B927">
        <v>926</v>
      </c>
      <c r="C927" t="s">
        <v>754</v>
      </c>
      <c r="D927" t="s">
        <v>44</v>
      </c>
      <c r="E927">
        <v>2018</v>
      </c>
      <c r="F927" t="s">
        <v>47</v>
      </c>
      <c r="G927" t="s">
        <v>23</v>
      </c>
      <c r="H927" t="s">
        <v>17</v>
      </c>
      <c r="I927" t="s">
        <v>48</v>
      </c>
      <c r="J927">
        <v>7.2317217000000003E-2</v>
      </c>
      <c r="L927">
        <v>160.792</v>
      </c>
      <c r="M927">
        <v>4.5</v>
      </c>
    </row>
    <row r="928" spans="1:13" x14ac:dyDescent="0.3">
      <c r="A928" t="s">
        <v>19</v>
      </c>
      <c r="B928">
        <v>927</v>
      </c>
      <c r="C928" t="s">
        <v>243</v>
      </c>
      <c r="D928" t="s">
        <v>44</v>
      </c>
      <c r="E928">
        <v>2018</v>
      </c>
      <c r="F928" t="s">
        <v>47</v>
      </c>
      <c r="G928" t="s">
        <v>23</v>
      </c>
      <c r="H928" t="s">
        <v>17</v>
      </c>
      <c r="I928" t="s">
        <v>48</v>
      </c>
      <c r="J928">
        <v>5.911748E-2</v>
      </c>
      <c r="L928">
        <v>181.5976</v>
      </c>
      <c r="M928">
        <v>4.5</v>
      </c>
    </row>
    <row r="929" spans="1:13" x14ac:dyDescent="0.3">
      <c r="A929" t="s">
        <v>19</v>
      </c>
      <c r="B929">
        <v>928</v>
      </c>
      <c r="C929" t="s">
        <v>755</v>
      </c>
      <c r="D929" t="s">
        <v>44</v>
      </c>
      <c r="E929">
        <v>2018</v>
      </c>
      <c r="F929" t="s">
        <v>47</v>
      </c>
      <c r="G929" t="s">
        <v>23</v>
      </c>
      <c r="H929" t="s">
        <v>17</v>
      </c>
      <c r="I929" t="s">
        <v>48</v>
      </c>
      <c r="J929">
        <v>9.370568E-2</v>
      </c>
      <c r="L929">
        <v>253.8698</v>
      </c>
      <c r="M929">
        <v>4.5</v>
      </c>
    </row>
    <row r="930" spans="1:13" x14ac:dyDescent="0.3">
      <c r="A930" t="s">
        <v>19</v>
      </c>
      <c r="B930">
        <v>929</v>
      </c>
      <c r="C930" t="s">
        <v>756</v>
      </c>
      <c r="D930" t="s">
        <v>66</v>
      </c>
      <c r="E930">
        <v>2018</v>
      </c>
      <c r="F930" t="s">
        <v>47</v>
      </c>
      <c r="G930" t="s">
        <v>23</v>
      </c>
      <c r="H930" t="s">
        <v>17</v>
      </c>
      <c r="I930" t="s">
        <v>48</v>
      </c>
      <c r="J930">
        <v>3.1186800000000001E-2</v>
      </c>
      <c r="L930">
        <v>39.548000000000002</v>
      </c>
      <c r="M930">
        <v>4.5</v>
      </c>
    </row>
    <row r="931" spans="1:13" x14ac:dyDescent="0.3">
      <c r="A931" t="s">
        <v>12</v>
      </c>
      <c r="B931">
        <v>930</v>
      </c>
      <c r="C931" t="s">
        <v>757</v>
      </c>
      <c r="D931" t="s">
        <v>97</v>
      </c>
      <c r="E931">
        <v>2018</v>
      </c>
      <c r="F931" t="s">
        <v>47</v>
      </c>
      <c r="G931" t="s">
        <v>23</v>
      </c>
      <c r="H931" t="s">
        <v>17</v>
      </c>
      <c r="I931" t="s">
        <v>48</v>
      </c>
      <c r="J931">
        <v>2.524761E-2</v>
      </c>
      <c r="L931">
        <v>81.993399999999994</v>
      </c>
      <c r="M931">
        <v>4.5</v>
      </c>
    </row>
    <row r="932" spans="1:13" x14ac:dyDescent="0.3">
      <c r="A932" t="s">
        <v>12</v>
      </c>
      <c r="B932">
        <v>931</v>
      </c>
      <c r="C932" t="s">
        <v>727</v>
      </c>
      <c r="D932" t="s">
        <v>30</v>
      </c>
      <c r="E932">
        <v>2018</v>
      </c>
      <c r="F932" t="s">
        <v>47</v>
      </c>
      <c r="G932" t="s">
        <v>23</v>
      </c>
      <c r="H932" t="s">
        <v>17</v>
      </c>
      <c r="I932" t="s">
        <v>48</v>
      </c>
      <c r="J932">
        <v>4.6408928000000002E-2</v>
      </c>
      <c r="L932">
        <v>153.2998</v>
      </c>
      <c r="M932">
        <v>4.5</v>
      </c>
    </row>
    <row r="933" spans="1:13" x14ac:dyDescent="0.3">
      <c r="A933" t="s">
        <v>12</v>
      </c>
      <c r="B933">
        <v>932</v>
      </c>
      <c r="C933" t="s">
        <v>758</v>
      </c>
      <c r="D933" t="s">
        <v>26</v>
      </c>
      <c r="E933">
        <v>2018</v>
      </c>
      <c r="F933" t="s">
        <v>47</v>
      </c>
      <c r="G933" t="s">
        <v>23</v>
      </c>
      <c r="H933" t="s">
        <v>17</v>
      </c>
      <c r="I933" t="s">
        <v>48</v>
      </c>
      <c r="J933">
        <v>7.9954799999999993E-3</v>
      </c>
      <c r="L933">
        <v>78.561800000000005</v>
      </c>
      <c r="M933">
        <v>4.5</v>
      </c>
    </row>
    <row r="934" spans="1:13" x14ac:dyDescent="0.3">
      <c r="A934" t="s">
        <v>12</v>
      </c>
      <c r="B934">
        <v>933</v>
      </c>
      <c r="C934" t="s">
        <v>759</v>
      </c>
      <c r="D934" t="s">
        <v>26</v>
      </c>
      <c r="E934">
        <v>2018</v>
      </c>
      <c r="F934" t="s">
        <v>47</v>
      </c>
      <c r="G934" t="s">
        <v>23</v>
      </c>
      <c r="H934" t="s">
        <v>17</v>
      </c>
      <c r="I934" t="s">
        <v>48</v>
      </c>
      <c r="J934">
        <v>4.1273391E-2</v>
      </c>
      <c r="L934">
        <v>91.680400000000006</v>
      </c>
      <c r="M934">
        <v>4.5</v>
      </c>
    </row>
    <row r="935" spans="1:13" x14ac:dyDescent="0.3">
      <c r="A935" t="s">
        <v>12</v>
      </c>
      <c r="B935">
        <v>934</v>
      </c>
      <c r="C935" t="s">
        <v>760</v>
      </c>
      <c r="D935" t="s">
        <v>26</v>
      </c>
      <c r="E935">
        <v>2018</v>
      </c>
      <c r="F935" t="s">
        <v>47</v>
      </c>
      <c r="G935" t="s">
        <v>23</v>
      </c>
      <c r="H935" t="s">
        <v>17</v>
      </c>
      <c r="I935" t="s">
        <v>48</v>
      </c>
      <c r="J935">
        <v>4.2270751000000002E-2</v>
      </c>
      <c r="L935">
        <v>162.52099999999999</v>
      </c>
      <c r="M935">
        <v>4.5</v>
      </c>
    </row>
    <row r="936" spans="1:13" x14ac:dyDescent="0.3">
      <c r="A936" t="s">
        <v>12</v>
      </c>
      <c r="B936">
        <v>935</v>
      </c>
      <c r="C936" t="s">
        <v>761</v>
      </c>
      <c r="D936" t="s">
        <v>14</v>
      </c>
      <c r="E936">
        <v>2018</v>
      </c>
      <c r="F936" t="s">
        <v>47</v>
      </c>
      <c r="G936" t="s">
        <v>23</v>
      </c>
      <c r="H936" t="s">
        <v>17</v>
      </c>
      <c r="I936" t="s">
        <v>48</v>
      </c>
      <c r="J936">
        <v>2.8842331999999998E-2</v>
      </c>
      <c r="L936">
        <v>81.495999999999995</v>
      </c>
      <c r="M936">
        <v>4.5</v>
      </c>
    </row>
    <row r="937" spans="1:13" x14ac:dyDescent="0.3">
      <c r="A937" t="s">
        <v>12</v>
      </c>
      <c r="B937">
        <v>936</v>
      </c>
      <c r="C937" t="s">
        <v>762</v>
      </c>
      <c r="D937" t="s">
        <v>50</v>
      </c>
      <c r="E937">
        <v>2018</v>
      </c>
      <c r="F937" t="s">
        <v>47</v>
      </c>
      <c r="G937" t="s">
        <v>23</v>
      </c>
      <c r="H937" t="s">
        <v>17</v>
      </c>
      <c r="I937" t="s">
        <v>48</v>
      </c>
      <c r="J937">
        <v>1.3951504E-2</v>
      </c>
      <c r="L937">
        <v>199.9084</v>
      </c>
      <c r="M937">
        <v>4.5</v>
      </c>
    </row>
    <row r="938" spans="1:13" x14ac:dyDescent="0.3">
      <c r="A938" t="s">
        <v>12</v>
      </c>
      <c r="B938">
        <v>937</v>
      </c>
      <c r="C938" t="s">
        <v>763</v>
      </c>
      <c r="D938" t="s">
        <v>34</v>
      </c>
      <c r="E938">
        <v>2018</v>
      </c>
      <c r="F938" t="s">
        <v>47</v>
      </c>
      <c r="G938" t="s">
        <v>23</v>
      </c>
      <c r="H938" t="s">
        <v>17</v>
      </c>
      <c r="I938" t="s">
        <v>48</v>
      </c>
      <c r="J938">
        <v>4.4767031999999998E-2</v>
      </c>
      <c r="L938">
        <v>173.7054</v>
      </c>
      <c r="M938">
        <v>4.5</v>
      </c>
    </row>
    <row r="939" spans="1:13" x14ac:dyDescent="0.3">
      <c r="A939" t="s">
        <v>37</v>
      </c>
      <c r="B939">
        <v>938</v>
      </c>
      <c r="C939" t="s">
        <v>479</v>
      </c>
      <c r="D939" t="s">
        <v>97</v>
      </c>
      <c r="E939">
        <v>2018</v>
      </c>
      <c r="F939" t="s">
        <v>47</v>
      </c>
      <c r="G939" t="s">
        <v>23</v>
      </c>
      <c r="H939" t="s">
        <v>17</v>
      </c>
      <c r="I939" t="s">
        <v>48</v>
      </c>
      <c r="J939">
        <v>3.7315468999999997E-2</v>
      </c>
      <c r="L939">
        <v>50.003399999999999</v>
      </c>
      <c r="M939">
        <v>4.5</v>
      </c>
    </row>
    <row r="940" spans="1:13" x14ac:dyDescent="0.3">
      <c r="A940" t="s">
        <v>37</v>
      </c>
      <c r="B940">
        <v>939</v>
      </c>
      <c r="C940" t="s">
        <v>764</v>
      </c>
      <c r="D940" t="s">
        <v>59</v>
      </c>
      <c r="E940">
        <v>2018</v>
      </c>
      <c r="F940" t="s">
        <v>47</v>
      </c>
      <c r="G940" t="s">
        <v>23</v>
      </c>
      <c r="H940" t="s">
        <v>17</v>
      </c>
      <c r="I940" t="s">
        <v>48</v>
      </c>
      <c r="J940">
        <v>2.4407061000000001E-2</v>
      </c>
      <c r="L940">
        <v>102.33320000000001</v>
      </c>
      <c r="M940">
        <v>4.5</v>
      </c>
    </row>
    <row r="941" spans="1:13" x14ac:dyDescent="0.3">
      <c r="A941" t="s">
        <v>37</v>
      </c>
      <c r="B941">
        <v>940</v>
      </c>
      <c r="C941" t="s">
        <v>765</v>
      </c>
      <c r="D941" t="s">
        <v>21</v>
      </c>
      <c r="E941">
        <v>2018</v>
      </c>
      <c r="F941" t="s">
        <v>47</v>
      </c>
      <c r="G941" t="s">
        <v>23</v>
      </c>
      <c r="H941" t="s">
        <v>17</v>
      </c>
      <c r="I941" t="s">
        <v>48</v>
      </c>
      <c r="J941">
        <v>2.0876485E-2</v>
      </c>
      <c r="L941">
        <v>133.79419999999999</v>
      </c>
      <c r="M941">
        <v>4.5</v>
      </c>
    </row>
    <row r="942" spans="1:13" x14ac:dyDescent="0.3">
      <c r="A942" t="s">
        <v>12</v>
      </c>
      <c r="B942">
        <v>941</v>
      </c>
      <c r="C942" t="s">
        <v>501</v>
      </c>
      <c r="D942" t="s">
        <v>69</v>
      </c>
      <c r="E942">
        <v>2018</v>
      </c>
      <c r="F942" t="s">
        <v>47</v>
      </c>
      <c r="G942" t="s">
        <v>23</v>
      </c>
      <c r="H942" t="s">
        <v>17</v>
      </c>
      <c r="I942" t="s">
        <v>48</v>
      </c>
      <c r="J942">
        <v>6.7624437999999995E-2</v>
      </c>
      <c r="L942">
        <v>120.944</v>
      </c>
      <c r="M942">
        <v>4.5</v>
      </c>
    </row>
    <row r="943" spans="1:13" x14ac:dyDescent="0.3">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2018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2018</v>
      </c>
      <c r="F1268" t="s">
        <v>47</v>
      </c>
      <c r="G1268" t="s">
        <v>23</v>
      </c>
      <c r="H1268" t="s">
        <v>17</v>
      </c>
      <c r="I1268" t="s">
        <v>48</v>
      </c>
      <c r="J1268">
        <v>0</v>
      </c>
      <c r="L1268">
        <v>125.173</v>
      </c>
      <c r="M1268">
        <v>4.4000000000000004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2018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2018</v>
      </c>
      <c r="F1439" t="s">
        <v>140</v>
      </c>
      <c r="G1439" t="s">
        <v>16</v>
      </c>
      <c r="H1439" t="s">
        <v>28</v>
      </c>
      <c r="I1439" t="s">
        <v>42</v>
      </c>
      <c r="J1439">
        <v>0.208987123</v>
      </c>
      <c r="L1439">
        <v>106.0596</v>
      </c>
      <c r="M1439">
        <v>4.3</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
      <c r="A1443" t="s">
        <v>19</v>
      </c>
      <c r="B1443">
        <v>1442</v>
      </c>
      <c r="C1443" t="s">
        <v>1020</v>
      </c>
      <c r="D1443" t="s">
        <v>26</v>
      </c>
      <c r="E1443">
        <v>2018</v>
      </c>
      <c r="F1443" t="s">
        <v>140</v>
      </c>
      <c r="G1443" t="s">
        <v>16</v>
      </c>
      <c r="H1443" t="s">
        <v>28</v>
      </c>
      <c r="I1443" t="s">
        <v>42</v>
      </c>
      <c r="J1443">
        <v>0</v>
      </c>
      <c r="L1443">
        <v>109.9254</v>
      </c>
      <c r="M1443">
        <v>4.3</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2018</v>
      </c>
      <c r="F1448" t="s">
        <v>140</v>
      </c>
      <c r="G1448" t="s">
        <v>16</v>
      </c>
      <c r="H1448" t="s">
        <v>28</v>
      </c>
      <c r="I1448" t="s">
        <v>42</v>
      </c>
      <c r="J1448">
        <v>0</v>
      </c>
      <c r="L1448">
        <v>40.347999999999999</v>
      </c>
      <c r="M1448">
        <v>4.3</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2018</v>
      </c>
      <c r="F1454" t="s">
        <v>140</v>
      </c>
      <c r="G1454" t="s">
        <v>16</v>
      </c>
      <c r="H1454" t="s">
        <v>28</v>
      </c>
      <c r="I1454" t="s">
        <v>42</v>
      </c>
      <c r="J1454">
        <v>0.13027716</v>
      </c>
      <c r="L1454">
        <v>228.001</v>
      </c>
      <c r="M1454">
        <v>4.3</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
      <c r="A1463" t="s">
        <v>12</v>
      </c>
      <c r="B1463">
        <v>1462</v>
      </c>
      <c r="C1463" t="s">
        <v>703</v>
      </c>
      <c r="D1463" t="s">
        <v>69</v>
      </c>
      <c r="E1463">
        <v>2018</v>
      </c>
      <c r="F1463" t="s">
        <v>140</v>
      </c>
      <c r="G1463" t="s">
        <v>16</v>
      </c>
      <c r="H1463" t="s">
        <v>28</v>
      </c>
      <c r="I1463" t="s">
        <v>42</v>
      </c>
      <c r="J1463">
        <v>0</v>
      </c>
      <c r="L1463">
        <v>55.9298</v>
      </c>
      <c r="M1463">
        <v>4.3</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
      <c r="A1471" t="s">
        <v>12</v>
      </c>
      <c r="B1471">
        <v>1470</v>
      </c>
      <c r="C1471" t="s">
        <v>812</v>
      </c>
      <c r="D1471" t="s">
        <v>50</v>
      </c>
      <c r="E1471">
        <v>2018</v>
      </c>
      <c r="F1471" t="s">
        <v>140</v>
      </c>
      <c r="G1471" t="s">
        <v>16</v>
      </c>
      <c r="H1471" t="s">
        <v>28</v>
      </c>
      <c r="I1471" t="s">
        <v>42</v>
      </c>
      <c r="J1471">
        <v>7.8758649E-2</v>
      </c>
      <c r="L1471">
        <v>103.0016</v>
      </c>
      <c r="M1471">
        <v>4.3</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2016</v>
      </c>
      <c r="F1506" t="s">
        <v>27</v>
      </c>
      <c r="G1506" t="s">
        <v>16</v>
      </c>
      <c r="H1506" t="s">
        <v>28</v>
      </c>
      <c r="I1506" t="s">
        <v>18</v>
      </c>
      <c r="J1506">
        <v>0</v>
      </c>
      <c r="K1506">
        <v>12.15</v>
      </c>
      <c r="L1506">
        <v>254.904</v>
      </c>
      <c r="M1506">
        <v>4.3</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2018</v>
      </c>
      <c r="F1913" t="s">
        <v>47</v>
      </c>
      <c r="G1913" t="s">
        <v>23</v>
      </c>
      <c r="H1913" t="s">
        <v>17</v>
      </c>
      <c r="I1913" t="s">
        <v>48</v>
      </c>
      <c r="J1913">
        <v>0</v>
      </c>
      <c r="L1913">
        <v>245.01439999999999</v>
      </c>
      <c r="M1913">
        <v>4.3</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2018</v>
      </c>
      <c r="F1921" t="s">
        <v>47</v>
      </c>
      <c r="G1921" t="s">
        <v>23</v>
      </c>
      <c r="H1921" t="s">
        <v>17</v>
      </c>
      <c r="I1921" t="s">
        <v>48</v>
      </c>
      <c r="J1921">
        <v>0.116762173</v>
      </c>
      <c r="L1921">
        <v>198.9768</v>
      </c>
      <c r="M1921">
        <v>4.3</v>
      </c>
    </row>
    <row r="1922" spans="1:13" x14ac:dyDescent="0.3">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
      <c r="A1923" t="s">
        <v>19</v>
      </c>
      <c r="B1923">
        <v>1922</v>
      </c>
      <c r="C1923" t="s">
        <v>1067</v>
      </c>
      <c r="D1923" t="s">
        <v>69</v>
      </c>
      <c r="E1923">
        <v>2018</v>
      </c>
      <c r="F1923" t="s">
        <v>47</v>
      </c>
      <c r="G1923" t="s">
        <v>23</v>
      </c>
      <c r="H1923" t="s">
        <v>17</v>
      </c>
      <c r="I1923" t="s">
        <v>48</v>
      </c>
      <c r="J1923">
        <v>1.769927E-2</v>
      </c>
      <c r="L1923">
        <v>74.2012</v>
      </c>
      <c r="M1923">
        <v>4.3</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
      <c r="A1927" t="s">
        <v>19</v>
      </c>
      <c r="B1927">
        <v>1926</v>
      </c>
      <c r="C1927" t="s">
        <v>1191</v>
      </c>
      <c r="D1927" t="s">
        <v>26</v>
      </c>
      <c r="E1927">
        <v>2018</v>
      </c>
      <c r="F1927" t="s">
        <v>47</v>
      </c>
      <c r="G1927" t="s">
        <v>23</v>
      </c>
      <c r="H1927" t="s">
        <v>17</v>
      </c>
      <c r="I1927" t="s">
        <v>48</v>
      </c>
      <c r="J1927">
        <v>0</v>
      </c>
      <c r="L1927">
        <v>100.7042</v>
      </c>
      <c r="M1927">
        <v>4.3</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2018</v>
      </c>
      <c r="F1930" t="s">
        <v>47</v>
      </c>
      <c r="G1930" t="s">
        <v>23</v>
      </c>
      <c r="H1930" t="s">
        <v>17</v>
      </c>
      <c r="I1930" t="s">
        <v>48</v>
      </c>
      <c r="J1930">
        <v>0.17176107700000001</v>
      </c>
      <c r="L1930">
        <v>115.7518</v>
      </c>
      <c r="M1930">
        <v>4.3</v>
      </c>
    </row>
    <row r="1931" spans="1:13" x14ac:dyDescent="0.3">
      <c r="A1931" t="s">
        <v>19</v>
      </c>
      <c r="B1931">
        <v>1930</v>
      </c>
      <c r="C1931" t="s">
        <v>495</v>
      </c>
      <c r="D1931" t="s">
        <v>14</v>
      </c>
      <c r="E1931">
        <v>2018</v>
      </c>
      <c r="F1931" t="s">
        <v>47</v>
      </c>
      <c r="G1931" t="s">
        <v>23</v>
      </c>
      <c r="H1931" t="s">
        <v>17</v>
      </c>
      <c r="I1931" t="s">
        <v>48</v>
      </c>
      <c r="J1931">
        <v>3.5183156E-2</v>
      </c>
      <c r="L1931">
        <v>37.8506</v>
      </c>
      <c r="M1931">
        <v>4.3</v>
      </c>
    </row>
    <row r="1932" spans="1:13" x14ac:dyDescent="0.3">
      <c r="A1932" t="s">
        <v>19</v>
      </c>
      <c r="B1932">
        <v>1931</v>
      </c>
      <c r="C1932" t="s">
        <v>1193</v>
      </c>
      <c r="D1932" t="s">
        <v>14</v>
      </c>
      <c r="E1932">
        <v>2018</v>
      </c>
      <c r="F1932" t="s">
        <v>47</v>
      </c>
      <c r="G1932" t="s">
        <v>23</v>
      </c>
      <c r="H1932" t="s">
        <v>17</v>
      </c>
      <c r="I1932" t="s">
        <v>48</v>
      </c>
      <c r="J1932">
        <v>2.0614212E-2</v>
      </c>
      <c r="L1932">
        <v>126.4046</v>
      </c>
      <c r="M1932">
        <v>4.3</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
      <c r="A1938" t="s">
        <v>19</v>
      </c>
      <c r="B1938">
        <v>1937</v>
      </c>
      <c r="C1938" t="s">
        <v>328</v>
      </c>
      <c r="D1938" t="s">
        <v>21</v>
      </c>
      <c r="E1938">
        <v>2018</v>
      </c>
      <c r="F1938" t="s">
        <v>47</v>
      </c>
      <c r="G1938" t="s">
        <v>23</v>
      </c>
      <c r="H1938" t="s">
        <v>17</v>
      </c>
      <c r="I1938" t="s">
        <v>48</v>
      </c>
      <c r="J1938">
        <v>0.116366304</v>
      </c>
      <c r="L1938">
        <v>158.363</v>
      </c>
      <c r="M1938">
        <v>4.3</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2018</v>
      </c>
      <c r="F1940" t="s">
        <v>47</v>
      </c>
      <c r="G1940" t="s">
        <v>23</v>
      </c>
      <c r="H1940" t="s">
        <v>17</v>
      </c>
      <c r="I1940" t="s">
        <v>48</v>
      </c>
      <c r="J1940">
        <v>0.17641157900000001</v>
      </c>
      <c r="L1940">
        <v>173.2422</v>
      </c>
      <c r="M1940">
        <v>4.3</v>
      </c>
    </row>
    <row r="1941" spans="1:13" x14ac:dyDescent="0.3">
      <c r="A1941" t="s">
        <v>19</v>
      </c>
      <c r="B1941">
        <v>1940</v>
      </c>
      <c r="C1941" t="s">
        <v>383</v>
      </c>
      <c r="D1941" t="s">
        <v>44</v>
      </c>
      <c r="E1941">
        <v>2018</v>
      </c>
      <c r="F1941" t="s">
        <v>47</v>
      </c>
      <c r="G1941" t="s">
        <v>23</v>
      </c>
      <c r="H1941" t="s">
        <v>17</v>
      </c>
      <c r="I1941" t="s">
        <v>48</v>
      </c>
      <c r="J1941">
        <v>3.4504413999999997E-2</v>
      </c>
      <c r="L1941">
        <v>125.202</v>
      </c>
      <c r="M1941">
        <v>4.3</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
      <c r="A1947" t="s">
        <v>19</v>
      </c>
      <c r="B1947">
        <v>1946</v>
      </c>
      <c r="C1947" t="s">
        <v>153</v>
      </c>
      <c r="D1947" t="s">
        <v>56</v>
      </c>
      <c r="E1947">
        <v>2018</v>
      </c>
      <c r="F1947" t="s">
        <v>47</v>
      </c>
      <c r="G1947" t="s">
        <v>23</v>
      </c>
      <c r="H1947" t="s">
        <v>17</v>
      </c>
      <c r="I1947" t="s">
        <v>48</v>
      </c>
      <c r="J1947">
        <v>1.6653022E-2</v>
      </c>
      <c r="L1947">
        <v>139.518</v>
      </c>
      <c r="M1947">
        <v>4.3</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2018</v>
      </c>
      <c r="F1962" t="s">
        <v>47</v>
      </c>
      <c r="G1962" t="s">
        <v>23</v>
      </c>
      <c r="H1962" t="s">
        <v>17</v>
      </c>
      <c r="I1962" t="s">
        <v>48</v>
      </c>
      <c r="J1962">
        <v>4.368089E-2</v>
      </c>
      <c r="L1962">
        <v>110.157</v>
      </c>
      <c r="M1962">
        <v>4.3</v>
      </c>
    </row>
    <row r="1963" spans="1:13" x14ac:dyDescent="0.3">
      <c r="A1963" t="s">
        <v>12</v>
      </c>
      <c r="B1963">
        <v>1962</v>
      </c>
      <c r="C1963" t="s">
        <v>985</v>
      </c>
      <c r="D1963" t="s">
        <v>59</v>
      </c>
      <c r="E1963">
        <v>2018</v>
      </c>
      <c r="F1963" t="s">
        <v>47</v>
      </c>
      <c r="G1963" t="s">
        <v>23</v>
      </c>
      <c r="H1963" t="s">
        <v>17</v>
      </c>
      <c r="I1963" t="s">
        <v>48</v>
      </c>
      <c r="J1963">
        <v>2.2170591999999999E-2</v>
      </c>
      <c r="L1963">
        <v>105.199</v>
      </c>
      <c r="M1963">
        <v>4.3</v>
      </c>
    </row>
    <row r="1964" spans="1:13" x14ac:dyDescent="0.3">
      <c r="A1964" t="s">
        <v>12</v>
      </c>
      <c r="B1964">
        <v>1963</v>
      </c>
      <c r="C1964" t="s">
        <v>162</v>
      </c>
      <c r="D1964" t="s">
        <v>30</v>
      </c>
      <c r="E1964">
        <v>2018</v>
      </c>
      <c r="F1964" t="s">
        <v>47</v>
      </c>
      <c r="G1964" t="s">
        <v>23</v>
      </c>
      <c r="H1964" t="s">
        <v>17</v>
      </c>
      <c r="I1964" t="s">
        <v>48</v>
      </c>
      <c r="J1964">
        <v>0</v>
      </c>
      <c r="L1964">
        <v>100.3674</v>
      </c>
      <c r="M1964">
        <v>4.3</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
      <c r="A1973" t="s">
        <v>12</v>
      </c>
      <c r="B1973">
        <v>1972</v>
      </c>
      <c r="C1973" t="s">
        <v>1203</v>
      </c>
      <c r="D1973" t="s">
        <v>50</v>
      </c>
      <c r="E1973">
        <v>2018</v>
      </c>
      <c r="F1973" t="s">
        <v>47</v>
      </c>
      <c r="G1973" t="s">
        <v>23</v>
      </c>
      <c r="H1973" t="s">
        <v>17</v>
      </c>
      <c r="I1973" t="s">
        <v>48</v>
      </c>
      <c r="J1973">
        <v>8.7894475E-2</v>
      </c>
      <c r="L1973">
        <v>121.173</v>
      </c>
      <c r="M1973">
        <v>4.3</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2018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2018</v>
      </c>
      <c r="F2028" t="s">
        <v>140</v>
      </c>
      <c r="G2028" t="s">
        <v>16</v>
      </c>
      <c r="H2028" t="s">
        <v>28</v>
      </c>
      <c r="I2028" t="s">
        <v>42</v>
      </c>
      <c r="J2028">
        <v>0.164864915</v>
      </c>
      <c r="L2028">
        <v>255.2698</v>
      </c>
      <c r="M2028">
        <v>4.2</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2018</v>
      </c>
      <c r="F2127" t="s">
        <v>140</v>
      </c>
      <c r="G2127" t="s">
        <v>16</v>
      </c>
      <c r="H2127" t="s">
        <v>28</v>
      </c>
      <c r="I2127" t="s">
        <v>42</v>
      </c>
      <c r="J2127">
        <v>0.137539574</v>
      </c>
      <c r="L2127">
        <v>38.8506</v>
      </c>
      <c r="M2127">
        <v>4.2</v>
      </c>
    </row>
    <row r="2128" spans="1:13" x14ac:dyDescent="0.3">
      <c r="A2128" t="s">
        <v>19</v>
      </c>
      <c r="B2128">
        <v>2127</v>
      </c>
      <c r="C2128" t="s">
        <v>165</v>
      </c>
      <c r="D2128" t="s">
        <v>30</v>
      </c>
      <c r="E2128">
        <v>2018</v>
      </c>
      <c r="F2128" t="s">
        <v>140</v>
      </c>
      <c r="G2128" t="s">
        <v>16</v>
      </c>
      <c r="H2128" t="s">
        <v>28</v>
      </c>
      <c r="I2128" t="s">
        <v>42</v>
      </c>
      <c r="J2128">
        <v>1.8275994E-2</v>
      </c>
      <c r="L2128">
        <v>115.2808</v>
      </c>
      <c r="M2128">
        <v>4.2</v>
      </c>
    </row>
    <row r="2129" spans="1:13" x14ac:dyDescent="0.3">
      <c r="A2129" t="s">
        <v>19</v>
      </c>
      <c r="B2129">
        <v>2128</v>
      </c>
      <c r="C2129" t="s">
        <v>946</v>
      </c>
      <c r="D2129" t="s">
        <v>30</v>
      </c>
      <c r="E2129">
        <v>2018</v>
      </c>
      <c r="F2129" t="s">
        <v>140</v>
      </c>
      <c r="G2129" t="s">
        <v>16</v>
      </c>
      <c r="H2129" t="s">
        <v>28</v>
      </c>
      <c r="I2129" t="s">
        <v>42</v>
      </c>
      <c r="J2129">
        <v>3.1069203E-2</v>
      </c>
      <c r="L2129">
        <v>179.6686</v>
      </c>
      <c r="M2129">
        <v>4.2</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2018</v>
      </c>
      <c r="F2131" t="s">
        <v>140</v>
      </c>
      <c r="G2131" t="s">
        <v>16</v>
      </c>
      <c r="H2131" t="s">
        <v>28</v>
      </c>
      <c r="I2131" t="s">
        <v>42</v>
      </c>
      <c r="J2131">
        <v>0</v>
      </c>
      <c r="L2131">
        <v>98.241</v>
      </c>
      <c r="M2131">
        <v>4.2</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2018</v>
      </c>
      <c r="F2140" t="s">
        <v>140</v>
      </c>
      <c r="G2140" t="s">
        <v>16</v>
      </c>
      <c r="H2140" t="s">
        <v>28</v>
      </c>
      <c r="I2140" t="s">
        <v>42</v>
      </c>
      <c r="J2140">
        <v>0.124448295</v>
      </c>
      <c r="L2140">
        <v>112.0518</v>
      </c>
      <c r="M2140">
        <v>4.2</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
      <c r="A2143" t="s">
        <v>12</v>
      </c>
      <c r="B2143">
        <v>2142</v>
      </c>
      <c r="C2143" t="s">
        <v>957</v>
      </c>
      <c r="D2143" t="s">
        <v>69</v>
      </c>
      <c r="E2143">
        <v>2018</v>
      </c>
      <c r="F2143" t="s">
        <v>140</v>
      </c>
      <c r="G2143" t="s">
        <v>16</v>
      </c>
      <c r="H2143" t="s">
        <v>28</v>
      </c>
      <c r="I2143" t="s">
        <v>42</v>
      </c>
      <c r="J2143">
        <v>0.168901843</v>
      </c>
      <c r="L2143">
        <v>43.4086</v>
      </c>
      <c r="M2143">
        <v>4.2</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2018</v>
      </c>
      <c r="F2146" t="s">
        <v>140</v>
      </c>
      <c r="G2146" t="s">
        <v>16</v>
      </c>
      <c r="H2146" t="s">
        <v>28</v>
      </c>
      <c r="I2146" t="s">
        <v>42</v>
      </c>
      <c r="J2146">
        <v>0.27873064199999997</v>
      </c>
      <c r="L2146">
        <v>63.2194</v>
      </c>
      <c r="M2146">
        <v>4.2</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2018</v>
      </c>
      <c r="F2148" t="s">
        <v>140</v>
      </c>
      <c r="G2148" t="s">
        <v>16</v>
      </c>
      <c r="H2148" t="s">
        <v>28</v>
      </c>
      <c r="I2148" t="s">
        <v>42</v>
      </c>
      <c r="J2148">
        <v>0.11173569</v>
      </c>
      <c r="L2148">
        <v>115.9492</v>
      </c>
      <c r="M2148">
        <v>4.2</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
      <c r="A2151" t="s">
        <v>12</v>
      </c>
      <c r="B2151">
        <v>2150</v>
      </c>
      <c r="C2151" t="s">
        <v>1211</v>
      </c>
      <c r="D2151" t="s">
        <v>56</v>
      </c>
      <c r="E2151">
        <v>2018</v>
      </c>
      <c r="F2151" t="s">
        <v>140</v>
      </c>
      <c r="G2151" t="s">
        <v>16</v>
      </c>
      <c r="H2151" t="s">
        <v>28</v>
      </c>
      <c r="I2151" t="s">
        <v>42</v>
      </c>
      <c r="J2151">
        <v>0.133279499</v>
      </c>
      <c r="L2151">
        <v>112.6202</v>
      </c>
      <c r="M2151">
        <v>4.2</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2018</v>
      </c>
      <c r="F2595" t="s">
        <v>47</v>
      </c>
      <c r="G2595" t="s">
        <v>23</v>
      </c>
      <c r="H2595" t="s">
        <v>17</v>
      </c>
      <c r="I2595" t="s">
        <v>48</v>
      </c>
      <c r="J2595">
        <v>0.112718928</v>
      </c>
      <c r="L2595">
        <v>54.2956</v>
      </c>
      <c r="M2595">
        <v>4.2</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2018</v>
      </c>
      <c r="F2599" t="s">
        <v>47</v>
      </c>
      <c r="G2599" t="s">
        <v>23</v>
      </c>
      <c r="H2599" t="s">
        <v>17</v>
      </c>
      <c r="I2599" t="s">
        <v>48</v>
      </c>
      <c r="J2599">
        <v>0.118783796</v>
      </c>
      <c r="L2599">
        <v>108.5596</v>
      </c>
      <c r="M2599">
        <v>4.2</v>
      </c>
    </row>
    <row r="2600" spans="1:13" x14ac:dyDescent="0.3">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
      <c r="A2601" t="s">
        <v>19</v>
      </c>
      <c r="B2601">
        <v>2600</v>
      </c>
      <c r="C2601" t="s">
        <v>68</v>
      </c>
      <c r="D2601" t="s">
        <v>69</v>
      </c>
      <c r="E2601">
        <v>2018</v>
      </c>
      <c r="F2601" t="s">
        <v>47</v>
      </c>
      <c r="G2601" t="s">
        <v>23</v>
      </c>
      <c r="H2601" t="s">
        <v>17</v>
      </c>
      <c r="I2601" t="s">
        <v>48</v>
      </c>
      <c r="J2601">
        <v>4.2037073000000001E-2</v>
      </c>
      <c r="L2601">
        <v>172.6764</v>
      </c>
      <c r="M2601">
        <v>4.2</v>
      </c>
    </row>
    <row r="2602" spans="1:13" x14ac:dyDescent="0.3">
      <c r="A2602" t="s">
        <v>19</v>
      </c>
      <c r="B2602">
        <v>2601</v>
      </c>
      <c r="C2602" t="s">
        <v>591</v>
      </c>
      <c r="D2602" t="s">
        <v>69</v>
      </c>
      <c r="E2602">
        <v>2018</v>
      </c>
      <c r="F2602" t="s">
        <v>47</v>
      </c>
      <c r="G2602" t="s">
        <v>23</v>
      </c>
      <c r="H2602" t="s">
        <v>17</v>
      </c>
      <c r="I2602" t="s">
        <v>48</v>
      </c>
      <c r="J2602">
        <v>3.0288215E-2</v>
      </c>
      <c r="L2602">
        <v>256.7672</v>
      </c>
      <c r="M2602">
        <v>4.2</v>
      </c>
    </row>
    <row r="2603" spans="1:13" x14ac:dyDescent="0.3">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2018</v>
      </c>
      <c r="F2605" t="s">
        <v>47</v>
      </c>
      <c r="G2605" t="s">
        <v>23</v>
      </c>
      <c r="H2605" t="s">
        <v>17</v>
      </c>
      <c r="I2605" t="s">
        <v>48</v>
      </c>
      <c r="J2605">
        <v>7.5691712999999994E-2</v>
      </c>
      <c r="L2605">
        <v>98.241</v>
      </c>
      <c r="M2605">
        <v>4.2</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2018</v>
      </c>
      <c r="F2610" t="s">
        <v>47</v>
      </c>
      <c r="G2610" t="s">
        <v>23</v>
      </c>
      <c r="H2610" t="s">
        <v>17</v>
      </c>
      <c r="I2610" t="s">
        <v>48</v>
      </c>
      <c r="J2610">
        <v>8.5197180000000008E-3</v>
      </c>
      <c r="L2610">
        <v>116.9492</v>
      </c>
      <c r="M2610">
        <v>4.2</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
      <c r="A2614" t="s">
        <v>19</v>
      </c>
      <c r="B2614">
        <v>2613</v>
      </c>
      <c r="C2614" t="s">
        <v>299</v>
      </c>
      <c r="D2614" t="s">
        <v>21</v>
      </c>
      <c r="E2614">
        <v>2018</v>
      </c>
      <c r="F2614" t="s">
        <v>47</v>
      </c>
      <c r="G2614" t="s">
        <v>23</v>
      </c>
      <c r="H2614" t="s">
        <v>17</v>
      </c>
      <c r="I2614" t="s">
        <v>48</v>
      </c>
      <c r="J2614">
        <v>8.9343433E-2</v>
      </c>
      <c r="L2614">
        <v>157.3604</v>
      </c>
      <c r="M2614">
        <v>4.2</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2018</v>
      </c>
      <c r="F2619" t="s">
        <v>47</v>
      </c>
      <c r="G2619" t="s">
        <v>23</v>
      </c>
      <c r="H2619" t="s">
        <v>17</v>
      </c>
      <c r="I2619" t="s">
        <v>48</v>
      </c>
      <c r="J2619">
        <v>0.124110734</v>
      </c>
      <c r="L2619">
        <v>111.7544</v>
      </c>
      <c r="M2619">
        <v>4.2</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
      <c r="A2623" t="s">
        <v>19</v>
      </c>
      <c r="B2623">
        <v>2622</v>
      </c>
      <c r="C2623" t="s">
        <v>1355</v>
      </c>
      <c r="D2623" t="s">
        <v>50</v>
      </c>
      <c r="E2623">
        <v>2018</v>
      </c>
      <c r="F2623" t="s">
        <v>47</v>
      </c>
      <c r="G2623" t="s">
        <v>23</v>
      </c>
      <c r="H2623" t="s">
        <v>17</v>
      </c>
      <c r="I2623" t="s">
        <v>48</v>
      </c>
      <c r="J2623">
        <v>0</v>
      </c>
      <c r="L2623">
        <v>119.8124</v>
      </c>
      <c r="M2623">
        <v>4.2</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2018</v>
      </c>
      <c r="F2626" t="s">
        <v>47</v>
      </c>
      <c r="G2626" t="s">
        <v>23</v>
      </c>
      <c r="H2626" t="s">
        <v>17</v>
      </c>
      <c r="I2626" t="s">
        <v>48</v>
      </c>
      <c r="J2626">
        <v>0</v>
      </c>
      <c r="L2626">
        <v>240.62219999999999</v>
      </c>
      <c r="M2626">
        <v>4.2</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
      <c r="A2630" t="s">
        <v>19</v>
      </c>
      <c r="B2630">
        <v>2629</v>
      </c>
      <c r="C2630" t="s">
        <v>33</v>
      </c>
      <c r="D2630" t="s">
        <v>34</v>
      </c>
      <c r="E2630">
        <v>2018</v>
      </c>
      <c r="F2630" t="s">
        <v>47</v>
      </c>
      <c r="G2630" t="s">
        <v>23</v>
      </c>
      <c r="H2630" t="s">
        <v>17</v>
      </c>
      <c r="I2630" t="s">
        <v>48</v>
      </c>
      <c r="J2630">
        <v>3.3737272999999998E-2</v>
      </c>
      <c r="L2630">
        <v>56.6614</v>
      </c>
      <c r="M2630">
        <v>4.2</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
      <c r="A2636" t="s">
        <v>12</v>
      </c>
      <c r="B2636">
        <v>2635</v>
      </c>
      <c r="C2636" t="s">
        <v>1140</v>
      </c>
      <c r="D2636" t="s">
        <v>59</v>
      </c>
      <c r="E2636">
        <v>2018</v>
      </c>
      <c r="F2636" t="s">
        <v>47</v>
      </c>
      <c r="G2636" t="s">
        <v>23</v>
      </c>
      <c r="H2636" t="s">
        <v>17</v>
      </c>
      <c r="I2636" t="s">
        <v>48</v>
      </c>
      <c r="J2636">
        <v>2.923013E-2</v>
      </c>
      <c r="L2636">
        <v>189.4556</v>
      </c>
      <c r="M2636">
        <v>4.2</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
      <c r="A2643" t="s">
        <v>12</v>
      </c>
      <c r="B2643">
        <v>2642</v>
      </c>
      <c r="C2643" t="s">
        <v>1363</v>
      </c>
      <c r="D2643" t="s">
        <v>26</v>
      </c>
      <c r="E2643">
        <v>2018</v>
      </c>
      <c r="F2643" t="s">
        <v>47</v>
      </c>
      <c r="G2643" t="s">
        <v>23</v>
      </c>
      <c r="H2643" t="s">
        <v>17</v>
      </c>
      <c r="I2643" t="s">
        <v>48</v>
      </c>
      <c r="J2643">
        <v>0</v>
      </c>
      <c r="L2643">
        <v>130.53100000000001</v>
      </c>
      <c r="M2643">
        <v>4.2</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2018</v>
      </c>
      <c r="F2646" t="s">
        <v>47</v>
      </c>
      <c r="G2646" t="s">
        <v>23</v>
      </c>
      <c r="H2646" t="s">
        <v>17</v>
      </c>
      <c r="I2646" t="s">
        <v>48</v>
      </c>
      <c r="J2646">
        <v>8.9512542E-2</v>
      </c>
      <c r="L2646">
        <v>133.1626</v>
      </c>
      <c r="M2646">
        <v>4.2</v>
      </c>
    </row>
    <row r="2647" spans="1:13" x14ac:dyDescent="0.3">
      <c r="A2647" t="s">
        <v>12</v>
      </c>
      <c r="B2647">
        <v>2646</v>
      </c>
      <c r="C2647" t="s">
        <v>321</v>
      </c>
      <c r="D2647" t="s">
        <v>50</v>
      </c>
      <c r="E2647">
        <v>2018</v>
      </c>
      <c r="F2647" t="s">
        <v>47</v>
      </c>
      <c r="G2647" t="s">
        <v>23</v>
      </c>
      <c r="H2647" t="s">
        <v>17</v>
      </c>
      <c r="I2647" t="s">
        <v>48</v>
      </c>
      <c r="J2647">
        <v>0.104786172</v>
      </c>
      <c r="L2647">
        <v>172.2764</v>
      </c>
      <c r="M2647">
        <v>4.2</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2018</v>
      </c>
      <c r="F3172" t="s">
        <v>47</v>
      </c>
      <c r="G3172" t="s">
        <v>23</v>
      </c>
      <c r="H3172" t="s">
        <v>17</v>
      </c>
      <c r="I3172" t="s">
        <v>48</v>
      </c>
      <c r="J3172">
        <v>0</v>
      </c>
      <c r="L3172">
        <v>59.8904</v>
      </c>
      <c r="M3172">
        <v>4.0999999999999996</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
      <c r="A3896" t="s">
        <v>19</v>
      </c>
      <c r="B3896">
        <v>3895</v>
      </c>
      <c r="C3896" t="s">
        <v>1294</v>
      </c>
      <c r="D3896" t="s">
        <v>34</v>
      </c>
      <c r="E3896">
        <v>2018</v>
      </c>
      <c r="F3896" t="s">
        <v>140</v>
      </c>
      <c r="G3896" t="s">
        <v>16</v>
      </c>
      <c r="H3896" t="s">
        <v>28</v>
      </c>
      <c r="I3896" t="s">
        <v>42</v>
      </c>
      <c r="J3896">
        <v>0.168780127</v>
      </c>
      <c r="L3896">
        <v>197.8768</v>
      </c>
      <c r="M3896">
        <v>3.9</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2018</v>
      </c>
      <c r="F3900" t="s">
        <v>140</v>
      </c>
      <c r="G3900" t="s">
        <v>16</v>
      </c>
      <c r="H3900" t="s">
        <v>28</v>
      </c>
      <c r="I3900" t="s">
        <v>42</v>
      </c>
      <c r="J3900">
        <v>0</v>
      </c>
      <c r="L3900">
        <v>126.6994</v>
      </c>
      <c r="M3900">
        <v>3.9</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2018</v>
      </c>
      <c r="F3907" t="s">
        <v>140</v>
      </c>
      <c r="G3907" t="s">
        <v>16</v>
      </c>
      <c r="H3907" t="s">
        <v>28</v>
      </c>
      <c r="I3907" t="s">
        <v>42</v>
      </c>
      <c r="J3907">
        <v>2.8207784E-2</v>
      </c>
      <c r="L3907">
        <v>195.5478</v>
      </c>
      <c r="M3907">
        <v>3.9</v>
      </c>
    </row>
    <row r="3908" spans="1:13" x14ac:dyDescent="0.3">
      <c r="A3908" t="s">
        <v>19</v>
      </c>
      <c r="B3908">
        <v>3907</v>
      </c>
      <c r="C3908" t="s">
        <v>116</v>
      </c>
      <c r="D3908" t="s">
        <v>44</v>
      </c>
      <c r="E3908">
        <v>2018</v>
      </c>
      <c r="F3908" t="s">
        <v>140</v>
      </c>
      <c r="G3908" t="s">
        <v>16</v>
      </c>
      <c r="H3908" t="s">
        <v>28</v>
      </c>
      <c r="I3908" t="s">
        <v>42</v>
      </c>
      <c r="J3908">
        <v>0.19875618</v>
      </c>
      <c r="L3908">
        <v>250.7724</v>
      </c>
      <c r="M3908">
        <v>3.9</v>
      </c>
    </row>
    <row r="3909" spans="1:13" x14ac:dyDescent="0.3">
      <c r="A3909" t="s">
        <v>19</v>
      </c>
      <c r="B3909">
        <v>3908</v>
      </c>
      <c r="C3909" t="s">
        <v>1320</v>
      </c>
      <c r="D3909" t="s">
        <v>66</v>
      </c>
      <c r="E3909">
        <v>2018</v>
      </c>
      <c r="F3909" t="s">
        <v>140</v>
      </c>
      <c r="G3909" t="s">
        <v>16</v>
      </c>
      <c r="H3909" t="s">
        <v>28</v>
      </c>
      <c r="I3909" t="s">
        <v>42</v>
      </c>
      <c r="J3909">
        <v>0.159394437</v>
      </c>
      <c r="L3909">
        <v>105.6938</v>
      </c>
      <c r="M3909">
        <v>3.9</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2018</v>
      </c>
      <c r="F3911" t="s">
        <v>140</v>
      </c>
      <c r="G3911" t="s">
        <v>16</v>
      </c>
      <c r="H3911" t="s">
        <v>28</v>
      </c>
      <c r="I3911" t="s">
        <v>42</v>
      </c>
      <c r="J3911">
        <v>1.4497036E-2</v>
      </c>
      <c r="L3911">
        <v>150.8708</v>
      </c>
      <c r="M3911">
        <v>3.9</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2014</v>
      </c>
      <c r="F4067" t="s">
        <v>31</v>
      </c>
      <c r="G4067" t="s">
        <v>23</v>
      </c>
      <c r="H4067" t="s">
        <v>32</v>
      </c>
      <c r="I4067" t="s">
        <v>18</v>
      </c>
      <c r="J4067">
        <v>0</v>
      </c>
      <c r="K4067">
        <v>6.78</v>
      </c>
      <c r="L4067">
        <v>94.012</v>
      </c>
      <c r="M4067">
        <v>3.9</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
      <c r="A4110" t="s">
        <v>19</v>
      </c>
      <c r="B4110">
        <v>4109</v>
      </c>
      <c r="C4110" t="s">
        <v>83</v>
      </c>
      <c r="D4110" t="s">
        <v>14</v>
      </c>
      <c r="E4110">
        <v>2018</v>
      </c>
      <c r="F4110" t="s">
        <v>47</v>
      </c>
      <c r="G4110" t="s">
        <v>23</v>
      </c>
      <c r="H4110" t="s">
        <v>17</v>
      </c>
      <c r="I4110" t="s">
        <v>48</v>
      </c>
      <c r="J4110">
        <v>0</v>
      </c>
      <c r="L4110">
        <v>45.940199999999997</v>
      </c>
      <c r="M4110">
        <v>3.9</v>
      </c>
    </row>
    <row r="4111" spans="1:13" x14ac:dyDescent="0.3">
      <c r="A4111" t="s">
        <v>19</v>
      </c>
      <c r="B4111">
        <v>4110</v>
      </c>
      <c r="C4111" t="s">
        <v>673</v>
      </c>
      <c r="D4111" t="s">
        <v>44</v>
      </c>
      <c r="E4111">
        <v>2018</v>
      </c>
      <c r="F4111" t="s">
        <v>47</v>
      </c>
      <c r="G4111" t="s">
        <v>23</v>
      </c>
      <c r="H4111" t="s">
        <v>17</v>
      </c>
      <c r="I4111" t="s">
        <v>48</v>
      </c>
      <c r="J4111">
        <v>9.6411425999999995E-2</v>
      </c>
      <c r="L4111">
        <v>192.982</v>
      </c>
      <c r="M4111">
        <v>3.9</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2018</v>
      </c>
      <c r="F4116" t="s">
        <v>47</v>
      </c>
      <c r="G4116" t="s">
        <v>23</v>
      </c>
      <c r="H4116" t="s">
        <v>17</v>
      </c>
      <c r="I4116" t="s">
        <v>48</v>
      </c>
      <c r="J4116">
        <v>0.134418705</v>
      </c>
      <c r="L4116">
        <v>99.67</v>
      </c>
      <c r="M4116">
        <v>3.9</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
      <c r="A4119" t="s">
        <v>19</v>
      </c>
      <c r="B4119">
        <v>4118</v>
      </c>
      <c r="C4119" t="s">
        <v>1539</v>
      </c>
      <c r="D4119" t="s">
        <v>34</v>
      </c>
      <c r="E4119">
        <v>2018</v>
      </c>
      <c r="F4119" t="s">
        <v>47</v>
      </c>
      <c r="G4119" t="s">
        <v>23</v>
      </c>
      <c r="H4119" t="s">
        <v>17</v>
      </c>
      <c r="I4119" t="s">
        <v>48</v>
      </c>
      <c r="J4119">
        <v>0</v>
      </c>
      <c r="L4119">
        <v>153.80240000000001</v>
      </c>
      <c r="M4119">
        <v>3.9</v>
      </c>
    </row>
    <row r="4120" spans="1:13" x14ac:dyDescent="0.3">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
      <c r="A4123" t="s">
        <v>12</v>
      </c>
      <c r="B4123">
        <v>4122</v>
      </c>
      <c r="C4123" t="s">
        <v>582</v>
      </c>
      <c r="D4123" t="s">
        <v>26</v>
      </c>
      <c r="E4123">
        <v>2018</v>
      </c>
      <c r="F4123" t="s">
        <v>47</v>
      </c>
      <c r="G4123" t="s">
        <v>23</v>
      </c>
      <c r="H4123" t="s">
        <v>17</v>
      </c>
      <c r="I4123" t="s">
        <v>48</v>
      </c>
      <c r="J4123">
        <v>1.9837654999999999E-2</v>
      </c>
      <c r="L4123">
        <v>128.131</v>
      </c>
      <c r="M4123">
        <v>3.9</v>
      </c>
    </row>
    <row r="4124" spans="1:13" x14ac:dyDescent="0.3">
      <c r="A4124" t="s">
        <v>12</v>
      </c>
      <c r="B4124">
        <v>4123</v>
      </c>
      <c r="C4124" t="s">
        <v>1486</v>
      </c>
      <c r="D4124" t="s">
        <v>14</v>
      </c>
      <c r="E4124">
        <v>2018</v>
      </c>
      <c r="F4124" t="s">
        <v>47</v>
      </c>
      <c r="G4124" t="s">
        <v>23</v>
      </c>
      <c r="H4124" t="s">
        <v>17</v>
      </c>
      <c r="I4124" t="s">
        <v>48</v>
      </c>
      <c r="J4124">
        <v>2.2807826E-2</v>
      </c>
      <c r="L4124">
        <v>183.495</v>
      </c>
      <c r="M4124">
        <v>3.9</v>
      </c>
    </row>
    <row r="4125" spans="1:13" x14ac:dyDescent="0.3">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
      <c r="A4130" t="s">
        <v>37</v>
      </c>
      <c r="B4130">
        <v>4129</v>
      </c>
      <c r="C4130" t="s">
        <v>280</v>
      </c>
      <c r="D4130" t="s">
        <v>21</v>
      </c>
      <c r="E4130">
        <v>2018</v>
      </c>
      <c r="F4130" t="s">
        <v>47</v>
      </c>
      <c r="G4130" t="s">
        <v>23</v>
      </c>
      <c r="H4130" t="s">
        <v>17</v>
      </c>
      <c r="I4130" t="s">
        <v>48</v>
      </c>
      <c r="J4130">
        <v>7.5368868000000006E-2</v>
      </c>
      <c r="L4130">
        <v>35.2532</v>
      </c>
      <c r="M4130">
        <v>3.9</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
      <c r="A4180" t="s">
        <v>19</v>
      </c>
      <c r="B4180">
        <v>4179</v>
      </c>
      <c r="C4180" t="s">
        <v>646</v>
      </c>
      <c r="D4180" t="s">
        <v>34</v>
      </c>
      <c r="E4180">
        <v>2018</v>
      </c>
      <c r="F4180" t="s">
        <v>140</v>
      </c>
      <c r="G4180" t="s">
        <v>16</v>
      </c>
      <c r="H4180" t="s">
        <v>28</v>
      </c>
      <c r="I4180" t="s">
        <v>42</v>
      </c>
      <c r="J4180">
        <v>3.3929133E-2</v>
      </c>
      <c r="L4180">
        <v>154.3972</v>
      </c>
      <c r="M4180">
        <v>3.8</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2018</v>
      </c>
      <c r="F4182" t="s">
        <v>140</v>
      </c>
      <c r="G4182" t="s">
        <v>16</v>
      </c>
      <c r="H4182" t="s">
        <v>28</v>
      </c>
      <c r="I4182" t="s">
        <v>42</v>
      </c>
      <c r="J4182">
        <v>0</v>
      </c>
      <c r="L4182">
        <v>81.861800000000002</v>
      </c>
      <c r="M4182">
        <v>3.8</v>
      </c>
    </row>
    <row r="4183" spans="1:13" x14ac:dyDescent="0.3">
      <c r="A4183" t="s">
        <v>19</v>
      </c>
      <c r="B4183">
        <v>4182</v>
      </c>
      <c r="C4183" t="s">
        <v>768</v>
      </c>
      <c r="D4183" t="s">
        <v>30</v>
      </c>
      <c r="E4183">
        <v>2018</v>
      </c>
      <c r="F4183" t="s">
        <v>140</v>
      </c>
      <c r="G4183" t="s">
        <v>16</v>
      </c>
      <c r="H4183" t="s">
        <v>28</v>
      </c>
      <c r="I4183" t="s">
        <v>42</v>
      </c>
      <c r="J4183">
        <v>1.9716846E-2</v>
      </c>
      <c r="L4183">
        <v>191.9188</v>
      </c>
      <c r="M4183">
        <v>3.8</v>
      </c>
    </row>
    <row r="4184" spans="1:13" x14ac:dyDescent="0.3">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2018</v>
      </c>
      <c r="F4187" t="s">
        <v>140</v>
      </c>
      <c r="G4187" t="s">
        <v>16</v>
      </c>
      <c r="H4187" t="s">
        <v>28</v>
      </c>
      <c r="I4187" t="s">
        <v>42</v>
      </c>
      <c r="J4187">
        <v>0.20778348299999999</v>
      </c>
      <c r="L4187">
        <v>262.291</v>
      </c>
      <c r="M4187">
        <v>3.8</v>
      </c>
    </row>
    <row r="4188" spans="1:13" x14ac:dyDescent="0.3">
      <c r="A4188" t="s">
        <v>19</v>
      </c>
      <c r="B4188">
        <v>4187</v>
      </c>
      <c r="C4188" t="s">
        <v>633</v>
      </c>
      <c r="D4188" t="s">
        <v>66</v>
      </c>
      <c r="E4188">
        <v>2018</v>
      </c>
      <c r="F4188" t="s">
        <v>140</v>
      </c>
      <c r="G4188" t="s">
        <v>16</v>
      </c>
      <c r="H4188" t="s">
        <v>28</v>
      </c>
      <c r="I4188" t="s">
        <v>42</v>
      </c>
      <c r="J4188">
        <v>1.1835436E-2</v>
      </c>
      <c r="L4188">
        <v>121.373</v>
      </c>
      <c r="M4188">
        <v>3.8</v>
      </c>
    </row>
    <row r="4189" spans="1:13" x14ac:dyDescent="0.3">
      <c r="A4189" t="s">
        <v>12</v>
      </c>
      <c r="B4189">
        <v>4188</v>
      </c>
      <c r="C4189" t="s">
        <v>422</v>
      </c>
      <c r="D4189" t="s">
        <v>97</v>
      </c>
      <c r="E4189">
        <v>2018</v>
      </c>
      <c r="F4189" t="s">
        <v>140</v>
      </c>
      <c r="G4189" t="s">
        <v>16</v>
      </c>
      <c r="H4189" t="s">
        <v>28</v>
      </c>
      <c r="I4189" t="s">
        <v>42</v>
      </c>
      <c r="J4189">
        <v>0</v>
      </c>
      <c r="L4189">
        <v>121.3098</v>
      </c>
      <c r="M4189">
        <v>3.8</v>
      </c>
    </row>
    <row r="4190" spans="1:13" x14ac:dyDescent="0.3">
      <c r="A4190" t="s">
        <v>12</v>
      </c>
      <c r="B4190">
        <v>4189</v>
      </c>
      <c r="C4190" t="s">
        <v>268</v>
      </c>
      <c r="D4190" t="s">
        <v>97</v>
      </c>
      <c r="E4190">
        <v>2018</v>
      </c>
      <c r="F4190" t="s">
        <v>140</v>
      </c>
      <c r="G4190" t="s">
        <v>16</v>
      </c>
      <c r="H4190" t="s">
        <v>28</v>
      </c>
      <c r="I4190" t="s">
        <v>42</v>
      </c>
      <c r="J4190">
        <v>0.20548439499999999</v>
      </c>
      <c r="L4190">
        <v>198.011</v>
      </c>
      <c r="M4190">
        <v>3.8</v>
      </c>
    </row>
    <row r="4191" spans="1:13" x14ac:dyDescent="0.3">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
      <c r="A4363" t="s">
        <v>19</v>
      </c>
      <c r="B4363">
        <v>4362</v>
      </c>
      <c r="C4363" t="s">
        <v>145</v>
      </c>
      <c r="D4363" t="s">
        <v>14</v>
      </c>
      <c r="E4363">
        <v>2018</v>
      </c>
      <c r="F4363" t="s">
        <v>47</v>
      </c>
      <c r="G4363" t="s">
        <v>23</v>
      </c>
      <c r="H4363" t="s">
        <v>17</v>
      </c>
      <c r="I4363" t="s">
        <v>48</v>
      </c>
      <c r="J4363">
        <v>2.5612348E-2</v>
      </c>
      <c r="L4363">
        <v>168.2474</v>
      </c>
      <c r="M4363">
        <v>3.8</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
      <c r="A4366" t="s">
        <v>19</v>
      </c>
      <c r="B4366">
        <v>4365</v>
      </c>
      <c r="C4366" t="s">
        <v>60</v>
      </c>
      <c r="D4366" t="s">
        <v>44</v>
      </c>
      <c r="E4366">
        <v>2018</v>
      </c>
      <c r="F4366" t="s">
        <v>47</v>
      </c>
      <c r="G4366" t="s">
        <v>23</v>
      </c>
      <c r="H4366" t="s">
        <v>17</v>
      </c>
      <c r="I4366" t="s">
        <v>48</v>
      </c>
      <c r="J4366">
        <v>7.7132215000000004E-2</v>
      </c>
      <c r="L4366">
        <v>197.411</v>
      </c>
      <c r="M4366">
        <v>3.8</v>
      </c>
    </row>
    <row r="4367" spans="1:13" x14ac:dyDescent="0.3">
      <c r="A4367" t="s">
        <v>19</v>
      </c>
      <c r="B4367">
        <v>4366</v>
      </c>
      <c r="C4367" t="s">
        <v>898</v>
      </c>
      <c r="D4367" t="s">
        <v>44</v>
      </c>
      <c r="E4367">
        <v>2018</v>
      </c>
      <c r="F4367" t="s">
        <v>47</v>
      </c>
      <c r="G4367" t="s">
        <v>23</v>
      </c>
      <c r="H4367" t="s">
        <v>17</v>
      </c>
      <c r="I4367" t="s">
        <v>48</v>
      </c>
      <c r="J4367">
        <v>0.16657250100000001</v>
      </c>
      <c r="L4367">
        <v>176.1712</v>
      </c>
      <c r="M4367">
        <v>3.8</v>
      </c>
    </row>
    <row r="4368" spans="1:13" x14ac:dyDescent="0.3">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2018</v>
      </c>
      <c r="F4389" t="s">
        <v>47</v>
      </c>
      <c r="G4389" t="s">
        <v>23</v>
      </c>
      <c r="H4389" t="s">
        <v>17</v>
      </c>
      <c r="I4389" t="s">
        <v>48</v>
      </c>
      <c r="J4389">
        <v>2.8459761E-2</v>
      </c>
      <c r="L4389">
        <v>149.9708</v>
      </c>
      <c r="M4389">
        <v>3.7</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2018</v>
      </c>
      <c r="F4395" t="s">
        <v>47</v>
      </c>
      <c r="G4395" t="s">
        <v>23</v>
      </c>
      <c r="H4395" t="s">
        <v>17</v>
      </c>
      <c r="I4395" t="s">
        <v>48</v>
      </c>
      <c r="J4395">
        <v>0.101338651</v>
      </c>
      <c r="L4395">
        <v>232.63</v>
      </c>
      <c r="M4395">
        <v>3.7</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2018</v>
      </c>
      <c r="F4435" t="s">
        <v>140</v>
      </c>
      <c r="G4435" t="s">
        <v>16</v>
      </c>
      <c r="H4435" t="s">
        <v>28</v>
      </c>
      <c r="I4435" t="s">
        <v>42</v>
      </c>
      <c r="J4435">
        <v>0.100493148</v>
      </c>
      <c r="L4435">
        <v>123.1046</v>
      </c>
      <c r="M4435">
        <v>3.7</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
      <c r="A4588" t="s">
        <v>12</v>
      </c>
      <c r="B4588">
        <v>4587</v>
      </c>
      <c r="C4588" t="s">
        <v>137</v>
      </c>
      <c r="D4588" t="s">
        <v>97</v>
      </c>
      <c r="E4588">
        <v>2018</v>
      </c>
      <c r="F4588" t="s">
        <v>47</v>
      </c>
      <c r="G4588" t="s">
        <v>23</v>
      </c>
      <c r="H4588" t="s">
        <v>17</v>
      </c>
      <c r="I4588" t="s">
        <v>48</v>
      </c>
      <c r="J4588">
        <v>0</v>
      </c>
      <c r="L4588">
        <v>75.9328</v>
      </c>
      <c r="M4588">
        <v>3.7</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
      <c r="A4625" t="s">
        <v>19</v>
      </c>
      <c r="B4625">
        <v>4624</v>
      </c>
      <c r="C4625" t="s">
        <v>248</v>
      </c>
      <c r="D4625" t="s">
        <v>50</v>
      </c>
      <c r="E4625">
        <v>2018</v>
      </c>
      <c r="F4625" t="s">
        <v>140</v>
      </c>
      <c r="G4625" t="s">
        <v>16</v>
      </c>
      <c r="H4625" t="s">
        <v>28</v>
      </c>
      <c r="I4625" t="s">
        <v>42</v>
      </c>
      <c r="J4625">
        <v>0.160665697</v>
      </c>
      <c r="L4625">
        <v>227.5352</v>
      </c>
      <c r="M4625">
        <v>3.6</v>
      </c>
    </row>
    <row r="4626" spans="1:13" x14ac:dyDescent="0.3">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
      <c r="A4629" t="s">
        <v>12</v>
      </c>
      <c r="B4629">
        <v>4628</v>
      </c>
      <c r="C4629" t="s">
        <v>264</v>
      </c>
      <c r="D4629" t="s">
        <v>50</v>
      </c>
      <c r="E4629">
        <v>2018</v>
      </c>
      <c r="F4629" t="s">
        <v>140</v>
      </c>
      <c r="G4629" t="s">
        <v>16</v>
      </c>
      <c r="H4629" t="s">
        <v>28</v>
      </c>
      <c r="I4629" t="s">
        <v>42</v>
      </c>
      <c r="J4629">
        <v>0</v>
      </c>
      <c r="L4629">
        <v>262.89100000000002</v>
      </c>
      <c r="M4629">
        <v>3.6</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2018</v>
      </c>
      <c r="F4729" t="s">
        <v>47</v>
      </c>
      <c r="G4729" t="s">
        <v>23</v>
      </c>
      <c r="H4729" t="s">
        <v>17</v>
      </c>
      <c r="I4729" t="s">
        <v>48</v>
      </c>
      <c r="J4729">
        <v>0</v>
      </c>
      <c r="L4729">
        <v>89.185599999999994</v>
      </c>
      <c r="M4729">
        <v>3.6</v>
      </c>
    </row>
    <row r="4730" spans="1:13" x14ac:dyDescent="0.3">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2018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2018</v>
      </c>
      <c r="F4787" t="s">
        <v>140</v>
      </c>
      <c r="G4787" t="s">
        <v>16</v>
      </c>
      <c r="H4787" t="s">
        <v>28</v>
      </c>
      <c r="I4787" t="s">
        <v>42</v>
      </c>
      <c r="J4787">
        <v>0</v>
      </c>
      <c r="L4787">
        <v>98.2042</v>
      </c>
      <c r="M4787">
        <v>3.5</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2018</v>
      </c>
      <c r="F4898" t="s">
        <v>47</v>
      </c>
      <c r="G4898" t="s">
        <v>23</v>
      </c>
      <c r="H4898" t="s">
        <v>17</v>
      </c>
      <c r="I4898" t="s">
        <v>48</v>
      </c>
      <c r="J4898">
        <v>0.105324246</v>
      </c>
      <c r="L4898">
        <v>125.7046</v>
      </c>
      <c r="M4898">
        <v>3.5</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2018</v>
      </c>
      <c r="F4900" t="s">
        <v>47</v>
      </c>
      <c r="G4900" t="s">
        <v>23</v>
      </c>
      <c r="H4900" t="s">
        <v>17</v>
      </c>
      <c r="I4900" t="s">
        <v>48</v>
      </c>
      <c r="J4900">
        <v>0.119371835</v>
      </c>
      <c r="L4900">
        <v>45.2744</v>
      </c>
      <c r="M4900">
        <v>3.5</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2018</v>
      </c>
      <c r="F4903" t="s">
        <v>47</v>
      </c>
      <c r="G4903" t="s">
        <v>23</v>
      </c>
      <c r="H4903" t="s">
        <v>17</v>
      </c>
      <c r="I4903" t="s">
        <v>48</v>
      </c>
      <c r="J4903">
        <v>0</v>
      </c>
      <c r="L4903">
        <v>55.729799999999997</v>
      </c>
      <c r="M4903">
        <v>3.5</v>
      </c>
    </row>
    <row r="4904" spans="1:13" x14ac:dyDescent="0.3">
      <c r="A4904" t="s">
        <v>19</v>
      </c>
      <c r="B4904">
        <v>4903</v>
      </c>
      <c r="C4904" t="s">
        <v>1281</v>
      </c>
      <c r="D4904" t="s">
        <v>14</v>
      </c>
      <c r="E4904">
        <v>2018</v>
      </c>
      <c r="F4904" t="s">
        <v>47</v>
      </c>
      <c r="G4904" t="s">
        <v>23</v>
      </c>
      <c r="H4904" t="s">
        <v>17</v>
      </c>
      <c r="I4904" t="s">
        <v>48</v>
      </c>
      <c r="J4904">
        <v>1.2215675E-2</v>
      </c>
      <c r="L4904">
        <v>162.7894</v>
      </c>
      <c r="M4904">
        <v>3.5</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
      <c r="A4906" t="s">
        <v>19</v>
      </c>
      <c r="B4906">
        <v>4905</v>
      </c>
      <c r="C4906" t="s">
        <v>148</v>
      </c>
      <c r="D4906" t="s">
        <v>21</v>
      </c>
      <c r="E4906">
        <v>2018</v>
      </c>
      <c r="F4906" t="s">
        <v>47</v>
      </c>
      <c r="G4906" t="s">
        <v>23</v>
      </c>
      <c r="H4906" t="s">
        <v>17</v>
      </c>
      <c r="I4906" t="s">
        <v>48</v>
      </c>
      <c r="J4906">
        <v>2.5354071999999998E-2</v>
      </c>
      <c r="L4906">
        <v>144.476</v>
      </c>
      <c r="M4906">
        <v>3.5</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2018</v>
      </c>
      <c r="F4913" t="s">
        <v>47</v>
      </c>
      <c r="G4913" t="s">
        <v>23</v>
      </c>
      <c r="H4913" t="s">
        <v>17</v>
      </c>
      <c r="I4913" t="s">
        <v>48</v>
      </c>
      <c r="J4913">
        <v>0</v>
      </c>
      <c r="L4913">
        <v>184.26079999999999</v>
      </c>
      <c r="M4913">
        <v>3.5</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2018</v>
      </c>
      <c r="F4935" t="s">
        <v>140</v>
      </c>
      <c r="G4935" t="s">
        <v>16</v>
      </c>
      <c r="H4935" t="s">
        <v>28</v>
      </c>
      <c r="I4935" t="s">
        <v>42</v>
      </c>
      <c r="J4935">
        <v>6.216667E-2</v>
      </c>
      <c r="L4935">
        <v>112.3518</v>
      </c>
      <c r="M4935">
        <v>3.4</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2014</v>
      </c>
      <c r="F4984" t="s">
        <v>31</v>
      </c>
      <c r="G4984" t="s">
        <v>23</v>
      </c>
      <c r="H4984" t="s">
        <v>32</v>
      </c>
      <c r="I4984" t="s">
        <v>18</v>
      </c>
      <c r="J4984">
        <v>0</v>
      </c>
      <c r="K4984">
        <v>16.2</v>
      </c>
      <c r="L4984">
        <v>73.4696</v>
      </c>
      <c r="M4984">
        <v>3.4</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2018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
      <c r="A5022" t="s">
        <v>19</v>
      </c>
      <c r="B5022">
        <v>5021</v>
      </c>
      <c r="C5022" t="s">
        <v>628</v>
      </c>
      <c r="D5022" t="s">
        <v>21</v>
      </c>
      <c r="E5022">
        <v>2018</v>
      </c>
      <c r="F5022" t="s">
        <v>140</v>
      </c>
      <c r="G5022" t="s">
        <v>16</v>
      </c>
      <c r="H5022" t="s">
        <v>28</v>
      </c>
      <c r="I5022" t="s">
        <v>42</v>
      </c>
      <c r="J5022">
        <v>9.1411749E-2</v>
      </c>
      <c r="L5022">
        <v>121.373</v>
      </c>
      <c r="M5022">
        <v>3.3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2018</v>
      </c>
      <c r="F5112" t="s">
        <v>47</v>
      </c>
      <c r="G5112" t="s">
        <v>23</v>
      </c>
      <c r="H5112" t="s">
        <v>17</v>
      </c>
      <c r="I5112" t="s">
        <v>48</v>
      </c>
      <c r="J5112">
        <v>0</v>
      </c>
      <c r="L5112">
        <v>175.30279999999999</v>
      </c>
      <c r="M5112">
        <v>3.3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2018</v>
      </c>
      <c r="F5114" t="s">
        <v>47</v>
      </c>
      <c r="G5114" t="s">
        <v>23</v>
      </c>
      <c r="H5114" t="s">
        <v>17</v>
      </c>
      <c r="I5114" t="s">
        <v>48</v>
      </c>
      <c r="J5114">
        <v>7.9046991999999996E-2</v>
      </c>
      <c r="L5114">
        <v>39.8506</v>
      </c>
      <c r="M5114">
        <v>3.3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2018</v>
      </c>
      <c r="F5170" t="s">
        <v>47</v>
      </c>
      <c r="G5170" t="s">
        <v>23</v>
      </c>
      <c r="H5170" t="s">
        <v>17</v>
      </c>
      <c r="I5170" t="s">
        <v>48</v>
      </c>
      <c r="J5170">
        <v>0</v>
      </c>
      <c r="L5170">
        <v>255.7988</v>
      </c>
      <c r="M5170">
        <v>3.2</v>
      </c>
    </row>
    <row r="5171" spans="1:13" x14ac:dyDescent="0.3">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
      <c r="A5221" t="s">
        <v>12</v>
      </c>
      <c r="B5221">
        <v>5220</v>
      </c>
      <c r="C5221" t="s">
        <v>809</v>
      </c>
      <c r="D5221" t="s">
        <v>14</v>
      </c>
      <c r="E5221">
        <v>2018</v>
      </c>
      <c r="F5221" t="s">
        <v>47</v>
      </c>
      <c r="G5221" t="s">
        <v>23</v>
      </c>
      <c r="H5221" t="s">
        <v>17</v>
      </c>
      <c r="I5221" t="s">
        <v>48</v>
      </c>
      <c r="J5221">
        <v>2.9510313E-2</v>
      </c>
      <c r="L5221">
        <v>141.9838</v>
      </c>
      <c r="M5221">
        <v>3.1</v>
      </c>
    </row>
    <row r="5222" spans="1:13" x14ac:dyDescent="0.3">
      <c r="A5222" t="s">
        <v>12</v>
      </c>
      <c r="B5222">
        <v>5221</v>
      </c>
      <c r="C5222" t="s">
        <v>459</v>
      </c>
      <c r="D5222" t="s">
        <v>56</v>
      </c>
      <c r="E5222">
        <v>2018</v>
      </c>
      <c r="F5222" t="s">
        <v>47</v>
      </c>
      <c r="G5222" t="s">
        <v>23</v>
      </c>
      <c r="H5222" t="s">
        <v>17</v>
      </c>
      <c r="I5222" t="s">
        <v>48</v>
      </c>
      <c r="J5222">
        <v>3.3276066E-2</v>
      </c>
      <c r="L5222">
        <v>153.8314</v>
      </c>
      <c r="M5222">
        <v>3.1</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
      <c r="A5422" t="s">
        <v>19</v>
      </c>
      <c r="B5422">
        <v>5421</v>
      </c>
      <c r="C5422" t="s">
        <v>570</v>
      </c>
      <c r="D5422" t="s">
        <v>34</v>
      </c>
      <c r="E5422">
        <v>2018</v>
      </c>
      <c r="F5422" t="s">
        <v>140</v>
      </c>
      <c r="G5422" t="s">
        <v>16</v>
      </c>
      <c r="H5422" t="s">
        <v>28</v>
      </c>
      <c r="I5422" t="s">
        <v>42</v>
      </c>
      <c r="J5422">
        <v>0</v>
      </c>
      <c r="L5422">
        <v>261.291</v>
      </c>
      <c r="M5422">
        <v>2.9</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2018</v>
      </c>
      <c r="F5483" t="s">
        <v>47</v>
      </c>
      <c r="G5483" t="s">
        <v>23</v>
      </c>
      <c r="H5483" t="s">
        <v>17</v>
      </c>
      <c r="I5483" t="s">
        <v>48</v>
      </c>
      <c r="J5483">
        <v>7.1628097000000002E-2</v>
      </c>
      <c r="L5483">
        <v>251.904</v>
      </c>
      <c r="M5483">
        <v>2.8</v>
      </c>
    </row>
    <row r="5484" spans="1:13" x14ac:dyDescent="0.3">
      <c r="A5484" t="s">
        <v>19</v>
      </c>
      <c r="B5484">
        <v>5483</v>
      </c>
      <c r="C5484" t="s">
        <v>1087</v>
      </c>
      <c r="D5484" t="s">
        <v>21</v>
      </c>
      <c r="E5484">
        <v>2018</v>
      </c>
      <c r="F5484" t="s">
        <v>47</v>
      </c>
      <c r="G5484" t="s">
        <v>23</v>
      </c>
      <c r="H5484" t="s">
        <v>17</v>
      </c>
      <c r="I5484" t="s">
        <v>48</v>
      </c>
      <c r="J5484">
        <v>0.174336148</v>
      </c>
      <c r="L5484">
        <v>184.0608</v>
      </c>
      <c r="M5484">
        <v>2.8</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2018</v>
      </c>
      <c r="F5538" t="s">
        <v>140</v>
      </c>
      <c r="G5538" t="s">
        <v>16</v>
      </c>
      <c r="H5538" t="s">
        <v>28</v>
      </c>
      <c r="I5538" t="s">
        <v>42</v>
      </c>
      <c r="J5538">
        <v>0</v>
      </c>
      <c r="L5538">
        <v>154.53399999999999</v>
      </c>
      <c r="M5538">
        <v>2.5</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2018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2018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2018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row r="8525" spans="1:13" x14ac:dyDescent="0.3">
      <c r="A8525" t="s">
        <v>1610</v>
      </c>
      <c r="M8525">
        <f>SUBTOTAL(109,Table1[Rating])</f>
        <v>33801.000000000698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Shatabdi Biswas</dc:creator>
  <cp:lastModifiedBy>Shatabdi Biswas</cp:lastModifiedBy>
  <dcterms:created xsi:type="dcterms:W3CDTF">2025-02-22T17:07:30Z</dcterms:created>
  <dcterms:modified xsi:type="dcterms:W3CDTF">2025-02-24T20:26:01Z</dcterms:modified>
</cp:coreProperties>
</file>