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https://d.docs.live.net/f32f5f87d5c0612c/Desktop/A1QA/Test documents/"/>
    </mc:Choice>
  </mc:AlternateContent>
  <xr:revisionPtr revIDLastSave="5" documentId="13_ncr:1_{1C4BFC68-B40C-4D9E-8B83-FC12D878484C}" xr6:coauthVersionLast="47" xr6:coauthVersionMax="47" xr10:uidLastSave="{6B1BB4FA-26A6-48D8-AECD-EFAA624EF4EA}"/>
  <bookViews>
    <workbookView xWindow="-108" yWindow="-108" windowWidth="23256" windowHeight="13176" activeTab="2" xr2:uid="{00000000-000D-0000-FFFF-FFFF00000000}"/>
  </bookViews>
  <sheets>
    <sheet name="Description" sheetId="2" r:id="rId1"/>
    <sheet name="Build Info" sheetId="11" r:id="rId2"/>
    <sheet name="Front End" sheetId="7" r:id="rId3"/>
    <sheet name="Testing Plan" sheetId="10" r:id="rId4"/>
  </sheets>
  <definedNames>
    <definedName name="_xlnm._FilterDatabase" localSheetId="2" hidden="1">'Front End'!$A$1:$I$32</definedName>
    <definedName name="B_Critical">OFFSET('Build Info'!Build_Number,49,0)</definedName>
    <definedName name="Blocker">OFFSET('Build Info'!Build_Number,48,0)</definedName>
    <definedName name="Browser_list">'Testing Plan'!$B$11:$B$20</definedName>
    <definedName name="Build_Number" localSheetId="1">OFFSET('Build Info'!$B$2,0,0,1,COUNTA('Build Info'!$2:$2)-2)</definedName>
    <definedName name="Defects_Total">OFFSET('Build Info'!Build_Number,26,0)</definedName>
    <definedName name="Environment_OS">'Testing Plan'!$B$2:$B$10</definedName>
    <definedName name="Major">OFFSET('Build Info'!Build_Number,50,0)</definedName>
    <definedName name="Minor">OFFSET('Build Info'!Build_Number,51,0)</definedName>
    <definedName name="Project_URL">'Testing Plan'!$K$2:$K$22</definedName>
    <definedName name="Quality">OFFSET('Build Info'!Build_Number,8,0)</definedName>
    <definedName name="Quality_range">Description!$A$91:$A$97</definedName>
    <definedName name="Size">OFFSET('Build Info'!Build_Number,6,0)</definedName>
    <definedName name="Test_coverage">Description!$B$10:$B$12</definedName>
    <definedName name="Test_status">Description!$A$78:$A$82</definedName>
    <definedName name="Test_Team">'Testing Plan'!$H$2:$H$22</definedName>
    <definedName name="Test_types">Description!$B$10:$B$18</definedName>
    <definedName name="Trivial">OFFSET('Build Info'!Build_Number,52,0)</definedName>
  </definedNames>
  <calcPr calcId="181029"/>
</workbook>
</file>

<file path=xl/calcChain.xml><?xml version="1.0" encoding="utf-8"?>
<calcChain xmlns="http://schemas.openxmlformats.org/spreadsheetml/2006/main">
  <c r="F20" i="7" l="1"/>
  <c r="F17" i="7"/>
  <c r="F16" i="7"/>
  <c r="F14" i="7"/>
  <c r="F13" i="7"/>
  <c r="F12" i="7"/>
  <c r="F11" i="7"/>
  <c r="F10" i="7"/>
  <c r="F15" i="7"/>
  <c r="F19" i="7"/>
  <c r="F18" i="7"/>
  <c r="J10" i="11"/>
  <c r="J55" i="11"/>
  <c r="I55" i="11"/>
  <c r="H55" i="11"/>
  <c r="G55" i="11"/>
  <c r="F55" i="11"/>
  <c r="E55" i="11"/>
  <c r="D55" i="11"/>
  <c r="C55" i="11"/>
  <c r="B55" i="11"/>
  <c r="F46" i="11"/>
  <c r="E46" i="11"/>
  <c r="C46" i="11"/>
  <c r="C39" i="11"/>
  <c r="J28" i="11"/>
  <c r="I28" i="11"/>
  <c r="H28" i="11"/>
  <c r="G28" i="11"/>
  <c r="F28" i="11"/>
  <c r="E28" i="11"/>
  <c r="D28" i="11"/>
  <c r="C28" i="11"/>
  <c r="B28" i="11"/>
  <c r="I10" i="11"/>
  <c r="H10" i="11"/>
  <c r="G10" i="11"/>
  <c r="F10" i="11"/>
  <c r="E10" i="11"/>
  <c r="D10" i="11"/>
  <c r="C10" i="11"/>
  <c r="B10" i="11"/>
  <c r="F9" i="7" l="1"/>
  <c r="H17" i="7" l="1"/>
  <c r="H16" i="7"/>
  <c r="H1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a.pechinsky</author>
    <author>Matievskaya, Marta</author>
  </authors>
  <commentList>
    <comment ref="B17" authorId="0" shapeId="0" xr:uid="{00000000-0006-0000-0000-000001000000}">
      <text>
        <r>
          <rPr>
            <sz val="9"/>
            <color indexed="81"/>
            <rFont val="Tahoma"/>
            <family val="2"/>
            <charset val="204"/>
          </rPr>
          <t>It is recommended not to merge columns with different test types.</t>
        </r>
      </text>
    </comment>
    <comment ref="B18" authorId="0" shapeId="0" xr:uid="{00000000-0006-0000-0000-000002000000}">
      <text>
        <r>
          <rPr>
            <sz val="9"/>
            <color indexed="81"/>
            <rFont val="Tahoma"/>
            <family val="2"/>
            <charset val="204"/>
          </rPr>
          <t>It is recommended not to merge columns with different test types.</t>
        </r>
      </text>
    </comment>
    <comment ref="A91" authorId="1" shapeId="0" xr:uid="{00000000-0006-0000-0000-000003000000}">
      <text>
        <r>
          <rPr>
            <sz val="9"/>
            <color indexed="81"/>
            <rFont val="Tahoma"/>
            <family val="2"/>
            <charset val="204"/>
          </rPr>
          <t>Required</t>
        </r>
      </text>
    </comment>
    <comment ref="A93" authorId="1" shapeId="0" xr:uid="{00000000-0006-0000-0000-000004000000}">
      <text>
        <r>
          <rPr>
            <sz val="9"/>
            <color indexed="81"/>
            <rFont val="Tahoma"/>
            <family val="2"/>
            <charset val="204"/>
          </rPr>
          <t>Required</t>
        </r>
      </text>
    </comment>
    <comment ref="A95" authorId="1" shapeId="0" xr:uid="{00000000-0006-0000-0000-000005000000}">
      <text>
        <r>
          <rPr>
            <sz val="9"/>
            <color indexed="81"/>
            <rFont val="Tahoma"/>
            <family val="2"/>
            <charset val="204"/>
          </rPr>
          <t>Required</t>
        </r>
      </text>
    </comment>
    <comment ref="A96" authorId="1" shapeId="0" xr:uid="{00000000-0006-0000-0000-000006000000}">
      <text>
        <r>
          <rPr>
            <sz val="9"/>
            <color indexed="81"/>
            <rFont val="Tahoma"/>
            <family val="2"/>
            <charset val="204"/>
          </rPr>
          <t>Required</t>
        </r>
      </text>
    </comment>
    <comment ref="A97" authorId="1" shapeId="0" xr:uid="{00000000-0006-0000-0000-000007000000}">
      <text>
        <r>
          <rPr>
            <sz val="9"/>
            <color indexed="81"/>
            <rFont val="Tahoma"/>
            <family val="2"/>
            <charset val="204"/>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a.burtsev</author>
    <author>Matievskaya, Marta</author>
  </authors>
  <commentList>
    <comment ref="E1" authorId="0" shapeId="0" xr:uid="{00000000-0006-0000-0200-000001000000}">
      <text>
        <r>
          <rPr>
            <sz val="9"/>
            <color indexed="8"/>
            <rFont val="Tahoma"/>
            <family val="2"/>
            <charset val="204"/>
          </rPr>
          <t>required</t>
        </r>
      </text>
    </comment>
    <comment ref="E2" authorId="0" shapeId="0" xr:uid="{00000000-0006-0000-0200-000002000000}">
      <text>
        <r>
          <rPr>
            <sz val="9"/>
            <color indexed="8"/>
            <rFont val="Tahoma"/>
            <family val="2"/>
            <charset val="204"/>
          </rPr>
          <t>required</t>
        </r>
      </text>
    </comment>
    <comment ref="E3" authorId="0" shapeId="0" xr:uid="{00000000-0006-0000-0200-000003000000}">
      <text>
        <r>
          <rPr>
            <sz val="9"/>
            <color indexed="8"/>
            <rFont val="Tahoma"/>
            <family val="2"/>
            <charset val="204"/>
          </rPr>
          <t>required</t>
        </r>
      </text>
    </comment>
    <comment ref="E4" authorId="1" shapeId="0" xr:uid="{00000000-0006-0000-0200-000004000000}">
      <text>
        <r>
          <rPr>
            <sz val="9"/>
            <color indexed="81"/>
            <rFont val="Tahoma"/>
            <family val="2"/>
            <charset val="204"/>
          </rPr>
          <t>required</t>
        </r>
      </text>
    </comment>
    <comment ref="E5" authorId="0" shapeId="0" xr:uid="{00000000-0006-0000-0200-000005000000}">
      <text>
        <r>
          <rPr>
            <sz val="9"/>
            <color indexed="8"/>
            <rFont val="Tahoma"/>
            <family val="2"/>
            <charset val="204"/>
          </rPr>
          <t>required</t>
        </r>
      </text>
    </comment>
  </commentList>
</comments>
</file>

<file path=xl/sharedStrings.xml><?xml version="1.0" encoding="utf-8"?>
<sst xmlns="http://schemas.openxmlformats.org/spreadsheetml/2006/main" count="944" uniqueCount="398">
  <si>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</si>
  <si>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</si>
  <si>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</si>
  <si>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</si>
  <si>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</si>
  <si>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</si>
  <si>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</si>
  <si>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</si>
  <si>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</si>
  <si>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</si>
  <si>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</si>
  <si>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</si>
  <si>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rFont val="Arial"/>
        <family val="2"/>
        <charset val="204"/>
      </rPr>
      <t>Minimal Acceptance Test</t>
    </r>
    <r>
      <rPr>
        <sz val="8"/>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</si>
  <si>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</si>
  <si>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rFont val="Arial"/>
        <family val="2"/>
        <charset val="204"/>
      </rPr>
      <t>Full Acceptance Test</t>
    </r>
    <r>
      <rPr>
        <sz val="8"/>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</si>
  <si>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</si>
  <si>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rFont val="Arial"/>
        <family val="2"/>
        <charset val="204"/>
      </rPr>
      <t>Full Acceptance Test of New Features</t>
    </r>
    <r>
      <rPr>
        <sz val="8"/>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</si>
  <si>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</si>
  <si>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rFont val="Arial"/>
        <family val="2"/>
        <charset val="204"/>
      </rPr>
      <t>Defects Validation</t>
    </r>
    <r>
      <rPr>
        <sz val="8"/>
        <rFont val="Arial"/>
        <family val="2"/>
        <charset val="204"/>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</si>
  <si>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</si>
  <si>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</si>
  <si>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</si>
  <si>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</si>
  <si>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</si>
  <si>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</si>
  <si>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</si>
  <si>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</si>
  <si>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</si>
  <si>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</si>
  <si>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</si>
  <si>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</si>
  <si>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</si>
  <si>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</si>
  <si>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</si>
  <si>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</si>
  <si>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</si>
  <si>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</si>
  <si>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</si>
  <si>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</si>
  <si>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</si>
  <si>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</si>
  <si>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</si>
  <si>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</si>
  <si>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</si>
  <si>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</si>
  <si>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</si>
  <si>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</si>
  <si>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</si>
  <si>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</si>
  <si>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</si>
  <si>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</si>
  <si>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</si>
  <si>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</si>
  <si>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</si>
  <si>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</si>
  <si>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</si>
  <si>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</si>
  <si>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</si>
  <si>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</si>
  <si>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</si>
  <si>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</si>
  <si>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</si>
  <si>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</si>
  <si>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</si>
  <si>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</si>
  <si>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</si>
  <si>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</si>
  <si>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</si>
  <si>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</si>
  <si>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</si>
  <si>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</si>
  <si>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</si>
  <si>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</si>
  <si>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</si>
  <si>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</si>
  <si>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</si>
  <si>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</si>
  <si>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</si>
  <si>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</si>
  <si>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</si>
  <si>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</si>
  <si>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</si>
  <si>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</si>
  <si>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</si>
  <si>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</si>
  <si>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</si>
  <si>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</si>
  <si>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</si>
  <si>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</si>
  <si>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</si>
  <si>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</si>
  <si>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</si>
  <si>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</si>
  <si>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</si>
  <si>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</si>
  <si>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</si>
  <si>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</si>
  <si>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The case is working 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</si>
  <si>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</si>
  <si>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</si>
  <si>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</si>
  <si>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</si>
  <si>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</si>
  <si>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</si>
  <si>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</si>
  <si>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</si>
  <si>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</si>
  <si>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</si>
  <si>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</si>
  <si>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</si>
  <si>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</si>
  <si>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</si>
  <si>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</si>
  <si>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</si>
  <si>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</si>
  <si>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</si>
  <si>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</si>
  <si>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</si>
  <si>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</si>
  <si>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</si>
  <si>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</si>
  <si>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</si>
  <si>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</si>
  <si>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</si>
  <si>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</si>
  <si>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</si>
  <si>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</si>
  <si>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</si>
  <si>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</si>
  <si>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</si>
  <si>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</si>
  <si>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</si>
  <si>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</si>
  <si>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</si>
  <si>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</si>
  <si>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</si>
  <si>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</si>
  <si>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</si>
  <si>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</si>
  <si>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</si>
  <si>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</si>
  <si>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</si>
  <si>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</si>
  <si>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</si>
  <si>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</si>
  <si>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</si>
  <si>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</si>
  <si>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</si>
  <si>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</si>
  <si>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</si>
  <si>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</si>
  <si>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</si>
  <si>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</si>
  <si>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</si>
  <si>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</si>
  <si>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Project Environment</t>
  </si>
  <si>
    <t>http://projectx_live.com</t>
  </si>
  <si>
    <t>Operating System</t>
  </si>
  <si>
    <t>iPhone 5</t>
  </si>
  <si>
    <t>Test Cases Statistics</t>
  </si>
  <si>
    <t>Module description</t>
  </si>
  <si>
    <t>Total Test Cases Run</t>
  </si>
  <si>
    <t>OK</t>
  </si>
  <si>
    <t>Partially tested</t>
  </si>
  <si>
    <t>Total Time Spent, h</t>
  </si>
  <si>
    <t>Test Type</t>
  </si>
  <si>
    <t>Functionality</t>
  </si>
  <si>
    <t>Actions</t>
  </si>
  <si>
    <t>Expected Result</t>
  </si>
  <si>
    <t>Result</t>
  </si>
  <si>
    <t>Comment</t>
  </si>
  <si>
    <t>Time Spent, min</t>
  </si>
  <si>
    <t>Page is loaded correctly</t>
  </si>
  <si>
    <t>Requirement</t>
  </si>
  <si>
    <t>Software</t>
  </si>
  <si>
    <t>Test Team</t>
  </si>
  <si>
    <t>URL</t>
  </si>
  <si>
    <t>Environment / Operating System</t>
  </si>
  <si>
    <t>Live</t>
  </si>
  <si>
    <t>6.8 %</t>
  </si>
  <si>
    <t>UAT</t>
  </si>
  <si>
    <t>http://projectx_uat.com</t>
  </si>
  <si>
    <t>iPad 3</t>
  </si>
  <si>
    <t>Test</t>
  </si>
  <si>
    <t>http://projectx_test.com</t>
  </si>
  <si>
    <t>Dev</t>
  </si>
  <si>
    <t>http://projectx_dev.com</t>
  </si>
  <si>
    <t>iPhone 4S</t>
  </si>
  <si>
    <t>Android 4.0</t>
  </si>
  <si>
    <t>Add environment / operating system if it's not on the list.</t>
  </si>
  <si>
    <t>Used for testing environment with built-in browser (e.g. in Android system).</t>
  </si>
  <si>
    <t>IE 8</t>
  </si>
  <si>
    <t>IE 7</t>
  </si>
  <si>
    <t>Chrome 23</t>
  </si>
  <si>
    <t>Safari 5</t>
  </si>
  <si>
    <t>Opera 12</t>
  </si>
  <si>
    <t>Add browser if it's not on the list.</t>
  </si>
  <si>
    <t>Language: English</t>
  </si>
  <si>
    <t xml:space="preserve"> </t>
  </si>
  <si>
    <t>Main Test Condition</t>
  </si>
  <si>
    <t>OS</t>
  </si>
  <si>
    <t>Additional Test Plan</t>
  </si>
  <si>
    <t>1.5.2</t>
  </si>
  <si>
    <t>04 - 05.12.2012</t>
  </si>
  <si>
    <t>The case is partially tested.</t>
  </si>
  <si>
    <t>Page title is displayed correctly</t>
  </si>
  <si>
    <t>Picture is displayed correctly</t>
  </si>
  <si>
    <t>List your place</t>
  </si>
  <si>
    <t>List Your Place</t>
  </si>
  <si>
    <t>Perform check that "List your place" page is opened</t>
  </si>
  <si>
    <t>Perform check for page title "List your place"</t>
  </si>
  <si>
    <t>S.Imtiaz</t>
  </si>
  <si>
    <t xml:space="preserve">Perform check for the picture is according to requirements </t>
  </si>
  <si>
    <t>Perform check Describe your place and Where is your place? Sections are  displayed</t>
  </si>
  <si>
    <t>Both Sections are  displayed</t>
  </si>
  <si>
    <t xml:space="preserve">Perform the check if the description under the Title is according to requirements </t>
  </si>
  <si>
    <t xml:space="preserve">the description under the Title is according to requirements </t>
  </si>
  <si>
    <t xml:space="preserve">General </t>
  </si>
  <si>
    <t>Describe your place</t>
  </si>
  <si>
    <t>Perform check for section title "Describe your place"</t>
  </si>
  <si>
    <t>Section title is displayed correctly</t>
  </si>
  <si>
    <t>Perform check for accommodation type radio buttons All radio buttons (Private, Shared, Entire) are displayed and selectable</t>
  </si>
  <si>
    <t>All radio buttons (Private, Shared, Entire) are displayed and selectable</t>
  </si>
  <si>
    <t>Perform check for default selection of accommodation type</t>
  </si>
  <si>
    <t>Private room radio button is selected by default</t>
  </si>
  <si>
    <t>Perform check that radio buttons can switch selection</t>
  </si>
  <si>
    <t>Clicking each radio button changes selection</t>
  </si>
  <si>
    <t>Perform check that Shared room can be selected</t>
  </si>
  <si>
    <t>Perform check that Entire home/apartment can be selected</t>
  </si>
  <si>
    <t>Perform check for tooltip icon next to each accommodation type</t>
  </si>
  <si>
    <t>Tooltip icons are visible</t>
  </si>
  <si>
    <t>Perform check that tooltips display correct info on hover</t>
  </si>
  <si>
    <t>Tooltip text is displayed on hover</t>
  </si>
  <si>
    <t>Dropdown is displayed</t>
  </si>
  <si>
    <t>Perform check for default dropdown selection</t>
  </si>
  <si>
    <t>Default is 1 person</t>
  </si>
  <si>
    <t>Perform check for dropdown options</t>
  </si>
  <si>
    <t>Dropdown expands and options selectable</t>
  </si>
  <si>
    <t>Perform check for "Title for your listing" input box</t>
  </si>
  <si>
    <t>Input box is visible and editable</t>
  </si>
  <si>
    <t>Perform check for max length validation of title input</t>
  </si>
  <si>
    <t>Title input max 35 characters</t>
  </si>
  <si>
    <t>Perform check for error message if title exceeds max length</t>
  </si>
  <si>
    <t>Validation error shown</t>
  </si>
  <si>
    <t xml:space="preserve">Perform check for Specials characters input </t>
  </si>
  <si>
    <t xml:space="preserve">Perform check for Numbers input </t>
  </si>
  <si>
    <t xml:space="preserve">Perform check for Other language than English as input </t>
  </si>
  <si>
    <t>Perform check of  Blank space as input</t>
  </si>
  <si>
    <t>Title</t>
  </si>
  <si>
    <t>Perform check for "Description" textbox</t>
  </si>
  <si>
    <t>Textbox is visible and editable</t>
  </si>
  <si>
    <t xml:space="preserve">Perform check for minimum input </t>
  </si>
  <si>
    <t>What type of accommodations are you offering? &amp; Accomodates</t>
  </si>
  <si>
    <t>Minimum input is 0 characters</t>
  </si>
  <si>
    <t>Perform check for notes of recommended under the box</t>
  </si>
  <si>
    <t>Recommendation text is available</t>
  </si>
  <si>
    <t>Perform check for empty description acceptance</t>
  </si>
  <si>
    <t>Perform check that  description inputs are keyboard accessible</t>
  </si>
  <si>
    <t>Can be focused and typed using keyboard</t>
  </si>
  <si>
    <t>Perform check for section title "Where is your place?"</t>
  </si>
  <si>
    <t>Section title displayed correctly</t>
  </si>
  <si>
    <t>Where is your place?</t>
  </si>
  <si>
    <t>Privacy note is visible</t>
  </si>
  <si>
    <t xml:space="preserve">Perform check for the Private Icon beside title </t>
  </si>
  <si>
    <t>Icon is displayed</t>
  </si>
  <si>
    <t>Perform check if text input field accepts numbers</t>
  </si>
  <si>
    <t>Perform check if text input field accepts special characters</t>
  </si>
  <si>
    <t>Perform check for "Address Line 1" input box</t>
  </si>
  <si>
    <t>Perform check for tooltip icons next to address lines</t>
  </si>
  <si>
    <t>Tooltip icons visible</t>
  </si>
  <si>
    <t>Tooltip text shown on hover</t>
  </si>
  <si>
    <t>Perform check that address tooltips show correct info</t>
  </si>
  <si>
    <t>Perform check for visible focus indicator on "Address Line 1" when tabbed</t>
  </si>
  <si>
    <t>Input box is highlighted when focused</t>
  </si>
  <si>
    <t>Perform check for maximum character length in "Address Line 1"</t>
  </si>
  <si>
    <t>Perform check for special characters input</t>
  </si>
  <si>
    <t>Perform check for alphanumeric combination input</t>
  </si>
  <si>
    <t>Validation error message is displayed</t>
  </si>
  <si>
    <t>Perform check for performance with long but valid input</t>
  </si>
  <si>
    <t>Perform check that field shows error when input is left empty</t>
  </si>
  <si>
    <t>No lag or break when input is long</t>
  </si>
  <si>
    <t xml:space="preserve"> Address Line 1</t>
  </si>
  <si>
    <t xml:space="preserve">Perform check for "Accommodates" dropdown </t>
  </si>
  <si>
    <t>Entire home/apartment is selectable</t>
  </si>
  <si>
    <t>Shared room is selectable</t>
  </si>
  <si>
    <t>Options from 1 to 8 persons available</t>
  </si>
  <si>
    <t>Perform check that "Address Line 2" input box is visible</t>
  </si>
  <si>
    <t>Input field is available and visible</t>
  </si>
  <si>
    <t>Descripton can be empty</t>
  </si>
  <si>
    <t>Perform check that "Address Line 2" input box is editable</t>
  </si>
  <si>
    <t>Textbox is editable</t>
  </si>
  <si>
    <t>Perform check that "Address Line 1" input box is editable</t>
  </si>
  <si>
    <t xml:space="preserve">Input box visible </t>
  </si>
  <si>
    <t>Maximun input is 50</t>
  </si>
  <si>
    <t xml:space="preserve"> special characters allowed</t>
  </si>
  <si>
    <t>alphanumeric combination input available</t>
  </si>
  <si>
    <t>Accepts special characters</t>
  </si>
  <si>
    <t>Accepts numbers</t>
  </si>
  <si>
    <t xml:space="preserve">Accepts Other language than English as input </t>
  </si>
  <si>
    <t xml:space="preserve">Blank space not acceptable </t>
  </si>
  <si>
    <t>Numers accpeted</t>
  </si>
  <si>
    <t>Special characters accpeted</t>
  </si>
  <si>
    <t>Perform check for visible focus indicator on "Address Line 2" when tabbed</t>
  </si>
  <si>
    <t xml:space="preserve"> No validation error when left empty</t>
  </si>
  <si>
    <t>Perform check that field is optional</t>
  </si>
  <si>
    <t>Perform check for pasting text into "Address Line 2" field</t>
  </si>
  <si>
    <t>Pasted text is accepted</t>
  </si>
  <si>
    <t>Perform check for max character limit</t>
  </si>
  <si>
    <t>Maximum is 50</t>
  </si>
  <si>
    <t>Perform check that input is accessible via keyboard</t>
  </si>
  <si>
    <t>Field can be focused using keyboard</t>
  </si>
  <si>
    <t>List includes real countries</t>
  </si>
  <si>
    <t>Perform check that only one country can be selected</t>
  </si>
  <si>
    <t>Perform check that dropdown is populated with valid country names</t>
  </si>
  <si>
    <t>No multi-selection allowed</t>
  </si>
  <si>
    <t>Perform check for required validation</t>
  </si>
  <si>
    <t xml:space="preserve"> Error displayed if not selected</t>
  </si>
  <si>
    <t>Country list is ordered A–Z</t>
  </si>
  <si>
    <t>Previously selected value is retained</t>
  </si>
  <si>
    <t xml:space="preserve"> Perform check that selection persists after saving</t>
  </si>
  <si>
    <t xml:space="preserve">Perform check for keyboard navigation </t>
  </si>
  <si>
    <t>Can navigate and select via keyboard</t>
  </si>
  <si>
    <t>City</t>
  </si>
  <si>
    <t>Perform check for "City" input box</t>
  </si>
  <si>
    <t>Perform check that  input box is editable</t>
  </si>
  <si>
    <t>Perform check that input does not accept numeric-only values</t>
  </si>
  <si>
    <t>Perform check for correct alphabetical ordering of countries</t>
  </si>
  <si>
    <t>Validation error for numeric-only input</t>
  </si>
  <si>
    <t xml:space="preserve">Perform check for character limit </t>
  </si>
  <si>
    <t>Input rejects text beyond allowed limit</t>
  </si>
  <si>
    <t>Perform check for required field validation</t>
  </si>
  <si>
    <t>Shows error if left blank on Save</t>
  </si>
  <si>
    <t>Allows pasting</t>
  </si>
  <si>
    <t>Perform check for pasting text into city field</t>
  </si>
  <si>
    <t xml:space="preserve">State / Prov </t>
  </si>
  <si>
    <t>Perform check that field allows alphabetical and alphanumeric characters</t>
  </si>
  <si>
    <t>Accepts valid state names</t>
  </si>
  <si>
    <t>Perform check that field is  required</t>
  </si>
  <si>
    <t>validation error if left blank</t>
  </si>
  <si>
    <t>Max is 50</t>
  </si>
  <si>
    <t>Perform check for "State/Prov" input box</t>
  </si>
  <si>
    <t>Perform check for auto-fill or browser suggestions</t>
  </si>
  <si>
    <t>Browser shows saved entries</t>
  </si>
  <si>
    <t xml:space="preserve">Postal code </t>
  </si>
  <si>
    <t>Check for presence of "Postal Code" input box</t>
  </si>
  <si>
    <t>Check that input accepts numbers</t>
  </si>
  <si>
    <t>Numerical values are accepted</t>
  </si>
  <si>
    <t>Check that input accepts alphanumeric codes</t>
  </si>
  <si>
    <t>Valid alphanumeric postal codes are accepted</t>
  </si>
  <si>
    <t>max is 50</t>
  </si>
  <si>
    <t>Accepted characters are allowed</t>
  </si>
  <si>
    <t>Check for validation error when field left empty</t>
  </si>
  <si>
    <t>Required field error is shown</t>
  </si>
  <si>
    <t>Check if pasted input is accepted</t>
  </si>
  <si>
    <t>User can paste valid content into input</t>
  </si>
  <si>
    <t>Check input is keyboard accessible</t>
  </si>
  <si>
    <t>Can focus and type using keyboard</t>
  </si>
  <si>
    <t xml:space="preserve">Check for only alphabetic input </t>
  </si>
  <si>
    <t>not accpeted</t>
  </si>
  <si>
    <t>Save button</t>
  </si>
  <si>
    <t>Check for presence of "Save and Continue" button</t>
  </si>
  <si>
    <t>Button is visible on the form</t>
  </si>
  <si>
    <t>Text reads "Save and Continue"</t>
  </si>
  <si>
    <t>Button is clickable when required fields are filled correctly</t>
  </si>
  <si>
    <t>Form submission is triggered</t>
  </si>
  <si>
    <t>Errors are shown under invalid or empty fields</t>
  </si>
  <si>
    <t>Check clicking button with missing data shows validation errors</t>
  </si>
  <si>
    <t>Check for max length</t>
  </si>
  <si>
    <t>Check input accepts allowed special character</t>
  </si>
  <si>
    <t>Check label text on button</t>
  </si>
  <si>
    <t>Check if button is enabled when form is valid</t>
  </si>
  <si>
    <t>Check clicking button with valid data triggers save</t>
  </si>
  <si>
    <t>Check that confirmation or redirect occurs after successful save</t>
  </si>
  <si>
    <t>Confirmation message or next step is displayed</t>
  </si>
  <si>
    <t>Duplicate submissions are prevented</t>
  </si>
  <si>
    <t>Check for correct spacing and alignment</t>
  </si>
  <si>
    <t>Check multiple rapid clicks only trigger one save</t>
  </si>
  <si>
    <t>Button is placed as per design</t>
  </si>
  <si>
    <t>Check keyboard accessibility</t>
  </si>
  <si>
    <t>Button can be tabbed to and activated with Enter</t>
  </si>
  <si>
    <t>Perform check for maximum input</t>
  </si>
  <si>
    <t xml:space="preserve">https://jira.itransition.com/browse/QATC-925137 </t>
  </si>
  <si>
    <t>max is 2000</t>
  </si>
  <si>
    <t>https://jira.itransition.com/browse/QATC-925142</t>
  </si>
  <si>
    <t>https://jira.itransition.com/browse/QATC-925140</t>
  </si>
  <si>
    <t xml:space="preserve">Perfor check for correct layout </t>
  </si>
  <si>
    <t xml:space="preserve">https://jira.itransition.com/browse/QATC-925136 </t>
  </si>
  <si>
    <t xml:space="preserve">Layout is according to requirement </t>
  </si>
  <si>
    <t xml:space="preserve">https://jira.itransition.com/browse/QATC-925139 </t>
  </si>
  <si>
    <t xml:space="preserve">Terms of Service &amp; Privacy Policy. </t>
  </si>
  <si>
    <t xml:space="preserve">Perform check if they are available </t>
  </si>
  <si>
    <t xml:space="preserve">is visible and displayed </t>
  </si>
  <si>
    <t xml:space="preserve">https://jira.itransition.com/browse/QATC-925132 </t>
  </si>
  <si>
    <t xml:space="preserve">Country  </t>
  </si>
  <si>
    <t xml:space="preserve"> Address Line 2</t>
  </si>
  <si>
    <t>S.imtiaz</t>
  </si>
  <si>
    <t xml:space="preserve">Windows 10 </t>
  </si>
  <si>
    <t>Google chrome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</si>
</sst>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44" x14ac:knownFonts="1">
    <font>
      <sz val="10"/>
      <name val="Arial"/>
      <charset val="204"/>
    </font>
    <font>
      <sz val="11"/>
      <color theme="1"/>
      <name val="Calibri"/>
      <family val="2"/>
      <scheme val="minor"/>
    </font>
    <font>
      <sz val="8"/>
      <name val="Arial"/>
      <family val="2"/>
      <charset val="204"/>
    </font>
    <font>
      <sz val="10"/>
      <name val="Arial Cyr"/>
      <charset val="204"/>
    </font>
    <font>
      <b/>
      <sz val="8"/>
      <color indexed="12"/>
      <name val="Arial"/>
      <family val="2"/>
      <charset val="204"/>
    </font>
    <font>
      <b/>
      <sz val="8"/>
      <name val="Arial"/>
      <family val="2"/>
      <charset val="204"/>
    </font>
    <font>
      <i/>
      <sz val="8"/>
      <name val="Arial"/>
      <family val="2"/>
      <charset val="204"/>
    </font>
    <font>
      <sz val="10"/>
      <name val="Arial"/>
      <family val="2"/>
      <charset val="204"/>
    </font>
    <font>
      <sz val="10"/>
      <name val="Arial"/>
      <family val="2"/>
      <charset val="204"/>
    </font>
    <font>
      <sz val="9"/>
      <name val="Arial"/>
      <family val="2"/>
      <charset val="204"/>
    </font>
    <font>
      <sz val="9"/>
      <color indexed="81"/>
      <name val="Tahoma"/>
      <family val="2"/>
      <charset val="204"/>
    </font>
    <font>
      <b/>
      <sz val="9"/>
      <color indexed="9"/>
      <name val="Arial"/>
      <family val="2"/>
      <charset val="204"/>
    </font>
    <font>
      <sz val="9"/>
      <color indexed="8"/>
      <name val="Tahoma"/>
      <family val="2"/>
      <charset val="204"/>
    </font>
    <font>
      <sz val="8"/>
      <color indexed="8"/>
      <name val="Arial"/>
      <family val="2"/>
      <charset val="204"/>
    </font>
    <font>
      <b/>
      <sz val="8"/>
      <color indexed="8"/>
      <name val="Arial"/>
      <family val="2"/>
      <charset val="204"/>
    </font>
    <font>
      <b/>
      <sz val="8"/>
      <color indexed="8"/>
      <name val="Calibri"/>
      <family val="2"/>
      <charset val="204"/>
    </font>
    <font>
      <sz val="8"/>
      <color indexed="8"/>
      <name val="Calibri"/>
      <family val="2"/>
      <charset val="204"/>
    </font>
    <font>
      <sz val="8"/>
      <name val="Calibri"/>
      <family val="2"/>
      <charset val="204"/>
    </font>
    <font>
      <sz val="11"/>
      <color theme="1"/>
      <name val="Calibri"/>
      <family val="2"/>
      <scheme val="minor"/>
    </font>
    <font>
      <sz val="11"/>
      <color theme="1"/>
      <name val="Calibri"/>
      <family val="2"/>
      <charset val="204"/>
      <scheme val="minor"/>
    </font>
    <font>
      <sz val="11"/>
      <color theme="0"/>
      <name val="Calibri"/>
      <family val="2"/>
      <scheme val="minor"/>
    </font>
    <font>
      <sz val="11"/>
      <color rgb="FF9C0006"/>
      <name val="Calibri"/>
      <family val="2"/>
      <scheme val="minor"/>
    </font>
    <font>
      <sz val="11"/>
      <color rgb="FF006100"/>
      <name val="Calibri"/>
      <family val="2"/>
      <scheme val="minor"/>
    </font>
    <font>
      <u/>
      <sz val="10"/>
      <color theme="10"/>
      <name val="Arial"/>
      <family val="2"/>
      <charset val="204"/>
    </font>
    <font>
      <sz val="11"/>
      <color rgb="FF9C6500"/>
      <name val="Calibri"/>
      <family val="2"/>
      <scheme val="minor"/>
    </font>
    <font>
      <sz val="8"/>
      <color theme="1"/>
      <name val="Arial"/>
      <family val="2"/>
      <charset val="204"/>
    </font>
    <font>
      <b/>
      <sz val="9"/>
      <color theme="0"/>
      <name val="Arial"/>
      <family val="2"/>
      <charset val="204"/>
    </font>
    <font>
      <b/>
      <sz val="9"/>
      <color rgb="FFFFFFFF"/>
      <name val="Arial"/>
      <family val="2"/>
      <charset val="204"/>
    </font>
    <font>
      <b/>
      <sz val="8"/>
      <color rgb="FFC00000"/>
      <name val="Arial"/>
      <family val="2"/>
      <charset val="204"/>
    </font>
    <font>
      <b/>
      <sz val="8"/>
      <color theme="1" tint="0.249977111117893"/>
      <name val="Arial"/>
      <family val="2"/>
      <charset val="204"/>
    </font>
    <font>
      <sz val="8"/>
      <color rgb="FF006100"/>
      <name val="Arial"/>
      <family val="2"/>
      <charset val="204"/>
    </font>
    <font>
      <sz val="8"/>
      <color rgb="FF865600"/>
      <name val="Arial"/>
      <family val="2"/>
      <charset val="204"/>
    </font>
    <font>
      <sz val="8"/>
      <color theme="9" tint="-0.499984740745262"/>
      <name val="Arial"/>
      <family val="2"/>
      <charset val="204"/>
    </font>
    <font>
      <sz val="8"/>
      <color rgb="FF9C0006"/>
      <name val="Arial"/>
      <family val="2"/>
      <charset val="204"/>
    </font>
    <font>
      <b/>
      <sz val="8"/>
      <color theme="0"/>
      <name val="Arial"/>
      <family val="2"/>
      <charset val="204"/>
    </font>
    <font>
      <sz val="8"/>
      <color theme="1"/>
      <name val="Calibri"/>
      <family val="2"/>
      <charset val="204"/>
      <scheme val="minor"/>
    </font>
    <font>
      <b/>
      <sz val="8"/>
      <color rgb="FF000000"/>
      <name val="Arial"/>
      <family val="2"/>
      <charset val="204"/>
    </font>
    <font>
      <b/>
      <sz val="8"/>
      <color rgb="FF4D5361"/>
      <name val="Arial"/>
      <family val="2"/>
      <charset val="204"/>
    </font>
    <font>
      <u/>
      <sz val="8"/>
      <color theme="10"/>
      <name val="Arial"/>
      <family val="2"/>
      <charset val="204"/>
    </font>
    <font>
      <b/>
      <sz val="8"/>
      <color theme="1"/>
      <name val="Arial"/>
      <family val="2"/>
      <charset val="204"/>
    </font>
    <font>
      <sz val="9"/>
      <color rgb="FFFFFFFF"/>
      <name val="Arial"/>
      <family val="2"/>
      <charset val="204"/>
    </font>
    <font>
      <b/>
      <sz val="8"/>
      <name val="Arial"/>
      <family val="2"/>
    </font>
    <font>
      <sz val="8"/>
      <name val="Arial"/>
      <family val="2"/>
    </font>
    <font>
      <sz val="8"/>
      <color theme="10"/>
      <name val="Arial"/>
      <family val="2"/>
      <charset val="204"/>
    </font>
  </fonts>
  <fills count="18">
    <fill>
      <patternFill patternType="none"/>
    </fill>
    <fill>
      <patternFill patternType="gray125"/>
    </fill>
    <fill>
      <patternFill patternType="solid">
        <fgColor indexed="9"/>
        <bgColor indexed="64"/>
      </patternFill>
    </fill>
    <fill>
      <patternFill patternType="solid">
        <fgColor theme="7" tint="0.79998168889431442"/>
        <bgColor indexed="65"/>
      </patternFill>
    </fill>
    <fill>
      <patternFill patternType="solid">
        <fgColor theme="6"/>
      </patternFill>
    </fill>
    <fill>
      <patternFill patternType="solid">
        <fgColor theme="7"/>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437381"/>
        <bgColor indexed="64"/>
      </patternFill>
    </fill>
    <fill>
      <patternFill patternType="solid">
        <fgColor rgb="FF437381"/>
        <bgColor rgb="FF000000"/>
      </patternFill>
    </fill>
    <fill>
      <patternFill patternType="solid">
        <fgColor rgb="FF7CACBC"/>
        <bgColor indexed="64"/>
      </patternFill>
    </fill>
    <fill>
      <patternFill patternType="solid">
        <fgColor theme="0"/>
        <bgColor indexed="64"/>
      </patternFill>
    </fill>
    <fill>
      <patternFill patternType="solid">
        <fgColor rgb="FF7CACBC"/>
        <bgColor rgb="FF000000"/>
      </patternFill>
    </fill>
    <fill>
      <patternFill patternType="solid">
        <fgColor rgb="FF33C533"/>
        <bgColor indexed="64"/>
      </patternFill>
    </fill>
    <fill>
      <patternFill patternType="solid">
        <fgColor rgb="FFFFFFFF"/>
        <bgColor rgb="FF000000"/>
      </patternFill>
    </fill>
    <fill>
      <patternFill patternType="solid">
        <fgColor theme="0"/>
        <bgColor rgb="FF000000"/>
      </patternFill>
    </fill>
  </fills>
  <borders count="3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1" tint="0.34998626667073579"/>
      </left>
      <right/>
      <top/>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1" tint="0.34998626667073579"/>
      </top>
      <bottom/>
      <diagonal/>
    </border>
    <border>
      <left style="thin">
        <color theme="1" tint="0.34998626667073579"/>
      </left>
      <right style="thin">
        <color theme="1" tint="0.34998626667073579"/>
      </right>
      <top style="thin">
        <color theme="0" tint="-0.499984740745262"/>
      </top>
      <bottom style="thin">
        <color theme="1" tint="0.34998626667073579"/>
      </bottom>
      <diagonal/>
    </border>
    <border>
      <left style="thin">
        <color theme="1" tint="0.34998626667073579"/>
      </left>
      <right style="thin">
        <color theme="0" tint="-0.499984740745262"/>
      </right>
      <top style="thin">
        <color theme="0" tint="-0.499984740745262"/>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0" tint="-0.499984740745262"/>
      </right>
      <top style="thin">
        <color theme="1" tint="0.34998626667073579"/>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0" tint="-0.499984740745262"/>
      </right>
      <top style="thin">
        <color theme="1" tint="0.34998626667073579"/>
      </top>
      <bottom style="thin">
        <color theme="0" tint="-0.499984740745262"/>
      </bottom>
      <diagonal/>
    </border>
    <border>
      <left/>
      <right style="thin">
        <color theme="1" tint="0.34998626667073579"/>
      </right>
      <top style="thin">
        <color indexed="64"/>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1" tint="0.34998626667073579"/>
      </right>
      <top style="thin">
        <color theme="0" tint="-0.499984740745262"/>
      </top>
      <bottom style="thin">
        <color theme="1"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theme="0" tint="-0.499984740745262"/>
      </top>
      <bottom/>
      <diagonal/>
    </border>
    <border>
      <left style="thin">
        <color indexed="64"/>
      </left>
      <right style="thin">
        <color indexed="64"/>
      </right>
      <top style="thin">
        <color theme="0" tint="-0.499984740745262"/>
      </top>
      <bottom/>
      <diagonal/>
    </border>
    <border>
      <left style="thin">
        <color indexed="64"/>
      </left>
      <right/>
      <top style="thin">
        <color theme="0" tint="-0.499984740745262"/>
      </top>
      <bottom/>
      <diagonal/>
    </border>
  </borders>
  <cellStyleXfs count="19">
    <xf numFmtId="0" fontId="0" fillId="0" borderId="0"/>
    <xf numFmtId="0" fontId="18" fillId="3" borderId="0" applyNumberFormat="0" applyBorder="0" applyAlignment="0" applyProtection="0"/>
    <xf numFmtId="0" fontId="19"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0" applyNumberFormat="0" applyBorder="0" applyAlignment="0" applyProtection="0"/>
    <xf numFmtId="0" fontId="23" fillId="0" borderId="0" applyNumberFormat="0" applyFill="0" applyBorder="0" applyAlignment="0" applyProtection="0"/>
    <xf numFmtId="0" fontId="24" fillId="9" borderId="0" applyNumberFormat="0" applyBorder="0" applyAlignment="0" applyProtection="0"/>
    <xf numFmtId="0" fontId="7" fillId="0" borderId="0"/>
    <xf numFmtId="0" fontId="7" fillId="0" borderId="0"/>
    <xf numFmtId="0" fontId="3" fillId="0" borderId="0"/>
    <xf numFmtId="0" fontId="3" fillId="0" borderId="0"/>
    <xf numFmtId="0" fontId="7" fillId="0" borderId="0"/>
    <xf numFmtId="0" fontId="3" fillId="0" borderId="0"/>
    <xf numFmtId="9" fontId="8" fillId="0" borderId="0" applyFont="0" applyFill="0" applyBorder="0" applyAlignment="0" applyProtection="0"/>
    <xf numFmtId="0" fontId="1" fillId="3" borderId="0" applyNumberFormat="0" applyBorder="0" applyAlignment="0" applyProtection="0"/>
    <xf numFmtId="9" fontId="7" fillId="0" borderId="0" applyFont="0" applyFill="0" applyBorder="0" applyAlignment="0" applyProtection="0"/>
  </cellStyleXfs>
  <cellXfs count="196">
    <xf numFmtId="0" fontId="0" fillId="0" borderId="0" xfId="0"/>
    <xf numFmtId="0" fontId="2" fillId="0" borderId="0" xfId="13" applyFont="1" applyAlignment="1">
      <alignment horizontal="center" vertical="center" wrapText="1" shrinkToFit="1"/>
    </xf>
    <xf numFmtId="0" fontId="25" fillId="0" borderId="0" xfId="0" applyFont="1" applyAlignment="1">
      <alignment horizontal="center" vertical="center" wrapText="1" shrinkToFit="1"/>
    </xf>
    <xf numFmtId="0" fontId="9" fillId="0" borderId="0" xfId="0" applyFont="1" applyAlignment="1">
      <alignment vertical="center"/>
    </xf>
    <xf numFmtId="0" fontId="2" fillId="0" borderId="0" xfId="0" applyFont="1" applyAlignment="1">
      <alignment vertical="center"/>
    </xf>
    <xf numFmtId="0" fontId="5" fillId="0" borderId="0" xfId="0" applyFont="1" applyAlignment="1">
      <alignment vertical="center"/>
    </xf>
    <xf numFmtId="0" fontId="6" fillId="0" borderId="0" xfId="12" applyFont="1" applyAlignment="1">
      <alignment vertical="center"/>
    </xf>
    <xf numFmtId="0" fontId="5" fillId="0" borderId="0" xfId="12" applyFont="1" applyAlignment="1">
      <alignment vertical="center"/>
    </xf>
    <xf numFmtId="0" fontId="4" fillId="0" borderId="0" xfId="12" applyFont="1" applyAlignment="1">
      <alignment vertical="center"/>
    </xf>
    <xf numFmtId="0" fontId="2" fillId="0" borderId="0" xfId="12" applyFont="1" applyAlignment="1">
      <alignment vertical="center"/>
    </xf>
    <xf numFmtId="0" fontId="26" fillId="10" borderId="4" xfId="11" applyFont="1" applyFill="1" applyBorder="1" applyAlignment="1">
      <alignment vertical="center" wrapText="1" shrinkToFit="1"/>
    </xf>
    <xf numFmtId="0" fontId="26" fillId="10" borderId="4" xfId="11" applyFont="1" applyFill="1" applyBorder="1" applyAlignment="1">
      <alignment horizontal="center" vertical="center" wrapText="1" shrinkToFit="1"/>
    </xf>
    <xf numFmtId="0" fontId="27" fillId="11" borderId="4" xfId="4" applyFont="1" applyFill="1" applyBorder="1" applyAlignment="1">
      <alignment horizontal="center" vertical="center" wrapText="1"/>
    </xf>
    <xf numFmtId="0" fontId="2" fillId="0" borderId="0" xfId="2" applyFont="1" applyFill="1" applyBorder="1" applyAlignment="1">
      <alignment vertical="center" wrapText="1"/>
    </xf>
    <xf numFmtId="0" fontId="28" fillId="0" borderId="0" xfId="0" applyFont="1" applyAlignment="1">
      <alignment vertical="center"/>
    </xf>
    <xf numFmtId="0" fontId="29" fillId="12" borderId="4" xfId="2" applyFont="1" applyFill="1" applyBorder="1" applyAlignment="1">
      <alignment horizontal="left" vertical="center" wrapText="1" shrinkToFit="1"/>
    </xf>
    <xf numFmtId="0" fontId="2" fillId="0" borderId="5" xfId="0" applyFont="1" applyBorder="1" applyAlignment="1">
      <alignment horizontal="center" vertical="center"/>
    </xf>
    <xf numFmtId="0" fontId="2" fillId="0" borderId="5" xfId="2" applyFont="1" applyFill="1" applyBorder="1" applyAlignment="1">
      <alignment vertical="center" wrapText="1"/>
    </xf>
    <xf numFmtId="49" fontId="2" fillId="0" borderId="6" xfId="15" applyNumberFormat="1" applyFont="1" applyBorder="1" applyAlignment="1">
      <alignment horizontal="center" vertical="center"/>
    </xf>
    <xf numFmtId="0" fontId="2" fillId="0" borderId="6" xfId="2" applyFont="1" applyFill="1" applyBorder="1" applyAlignment="1">
      <alignment vertical="center" wrapText="1"/>
    </xf>
    <xf numFmtId="0" fontId="2" fillId="0" borderId="6" xfId="12" applyFont="1" applyBorder="1" applyAlignment="1">
      <alignment horizontal="center" vertical="center"/>
    </xf>
    <xf numFmtId="0" fontId="6" fillId="0" borderId="6" xfId="0" applyFont="1" applyBorder="1" applyAlignment="1">
      <alignment vertical="center"/>
    </xf>
    <xf numFmtId="0" fontId="2" fillId="0" borderId="7" xfId="12" applyFont="1" applyBorder="1" applyAlignment="1">
      <alignment horizontal="center" vertical="center"/>
    </xf>
    <xf numFmtId="0" fontId="6" fillId="0" borderId="7" xfId="0" applyFont="1" applyBorder="1" applyAlignment="1">
      <alignment vertical="center"/>
    </xf>
    <xf numFmtId="49" fontId="2" fillId="0" borderId="0" xfId="15" applyNumberFormat="1" applyFont="1" applyAlignment="1">
      <alignment horizontal="left" vertical="center"/>
    </xf>
    <xf numFmtId="14" fontId="2" fillId="0" borderId="0" xfId="12" applyNumberFormat="1" applyFont="1" applyAlignment="1">
      <alignment horizontal="left" vertical="center"/>
    </xf>
    <xf numFmtId="0" fontId="30" fillId="8" borderId="4" xfId="7" applyFont="1" applyBorder="1" applyAlignment="1">
      <alignment horizontal="center" vertical="center"/>
    </xf>
    <xf numFmtId="0" fontId="30" fillId="4" borderId="4" xfId="3" applyFont="1" applyBorder="1" applyAlignment="1">
      <alignment horizontal="center" vertical="center"/>
    </xf>
    <xf numFmtId="0" fontId="31" fillId="9" borderId="4" xfId="9" applyFont="1" applyBorder="1" applyAlignment="1">
      <alignment horizontal="center" vertical="center"/>
    </xf>
    <xf numFmtId="0" fontId="32" fillId="6" borderId="4" xfId="5" applyFont="1" applyBorder="1" applyAlignment="1">
      <alignment horizontal="center" vertical="center"/>
    </xf>
    <xf numFmtId="0" fontId="33" fillId="7" borderId="5" xfId="6" applyFont="1" applyBorder="1" applyAlignment="1">
      <alignment horizontal="center" vertical="center"/>
    </xf>
    <xf numFmtId="0" fontId="30" fillId="8" borderId="5" xfId="7" applyFont="1" applyBorder="1" applyAlignment="1">
      <alignment horizontal="center" vertical="center"/>
    </xf>
    <xf numFmtId="0" fontId="33" fillId="7" borderId="4" xfId="6" applyFont="1" applyBorder="1" applyAlignment="1">
      <alignment horizontal="center" vertical="center"/>
    </xf>
    <xf numFmtId="0" fontId="34" fillId="10" borderId="4" xfId="11" applyFont="1" applyFill="1" applyBorder="1" applyAlignment="1">
      <alignment horizontal="center" vertical="center" wrapText="1" shrinkToFit="1"/>
    </xf>
    <xf numFmtId="0" fontId="5" fillId="10" borderId="4" xfId="11" applyFont="1" applyFill="1" applyBorder="1" applyAlignment="1">
      <alignment vertical="center" wrapText="1" shrinkToFit="1"/>
    </xf>
    <xf numFmtId="0" fontId="2" fillId="0" borderId="0" xfId="0" applyFont="1" applyAlignment="1">
      <alignment vertical="center" wrapText="1"/>
    </xf>
    <xf numFmtId="0" fontId="5" fillId="0" borderId="4" xfId="11" applyFont="1" applyBorder="1" applyAlignment="1">
      <alignment vertical="center" wrapText="1" shrinkToFit="1"/>
    </xf>
    <xf numFmtId="0" fontId="13" fillId="0" borderId="4" xfId="11" applyFont="1" applyBorder="1" applyAlignment="1">
      <alignment horizontal="center" vertical="center" wrapText="1" shrinkToFit="1"/>
    </xf>
    <xf numFmtId="0" fontId="2" fillId="0" borderId="0" xfId="0" applyFont="1"/>
    <xf numFmtId="0" fontId="35" fillId="0" borderId="4" xfId="0" applyFont="1" applyBorder="1" applyAlignment="1">
      <alignment horizontal="center" vertical="center"/>
    </xf>
    <xf numFmtId="14" fontId="13" fillId="0" borderId="4" xfId="11" applyNumberFormat="1" applyFont="1" applyBorder="1" applyAlignment="1">
      <alignment horizontal="center" vertical="center" wrapText="1" shrinkToFit="1"/>
    </xf>
    <xf numFmtId="0" fontId="2" fillId="0" borderId="4" xfId="0" applyFont="1" applyBorder="1" applyAlignment="1">
      <alignment horizontal="center" vertical="center"/>
    </xf>
    <xf numFmtId="0" fontId="35" fillId="0" borderId="0" xfId="0" applyFont="1" applyAlignment="1">
      <alignment vertical="center"/>
    </xf>
    <xf numFmtId="0" fontId="5" fillId="0" borderId="4" xfId="11" applyFont="1" applyBorder="1" applyAlignment="1">
      <alignment horizontal="left" vertical="center" wrapText="1" shrinkToFit="1"/>
    </xf>
    <xf numFmtId="0" fontId="14" fillId="0" borderId="4" xfId="14" applyFont="1" applyBorder="1" applyAlignment="1">
      <alignment horizontal="center" vertical="center" wrapText="1" shrinkToFit="1"/>
    </xf>
    <xf numFmtId="0" fontId="14" fillId="0" borderId="4" xfId="11" applyFont="1" applyBorder="1" applyAlignment="1">
      <alignment horizontal="center" vertical="center" wrapText="1" shrinkToFit="1"/>
    </xf>
    <xf numFmtId="0" fontId="15" fillId="0" borderId="4" xfId="11" applyFont="1" applyBorder="1" applyAlignment="1">
      <alignment horizontal="center" vertical="center" wrapText="1" shrinkToFit="1"/>
    </xf>
    <xf numFmtId="0" fontId="16" fillId="0" borderId="4" xfId="11" applyFont="1" applyBorder="1" applyAlignment="1">
      <alignment horizontal="center" vertical="center" wrapText="1" shrinkToFit="1"/>
    </xf>
    <xf numFmtId="0" fontId="13" fillId="2" borderId="4" xfId="11" applyFont="1" applyFill="1" applyBorder="1" applyAlignment="1">
      <alignment horizontal="center" vertical="center" wrapText="1" shrinkToFit="1"/>
    </xf>
    <xf numFmtId="0" fontId="5" fillId="0" borderId="8" xfId="11" applyFont="1" applyBorder="1" applyAlignment="1">
      <alignment vertical="center" wrapText="1" shrinkToFit="1"/>
    </xf>
    <xf numFmtId="0" fontId="13" fillId="0" borderId="0" xfId="11" applyFont="1" applyAlignment="1">
      <alignment horizontal="center" vertical="center" wrapText="1" shrinkToFit="1"/>
    </xf>
    <xf numFmtId="0" fontId="5" fillId="10" borderId="9" xfId="11" applyFont="1" applyFill="1" applyBorder="1" applyAlignment="1">
      <alignment vertical="center" wrapText="1" shrinkToFit="1"/>
    </xf>
    <xf numFmtId="0" fontId="5" fillId="10" borderId="10" xfId="11" applyFont="1" applyFill="1" applyBorder="1" applyAlignment="1">
      <alignment vertical="center" wrapText="1" shrinkToFit="1"/>
    </xf>
    <xf numFmtId="0" fontId="5" fillId="0" borderId="4" xfId="15" applyFont="1" applyBorder="1" applyAlignment="1">
      <alignment vertical="center"/>
    </xf>
    <xf numFmtId="9" fontId="14" fillId="0" borderId="4" xfId="16" applyFont="1" applyBorder="1" applyAlignment="1">
      <alignment horizontal="center" vertical="center" wrapText="1" shrinkToFit="1"/>
    </xf>
    <xf numFmtId="0" fontId="2" fillId="13" borderId="0" xfId="0" applyFont="1" applyFill="1" applyAlignment="1">
      <alignment vertical="center"/>
    </xf>
    <xf numFmtId="0" fontId="26" fillId="10" borderId="11" xfId="11" applyFont="1" applyFill="1" applyBorder="1" applyAlignment="1">
      <alignment horizontal="center" vertical="center" wrapText="1" shrinkToFit="1"/>
    </xf>
    <xf numFmtId="0" fontId="37" fillId="12" borderId="4" xfId="0" applyFont="1" applyFill="1" applyBorder="1" applyAlignment="1">
      <alignment horizontal="left" vertical="center"/>
    </xf>
    <xf numFmtId="0" fontId="2" fillId="0" borderId="4" xfId="0" applyFont="1" applyBorder="1" applyAlignment="1">
      <alignment horizontal="center" vertical="center" wrapText="1"/>
    </xf>
    <xf numFmtId="0" fontId="38" fillId="0" borderId="4" xfId="8" applyFont="1" applyFill="1" applyBorder="1" applyAlignment="1">
      <alignment horizontal="left" vertical="center" wrapText="1"/>
    </xf>
    <xf numFmtId="0" fontId="2" fillId="0" borderId="4" xfId="12" applyFont="1" applyBorder="1" applyAlignment="1">
      <alignment horizontal="left" vertical="top" wrapText="1"/>
    </xf>
    <xf numFmtId="0" fontId="2" fillId="0" borderId="0" xfId="0" applyFont="1" applyAlignment="1">
      <alignment wrapText="1"/>
    </xf>
    <xf numFmtId="0" fontId="27" fillId="11" borderId="4" xfId="4" applyFont="1" applyFill="1" applyBorder="1" applyAlignment="1">
      <alignment horizontal="right" vertical="center" wrapText="1"/>
    </xf>
    <xf numFmtId="0" fontId="27" fillId="11" borderId="4" xfId="1" applyFont="1" applyFill="1" applyBorder="1" applyAlignment="1">
      <alignment horizontal="center" vertical="center" wrapText="1"/>
    </xf>
    <xf numFmtId="0" fontId="9" fillId="0" borderId="0" xfId="0" applyFont="1"/>
    <xf numFmtId="0" fontId="2" fillId="0" borderId="5" xfId="13" applyFont="1" applyBorder="1" applyAlignment="1">
      <alignment horizontal="center" vertical="center" wrapText="1" shrinkToFit="1"/>
    </xf>
    <xf numFmtId="0" fontId="2" fillId="0" borderId="12" xfId="0" applyFont="1" applyBorder="1" applyAlignment="1">
      <alignment horizontal="center" vertical="center"/>
    </xf>
    <xf numFmtId="0" fontId="38" fillId="0" borderId="12" xfId="8" applyFont="1" applyBorder="1" applyAlignment="1">
      <alignment horizontal="center" vertical="center"/>
    </xf>
    <xf numFmtId="0" fontId="2" fillId="0" borderId="6" xfId="13" applyFont="1" applyBorder="1" applyAlignment="1">
      <alignment horizontal="center" vertical="center" wrapText="1" shrinkToFit="1"/>
    </xf>
    <xf numFmtId="0" fontId="2" fillId="0" borderId="6" xfId="0" applyFont="1" applyBorder="1" applyAlignment="1">
      <alignment horizontal="center" vertical="center"/>
    </xf>
    <xf numFmtId="0" fontId="38" fillId="0" borderId="6" xfId="8" applyFont="1" applyBorder="1" applyAlignment="1">
      <alignment horizontal="center" vertical="center"/>
    </xf>
    <xf numFmtId="0" fontId="2" fillId="0" borderId="6" xfId="13" applyFont="1" applyBorder="1" applyAlignment="1">
      <alignment horizontal="center" vertical="center" wrapText="1"/>
    </xf>
    <xf numFmtId="0" fontId="17" fillId="0" borderId="5" xfId="13" applyFont="1" applyBorder="1" applyAlignment="1">
      <alignment horizontal="center" vertical="center" wrapText="1"/>
    </xf>
    <xf numFmtId="0" fontId="2" fillId="0" borderId="6" xfId="0" applyFont="1" applyBorder="1" applyAlignment="1">
      <alignment vertical="center"/>
    </xf>
    <xf numFmtId="0" fontId="2" fillId="0" borderId="7" xfId="13" applyFont="1" applyBorder="1" applyAlignment="1">
      <alignment horizontal="center" vertical="center" wrapText="1" shrinkToFit="1"/>
    </xf>
    <xf numFmtId="0" fontId="2" fillId="0" borderId="7" xfId="0" applyFont="1" applyBorder="1" applyAlignment="1">
      <alignment horizontal="center" vertical="center"/>
    </xf>
    <xf numFmtId="0" fontId="39" fillId="10" borderId="13" xfId="0" applyFont="1" applyFill="1" applyBorder="1" applyAlignment="1">
      <alignment horizontal="center" vertical="center"/>
    </xf>
    <xf numFmtId="0" fontId="39" fillId="10" borderId="14" xfId="0" applyFont="1" applyFill="1" applyBorder="1" applyAlignment="1">
      <alignment horizontal="center" vertical="center"/>
    </xf>
    <xf numFmtId="0" fontId="2" fillId="0" borderId="15" xfId="13" applyFont="1" applyBorder="1" applyAlignment="1">
      <alignment horizontal="center" vertical="center" wrapText="1" shrinkToFit="1"/>
    </xf>
    <xf numFmtId="0" fontId="2" fillId="0" borderId="16" xfId="13" applyFont="1" applyBorder="1" applyAlignment="1">
      <alignment horizontal="center" vertical="center" wrapText="1" shrinkToFit="1"/>
    </xf>
    <xf numFmtId="0" fontId="2" fillId="0" borderId="17" xfId="13" applyFont="1" applyBorder="1" applyAlignment="1">
      <alignment horizontal="center" vertical="center" wrapText="1" shrinkToFit="1"/>
    </xf>
    <xf numFmtId="0" fontId="39" fillId="10" borderId="16" xfId="0" applyFont="1" applyFill="1" applyBorder="1" applyAlignment="1">
      <alignment horizontal="center" vertical="center"/>
    </xf>
    <xf numFmtId="0" fontId="39" fillId="10" borderId="17" xfId="0" applyFont="1" applyFill="1" applyBorder="1" applyAlignment="1">
      <alignment horizontal="center" vertical="center"/>
    </xf>
    <xf numFmtId="0" fontId="29" fillId="12" borderId="15" xfId="0" applyFont="1" applyFill="1" applyBorder="1" applyAlignment="1">
      <alignment horizontal="center" vertical="center"/>
    </xf>
    <xf numFmtId="0" fontId="29" fillId="12" borderId="16" xfId="0" applyFont="1" applyFill="1" applyBorder="1" applyAlignment="1">
      <alignment horizontal="center" vertical="center"/>
    </xf>
    <xf numFmtId="0" fontId="29" fillId="12" borderId="17" xfId="0" applyFont="1" applyFill="1" applyBorder="1" applyAlignment="1">
      <alignment horizontal="center" vertical="center"/>
    </xf>
    <xf numFmtId="0" fontId="25" fillId="0" borderId="15" xfId="0" applyFont="1" applyBorder="1" applyAlignment="1">
      <alignment horizontal="center" vertical="center" wrapText="1" shrinkToFit="1"/>
    </xf>
    <xf numFmtId="0" fontId="25" fillId="0" borderId="16" xfId="0" applyFont="1" applyBorder="1" applyAlignment="1">
      <alignment horizontal="center" vertical="center" wrapText="1" shrinkToFit="1"/>
    </xf>
    <xf numFmtId="14" fontId="25" fillId="0" borderId="16" xfId="0" quotePrefix="1" applyNumberFormat="1" applyFont="1" applyBorder="1" applyAlignment="1">
      <alignment horizontal="center" vertical="center" wrapText="1" shrinkToFit="1"/>
    </xf>
    <xf numFmtId="0" fontId="25" fillId="0" borderId="18" xfId="0" applyFont="1" applyBorder="1" applyAlignment="1">
      <alignment horizontal="center" vertical="center" wrapText="1" shrinkToFit="1"/>
    </xf>
    <xf numFmtId="0" fontId="25" fillId="0" borderId="19" xfId="0" applyFont="1" applyBorder="1" applyAlignment="1">
      <alignment horizontal="center" vertical="center" wrapText="1" shrinkToFit="1"/>
    </xf>
    <xf numFmtId="14" fontId="25" fillId="0" borderId="19" xfId="0" quotePrefix="1" applyNumberFormat="1" applyFont="1" applyBorder="1" applyAlignment="1">
      <alignment horizontal="center" vertical="center" wrapText="1" shrinkToFit="1"/>
    </xf>
    <xf numFmtId="14" fontId="25" fillId="0" borderId="19" xfId="0" applyNumberFormat="1" applyFont="1" applyBorder="1" applyAlignment="1">
      <alignment horizontal="center" vertical="center" wrapText="1" shrinkToFit="1"/>
    </xf>
    <xf numFmtId="0" fontId="26" fillId="10" borderId="4" xfId="0" applyFont="1" applyFill="1" applyBorder="1" applyAlignment="1">
      <alignment horizontal="center" vertical="center"/>
    </xf>
    <xf numFmtId="0" fontId="26" fillId="10" borderId="4" xfId="13" applyFont="1" applyFill="1" applyBorder="1" applyAlignment="1">
      <alignment horizontal="center" vertical="center" wrapText="1" shrinkToFit="1"/>
    </xf>
    <xf numFmtId="0" fontId="26" fillId="10" borderId="5" xfId="13" applyFont="1" applyFill="1" applyBorder="1" applyAlignment="1">
      <alignment horizontal="center" vertical="center" wrapText="1" shrinkToFit="1"/>
    </xf>
    <xf numFmtId="0" fontId="13" fillId="15" borderId="4" xfId="14" applyFont="1" applyFill="1" applyBorder="1" applyAlignment="1">
      <alignment horizontal="center" vertical="center" wrapText="1" shrinkToFit="1"/>
    </xf>
    <xf numFmtId="0" fontId="13" fillId="15" borderId="17" xfId="14" applyFont="1" applyFill="1" applyBorder="1" applyAlignment="1">
      <alignment horizontal="center" vertical="center" wrapText="1" shrinkToFit="1"/>
    </xf>
    <xf numFmtId="0" fontId="13" fillId="15" borderId="20" xfId="14" applyFont="1" applyFill="1" applyBorder="1" applyAlignment="1">
      <alignment horizontal="center" vertical="center" wrapText="1" shrinkToFit="1"/>
    </xf>
    <xf numFmtId="10" fontId="5" fillId="16" borderId="4" xfId="4" applyNumberFormat="1" applyFont="1" applyFill="1" applyBorder="1" applyAlignment="1">
      <alignment horizontal="center" vertical="center" wrapText="1"/>
    </xf>
    <xf numFmtId="0" fontId="36" fillId="14" borderId="7" xfId="1" applyFont="1" applyFill="1" applyBorder="1" applyAlignment="1">
      <alignment horizontal="right" vertical="center" wrapText="1" shrinkToFit="1"/>
    </xf>
    <xf numFmtId="0" fontId="36" fillId="14" borderId="5" xfId="1" applyFont="1" applyFill="1" applyBorder="1" applyAlignment="1">
      <alignment horizontal="right" vertical="center" wrapText="1" shrinkToFit="1"/>
    </xf>
    <xf numFmtId="0" fontId="2" fillId="0" borderId="4" xfId="12" applyFont="1" applyBorder="1" applyAlignment="1" applyProtection="1">
      <alignment horizontal="center" vertical="center"/>
      <protection locked="0"/>
    </xf>
    <xf numFmtId="0" fontId="2" fillId="0" borderId="4" xfId="0" applyFont="1" applyBorder="1" applyAlignment="1">
      <alignment vertical="center" wrapText="1"/>
    </xf>
    <xf numFmtId="0" fontId="2" fillId="0" borderId="10" xfId="0" applyFont="1" applyBorder="1" applyAlignment="1">
      <alignment vertical="center" wrapText="1"/>
    </xf>
    <xf numFmtId="0" fontId="2" fillId="0" borderId="35" xfId="0" applyFont="1" applyBorder="1" applyAlignment="1">
      <alignment horizontal="center" vertical="center"/>
    </xf>
    <xf numFmtId="0" fontId="2" fillId="0" borderId="33" xfId="0" applyFont="1" applyBorder="1" applyAlignment="1">
      <alignment vertical="top"/>
    </xf>
    <xf numFmtId="0" fontId="37" fillId="12" borderId="4" xfId="0" applyFont="1" applyFill="1" applyBorder="1" applyAlignment="1">
      <alignment horizontal="center" vertical="center"/>
    </xf>
    <xf numFmtId="0" fontId="5" fillId="0" borderId="32" xfId="0" applyFont="1" applyBorder="1" applyAlignment="1">
      <alignment vertical="center" wrapText="1"/>
    </xf>
    <xf numFmtId="0" fontId="42" fillId="0" borderId="10" xfId="0" applyFont="1" applyBorder="1" applyAlignment="1">
      <alignment vertical="center" wrapText="1"/>
    </xf>
    <xf numFmtId="0" fontId="42" fillId="0" borderId="0" xfId="0" applyFont="1"/>
    <xf numFmtId="0" fontId="42" fillId="0" borderId="37" xfId="0" applyFont="1" applyBorder="1" applyAlignment="1">
      <alignment vertical="center"/>
    </xf>
    <xf numFmtId="0" fontId="42" fillId="0" borderId="24" xfId="0" applyFont="1" applyBorder="1" applyAlignment="1">
      <alignment wrapText="1"/>
    </xf>
    <xf numFmtId="0" fontId="42" fillId="0" borderId="0" xfId="0" applyFont="1" applyAlignment="1">
      <alignment vertical="center" wrapText="1"/>
    </xf>
    <xf numFmtId="0" fontId="2" fillId="0" borderId="3" xfId="0" applyFont="1" applyBorder="1" applyAlignment="1">
      <alignment vertical="top"/>
    </xf>
    <xf numFmtId="0" fontId="41" fillId="0" borderId="0" xfId="0" applyFont="1" applyAlignment="1">
      <alignment vertical="center"/>
    </xf>
    <xf numFmtId="0" fontId="23" fillId="0" borderId="4" xfId="8" applyBorder="1" applyAlignment="1">
      <alignment horizontal="left" vertical="top" wrapText="1"/>
    </xf>
    <xf numFmtId="0" fontId="38" fillId="0" borderId="4" xfId="8" applyFont="1" applyBorder="1" applyAlignment="1">
      <alignment horizontal="center" vertical="center" wrapText="1"/>
    </xf>
    <xf numFmtId="0" fontId="43" fillId="0" borderId="4" xfId="8" applyFont="1" applyBorder="1" applyAlignment="1">
      <alignment horizontal="center" vertical="center" wrapText="1"/>
    </xf>
    <xf numFmtId="0" fontId="41" fillId="0" borderId="0" xfId="0" applyFont="1" applyAlignment="1">
      <alignment vertical="center" wrapText="1"/>
    </xf>
    <xf numFmtId="49" fontId="2" fillId="0" borderId="4" xfId="15" applyNumberFormat="1" applyFont="1" applyBorder="1" applyAlignment="1">
      <alignment horizontal="left" vertical="center"/>
    </xf>
    <xf numFmtId="0" fontId="2" fillId="0" borderId="4" xfId="12" applyFont="1" applyBorder="1" applyAlignment="1">
      <alignment horizontal="center" vertical="center"/>
    </xf>
    <xf numFmtId="0" fontId="11" fillId="10" borderId="4" xfId="4" applyFont="1" applyFill="1" applyBorder="1" applyAlignment="1">
      <alignment horizontal="center" vertical="center" wrapText="1"/>
    </xf>
    <xf numFmtId="49" fontId="2" fillId="0" borderId="4" xfId="15" applyNumberFormat="1" applyFont="1" applyBorder="1" applyAlignment="1">
      <alignment horizontal="left" vertical="center" wrapText="1"/>
    </xf>
    <xf numFmtId="0" fontId="11" fillId="10" borderId="1" xfId="4" applyFont="1" applyFill="1" applyBorder="1" applyAlignment="1">
      <alignment horizontal="center" vertical="center" wrapText="1"/>
    </xf>
    <xf numFmtId="0" fontId="11" fillId="10" borderId="2" xfId="4" applyFont="1" applyFill="1" applyBorder="1" applyAlignment="1">
      <alignment horizontal="center" vertical="center" wrapText="1"/>
    </xf>
    <xf numFmtId="0" fontId="11" fillId="10" borderId="21" xfId="4" applyFont="1" applyFill="1" applyBorder="1" applyAlignment="1">
      <alignment horizontal="center" vertical="center" wrapText="1"/>
    </xf>
    <xf numFmtId="0" fontId="2" fillId="0" borderId="22" xfId="12" applyFont="1" applyBorder="1" applyAlignment="1">
      <alignment horizontal="center" vertical="center"/>
    </xf>
    <xf numFmtId="0" fontId="2" fillId="0" borderId="23" xfId="12" applyFont="1" applyBorder="1" applyAlignment="1">
      <alignment horizontal="center" vertical="center"/>
    </xf>
    <xf numFmtId="0" fontId="2" fillId="0" borderId="24" xfId="12" applyFont="1" applyBorder="1" applyAlignment="1">
      <alignment horizontal="center" vertical="center"/>
    </xf>
    <xf numFmtId="0" fontId="2" fillId="0" borderId="25" xfId="12" applyFont="1" applyBorder="1" applyAlignment="1">
      <alignment horizontal="center" vertical="center"/>
    </xf>
    <xf numFmtId="0" fontId="2" fillId="0" borderId="0" xfId="12" applyFont="1" applyAlignment="1">
      <alignment horizontal="center" vertical="center"/>
    </xf>
    <xf numFmtId="0" fontId="2" fillId="0" borderId="26" xfId="12" applyFont="1" applyBorder="1" applyAlignment="1">
      <alignment horizontal="center" vertical="center"/>
    </xf>
    <xf numFmtId="0" fontId="2" fillId="0" borderId="27" xfId="12" applyFont="1" applyBorder="1" applyAlignment="1">
      <alignment horizontal="center" vertical="center"/>
    </xf>
    <xf numFmtId="0" fontId="2" fillId="0" borderId="28" xfId="12" applyFont="1" applyBorder="1" applyAlignment="1">
      <alignment horizontal="center" vertical="center"/>
    </xf>
    <xf numFmtId="0" fontId="2" fillId="0" borderId="29" xfId="12" applyFont="1" applyBorder="1" applyAlignment="1">
      <alignment horizontal="center" vertical="center"/>
    </xf>
    <xf numFmtId="0" fontId="11" fillId="10" borderId="11" xfId="4" applyFont="1" applyFill="1" applyBorder="1" applyAlignment="1">
      <alignment horizontal="center" vertical="center" wrapText="1"/>
    </xf>
    <xf numFmtId="0" fontId="11" fillId="10" borderId="9" xfId="4" applyFont="1" applyFill="1" applyBorder="1" applyAlignment="1">
      <alignment horizontal="center" vertical="center" wrapText="1"/>
    </xf>
    <xf numFmtId="0" fontId="11" fillId="10" borderId="10" xfId="4" applyFont="1" applyFill="1" applyBorder="1" applyAlignment="1">
      <alignment horizontal="center" vertical="center" wrapText="1"/>
    </xf>
    <xf numFmtId="0" fontId="29" fillId="12" borderId="3" xfId="2" applyFont="1" applyFill="1" applyBorder="1" applyAlignment="1">
      <alignment horizontal="left" vertical="center" wrapText="1" shrinkToFit="1"/>
    </xf>
    <xf numFmtId="10" fontId="5" fillId="16" borderId="4" xfId="4" applyNumberFormat="1" applyFont="1" applyFill="1" applyBorder="1" applyAlignment="1">
      <alignment horizontal="center" vertical="center" wrapText="1"/>
    </xf>
    <xf numFmtId="0" fontId="2" fillId="0" borderId="4" xfId="0" applyFont="1" applyBorder="1" applyAlignment="1">
      <alignment horizontal="center" vertical="center" wrapText="1"/>
    </xf>
    <xf numFmtId="0" fontId="5" fillId="16" borderId="10" xfId="4" applyFont="1" applyFill="1" applyBorder="1" applyAlignment="1">
      <alignment horizontal="center" vertical="center" wrapText="1"/>
    </xf>
    <xf numFmtId="0" fontId="40" fillId="11" borderId="4" xfId="4" applyFont="1" applyFill="1" applyBorder="1" applyAlignment="1">
      <alignment horizontal="center" vertical="center" wrapText="1"/>
    </xf>
    <xf numFmtId="0" fontId="9" fillId="10" borderId="4" xfId="0" applyFont="1" applyFill="1" applyBorder="1" applyAlignment="1">
      <alignment horizontal="center" vertical="center" wrapText="1"/>
    </xf>
    <xf numFmtId="0" fontId="27" fillId="11" borderId="4" xfId="4" applyFont="1" applyFill="1" applyBorder="1" applyAlignment="1">
      <alignment horizontal="center" vertical="center" wrapText="1"/>
    </xf>
    <xf numFmtId="0" fontId="5" fillId="16" borderId="4" xfId="4" applyFont="1" applyFill="1" applyBorder="1" applyAlignment="1">
      <alignment horizontal="center" vertical="center" wrapText="1"/>
    </xf>
    <xf numFmtId="0" fontId="2" fillId="17" borderId="22" xfId="4" applyFont="1" applyFill="1" applyBorder="1" applyAlignment="1">
      <alignment horizontal="center" vertical="center" wrapText="1"/>
    </xf>
    <xf numFmtId="0" fontId="2" fillId="17" borderId="25" xfId="4" applyFont="1" applyFill="1" applyBorder="1" applyAlignment="1">
      <alignment horizontal="center" vertical="center" wrapText="1"/>
    </xf>
    <xf numFmtId="0" fontId="2" fillId="17" borderId="27" xfId="4" applyFont="1" applyFill="1" applyBorder="1" applyAlignment="1">
      <alignment horizontal="center" vertical="center" wrapText="1"/>
    </xf>
    <xf numFmtId="17" fontId="40" fillId="11" borderId="4" xfId="4" applyNumberFormat="1" applyFont="1" applyFill="1" applyBorder="1" applyAlignment="1">
      <alignment horizontal="center" vertical="center" wrapText="1"/>
    </xf>
    <xf numFmtId="0" fontId="9" fillId="10" borderId="4" xfId="0" applyFont="1" applyFill="1" applyBorder="1" applyAlignment="1">
      <alignment vertical="center" wrapText="1"/>
    </xf>
    <xf numFmtId="164" fontId="40" fillId="11" borderId="4" xfId="4" applyNumberFormat="1" applyFont="1" applyFill="1" applyBorder="1" applyAlignment="1">
      <alignment horizontal="center" vertical="center" wrapText="1"/>
    </xf>
    <xf numFmtId="0" fontId="41" fillId="0" borderId="34" xfId="0" applyFont="1" applyBorder="1" applyAlignment="1">
      <alignment horizontal="center" vertical="center"/>
    </xf>
    <xf numFmtId="0" fontId="41" fillId="0" borderId="31" xfId="0" applyFont="1" applyBorder="1" applyAlignment="1">
      <alignment horizontal="center" vertical="center"/>
    </xf>
    <xf numFmtId="0" fontId="5" fillId="0" borderId="32"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34" xfId="0" applyFont="1" applyBorder="1" applyAlignment="1">
      <alignment horizontal="center" vertical="center" wrapText="1"/>
    </xf>
    <xf numFmtId="0" fontId="41" fillId="0" borderId="36" xfId="0" applyFont="1" applyBorder="1" applyAlignment="1">
      <alignment horizontal="center" vertical="center"/>
    </xf>
    <xf numFmtId="0" fontId="41" fillId="0" borderId="33" xfId="0" applyFont="1" applyBorder="1" applyAlignment="1">
      <alignment horizontal="center" vertical="center"/>
    </xf>
    <xf numFmtId="0" fontId="41" fillId="0" borderId="32" xfId="0" applyFont="1" applyBorder="1" applyAlignment="1">
      <alignment horizontal="center" vertical="center" wrapText="1"/>
    </xf>
    <xf numFmtId="0" fontId="41" fillId="0" borderId="33" xfId="0" applyFont="1" applyBorder="1" applyAlignment="1">
      <alignment horizontal="center" vertical="center" wrapText="1"/>
    </xf>
    <xf numFmtId="0" fontId="41" fillId="0" borderId="34" xfId="0" applyFont="1" applyBorder="1" applyAlignment="1">
      <alignment horizontal="center" vertical="center" wrapText="1"/>
    </xf>
    <xf numFmtId="0" fontId="41" fillId="0" borderId="32" xfId="0" applyFont="1" applyBorder="1" applyAlignment="1">
      <alignment horizontal="center" vertical="center"/>
    </xf>
    <xf numFmtId="0" fontId="2" fillId="17" borderId="23" xfId="4" applyFont="1" applyFill="1" applyBorder="1" applyAlignment="1">
      <alignment horizontal="center" vertical="center" wrapText="1"/>
    </xf>
    <xf numFmtId="0" fontId="2" fillId="17" borderId="24" xfId="4" applyFont="1" applyFill="1" applyBorder="1" applyAlignment="1">
      <alignment horizontal="center" vertical="center" wrapText="1"/>
    </xf>
    <xf numFmtId="0" fontId="2" fillId="17" borderId="0" xfId="4" applyFont="1" applyFill="1" applyBorder="1" applyAlignment="1">
      <alignment horizontal="center" vertical="center" wrapText="1"/>
    </xf>
    <xf numFmtId="0" fontId="2" fillId="17" borderId="26" xfId="4" applyFont="1" applyFill="1" applyBorder="1" applyAlignment="1">
      <alignment horizontal="center" vertical="center" wrapText="1"/>
    </xf>
    <xf numFmtId="0" fontId="2" fillId="17" borderId="28" xfId="4" applyFont="1" applyFill="1" applyBorder="1" applyAlignment="1">
      <alignment horizontal="center" vertical="center" wrapText="1"/>
    </xf>
    <xf numFmtId="0" fontId="2" fillId="17" borderId="29" xfId="4" applyFont="1" applyFill="1" applyBorder="1" applyAlignment="1">
      <alignment horizontal="center" vertical="center" wrapText="1"/>
    </xf>
    <xf numFmtId="0" fontId="41" fillId="0" borderId="0" xfId="0" applyFont="1" applyAlignment="1">
      <alignment horizontal="center" vertical="center"/>
    </xf>
    <xf numFmtId="0" fontId="41" fillId="0" borderId="1" xfId="0" applyFont="1" applyBorder="1" applyAlignment="1">
      <alignment horizontal="center" vertical="center"/>
    </xf>
    <xf numFmtId="0" fontId="41" fillId="0" borderId="3" xfId="0" applyFont="1" applyBorder="1" applyAlignment="1">
      <alignment horizontal="center" vertical="center"/>
    </xf>
    <xf numFmtId="0" fontId="26" fillId="10" borderId="15" xfId="0" applyFont="1" applyFill="1" applyBorder="1" applyAlignment="1">
      <alignment horizontal="center" vertical="center"/>
    </xf>
    <xf numFmtId="0" fontId="26" fillId="10" borderId="16" xfId="0" applyFont="1" applyFill="1" applyBorder="1" applyAlignment="1">
      <alignment horizontal="center" vertical="center"/>
    </xf>
    <xf numFmtId="0" fontId="6" fillId="0" borderId="25" xfId="13" applyFont="1" applyBorder="1" applyAlignment="1">
      <alignment horizontal="left" vertical="center" wrapText="1"/>
    </xf>
    <xf numFmtId="0" fontId="6" fillId="0" borderId="0" xfId="13" applyFont="1" applyAlignment="1">
      <alignment horizontal="left" vertical="center" wrapText="1"/>
    </xf>
    <xf numFmtId="0" fontId="6" fillId="0" borderId="26" xfId="13" applyFont="1" applyBorder="1" applyAlignment="1">
      <alignment horizontal="left" vertical="center" wrapText="1"/>
    </xf>
    <xf numFmtId="0" fontId="5" fillId="0" borderId="11" xfId="13" applyFont="1" applyBorder="1" applyAlignment="1">
      <alignment horizontal="center" vertical="center" wrapText="1" shrinkToFit="1"/>
    </xf>
    <xf numFmtId="0" fontId="6" fillId="0" borderId="28" xfId="13" applyFont="1" applyBorder="1" applyAlignment="1">
      <alignment horizontal="left" vertical="center" wrapText="1"/>
    </xf>
    <xf numFmtId="0" fontId="6" fillId="0" borderId="29" xfId="13" applyFont="1" applyBorder="1" applyAlignment="1">
      <alignment horizontal="left" vertical="center" wrapText="1"/>
    </xf>
    <xf numFmtId="0" fontId="2" fillId="0" borderId="22" xfId="13" applyFont="1" applyBorder="1" applyAlignment="1">
      <alignment horizontal="center" vertical="center" wrapText="1"/>
    </xf>
    <xf numFmtId="0" fontId="2" fillId="0" borderId="0" xfId="13" applyFont="1" applyAlignment="1">
      <alignment horizontal="center" vertical="center" wrapText="1"/>
    </xf>
    <xf numFmtId="0" fontId="2" fillId="0" borderId="23" xfId="13" applyFont="1" applyBorder="1" applyAlignment="1">
      <alignment horizontal="center" vertical="center" wrapText="1"/>
    </xf>
    <xf numFmtId="0" fontId="2" fillId="0" borderId="24" xfId="13" applyFont="1" applyBorder="1" applyAlignment="1">
      <alignment horizontal="center" vertical="center" wrapText="1"/>
    </xf>
    <xf numFmtId="0" fontId="5" fillId="0" borderId="27" xfId="13" applyFont="1" applyBorder="1" applyAlignment="1">
      <alignment horizontal="center" vertical="center" wrapText="1" shrinkToFit="1"/>
    </xf>
    <xf numFmtId="0" fontId="5" fillId="0" borderId="28" xfId="13" applyFont="1" applyBorder="1" applyAlignment="1">
      <alignment horizontal="center" vertical="center" wrapText="1" shrinkToFit="1"/>
    </xf>
    <xf numFmtId="0" fontId="5" fillId="0" borderId="29" xfId="13" applyFont="1" applyBorder="1" applyAlignment="1">
      <alignment horizontal="center" vertical="center" wrapText="1" shrinkToFit="1"/>
    </xf>
    <xf numFmtId="0" fontId="26" fillId="10" borderId="30" xfId="0" applyFont="1" applyFill="1" applyBorder="1" applyAlignment="1">
      <alignment horizontal="center" vertical="center"/>
    </xf>
    <xf numFmtId="0" fontId="26" fillId="10" borderId="13" xfId="0" applyFont="1" applyFill="1" applyBorder="1" applyAlignment="1">
      <alignment horizontal="center" vertical="center"/>
    </xf>
    <xf numFmtId="0" fontId="5" fillId="0" borderId="4" xfId="13" applyFont="1" applyBorder="1" applyAlignment="1">
      <alignment horizontal="center" vertical="center" wrapText="1" shrinkToFit="1"/>
    </xf>
    <xf numFmtId="0" fontId="26" fillId="10" borderId="4" xfId="13" applyFont="1" applyFill="1" applyBorder="1" applyAlignment="1">
      <alignment horizontal="center" vertical="center" wrapText="1" shrinkToFit="1"/>
    </xf>
    <xf numFmtId="0" fontId="6" fillId="0" borderId="23" xfId="13" applyFont="1" applyBorder="1" applyAlignment="1">
      <alignment horizontal="left" vertical="center" wrapText="1"/>
    </xf>
    <xf numFmtId="0" fontId="6" fillId="0" borderId="24" xfId="13" applyFont="1" applyBorder="1" applyAlignment="1">
      <alignment horizontal="left" vertical="center" wrapText="1"/>
    </xf>
    <xf numFmtId="0" fontId="6" fillId="0" borderId="0" xfId="13" applyFont="1" applyAlignment="1">
      <alignment horizontal="center" vertical="center" wrapText="1"/>
    </xf>
    <xf numFmtId="0" fontId="6" fillId="0" borderId="26" xfId="13" applyFont="1" applyBorder="1" applyAlignment="1">
      <alignment horizontal="center" vertical="center" wrapText="1"/>
    </xf>
  </cellXfs>
  <cellStyles count="19">
    <cellStyle name="20% - Accent4" xfId="1" builtinId="42"/>
    <cellStyle name="20% - Accent4 2" xfId="2" xr:uid="{00000000-0005-0000-0000-000001000000}"/>
    <cellStyle name="20% - Accent4 3" xfId="17" xr:uid="{3E56E560-8CFB-4A05-B056-2CE0A2FCC78B}"/>
    <cellStyle name="Accent3" xfId="3" builtinId="37"/>
    <cellStyle name="Accent4" xfId="4" builtinId="41"/>
    <cellStyle name="Accent6" xfId="5" builtinId="49"/>
    <cellStyle name="Bad" xfId="6" builtinId="27"/>
    <cellStyle name="Good" xfId="7" builtinId="26"/>
    <cellStyle name="Hyperlink" xfId="8" builtinId="8"/>
    <cellStyle name="Neutral" xfId="9" builtinId="28"/>
    <cellStyle name="Normal" xfId="0" builtinId="0"/>
    <cellStyle name="Normal 2" xfId="10" xr:uid="{00000000-0005-0000-0000-00000B000000}"/>
    <cellStyle name="Normal 3 2" xfId="11" xr:uid="{00000000-0005-0000-0000-00000C000000}"/>
    <cellStyle name="Normal_NRA_Acceptance Sheet" xfId="12" xr:uid="{00000000-0005-0000-0000-00000D000000}"/>
    <cellStyle name="Normal_QA Example - Acceptance Sheet" xfId="13" xr:uid="{00000000-0005-0000-0000-00000E000000}"/>
    <cellStyle name="Normal_Sheet1 4" xfId="14" xr:uid="{00000000-0005-0000-0000-00000F000000}"/>
    <cellStyle name="Normal_Sheet2" xfId="15" xr:uid="{00000000-0005-0000-0000-000010000000}"/>
    <cellStyle name="Percent" xfId="16" builtinId="5"/>
    <cellStyle name="Percent 2" xfId="18" xr:uid="{FFAC213E-CE2D-4E0C-B3D8-2A533E06CE9F}"/>
  </cellStyles>
  <dxfs count="74">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Project Quality Dynamics</a:t>
            </a:r>
          </a:p>
        </c:rich>
      </c:tx>
      <c:layout>
        <c:manualLayout>
          <c:xMode val="edge"/>
          <c:yMode val="edge"/>
          <c:x val="0.79509170682022956"/>
          <c:y val="3.3897980143786373E-2"/>
        </c:manualLayout>
      </c:layout>
      <c:overlay val="0"/>
    </c:title>
    <c:autoTitleDeleted val="0"/>
    <c:plotArea>
      <c:layout>
        <c:manualLayout>
          <c:layoutTarget val="inner"/>
          <c:xMode val="edge"/>
          <c:yMode val="edge"/>
          <c:x val="0.13425777680556092"/>
          <c:y val="0.19715879629629629"/>
          <c:w val="0.78588192337424645"/>
          <c:h val="0.73756250000000001"/>
        </c:manualLayout>
      </c:layout>
      <c:lineChart>
        <c:grouping val="standard"/>
        <c:varyColors val="0"/>
        <c:ser>
          <c:idx val="0"/>
          <c:order val="0"/>
          <c:tx>
            <c:v>Defects Number</c:v>
          </c:tx>
          <c:spPr>
            <a:ln>
              <a:solidFill>
                <a:schemeClr val="accent1"/>
              </a:solidFill>
            </a:ln>
          </c:spPr>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1"/>
          <c:extLst>
            <c:ext xmlns:c16="http://schemas.microsoft.com/office/drawing/2014/chart" uri="{C3380CC4-5D6E-409C-BE32-E72D297353CC}">
              <c16:uniqueId val="{00000000-E2C7-46AC-A241-20011A18582F}"/>
            </c:ext>
          </c:extLst>
        </c:ser>
        <c:dLbls>
          <c:showLegendKey val="0"/>
          <c:showVal val="0"/>
          <c:showCatName val="0"/>
          <c:showSerName val="0"/>
          <c:showPercent val="0"/>
          <c:showBubbleSize val="0"/>
        </c:dLbls>
        <c:marker val="1"/>
        <c:smooth val="0"/>
        <c:axId val="646344800"/>
        <c:axId val="1"/>
      </c:lineChart>
      <c:lineChart>
        <c:grouping val="standard"/>
        <c:varyColors val="0"/>
        <c:ser>
          <c:idx val="1"/>
          <c:order val="1"/>
          <c:tx>
            <c:v>Numerical Quality Evaluation</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[0]!Quality</c:f>
              <c:numCache>
                <c:formatCode>General</c:formatCode>
                <c:ptCount val="9"/>
                <c:pt idx="0">
                  <c:v>6.8000000000000005E-2</c:v>
                </c:pt>
                <c:pt idx="1">
                  <c:v>0.92300000000000004</c:v>
                </c:pt>
                <c:pt idx="2">
                  <c:v>0.14399999999999999</c:v>
                </c:pt>
                <c:pt idx="3">
                  <c:v>0.20200000000000001</c:v>
                </c:pt>
                <c:pt idx="4">
                  <c:v>2.5999999999999999E-2</c:v>
                </c:pt>
                <c:pt idx="5">
                  <c:v>0.55200000000000005</c:v>
                </c:pt>
                <c:pt idx="6">
                  <c:v>0.64</c:v>
                </c:pt>
                <c:pt idx="7">
                  <c:v>0.76100000000000001</c:v>
                </c:pt>
                <c:pt idx="8">
                  <c:v>4.4999999999999998E-2</c:v>
                </c:pt>
              </c:numCache>
            </c:numRef>
          </c:val>
          <c:smooth val="1"/>
          <c:extLst>
            <c:ext xmlns:c16="http://schemas.microsoft.com/office/drawing/2014/chart" uri="{C3380CC4-5D6E-409C-BE32-E72D297353CC}">
              <c16:uniqueId val="{00000001-E2C7-46AC-A241-20011A18582F}"/>
            </c:ext>
          </c:extLst>
        </c:ser>
        <c:dLbls>
          <c:showLegendKey val="0"/>
          <c:showVal val="0"/>
          <c:showCatName val="0"/>
          <c:showSerName val="0"/>
          <c:showPercent val="0"/>
          <c:showBubbleSize val="0"/>
        </c:dLbls>
        <c:marker val="1"/>
        <c:smooth val="0"/>
        <c:axId val="3"/>
        <c:axId val="4"/>
      </c:lineChart>
      <c:catAx>
        <c:axId val="646344800"/>
        <c:scaling>
          <c:orientation val="minMax"/>
        </c:scaling>
        <c:delete val="1"/>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6839424922630951E-2"/>
              <c:y val="0.33587629807143671"/>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64634480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Numerical Quantity 
Evaluation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Dynamics by Severity</a:t>
            </a:r>
          </a:p>
        </c:rich>
      </c:tx>
      <c:layout>
        <c:manualLayout>
          <c:xMode val="edge"/>
          <c:yMode val="edge"/>
          <c:x val="0.77904893230408401"/>
          <c:y val="2.4722774705064982E-2"/>
        </c:manualLayout>
      </c:layout>
      <c:overlay val="0"/>
    </c:title>
    <c:autoTitleDeleted val="0"/>
    <c:plotArea>
      <c:layout>
        <c:manualLayout>
          <c:layoutTarget val="inner"/>
          <c:xMode val="edge"/>
          <c:yMode val="edge"/>
          <c:x val="0.12096816457680924"/>
          <c:y val="0.15772703703703703"/>
          <c:w val="0.86394525561555213"/>
          <c:h val="0.62180259259259263"/>
        </c:manualLayout>
      </c:layout>
      <c:barChart>
        <c:barDir val="col"/>
        <c:grouping val="clustered"/>
        <c:varyColors val="0"/>
        <c:ser>
          <c:idx val="0"/>
          <c:order val="0"/>
          <c:tx>
            <c:strRef>
              <c:f>'Build Info'!$A$50</c:f>
              <c:strCache>
                <c:ptCount val="1"/>
                <c:pt idx="0">
                  <c:v>Critical</c:v>
                </c:pt>
              </c:strCache>
            </c:strRef>
          </c:tx>
          <c:spPr>
            <a:solidFill>
              <a:srgbClr val="C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[0]!Blocker</c:f>
              <c:numCache>
                <c:formatCode>General</c:formatCode>
                <c:ptCount val="9"/>
                <c:pt idx="0">
                  <c:v>1</c:v>
                </c:pt>
                <c:pt idx="1">
                  <c:v>0</c:v>
                </c:pt>
                <c:pt idx="2">
                  <c:v>0</c:v>
                </c:pt>
                <c:pt idx="3">
                  <c:v>0</c:v>
                </c:pt>
                <c:pt idx="4">
                  <c:v>2</c:v>
                </c:pt>
                <c:pt idx="5">
                  <c:v>0</c:v>
                </c:pt>
                <c:pt idx="6">
                  <c:v>0</c:v>
                </c:pt>
                <c:pt idx="7">
                  <c:v>0</c:v>
                </c:pt>
                <c:pt idx="8">
                  <c:v>2</c:v>
                </c:pt>
              </c:numCache>
            </c:numRef>
          </c:val>
          <c:extLst>
            <c:ext xmlns:c16="http://schemas.microsoft.com/office/drawing/2014/chart" uri="{C3380CC4-5D6E-409C-BE32-E72D297353CC}">
              <c16:uniqueId val="{00000000-EFF0-41FD-BF78-20D67C65849D}"/>
            </c:ext>
          </c:extLst>
        </c:ser>
        <c:ser>
          <c:idx val="1"/>
          <c:order val="1"/>
          <c:tx>
            <c:strRef>
              <c:f>'Build Info'!$A$51</c:f>
              <c:strCache>
                <c:ptCount val="1"/>
                <c:pt idx="0">
                  <c:v>Major</c:v>
                </c:pt>
              </c:strCache>
            </c:strRef>
          </c:tx>
          <c:spPr>
            <a:solidFill>
              <a:srgbClr val="F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[0]!B_Critical</c:f>
              <c:numCache>
                <c:formatCode>General</c:formatCode>
                <c:ptCount val="9"/>
                <c:pt idx="0">
                  <c:v>2</c:v>
                </c:pt>
                <c:pt idx="1">
                  <c:v>0</c:v>
                </c:pt>
                <c:pt idx="2">
                  <c:v>8</c:v>
                </c:pt>
                <c:pt idx="3">
                  <c:v>6</c:v>
                </c:pt>
                <c:pt idx="4">
                  <c:v>7</c:v>
                </c:pt>
                <c:pt idx="5">
                  <c:v>8</c:v>
                </c:pt>
                <c:pt idx="6">
                  <c:v>5</c:v>
                </c:pt>
                <c:pt idx="7">
                  <c:v>3</c:v>
                </c:pt>
                <c:pt idx="8">
                  <c:v>1</c:v>
                </c:pt>
              </c:numCache>
            </c:numRef>
          </c:val>
          <c:extLst>
            <c:ext xmlns:c16="http://schemas.microsoft.com/office/drawing/2014/chart" uri="{C3380CC4-5D6E-409C-BE32-E72D297353CC}">
              <c16:uniqueId val="{00000001-EFF0-41FD-BF78-20D67C65849D}"/>
            </c:ext>
          </c:extLst>
        </c:ser>
        <c:ser>
          <c:idx val="2"/>
          <c:order val="2"/>
          <c:tx>
            <c:strRef>
              <c:f>'Build Info'!$A$52</c:f>
              <c:strCache>
                <c:ptCount val="1"/>
                <c:pt idx="0">
                  <c:v>Average</c:v>
                </c:pt>
              </c:strCache>
            </c:strRef>
          </c:tx>
          <c:spPr>
            <a:solidFill>
              <a:srgbClr val="FF8C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[0]!Major</c:f>
              <c:numCache>
                <c:formatCode>General</c:formatCode>
                <c:ptCount val="9"/>
                <c:pt idx="0">
                  <c:v>18</c:v>
                </c:pt>
                <c:pt idx="1">
                  <c:v>0</c:v>
                </c:pt>
                <c:pt idx="2">
                  <c:v>2</c:v>
                </c:pt>
                <c:pt idx="3">
                  <c:v>7</c:v>
                </c:pt>
                <c:pt idx="4">
                  <c:v>2</c:v>
                </c:pt>
                <c:pt idx="5">
                  <c:v>2</c:v>
                </c:pt>
                <c:pt idx="6">
                  <c:v>3</c:v>
                </c:pt>
                <c:pt idx="7">
                  <c:v>2</c:v>
                </c:pt>
                <c:pt idx="8">
                  <c:v>5</c:v>
                </c:pt>
              </c:numCache>
            </c:numRef>
          </c:val>
          <c:extLst>
            <c:ext xmlns:c16="http://schemas.microsoft.com/office/drawing/2014/chart" uri="{C3380CC4-5D6E-409C-BE32-E72D297353CC}">
              <c16:uniqueId val="{00000002-EFF0-41FD-BF78-20D67C65849D}"/>
            </c:ext>
          </c:extLst>
        </c:ser>
        <c:ser>
          <c:idx val="3"/>
          <c:order val="3"/>
          <c:tx>
            <c:strRef>
              <c:f>'Build Info'!$A$53</c:f>
              <c:strCache>
                <c:ptCount val="1"/>
                <c:pt idx="0">
                  <c:v>Minor</c:v>
                </c:pt>
              </c:strCache>
            </c:strRef>
          </c:tx>
          <c:spPr>
            <a:solidFill>
              <a:srgbClr val="FFC8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[0]!Minor</c:f>
              <c:numCache>
                <c:formatCode>General</c:formatCode>
                <c:ptCount val="9"/>
                <c:pt idx="0">
                  <c:v>26</c:v>
                </c:pt>
                <c:pt idx="1">
                  <c:v>0</c:v>
                </c:pt>
                <c:pt idx="2">
                  <c:v>9</c:v>
                </c:pt>
                <c:pt idx="3">
                  <c:v>6</c:v>
                </c:pt>
                <c:pt idx="4">
                  <c:v>7</c:v>
                </c:pt>
                <c:pt idx="5">
                  <c:v>4</c:v>
                </c:pt>
                <c:pt idx="6">
                  <c:v>7</c:v>
                </c:pt>
                <c:pt idx="7">
                  <c:v>6</c:v>
                </c:pt>
                <c:pt idx="8">
                  <c:v>15</c:v>
                </c:pt>
              </c:numCache>
            </c:numRef>
          </c:val>
          <c:extLst>
            <c:ext xmlns:c16="http://schemas.microsoft.com/office/drawing/2014/chart" uri="{C3380CC4-5D6E-409C-BE32-E72D297353CC}">
              <c16:uniqueId val="{00000003-EFF0-41FD-BF78-20D67C65849D}"/>
            </c:ext>
          </c:extLst>
        </c:ser>
        <c:ser>
          <c:idx val="4"/>
          <c:order val="4"/>
          <c:tx>
            <c:strRef>
              <c:f>'Build Info'!$A$54</c:f>
              <c:strCache>
                <c:ptCount val="1"/>
                <c:pt idx="0">
                  <c:v>Enhancement</c:v>
                </c:pt>
              </c:strCache>
            </c:strRef>
          </c:tx>
          <c:spPr>
            <a:solidFill>
              <a:srgbClr val="FFF019"/>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[0]!Trivial</c:f>
              <c:numCache>
                <c:formatCode>General</c:formatCode>
                <c:ptCount val="9"/>
                <c:pt idx="0">
                  <c:v>5</c:v>
                </c:pt>
                <c:pt idx="1">
                  <c:v>8</c:v>
                </c:pt>
                <c:pt idx="2">
                  <c:v>8</c:v>
                </c:pt>
                <c:pt idx="3">
                  <c:v>0</c:v>
                </c:pt>
                <c:pt idx="4">
                  <c:v>4</c:v>
                </c:pt>
                <c:pt idx="5">
                  <c:v>2</c:v>
                </c:pt>
                <c:pt idx="6">
                  <c:v>8</c:v>
                </c:pt>
                <c:pt idx="7">
                  <c:v>2</c:v>
                </c:pt>
                <c:pt idx="8">
                  <c:v>40</c:v>
                </c:pt>
              </c:numCache>
            </c:numRef>
          </c:val>
          <c:extLst>
            <c:ext xmlns:c16="http://schemas.microsoft.com/office/drawing/2014/chart" uri="{C3380CC4-5D6E-409C-BE32-E72D297353CC}">
              <c16:uniqueId val="{00000004-EFF0-41FD-BF78-20D67C65849D}"/>
            </c:ext>
          </c:extLst>
        </c:ser>
        <c:dLbls>
          <c:showLegendKey val="0"/>
          <c:showVal val="0"/>
          <c:showCatName val="0"/>
          <c:showSerName val="0"/>
          <c:showPercent val="0"/>
          <c:showBubbleSize val="0"/>
        </c:dLbls>
        <c:gapWidth val="150"/>
        <c:axId val="648673984"/>
        <c:axId val="1"/>
      </c:barChart>
      <c:catAx>
        <c:axId val="648673984"/>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90059650072382513"/>
              <c:y val="0.87926436531073748"/>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Defects Quantity</a:t>
                </a:r>
              </a:p>
            </c:rich>
          </c:tx>
          <c:layout>
            <c:manualLayout>
              <c:xMode val="edge"/>
              <c:yMode val="edge"/>
              <c:x val="8.0439449978736297E-2"/>
              <c:y val="0.27102707317294683"/>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648673984"/>
        <c:crosses val="autoZero"/>
        <c:crossBetween val="between"/>
      </c:valAx>
    </c:plotArea>
    <c:legend>
      <c:legendPos val="r"/>
      <c:layout>
        <c:manualLayout>
          <c:xMode val="edge"/>
          <c:yMode val="edge"/>
          <c:wMode val="edge"/>
          <c:hMode val="edge"/>
          <c:x val="2.1822149481723948E-3"/>
          <c:y val="0.26066933674813136"/>
          <c:w val="8.047793943923949E-2"/>
          <c:h val="0.67935518440817733"/>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vs. Project Size Dynamics</a:t>
            </a:r>
          </a:p>
        </c:rich>
      </c:tx>
      <c:layout>
        <c:manualLayout>
          <c:xMode val="edge"/>
          <c:yMode val="edge"/>
          <c:x val="0.72591881066872577"/>
          <c:y val="3.3898070433503499E-2"/>
        </c:manualLayout>
      </c:layout>
      <c:overlay val="0"/>
    </c:title>
    <c:autoTitleDeleted val="0"/>
    <c:plotArea>
      <c:layout>
        <c:manualLayout>
          <c:layoutTarget val="inner"/>
          <c:xMode val="edge"/>
          <c:yMode val="edge"/>
          <c:x val="0.13382901802950709"/>
          <c:y val="0.19715879629629629"/>
          <c:w val="0.79407159543392891"/>
          <c:h val="0.59450103071879967"/>
        </c:manualLayout>
      </c:layout>
      <c:lineChart>
        <c:grouping val="standard"/>
        <c:varyColors val="0"/>
        <c:ser>
          <c:idx val="0"/>
          <c:order val="0"/>
          <c:tx>
            <c:v>Defects Number</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0"/>
          <c:extLst>
            <c:ext xmlns:c16="http://schemas.microsoft.com/office/drawing/2014/chart" uri="{C3380CC4-5D6E-409C-BE32-E72D297353CC}">
              <c16:uniqueId val="{00000000-E587-47E8-B2C7-80D95E006C83}"/>
            </c:ext>
          </c:extLst>
        </c:ser>
        <c:dLbls>
          <c:showLegendKey val="0"/>
          <c:showVal val="0"/>
          <c:showCatName val="0"/>
          <c:showSerName val="0"/>
          <c:showPercent val="0"/>
          <c:showBubbleSize val="0"/>
        </c:dLbls>
        <c:marker val="1"/>
        <c:smooth val="0"/>
        <c:axId val="648671072"/>
        <c:axId val="1"/>
      </c:lineChart>
      <c:lineChart>
        <c:grouping val="standard"/>
        <c:varyColors val="0"/>
        <c:ser>
          <c:idx val="1"/>
          <c:order val="1"/>
          <c:tx>
            <c:strRef>
              <c:f>'Build Info'!$A$8</c:f>
              <c:strCache>
                <c:ptCount val="1"/>
                <c:pt idx="0">
                  <c:v>Project size</c:v>
                </c:pt>
              </c:strCache>
            </c:strRef>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[0]!Size</c:f>
              <c:numCache>
                <c:formatCode>General</c:formatCode>
                <c:ptCount val="9"/>
                <c:pt idx="0">
                  <c:v>100</c:v>
                </c:pt>
                <c:pt idx="1">
                  <c:v>100</c:v>
                </c:pt>
                <c:pt idx="2">
                  <c:v>100</c:v>
                </c:pt>
                <c:pt idx="3">
                  <c:v>100</c:v>
                </c:pt>
                <c:pt idx="4">
                  <c:v>100</c:v>
                </c:pt>
                <c:pt idx="5">
                  <c:v>300</c:v>
                </c:pt>
                <c:pt idx="6">
                  <c:v>300</c:v>
                </c:pt>
                <c:pt idx="7">
                  <c:v>300</c:v>
                </c:pt>
                <c:pt idx="8">
                  <c:v>100</c:v>
                </c:pt>
              </c:numCache>
            </c:numRef>
          </c:val>
          <c:smooth val="0"/>
          <c:extLst>
            <c:ext xmlns:c16="http://schemas.microsoft.com/office/drawing/2014/chart" uri="{C3380CC4-5D6E-409C-BE32-E72D297353CC}">
              <c16:uniqueId val="{00000001-E587-47E8-B2C7-80D95E006C83}"/>
            </c:ext>
          </c:extLst>
        </c:ser>
        <c:dLbls>
          <c:showLegendKey val="0"/>
          <c:showVal val="0"/>
          <c:showCatName val="0"/>
          <c:showSerName val="0"/>
          <c:showPercent val="0"/>
          <c:showBubbleSize val="0"/>
        </c:dLbls>
        <c:marker val="1"/>
        <c:smooth val="0"/>
        <c:axId val="3"/>
        <c:axId val="4"/>
      </c:lineChart>
      <c:catAx>
        <c:axId val="648671072"/>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8513403766579698"/>
              <c:y val="0.90068203013084902"/>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4194132122786295E-2"/>
              <c:y val="0.3004397527232172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64867107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Project  Size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57</xdr:row>
      <xdr:rowOff>0</xdr:rowOff>
    </xdr:from>
    <xdr:to>
      <xdr:col>10</xdr:col>
      <xdr:colOff>1019175</xdr:colOff>
      <xdr:row>71</xdr:row>
      <xdr:rowOff>57150</xdr:rowOff>
    </xdr:to>
    <xdr:graphicFrame macro="">
      <xdr:nvGraphicFramePr>
        <xdr:cNvPr id="128661" name="Chart 4">
          <a:extLst>
            <a:ext uri="{FF2B5EF4-FFF2-40B4-BE49-F238E27FC236}">
              <a16:creationId xmlns:a16="http://schemas.microsoft.com/office/drawing/2014/main" id="{B300B184-A899-5994-C33E-C4B6E4983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71</xdr:row>
      <xdr:rowOff>104775</xdr:rowOff>
    </xdr:from>
    <xdr:to>
      <xdr:col>10</xdr:col>
      <xdr:colOff>200025</xdr:colOff>
      <xdr:row>89</xdr:row>
      <xdr:rowOff>114300</xdr:rowOff>
    </xdr:to>
    <xdr:graphicFrame macro="">
      <xdr:nvGraphicFramePr>
        <xdr:cNvPr id="128662" name="Chart 5">
          <a:extLst>
            <a:ext uri="{FF2B5EF4-FFF2-40B4-BE49-F238E27FC236}">
              <a16:creationId xmlns:a16="http://schemas.microsoft.com/office/drawing/2014/main" id="{5BD4E0F3-43BD-DC50-FD6C-B7D2F71C3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92</xdr:row>
      <xdr:rowOff>47625</xdr:rowOff>
    </xdr:from>
    <xdr:to>
      <xdr:col>10</xdr:col>
      <xdr:colOff>1076325</xdr:colOff>
      <xdr:row>109</xdr:row>
      <xdr:rowOff>57150</xdr:rowOff>
    </xdr:to>
    <xdr:graphicFrame macro="">
      <xdr:nvGraphicFramePr>
        <xdr:cNvPr id="128663" name="Chart 4">
          <a:extLst>
            <a:ext uri="{FF2B5EF4-FFF2-40B4-BE49-F238E27FC236}">
              <a16:creationId xmlns:a16="http://schemas.microsoft.com/office/drawing/2014/main" id="{E5736A6F-8972-547A-3219-648874A61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jira.itransition.com/browse/QATC-925140" TargetMode="External"/><Relationship Id="rId7" Type="http://schemas.openxmlformats.org/officeDocument/2006/relationships/printerSettings" Target="../printerSettings/printerSettings3.bin"/><Relationship Id="rId2" Type="http://schemas.openxmlformats.org/officeDocument/2006/relationships/hyperlink" Target="https://jira.itransition.com/browse/QATC-925142" TargetMode="External"/><Relationship Id="rId1" Type="http://schemas.openxmlformats.org/officeDocument/2006/relationships/hyperlink" Target="https://jira.itransition.com/browse/QATC-925137" TargetMode="External"/><Relationship Id="rId6" Type="http://schemas.openxmlformats.org/officeDocument/2006/relationships/hyperlink" Target="https://jira.itransition.com/browse/QATC-925132" TargetMode="External"/><Relationship Id="rId5" Type="http://schemas.openxmlformats.org/officeDocument/2006/relationships/hyperlink" Target="https://jira.itransition.com/browse/QATC-925139" TargetMode="External"/><Relationship Id="rId4" Type="http://schemas.openxmlformats.org/officeDocument/2006/relationships/hyperlink" Target="https://jira.itransition.com/browse/QATC-925136" TargetMode="Externa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projectx_test.com/" TargetMode="External"/><Relationship Id="rId2" Type="http://schemas.openxmlformats.org/officeDocument/2006/relationships/hyperlink" Target="http://projectx_uat.com/" TargetMode="External"/><Relationship Id="rId1" Type="http://schemas.openxmlformats.org/officeDocument/2006/relationships/hyperlink" Target="http://projectx_live.com/" TargetMode="External"/><Relationship Id="rId5" Type="http://schemas.openxmlformats.org/officeDocument/2006/relationships/printerSettings" Target="../printerSettings/printerSettings4.bin"/><Relationship Id="rId4" Type="http://schemas.openxmlformats.org/officeDocument/2006/relationships/hyperlink" Target="http://projectx_dev.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workbookViewId="0">
      <selection activeCell="B68" sqref="B68:C68"/>
    </sheetView>
  </sheetViews>
  <sheetFormatPr defaultColWidth="9.109375" defaultRowHeight="10.199999999999999" x14ac:dyDescent="0.25"/>
  <cols>
    <col min="1" max="2" width="25.6640625" style="9" customWidth="1"/>
    <col min="3" max="3" width="150.6640625" style="9" customWidth="1"/>
    <col min="4" max="16384" width="9.109375" style="9"/>
  </cols>
  <sheetData>
    <row r="1" spans="1:17" ht="12" customHeight="1" x14ac:dyDescent="0.25">
      <c r="A1" s="124" t="s">
        <v>0</v>
      </c>
      <c r="B1" s="125"/>
      <c r="C1" s="126"/>
    </row>
    <row r="2" spans="1:17" ht="12" customHeight="1" x14ac:dyDescent="0.25">
      <c r="A2" s="127" t="s">
        <v>1</v>
      </c>
      <c r="B2" s="128"/>
      <c r="C2" s="129"/>
    </row>
    <row r="3" spans="1:17" ht="12" customHeight="1" x14ac:dyDescent="0.25">
      <c r="A3" s="130" t="s">
        <v>2</v>
      </c>
      <c r="B3" s="131"/>
      <c r="C3" s="132"/>
    </row>
    <row r="4" spans="1:17" ht="12" customHeight="1" x14ac:dyDescent="0.25">
      <c r="A4" s="133" t="s">
        <v>3</v>
      </c>
      <c r="B4" s="134"/>
      <c r="C4" s="135"/>
    </row>
    <row r="5" spans="1:17" ht="12" customHeight="1" x14ac:dyDescent="0.25">
      <c r="B5" s="13"/>
      <c r="C5" s="13"/>
    </row>
    <row r="6" spans="1:17" ht="12" customHeight="1" x14ac:dyDescent="0.25">
      <c r="A6" s="136" t="s">
        <v>4</v>
      </c>
      <c r="B6" s="137"/>
      <c r="C6" s="138"/>
    </row>
    <row r="7" spans="1:17" ht="12" customHeight="1" x14ac:dyDescent="0.25">
      <c r="C7" s="13"/>
    </row>
    <row r="8" spans="1:17" ht="12" customHeight="1" x14ac:dyDescent="0.25">
      <c r="A8" s="122" t="s">
        <v>5</v>
      </c>
      <c r="B8" s="122"/>
      <c r="C8" s="122"/>
      <c r="D8" s="14"/>
      <c r="E8" s="14"/>
      <c r="F8" s="14"/>
      <c r="G8" s="14"/>
      <c r="H8" s="14"/>
      <c r="I8" s="14"/>
      <c r="J8" s="14"/>
      <c r="K8" s="14"/>
      <c r="L8" s="14"/>
      <c r="M8" s="14"/>
      <c r="N8" s="14"/>
      <c r="O8" s="14"/>
      <c r="P8" s="14"/>
      <c r="Q8" s="14"/>
    </row>
    <row r="9" spans="1:17" ht="12" customHeight="1" x14ac:dyDescent="0.25">
      <c r="A9" s="15" t="s">
        <v>6</v>
      </c>
      <c r="B9" s="120" t="s">
        <v>7</v>
      </c>
      <c r="C9" s="120"/>
      <c r="D9" s="13"/>
      <c r="E9" s="13"/>
      <c r="F9" s="13"/>
      <c r="G9" s="13"/>
      <c r="H9" s="13"/>
      <c r="I9" s="13"/>
      <c r="J9" s="13"/>
      <c r="K9" s="13"/>
      <c r="L9" s="13"/>
      <c r="M9" s="13"/>
      <c r="N9" s="13"/>
      <c r="O9" s="13"/>
      <c r="P9" s="13"/>
      <c r="Q9" s="13"/>
    </row>
    <row r="10" spans="1:17" x14ac:dyDescent="0.25">
      <c r="A10" s="139" t="s">
        <v>8</v>
      </c>
      <c r="B10" s="16" t="s">
        <v>9</v>
      </c>
      <c r="C10" s="17" t="s">
        <v>10</v>
      </c>
      <c r="D10" s="13"/>
      <c r="E10" s="13"/>
      <c r="F10" s="13"/>
      <c r="G10" s="13"/>
      <c r="H10" s="13"/>
      <c r="I10" s="13"/>
      <c r="J10" s="13"/>
      <c r="K10" s="13"/>
      <c r="L10" s="13"/>
      <c r="M10" s="13"/>
      <c r="N10" s="13"/>
      <c r="O10" s="13"/>
      <c r="P10" s="13"/>
      <c r="Q10" s="13"/>
    </row>
    <row r="11" spans="1:17" ht="20.399999999999999" x14ac:dyDescent="0.25">
      <c r="A11" s="139"/>
      <c r="B11" s="18" t="s">
        <v>11</v>
      </c>
      <c r="C11" s="19" t="s">
        <v>12</v>
      </c>
      <c r="D11" s="13"/>
      <c r="E11" s="13"/>
      <c r="F11" s="13"/>
      <c r="G11" s="13"/>
      <c r="H11" s="13"/>
      <c r="I11" s="13"/>
      <c r="J11" s="13"/>
      <c r="K11" s="13"/>
      <c r="L11" s="13"/>
      <c r="M11" s="13"/>
      <c r="N11" s="13"/>
      <c r="O11" s="13"/>
      <c r="P11" s="13"/>
      <c r="Q11" s="13"/>
    </row>
    <row r="12" spans="1:17" ht="30.6" x14ac:dyDescent="0.25">
      <c r="A12" s="139"/>
      <c r="B12" s="18" t="s">
        <v>13</v>
      </c>
      <c r="C12" s="19" t="s">
        <v>14</v>
      </c>
      <c r="D12" s="13"/>
      <c r="E12" s="13"/>
      <c r="F12" s="13"/>
      <c r="G12" s="13"/>
      <c r="H12" s="13"/>
      <c r="I12" s="13"/>
      <c r="J12" s="13"/>
      <c r="K12" s="13"/>
      <c r="L12" s="13"/>
      <c r="M12" s="13"/>
      <c r="N12" s="13"/>
      <c r="O12" s="13"/>
      <c r="P12" s="13"/>
      <c r="Q12" s="13"/>
    </row>
    <row r="13" spans="1:17" ht="20.399999999999999" x14ac:dyDescent="0.25">
      <c r="A13" s="139"/>
      <c r="B13" s="18" t="s">
        <v>15</v>
      </c>
      <c r="C13" s="19" t="s">
        <v>16</v>
      </c>
      <c r="D13" s="13"/>
      <c r="E13" s="13"/>
      <c r="F13" s="13"/>
      <c r="G13" s="13"/>
      <c r="H13" s="13"/>
      <c r="I13" s="13"/>
      <c r="J13" s="13"/>
      <c r="K13" s="13"/>
      <c r="L13" s="13"/>
      <c r="M13" s="13"/>
      <c r="N13" s="13"/>
      <c r="O13" s="13"/>
      <c r="P13" s="13"/>
      <c r="Q13" s="13"/>
    </row>
    <row r="14" spans="1:17" ht="20.399999999999999" x14ac:dyDescent="0.25">
      <c r="A14" s="139"/>
      <c r="B14" s="18" t="s">
        <v>17</v>
      </c>
      <c r="C14" s="19" t="s">
        <v>18</v>
      </c>
      <c r="D14" s="13"/>
      <c r="E14" s="13"/>
      <c r="F14" s="13"/>
      <c r="G14" s="13"/>
      <c r="H14" s="13"/>
      <c r="I14" s="13"/>
      <c r="J14" s="13"/>
      <c r="K14" s="13"/>
      <c r="L14" s="13"/>
      <c r="M14" s="13"/>
      <c r="N14" s="13"/>
      <c r="O14" s="13"/>
      <c r="P14" s="13"/>
      <c r="Q14" s="13"/>
    </row>
    <row r="15" spans="1:17" ht="20.399999999999999" x14ac:dyDescent="0.25">
      <c r="A15" s="139"/>
      <c r="B15" s="18" t="s">
        <v>19</v>
      </c>
      <c r="C15" s="19" t="s">
        <v>20</v>
      </c>
      <c r="D15" s="13"/>
      <c r="E15" s="13"/>
      <c r="F15" s="13"/>
      <c r="G15" s="13"/>
      <c r="H15" s="13"/>
      <c r="I15" s="13"/>
      <c r="J15" s="13"/>
      <c r="K15" s="13"/>
      <c r="L15" s="13"/>
      <c r="M15" s="13"/>
      <c r="N15" s="13"/>
      <c r="O15" s="13"/>
      <c r="P15" s="13"/>
      <c r="Q15" s="13"/>
    </row>
    <row r="16" spans="1:17" ht="12" customHeight="1" x14ac:dyDescent="0.25">
      <c r="A16" s="139"/>
      <c r="B16" s="18" t="s">
        <v>21</v>
      </c>
      <c r="C16" s="19" t="s">
        <v>22</v>
      </c>
      <c r="D16" s="13"/>
      <c r="E16" s="13"/>
      <c r="F16" s="13"/>
      <c r="G16" s="13"/>
      <c r="H16" s="13"/>
      <c r="I16" s="13"/>
      <c r="J16" s="13"/>
      <c r="K16" s="13"/>
      <c r="L16" s="13"/>
      <c r="M16" s="13"/>
      <c r="N16" s="13"/>
      <c r="O16" s="13"/>
      <c r="P16" s="13"/>
      <c r="Q16" s="13"/>
    </row>
    <row r="17" spans="1:17" ht="12" customHeight="1" x14ac:dyDescent="0.25">
      <c r="A17" s="139"/>
      <c r="B17" s="20"/>
      <c r="C17" s="21" t="s">
        <v>23</v>
      </c>
      <c r="D17" s="13"/>
      <c r="E17" s="13"/>
      <c r="F17" s="13"/>
      <c r="G17" s="13"/>
      <c r="H17" s="13"/>
      <c r="I17" s="13"/>
      <c r="J17" s="13"/>
      <c r="K17" s="13"/>
      <c r="L17" s="13"/>
      <c r="M17" s="13"/>
      <c r="N17" s="13"/>
      <c r="O17" s="13"/>
      <c r="P17" s="13"/>
      <c r="Q17" s="13"/>
    </row>
    <row r="18" spans="1:17" ht="12" customHeight="1" x14ac:dyDescent="0.25">
      <c r="A18" s="139"/>
      <c r="B18" s="22"/>
      <c r="C18" s="23" t="s">
        <v>23</v>
      </c>
      <c r="D18" s="13"/>
      <c r="E18" s="13"/>
      <c r="F18" s="13"/>
      <c r="G18" s="13"/>
      <c r="H18" s="13"/>
      <c r="I18" s="13"/>
      <c r="J18" s="13"/>
      <c r="K18" s="13"/>
      <c r="L18" s="13"/>
      <c r="M18" s="13"/>
      <c r="N18" s="13"/>
      <c r="O18" s="13"/>
      <c r="P18" s="13"/>
      <c r="Q18" s="13"/>
    </row>
    <row r="19" spans="1:17" ht="12" customHeight="1" x14ac:dyDescent="0.25">
      <c r="A19" s="15" t="s">
        <v>24</v>
      </c>
      <c r="B19" s="120" t="s">
        <v>25</v>
      </c>
      <c r="C19" s="120"/>
      <c r="D19" s="13"/>
      <c r="E19" s="13"/>
      <c r="F19" s="13"/>
      <c r="G19" s="13"/>
      <c r="H19" s="13"/>
      <c r="I19" s="13"/>
      <c r="J19" s="13"/>
      <c r="K19" s="13"/>
      <c r="L19" s="13"/>
      <c r="M19" s="13"/>
      <c r="N19" s="13"/>
      <c r="O19" s="13"/>
      <c r="P19" s="13"/>
      <c r="Q19" s="13"/>
    </row>
    <row r="20" spans="1:17" ht="12" customHeight="1" x14ac:dyDescent="0.25">
      <c r="A20" s="15" t="s">
        <v>26</v>
      </c>
      <c r="B20" s="120" t="s">
        <v>27</v>
      </c>
      <c r="C20" s="120"/>
      <c r="D20" s="13"/>
      <c r="E20" s="13"/>
      <c r="F20" s="13"/>
      <c r="G20" s="13"/>
      <c r="H20" s="13"/>
      <c r="I20" s="13"/>
      <c r="J20" s="13"/>
      <c r="K20" s="13"/>
      <c r="L20" s="13"/>
      <c r="M20" s="13"/>
      <c r="N20" s="13"/>
      <c r="O20" s="13"/>
      <c r="P20" s="13"/>
      <c r="Q20" s="13"/>
    </row>
    <row r="21" spans="1:17" ht="12" customHeight="1" x14ac:dyDescent="0.25">
      <c r="A21" s="15" t="s">
        <v>28</v>
      </c>
      <c r="B21" s="120" t="s">
        <v>29</v>
      </c>
      <c r="C21" s="120"/>
      <c r="D21" s="13"/>
      <c r="E21" s="13"/>
      <c r="F21" s="13"/>
      <c r="G21" s="13"/>
      <c r="H21" s="13"/>
      <c r="I21" s="13"/>
      <c r="J21" s="13"/>
      <c r="K21" s="13"/>
      <c r="L21" s="13"/>
      <c r="M21" s="13"/>
      <c r="N21" s="13"/>
      <c r="O21" s="13"/>
      <c r="P21" s="13"/>
      <c r="Q21" s="13"/>
    </row>
    <row r="22" spans="1:17" ht="12" customHeight="1" x14ac:dyDescent="0.25">
      <c r="A22" s="15" t="s">
        <v>30</v>
      </c>
      <c r="B22" s="120" t="s">
        <v>31</v>
      </c>
      <c r="C22" s="120"/>
      <c r="D22" s="13"/>
      <c r="E22" s="13"/>
      <c r="F22" s="13"/>
      <c r="G22" s="13"/>
      <c r="H22" s="13"/>
      <c r="I22" s="13"/>
      <c r="J22" s="13"/>
      <c r="K22" s="13"/>
      <c r="L22" s="13"/>
      <c r="M22" s="13"/>
      <c r="N22" s="13"/>
      <c r="O22" s="13"/>
      <c r="P22" s="13"/>
      <c r="Q22" s="13"/>
    </row>
    <row r="23" spans="1:17" ht="12" customHeight="1" x14ac:dyDescent="0.25">
      <c r="A23" s="15" t="s">
        <v>32</v>
      </c>
      <c r="B23" s="120" t="s">
        <v>33</v>
      </c>
      <c r="C23" s="120"/>
      <c r="D23" s="13"/>
      <c r="E23" s="13"/>
      <c r="F23" s="13"/>
      <c r="G23" s="13"/>
      <c r="H23" s="13"/>
      <c r="I23" s="13"/>
      <c r="J23" s="13"/>
      <c r="K23" s="13"/>
      <c r="L23" s="13"/>
      <c r="M23" s="13"/>
      <c r="N23" s="13"/>
      <c r="O23" s="13"/>
      <c r="P23" s="13"/>
      <c r="Q23" s="13"/>
    </row>
    <row r="24" spans="1:17" ht="12" customHeight="1" x14ac:dyDescent="0.25">
      <c r="A24" s="15" t="s">
        <v>34</v>
      </c>
      <c r="B24" s="120" t="s">
        <v>35</v>
      </c>
      <c r="C24" s="120"/>
      <c r="D24" s="13"/>
      <c r="E24" s="13"/>
      <c r="F24" s="13"/>
      <c r="G24" s="13"/>
      <c r="H24" s="13"/>
      <c r="I24" s="13"/>
      <c r="J24" s="13"/>
      <c r="K24" s="13"/>
      <c r="L24" s="13"/>
      <c r="M24" s="13"/>
      <c r="N24" s="13"/>
      <c r="O24" s="13"/>
      <c r="P24" s="13"/>
      <c r="Q24" s="13"/>
    </row>
    <row r="25" spans="1:17" ht="12" customHeight="1" x14ac:dyDescent="0.25">
      <c r="A25" s="15" t="s">
        <v>36</v>
      </c>
      <c r="B25" s="120" t="s">
        <v>37</v>
      </c>
      <c r="C25" s="120"/>
      <c r="D25" s="13"/>
      <c r="E25" s="13"/>
      <c r="F25" s="13"/>
      <c r="G25" s="13"/>
      <c r="H25" s="13"/>
      <c r="I25" s="13"/>
      <c r="J25" s="13"/>
      <c r="K25" s="13"/>
      <c r="L25" s="13"/>
      <c r="M25" s="13"/>
      <c r="N25" s="13"/>
      <c r="O25" s="13"/>
      <c r="P25" s="13"/>
      <c r="Q25" s="13"/>
    </row>
    <row r="26" spans="1:17" ht="12" customHeight="1" x14ac:dyDescent="0.25">
      <c r="A26" s="15" t="s">
        <v>38</v>
      </c>
      <c r="B26" s="120" t="s">
        <v>39</v>
      </c>
      <c r="C26" s="120"/>
      <c r="D26" s="13"/>
      <c r="E26" s="13"/>
      <c r="F26" s="13"/>
      <c r="G26" s="13"/>
      <c r="H26" s="13"/>
      <c r="I26" s="13"/>
      <c r="J26" s="13"/>
      <c r="K26" s="13"/>
      <c r="L26" s="13"/>
      <c r="M26" s="13"/>
      <c r="N26" s="13"/>
      <c r="O26" s="13"/>
      <c r="P26" s="13"/>
      <c r="Q26" s="13"/>
    </row>
    <row r="27" spans="1:17" ht="12" customHeight="1" x14ac:dyDescent="0.25">
      <c r="A27" s="15" t="s">
        <v>40</v>
      </c>
      <c r="B27" s="120" t="s">
        <v>41</v>
      </c>
      <c r="C27" s="120"/>
      <c r="D27" s="13"/>
      <c r="E27" s="13"/>
      <c r="F27" s="13"/>
      <c r="G27" s="13"/>
      <c r="H27" s="13"/>
      <c r="I27" s="13"/>
      <c r="J27" s="13"/>
      <c r="K27" s="13"/>
      <c r="L27" s="13"/>
      <c r="M27" s="13"/>
      <c r="N27" s="13"/>
      <c r="O27" s="13"/>
      <c r="P27" s="13"/>
      <c r="Q27" s="13"/>
    </row>
    <row r="28" spans="1:17" ht="12" customHeight="1" x14ac:dyDescent="0.25">
      <c r="A28" s="15" t="s">
        <v>42</v>
      </c>
      <c r="B28" s="120" t="s">
        <v>43</v>
      </c>
      <c r="C28" s="120"/>
    </row>
    <row r="29" spans="1:17" ht="12" customHeight="1" x14ac:dyDescent="0.25">
      <c r="B29" s="24"/>
      <c r="C29" s="24"/>
    </row>
    <row r="30" spans="1:17" ht="12" customHeight="1" x14ac:dyDescent="0.25"/>
    <row r="31" spans="1:17" ht="12" customHeight="1" x14ac:dyDescent="0.25">
      <c r="A31" s="122" t="s">
        <v>44</v>
      </c>
      <c r="B31" s="122"/>
      <c r="C31" s="122"/>
    </row>
    <row r="32" spans="1:17" ht="12" customHeight="1" x14ac:dyDescent="0.25">
      <c r="A32" s="15" t="s">
        <v>40</v>
      </c>
      <c r="B32" s="120" t="s">
        <v>45</v>
      </c>
      <c r="C32" s="120"/>
    </row>
    <row r="33" spans="1:3" ht="12" customHeight="1" x14ac:dyDescent="0.25">
      <c r="A33" s="15" t="s">
        <v>46</v>
      </c>
      <c r="B33" s="120" t="s">
        <v>47</v>
      </c>
      <c r="C33" s="120"/>
    </row>
    <row r="34" spans="1:3" ht="12" customHeight="1" x14ac:dyDescent="0.25">
      <c r="A34" s="15" t="s">
        <v>42</v>
      </c>
      <c r="B34" s="120" t="s">
        <v>43</v>
      </c>
      <c r="C34" s="120"/>
    </row>
    <row r="35" spans="1:3" ht="12" customHeight="1" x14ac:dyDescent="0.25"/>
    <row r="36" spans="1:3" ht="12" customHeight="1" x14ac:dyDescent="0.25"/>
    <row r="37" spans="1:3" ht="12" customHeight="1" x14ac:dyDescent="0.25">
      <c r="A37" s="122" t="s">
        <v>48</v>
      </c>
      <c r="B37" s="122"/>
      <c r="C37" s="122"/>
    </row>
    <row r="38" spans="1:3" ht="12" customHeight="1" x14ac:dyDescent="0.25">
      <c r="A38" s="15" t="s">
        <v>49</v>
      </c>
      <c r="B38" s="120" t="s">
        <v>50</v>
      </c>
      <c r="C38" s="120"/>
    </row>
    <row r="39" spans="1:3" ht="12" customHeight="1" x14ac:dyDescent="0.25">
      <c r="A39" s="15" t="s">
        <v>51</v>
      </c>
      <c r="B39" s="120" t="s">
        <v>52</v>
      </c>
      <c r="C39" s="120"/>
    </row>
    <row r="40" spans="1:3" ht="12" customHeight="1" x14ac:dyDescent="0.25">
      <c r="A40" s="15" t="s">
        <v>53</v>
      </c>
      <c r="B40" s="120" t="s">
        <v>54</v>
      </c>
      <c r="C40" s="120"/>
    </row>
    <row r="41" spans="1:3" ht="12" customHeight="1" x14ac:dyDescent="0.25">
      <c r="A41" s="15" t="s">
        <v>55</v>
      </c>
      <c r="B41" s="120" t="s">
        <v>56</v>
      </c>
      <c r="C41" s="120"/>
    </row>
    <row r="42" spans="1:3" ht="12" customHeight="1" x14ac:dyDescent="0.25">
      <c r="A42" s="15" t="s">
        <v>57</v>
      </c>
      <c r="B42" s="120" t="s">
        <v>58</v>
      </c>
      <c r="C42" s="120"/>
    </row>
    <row r="43" spans="1:3" ht="12" customHeight="1" x14ac:dyDescent="0.25">
      <c r="A43" s="15" t="s">
        <v>59</v>
      </c>
      <c r="B43" s="120" t="s">
        <v>60</v>
      </c>
      <c r="C43" s="120"/>
    </row>
    <row r="44" spans="1:3" ht="12" customHeight="1" x14ac:dyDescent="0.25">
      <c r="A44" s="15" t="s">
        <v>42</v>
      </c>
      <c r="B44" s="120" t="s">
        <v>43</v>
      </c>
      <c r="C44" s="120"/>
    </row>
    <row r="45" spans="1:3" ht="12" customHeight="1" x14ac:dyDescent="0.25"/>
    <row r="46" spans="1:3" ht="12" customHeight="1" x14ac:dyDescent="0.25"/>
    <row r="47" spans="1:3" ht="12" customHeight="1" x14ac:dyDescent="0.25">
      <c r="A47" s="122" t="s">
        <v>61</v>
      </c>
      <c r="B47" s="122"/>
      <c r="C47" s="122"/>
    </row>
    <row r="48" spans="1:3" ht="12" customHeight="1" x14ac:dyDescent="0.25">
      <c r="A48" s="15" t="s">
        <v>62</v>
      </c>
      <c r="B48" s="120" t="s">
        <v>63</v>
      </c>
      <c r="C48" s="120"/>
    </row>
    <row r="49" spans="1:23" ht="12" customHeight="1" x14ac:dyDescent="0.25">
      <c r="A49" s="15" t="s">
        <v>64</v>
      </c>
      <c r="B49" s="120" t="s">
        <v>65</v>
      </c>
      <c r="C49" s="120"/>
    </row>
    <row r="50" spans="1:23" ht="12" customHeight="1" x14ac:dyDescent="0.25">
      <c r="A50" s="15" t="s">
        <v>66</v>
      </c>
      <c r="B50" s="120" t="s">
        <v>67</v>
      </c>
      <c r="C50" s="120"/>
    </row>
    <row r="51" spans="1:23" ht="12" customHeight="1" x14ac:dyDescent="0.25">
      <c r="A51" s="15" t="s">
        <v>68</v>
      </c>
      <c r="B51" s="120" t="s">
        <v>69</v>
      </c>
      <c r="C51" s="120"/>
    </row>
    <row r="52" spans="1:23" ht="12" customHeight="1" x14ac:dyDescent="0.25">
      <c r="A52" s="15" t="s">
        <v>70</v>
      </c>
      <c r="B52" s="120" t="s">
        <v>71</v>
      </c>
      <c r="C52" s="120"/>
    </row>
    <row r="53" spans="1:23" ht="12" customHeight="1" x14ac:dyDescent="0.25">
      <c r="A53" s="15" t="s">
        <v>72</v>
      </c>
      <c r="B53" s="120" t="s">
        <v>73</v>
      </c>
      <c r="C53" s="120"/>
    </row>
    <row r="54" spans="1:23" ht="12" customHeight="1" x14ac:dyDescent="0.25">
      <c r="A54" s="15" t="s">
        <v>74</v>
      </c>
      <c r="B54" s="120" t="s">
        <v>75</v>
      </c>
      <c r="C54" s="120"/>
    </row>
    <row r="55" spans="1:23" ht="12" customHeight="1" x14ac:dyDescent="0.25">
      <c r="A55" s="15" t="s">
        <v>76</v>
      </c>
      <c r="B55" s="120" t="s">
        <v>77</v>
      </c>
      <c r="C55" s="120"/>
    </row>
    <row r="56" spans="1:23" ht="12" customHeight="1" x14ac:dyDescent="0.25">
      <c r="A56" s="15" t="s">
        <v>42</v>
      </c>
      <c r="B56" s="120" t="s">
        <v>43</v>
      </c>
      <c r="C56" s="120"/>
    </row>
    <row r="57" spans="1:23" ht="12" customHeight="1" x14ac:dyDescent="0.25"/>
    <row r="58" spans="1:23" s="4" customFormat="1" ht="12" customHeight="1" x14ac:dyDescent="0.25">
      <c r="Q58" s="9"/>
      <c r="R58" s="9"/>
      <c r="W58" s="9"/>
    </row>
    <row r="59" spans="1:23" s="4" customFormat="1" ht="12" customHeight="1" x14ac:dyDescent="0.25">
      <c r="A59" s="122" t="s">
        <v>78</v>
      </c>
      <c r="B59" s="122"/>
      <c r="C59" s="122"/>
      <c r="Q59" s="9"/>
      <c r="R59" s="9"/>
      <c r="W59" s="9"/>
    </row>
    <row r="60" spans="1:23" ht="12" customHeight="1" x14ac:dyDescent="0.25">
      <c r="A60" s="15" t="s">
        <v>79</v>
      </c>
      <c r="B60" s="120" t="s">
        <v>80</v>
      </c>
      <c r="C60" s="120"/>
    </row>
    <row r="61" spans="1:23" ht="12" customHeight="1" x14ac:dyDescent="0.25">
      <c r="A61" s="15" t="s">
        <v>81</v>
      </c>
      <c r="B61" s="120" t="s">
        <v>82</v>
      </c>
      <c r="C61" s="120"/>
    </row>
    <row r="62" spans="1:23" ht="12" customHeight="1" x14ac:dyDescent="0.25">
      <c r="A62" s="15" t="s">
        <v>74</v>
      </c>
      <c r="B62" s="120" t="s">
        <v>83</v>
      </c>
      <c r="C62" s="120"/>
    </row>
    <row r="63" spans="1:23" ht="12" customHeight="1" x14ac:dyDescent="0.25">
      <c r="A63" s="15" t="s">
        <v>76</v>
      </c>
      <c r="B63" s="120" t="s">
        <v>84</v>
      </c>
      <c r="C63" s="120"/>
    </row>
    <row r="64" spans="1:23" ht="12" customHeight="1" x14ac:dyDescent="0.25">
      <c r="A64" s="15" t="s">
        <v>42</v>
      </c>
      <c r="B64" s="120" t="s">
        <v>43</v>
      </c>
      <c r="C64" s="120"/>
    </row>
    <row r="65" spans="1:23" ht="12" customHeight="1" x14ac:dyDescent="0.25">
      <c r="A65" s="4"/>
      <c r="B65" s="24"/>
      <c r="C65" s="24"/>
    </row>
    <row r="66" spans="1:23" ht="12" customHeight="1" x14ac:dyDescent="0.25">
      <c r="A66" s="4"/>
      <c r="B66" s="24"/>
      <c r="C66" s="24"/>
    </row>
    <row r="67" spans="1:23" ht="12" customHeight="1" x14ac:dyDescent="0.25">
      <c r="A67" s="122" t="s">
        <v>85</v>
      </c>
      <c r="B67" s="122"/>
      <c r="C67" s="122"/>
    </row>
    <row r="68" spans="1:23" ht="12" customHeight="1" x14ac:dyDescent="0.25">
      <c r="A68" s="15" t="s">
        <v>86</v>
      </c>
      <c r="B68" s="120" t="s">
        <v>87</v>
      </c>
      <c r="C68" s="120"/>
    </row>
    <row r="69" spans="1:23" ht="12" customHeight="1" x14ac:dyDescent="0.25">
      <c r="A69" s="15" t="s">
        <v>88</v>
      </c>
      <c r="B69" s="120" t="s">
        <v>89</v>
      </c>
      <c r="C69" s="120"/>
    </row>
    <row r="70" spans="1:23" ht="12" customHeight="1" x14ac:dyDescent="0.25">
      <c r="A70" s="15" t="s">
        <v>90</v>
      </c>
      <c r="B70" s="120" t="s">
        <v>91</v>
      </c>
      <c r="C70" s="120"/>
    </row>
    <row r="71" spans="1:23" ht="12" customHeight="1" x14ac:dyDescent="0.25">
      <c r="A71" s="15" t="s">
        <v>92</v>
      </c>
      <c r="B71" s="120" t="s">
        <v>93</v>
      </c>
      <c r="C71" s="120"/>
    </row>
    <row r="72" spans="1:23" ht="12" customHeight="1" x14ac:dyDescent="0.25">
      <c r="A72" s="15" t="s">
        <v>94</v>
      </c>
      <c r="B72" s="120" t="s">
        <v>95</v>
      </c>
      <c r="C72" s="120"/>
    </row>
    <row r="73" spans="1:23" s="4" customFormat="1" ht="12" customHeight="1" x14ac:dyDescent="0.25">
      <c r="A73" s="15" t="s">
        <v>59</v>
      </c>
      <c r="B73" s="120" t="s">
        <v>60</v>
      </c>
      <c r="C73" s="120"/>
      <c r="Q73" s="9"/>
      <c r="W73" s="9"/>
    </row>
    <row r="74" spans="1:23" s="4" customFormat="1" ht="12" customHeight="1" x14ac:dyDescent="0.25">
      <c r="A74" s="15" t="s">
        <v>42</v>
      </c>
      <c r="B74" s="120" t="s">
        <v>43</v>
      </c>
      <c r="C74" s="120"/>
      <c r="Q74" s="9"/>
      <c r="W74" s="9"/>
    </row>
    <row r="75" spans="1:23" s="4" customFormat="1" x14ac:dyDescent="0.25">
      <c r="Q75" s="9"/>
      <c r="W75" s="9"/>
    </row>
    <row r="76" spans="1:23" s="4" customFormat="1" x14ac:dyDescent="0.25">
      <c r="Q76" s="9"/>
      <c r="W76" s="9"/>
    </row>
    <row r="77" spans="1:23" s="4" customFormat="1" ht="12" customHeight="1" x14ac:dyDescent="0.25">
      <c r="A77" s="122" t="s">
        <v>96</v>
      </c>
      <c r="B77" s="122"/>
      <c r="C77" s="122"/>
      <c r="Q77" s="9"/>
      <c r="W77" s="9"/>
    </row>
    <row r="78" spans="1:23" s="4" customFormat="1" ht="12" customHeight="1" x14ac:dyDescent="0.25">
      <c r="A78" s="102" t="s">
        <v>162</v>
      </c>
      <c r="B78" s="120" t="s">
        <v>97</v>
      </c>
      <c r="C78" s="120"/>
      <c r="Q78" s="9"/>
      <c r="W78" s="9"/>
    </row>
    <row r="79" spans="1:23" s="4" customFormat="1" ht="12" customHeight="1" x14ac:dyDescent="0.25">
      <c r="A79" s="102" t="s">
        <v>163</v>
      </c>
      <c r="B79" s="120" t="s">
        <v>204</v>
      </c>
      <c r="C79" s="120"/>
      <c r="Q79" s="9"/>
      <c r="W79" s="9"/>
    </row>
    <row r="80" spans="1:23" s="4" customFormat="1" ht="12" customHeight="1" x14ac:dyDescent="0.25">
      <c r="A80" s="102" t="s">
        <v>94</v>
      </c>
      <c r="B80" s="120" t="s">
        <v>95</v>
      </c>
      <c r="C80" s="120"/>
      <c r="Q80" s="9"/>
      <c r="W80" s="9"/>
    </row>
    <row r="81" spans="1:23" s="4" customFormat="1" ht="12" customHeight="1" x14ac:dyDescent="0.25">
      <c r="A81" s="102" t="s">
        <v>92</v>
      </c>
      <c r="B81" s="120" t="s">
        <v>93</v>
      </c>
      <c r="C81" s="120"/>
      <c r="Q81" s="9"/>
      <c r="W81" s="9"/>
    </row>
    <row r="82" spans="1:23" s="4" customFormat="1" ht="12" customHeight="1" x14ac:dyDescent="0.25">
      <c r="A82" s="102" t="s">
        <v>90</v>
      </c>
      <c r="B82" s="120" t="s">
        <v>91</v>
      </c>
      <c r="C82" s="120"/>
      <c r="Q82" s="9"/>
      <c r="W82" s="9"/>
    </row>
    <row r="83" spans="1:23" s="4" customFormat="1" ht="12" customHeight="1" x14ac:dyDescent="0.25">
      <c r="A83" s="102" t="s">
        <v>88</v>
      </c>
      <c r="B83" s="120" t="s">
        <v>89</v>
      </c>
      <c r="C83" s="120"/>
      <c r="Q83" s="9"/>
      <c r="W83" s="9"/>
    </row>
    <row r="84" spans="1:23" s="4" customFormat="1" ht="12" customHeight="1" x14ac:dyDescent="0.25">
      <c r="A84" s="102" t="s">
        <v>86</v>
      </c>
      <c r="B84" s="120" t="s">
        <v>87</v>
      </c>
      <c r="C84" s="120"/>
      <c r="Q84" s="9"/>
      <c r="W84" s="9"/>
    </row>
    <row r="85" spans="1:23" s="4" customFormat="1" ht="12" customHeight="1" x14ac:dyDescent="0.25">
      <c r="A85" s="102" t="s">
        <v>98</v>
      </c>
      <c r="B85" s="120" t="s">
        <v>99</v>
      </c>
      <c r="C85" s="120"/>
      <c r="Q85" s="9"/>
      <c r="W85" s="9"/>
    </row>
    <row r="86" spans="1:23" s="4" customFormat="1" ht="12" customHeight="1" x14ac:dyDescent="0.25">
      <c r="A86" s="102" t="s">
        <v>100</v>
      </c>
      <c r="B86" s="120" t="s">
        <v>101</v>
      </c>
      <c r="C86" s="120"/>
      <c r="Q86" s="9"/>
      <c r="W86" s="9"/>
    </row>
    <row r="87" spans="1:23" s="4" customFormat="1" ht="12" customHeight="1" x14ac:dyDescent="0.25">
      <c r="A87" s="102" t="s">
        <v>102</v>
      </c>
      <c r="B87" s="120" t="s">
        <v>103</v>
      </c>
      <c r="C87" s="120"/>
      <c r="Q87" s="9"/>
      <c r="W87" s="9"/>
    </row>
    <row r="88" spans="1:23" s="4" customFormat="1" ht="12" customHeight="1" x14ac:dyDescent="0.25">
      <c r="Q88" s="9"/>
      <c r="W88" s="9"/>
    </row>
    <row r="89" spans="1:23" s="4" customFormat="1" ht="12" customHeight="1" x14ac:dyDescent="0.25">
      <c r="Q89" s="9"/>
      <c r="W89" s="9"/>
    </row>
    <row r="90" spans="1:23" s="4" customFormat="1" ht="12" customHeight="1" x14ac:dyDescent="0.25">
      <c r="A90" s="122" t="s">
        <v>104</v>
      </c>
      <c r="B90" s="122"/>
      <c r="C90" s="122"/>
      <c r="Q90" s="9"/>
      <c r="W90" s="9"/>
    </row>
    <row r="91" spans="1:23" s="4" customFormat="1" ht="37.950000000000003" customHeight="1" x14ac:dyDescent="0.25">
      <c r="A91" s="26" t="s">
        <v>105</v>
      </c>
      <c r="B91" s="123" t="s">
        <v>106</v>
      </c>
      <c r="C91" s="123"/>
      <c r="Q91" s="9"/>
      <c r="W91" s="9"/>
    </row>
    <row r="92" spans="1:23" s="4" customFormat="1" ht="37.950000000000003" customHeight="1" x14ac:dyDescent="0.25">
      <c r="A92" s="27" t="s">
        <v>107</v>
      </c>
      <c r="B92" s="123" t="s">
        <v>108</v>
      </c>
      <c r="C92" s="123"/>
      <c r="Q92" s="9"/>
      <c r="W92" s="9"/>
    </row>
    <row r="93" spans="1:23" s="4" customFormat="1" ht="37.950000000000003" customHeight="1" x14ac:dyDescent="0.25">
      <c r="A93" s="28" t="s">
        <v>109</v>
      </c>
      <c r="B93" s="123" t="s">
        <v>110</v>
      </c>
      <c r="C93" s="123"/>
      <c r="Q93" s="9"/>
      <c r="W93" s="9"/>
    </row>
    <row r="94" spans="1:23" s="4" customFormat="1" ht="37.950000000000003" customHeight="1" x14ac:dyDescent="0.25">
      <c r="A94" s="29" t="s">
        <v>111</v>
      </c>
      <c r="B94" s="123" t="s">
        <v>112</v>
      </c>
      <c r="C94" s="123"/>
      <c r="Q94" s="9"/>
      <c r="W94" s="9"/>
    </row>
    <row r="95" spans="1:23" s="4" customFormat="1" ht="37.950000000000003" customHeight="1" x14ac:dyDescent="0.25">
      <c r="A95" s="30" t="s">
        <v>113</v>
      </c>
      <c r="B95" s="123" t="s">
        <v>114</v>
      </c>
      <c r="C95" s="123"/>
      <c r="Q95" s="9"/>
      <c r="W95" s="9"/>
    </row>
    <row r="96" spans="1:23" s="4" customFormat="1" ht="37.950000000000003" customHeight="1" x14ac:dyDescent="0.25">
      <c r="A96" s="31" t="s">
        <v>115</v>
      </c>
      <c r="B96" s="123" t="s">
        <v>116</v>
      </c>
      <c r="C96" s="123"/>
      <c r="Q96" s="9"/>
      <c r="W96" s="9"/>
    </row>
    <row r="97" spans="1:23" s="4" customFormat="1" ht="37.950000000000003" customHeight="1" x14ac:dyDescent="0.25">
      <c r="A97" s="32" t="s">
        <v>117</v>
      </c>
      <c r="B97" s="123" t="s">
        <v>118</v>
      </c>
      <c r="C97" s="123"/>
      <c r="Q97" s="9"/>
      <c r="W97" s="9"/>
    </row>
    <row r="98" spans="1:23" s="4" customFormat="1" ht="12" customHeight="1" x14ac:dyDescent="0.25">
      <c r="Q98" s="9"/>
      <c r="W98" s="9"/>
    </row>
    <row r="99" spans="1:23" s="4" customFormat="1" ht="12" customHeight="1" x14ac:dyDescent="0.25">
      <c r="W99" s="9"/>
    </row>
    <row r="100" spans="1:23" s="4" customFormat="1" ht="12" customHeight="1" x14ac:dyDescent="0.25">
      <c r="A100" s="122" t="s">
        <v>119</v>
      </c>
      <c r="B100" s="122"/>
      <c r="C100" s="122"/>
      <c r="W100" s="9"/>
    </row>
    <row r="101" spans="1:23" s="4" customFormat="1" ht="12" customHeight="1" x14ac:dyDescent="0.25">
      <c r="A101" s="121" t="s">
        <v>120</v>
      </c>
      <c r="B101" s="121"/>
      <c r="C101" s="121"/>
      <c r="Q101" s="9"/>
      <c r="W101" s="9"/>
    </row>
    <row r="102" spans="1:23" s="4" customFormat="1" ht="12" customHeight="1" x14ac:dyDescent="0.25">
      <c r="A102" s="5"/>
    </row>
    <row r="103" spans="1:23" ht="12" customHeight="1" x14ac:dyDescent="0.25">
      <c r="A103" s="6"/>
      <c r="B103" s="25"/>
    </row>
    <row r="104" spans="1:23" ht="12" customHeight="1" x14ac:dyDescent="0.25">
      <c r="A104" s="7"/>
      <c r="B104" s="25"/>
    </row>
    <row r="105" spans="1:23" ht="12" customHeight="1" x14ac:dyDescent="0.25">
      <c r="B105" s="7"/>
      <c r="C105" s="25"/>
    </row>
    <row r="106" spans="1:23" ht="12" customHeight="1" x14ac:dyDescent="0.25">
      <c r="A106" s="7"/>
      <c r="B106" s="25"/>
    </row>
    <row r="107" spans="1:23" ht="12" customHeight="1" x14ac:dyDescent="0.25">
      <c r="C107" s="25"/>
    </row>
    <row r="108" spans="1:23" x14ac:dyDescent="0.25">
      <c r="C108" s="25"/>
    </row>
    <row r="109" spans="1:23" x14ac:dyDescent="0.25">
      <c r="C109" s="25"/>
    </row>
    <row r="110" spans="1:23" x14ac:dyDescent="0.25">
      <c r="B110" s="7"/>
      <c r="C110" s="25"/>
    </row>
    <row r="111" spans="1:23" x14ac:dyDescent="0.25">
      <c r="A111" s="6"/>
      <c r="B111" s="25"/>
    </row>
    <row r="112" spans="1:23" x14ac:dyDescent="0.25">
      <c r="A112" s="6"/>
      <c r="B112" s="25"/>
    </row>
    <row r="113" spans="1:2" x14ac:dyDescent="0.25">
      <c r="A113" s="8"/>
      <c r="B113" s="25"/>
    </row>
    <row r="114" spans="1:2" x14ac:dyDescent="0.25">
      <c r="A114" s="8"/>
      <c r="B114" s="25"/>
    </row>
    <row r="115" spans="1:2" x14ac:dyDescent="0.25">
      <c r="A115" s="7"/>
      <c r="B115" s="25"/>
    </row>
    <row r="116" spans="1:2" x14ac:dyDescent="0.25">
      <c r="A116" s="7"/>
      <c r="B116" s="25"/>
    </row>
    <row r="117" spans="1:2" x14ac:dyDescent="0.25">
      <c r="A117" s="7"/>
    </row>
    <row r="118" spans="1:2" x14ac:dyDescent="0.25">
      <c r="A118" s="7"/>
    </row>
    <row r="119" spans="1:2" x14ac:dyDescent="0.25">
      <c r="A119" s="7"/>
    </row>
    <row r="120" spans="1:2" x14ac:dyDescent="0.25">
      <c r="A120" s="7"/>
    </row>
    <row r="121" spans="1:2" x14ac:dyDescent="0.25">
      <c r="A121" s="7"/>
    </row>
    <row r="122" spans="1:2" x14ac:dyDescent="0.25">
      <c r="A122" s="7"/>
    </row>
    <row r="123" spans="1:2" x14ac:dyDescent="0.25">
      <c r="A123" s="7"/>
    </row>
    <row r="124" spans="1:2" x14ac:dyDescent="0.25">
      <c r="A124" s="7"/>
    </row>
    <row r="125" spans="1:2" x14ac:dyDescent="0.25">
      <c r="A125" s="7"/>
    </row>
    <row r="126" spans="1:2" x14ac:dyDescent="0.25">
      <c r="A126" s="7"/>
    </row>
    <row r="128" spans="1:2" x14ac:dyDescent="0.25">
      <c r="A128" s="7"/>
    </row>
    <row r="129" spans="1:1" x14ac:dyDescent="0.25">
      <c r="A129" s="7"/>
    </row>
    <row r="132" spans="1:1" x14ac:dyDescent="0.25">
      <c r="A132" s="7"/>
    </row>
  </sheetData>
  <mergeCells count="75">
    <mergeCell ref="B84:C84"/>
    <mergeCell ref="B83:C83"/>
    <mergeCell ref="B82:C82"/>
    <mergeCell ref="B81:C81"/>
    <mergeCell ref="B80:C80"/>
    <mergeCell ref="B79:C79"/>
    <mergeCell ref="A6:C6"/>
    <mergeCell ref="A8:C8"/>
    <mergeCell ref="A10:A18"/>
    <mergeCell ref="B9:C9"/>
    <mergeCell ref="B28:C28"/>
    <mergeCell ref="A31:C31"/>
    <mergeCell ref="B32:C32"/>
    <mergeCell ref="B55:C55"/>
    <mergeCell ref="B34:C34"/>
    <mergeCell ref="A37:C37"/>
    <mergeCell ref="B49:C49"/>
    <mergeCell ref="B50:C50"/>
    <mergeCell ref="B43:C43"/>
    <mergeCell ref="B44:C44"/>
    <mergeCell ref="B41:C41"/>
    <mergeCell ref="A1:C1"/>
    <mergeCell ref="A2:C2"/>
    <mergeCell ref="A3:C3"/>
    <mergeCell ref="A4:C4"/>
    <mergeCell ref="A47:C47"/>
    <mergeCell ref="B33:C33"/>
    <mergeCell ref="B19:C19"/>
    <mergeCell ref="B38:C38"/>
    <mergeCell ref="B39:C39"/>
    <mergeCell ref="B40:C40"/>
    <mergeCell ref="B27:C27"/>
    <mergeCell ref="B20:C20"/>
    <mergeCell ref="B21:C21"/>
    <mergeCell ref="B23:C23"/>
    <mergeCell ref="B24:C24"/>
    <mergeCell ref="B26:C26"/>
    <mergeCell ref="B42:C42"/>
    <mergeCell ref="B51:C51"/>
    <mergeCell ref="B52:C52"/>
    <mergeCell ref="B53:C53"/>
    <mergeCell ref="B54:C54"/>
    <mergeCell ref="B48:C48"/>
    <mergeCell ref="B56:C56"/>
    <mergeCell ref="A59:C59"/>
    <mergeCell ref="B78:C78"/>
    <mergeCell ref="B68:C68"/>
    <mergeCell ref="B60:C60"/>
    <mergeCell ref="B61:C61"/>
    <mergeCell ref="A67:C67"/>
    <mergeCell ref="B69:C69"/>
    <mergeCell ref="B70:C70"/>
    <mergeCell ref="B62:C62"/>
    <mergeCell ref="B87:C87"/>
    <mergeCell ref="A100:C100"/>
    <mergeCell ref="B94:C94"/>
    <mergeCell ref="B95:C95"/>
    <mergeCell ref="B96:C96"/>
    <mergeCell ref="B97:C97"/>
    <mergeCell ref="B22:C22"/>
    <mergeCell ref="B25:C25"/>
    <mergeCell ref="A101:C101"/>
    <mergeCell ref="B71:C71"/>
    <mergeCell ref="B72:C72"/>
    <mergeCell ref="B73:C73"/>
    <mergeCell ref="B74:C74"/>
    <mergeCell ref="A77:C77"/>
    <mergeCell ref="A90:C90"/>
    <mergeCell ref="B91:C91"/>
    <mergeCell ref="B92:C92"/>
    <mergeCell ref="B93:C93"/>
    <mergeCell ref="B63:C63"/>
    <mergeCell ref="B64:C64"/>
    <mergeCell ref="B85:C85"/>
    <mergeCell ref="B86:C86"/>
  </mergeCells>
  <phoneticPr fontId="3" type="noConversion"/>
  <conditionalFormatting sqref="A78:A87">
    <cfRule type="cellIs" dxfId="73" priority="1" stopIfTrue="1" operator="equal">
      <formula>"Minor"</formula>
    </cfRule>
    <cfRule type="cellIs" dxfId="72" priority="2" stopIfTrue="1" operator="equal">
      <formula>"Not implemented"</formula>
    </cfRule>
    <cfRule type="cellIs" dxfId="71" priority="3" stopIfTrue="1" operator="equal">
      <formula>"Not tested"</formula>
    </cfRule>
    <cfRule type="cellIs" dxfId="70" priority="4" stopIfTrue="1" operator="equal">
      <formula>"Not available"</formula>
    </cfRule>
    <cfRule type="cellIs" dxfId="69" priority="5" stopIfTrue="1" operator="equal">
      <formula>"Critical"</formula>
    </cfRule>
    <cfRule type="cellIs" dxfId="68" priority="6" stopIfTrue="1" operator="equal">
      <formula>"Major"</formula>
    </cfRule>
    <cfRule type="cellIs" dxfId="67" priority="7" stopIfTrue="1" operator="equal">
      <formula>"Average"</formula>
    </cfRule>
    <cfRule type="cellIs" dxfId="66" priority="8" stopIfTrue="1" operator="equal">
      <formula>"OK"</formula>
    </cfRule>
    <cfRule type="cellIs" dxfId="65" priority="9" stopIfTrue="1" operator="equal">
      <formula>"Enhancement"</formula>
    </cfRule>
    <cfRule type="cellIs" dxfId="64" priority="10" stopIfTrue="1" operator="equal">
      <formula>"Partially tested"</formula>
    </cfRule>
  </conditionalFormatting>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8"/>
  <sheetViews>
    <sheetView zoomScaleNormal="100" workbookViewId="0">
      <pane xSplit="1" ySplit="3" topLeftCell="D4" activePane="bottomRight" state="frozen"/>
      <selection pane="topRight" activeCell="B1" sqref="B1"/>
      <selection pane="bottomLeft" activeCell="A4" sqref="A4"/>
      <selection pane="bottomRight" activeCell="K82" sqref="K82"/>
    </sheetView>
  </sheetViews>
  <sheetFormatPr defaultColWidth="9.109375" defaultRowHeight="12" customHeight="1" outlineLevelRow="1" x14ac:dyDescent="0.2"/>
  <cols>
    <col min="1" max="1" width="25.6640625" style="4" customWidth="1"/>
    <col min="2" max="11" width="16.6640625" style="4" customWidth="1"/>
    <col min="12" max="12" width="16.6640625" style="38" customWidth="1"/>
    <col min="13" max="14" width="16.6640625" style="4" customWidth="1"/>
    <col min="15" max="16384" width="9.109375" style="4"/>
  </cols>
  <sheetData>
    <row r="1" spans="1:14" s="35" customFormat="1" ht="12" customHeight="1" x14ac:dyDescent="0.25">
      <c r="A1" s="11" t="s">
        <v>5</v>
      </c>
      <c r="B1" s="34"/>
      <c r="C1" s="34"/>
      <c r="D1" s="34"/>
      <c r="E1" s="34"/>
      <c r="F1" s="34"/>
      <c r="G1" s="34"/>
      <c r="H1" s="34"/>
      <c r="I1" s="34"/>
      <c r="J1" s="34"/>
      <c r="N1" s="33" t="s">
        <v>121</v>
      </c>
    </row>
    <row r="2" spans="1:14" ht="12" customHeight="1" x14ac:dyDescent="0.2">
      <c r="A2" s="36" t="s">
        <v>122</v>
      </c>
      <c r="B2" s="37" t="s">
        <v>123</v>
      </c>
      <c r="C2" s="37" t="s">
        <v>124</v>
      </c>
      <c r="D2" s="37" t="s">
        <v>125</v>
      </c>
      <c r="E2" s="37" t="s">
        <v>126</v>
      </c>
      <c r="F2" s="37" t="s">
        <v>127</v>
      </c>
      <c r="G2" s="37" t="s">
        <v>128</v>
      </c>
      <c r="H2" s="37" t="s">
        <v>129</v>
      </c>
      <c r="I2" s="37" t="s">
        <v>130</v>
      </c>
      <c r="J2" s="37" t="s">
        <v>131</v>
      </c>
      <c r="N2" s="39">
        <v>3</v>
      </c>
    </row>
    <row r="3" spans="1:14" ht="12" customHeight="1" x14ac:dyDescent="0.2">
      <c r="A3" s="36" t="s">
        <v>8</v>
      </c>
      <c r="B3" s="37" t="s">
        <v>13</v>
      </c>
      <c r="C3" s="37" t="s">
        <v>17</v>
      </c>
      <c r="D3" s="37" t="s">
        <v>9</v>
      </c>
      <c r="E3" s="37" t="s">
        <v>19</v>
      </c>
      <c r="F3" s="37" t="s">
        <v>11</v>
      </c>
      <c r="G3" s="37" t="s">
        <v>15</v>
      </c>
      <c r="H3" s="37" t="s">
        <v>21</v>
      </c>
      <c r="I3" s="37" t="s">
        <v>21</v>
      </c>
      <c r="J3" s="37" t="s">
        <v>17</v>
      </c>
      <c r="N3" s="39">
        <v>3</v>
      </c>
    </row>
    <row r="4" spans="1:14" ht="12" customHeight="1" x14ac:dyDescent="0.2">
      <c r="A4" s="36" t="s">
        <v>24</v>
      </c>
      <c r="B4" s="40" t="s">
        <v>132</v>
      </c>
      <c r="C4" s="40">
        <v>41191</v>
      </c>
      <c r="D4" s="40">
        <v>41213</v>
      </c>
      <c r="E4" s="40">
        <v>41214</v>
      </c>
      <c r="F4" s="40">
        <v>41215</v>
      </c>
      <c r="G4" s="40">
        <v>41216</v>
      </c>
      <c r="H4" s="40">
        <v>41217</v>
      </c>
      <c r="I4" s="40">
        <v>41218</v>
      </c>
      <c r="J4" s="40">
        <v>41219</v>
      </c>
      <c r="N4" s="39">
        <v>3</v>
      </c>
    </row>
    <row r="5" spans="1:14" ht="12" customHeight="1" x14ac:dyDescent="0.2">
      <c r="A5" s="36" t="s">
        <v>26</v>
      </c>
      <c r="B5" s="40" t="s">
        <v>133</v>
      </c>
      <c r="C5" s="41" t="s">
        <v>134</v>
      </c>
      <c r="D5" s="41" t="s">
        <v>135</v>
      </c>
      <c r="E5" s="41" t="s">
        <v>133</v>
      </c>
      <c r="F5" s="41" t="s">
        <v>133</v>
      </c>
      <c r="G5" s="41" t="s">
        <v>133</v>
      </c>
      <c r="H5" s="41" t="s">
        <v>136</v>
      </c>
      <c r="I5" s="41" t="s">
        <v>133</v>
      </c>
      <c r="J5" s="41" t="s">
        <v>137</v>
      </c>
      <c r="N5" s="39"/>
    </row>
    <row r="6" spans="1:14" ht="12" customHeight="1" x14ac:dyDescent="0.2">
      <c r="A6" s="36" t="s">
        <v>28</v>
      </c>
      <c r="B6" s="40" t="s">
        <v>138</v>
      </c>
      <c r="C6" s="41" t="s">
        <v>138</v>
      </c>
      <c r="D6" s="41" t="s">
        <v>138</v>
      </c>
      <c r="E6" s="41" t="s">
        <v>138</v>
      </c>
      <c r="F6" s="41" t="s">
        <v>138</v>
      </c>
      <c r="G6" s="41" t="s">
        <v>138</v>
      </c>
      <c r="H6" s="41" t="s">
        <v>139</v>
      </c>
      <c r="I6" s="41" t="s">
        <v>138</v>
      </c>
      <c r="J6" s="41" t="s">
        <v>140</v>
      </c>
      <c r="N6" s="42"/>
    </row>
    <row r="7" spans="1:14" ht="12" customHeight="1" x14ac:dyDescent="0.2">
      <c r="A7" s="36" t="s">
        <v>30</v>
      </c>
      <c r="B7" s="37" t="s">
        <v>141</v>
      </c>
      <c r="C7" s="37" t="s">
        <v>141</v>
      </c>
      <c r="D7" s="37" t="s">
        <v>141</v>
      </c>
      <c r="E7" s="37" t="s">
        <v>141</v>
      </c>
      <c r="F7" s="37" t="s">
        <v>141</v>
      </c>
      <c r="G7" s="37" t="s">
        <v>141</v>
      </c>
      <c r="H7" s="37" t="s">
        <v>142</v>
      </c>
      <c r="I7" s="37" t="s">
        <v>143</v>
      </c>
      <c r="J7" s="37" t="s">
        <v>144</v>
      </c>
      <c r="N7" s="42"/>
    </row>
    <row r="8" spans="1:14" ht="12" customHeight="1" x14ac:dyDescent="0.2">
      <c r="A8" s="36" t="s">
        <v>145</v>
      </c>
      <c r="B8" s="37">
        <v>100</v>
      </c>
      <c r="C8" s="37">
        <v>100</v>
      </c>
      <c r="D8" s="37">
        <v>100</v>
      </c>
      <c r="E8" s="37">
        <v>100</v>
      </c>
      <c r="F8" s="37">
        <v>100</v>
      </c>
      <c r="G8" s="37">
        <v>300</v>
      </c>
      <c r="H8" s="37">
        <v>300</v>
      </c>
      <c r="I8" s="37">
        <v>300</v>
      </c>
      <c r="J8" s="37">
        <v>100</v>
      </c>
      <c r="N8" s="42"/>
    </row>
    <row r="9" spans="1:14" ht="12" customHeight="1" x14ac:dyDescent="0.2">
      <c r="A9" s="36" t="s">
        <v>34</v>
      </c>
      <c r="B9" s="96" t="s">
        <v>113</v>
      </c>
      <c r="C9" s="96" t="s">
        <v>109</v>
      </c>
      <c r="D9" s="96" t="s">
        <v>115</v>
      </c>
      <c r="E9" s="96" t="s">
        <v>107</v>
      </c>
      <c r="F9" s="96" t="s">
        <v>109</v>
      </c>
      <c r="G9" s="96" t="s">
        <v>113</v>
      </c>
      <c r="H9" s="96" t="s">
        <v>109</v>
      </c>
      <c r="I9" s="96" t="s">
        <v>105</v>
      </c>
      <c r="J9" s="96" t="s">
        <v>111</v>
      </c>
      <c r="N9" s="39">
        <v>3</v>
      </c>
    </row>
    <row r="10" spans="1:14" ht="12" customHeight="1" x14ac:dyDescent="0.2">
      <c r="A10" s="43" t="s">
        <v>36</v>
      </c>
      <c r="B10" s="44">
        <f>ROUND(EXP(-1*(100*B50+20*B51+4*B52+2*B53+1*B54)/B8),3)</f>
        <v>6.8000000000000005E-2</v>
      </c>
      <c r="C10" s="44">
        <f t="shared" ref="C10:I10" si="0">ROUND(EXP(-1*(100*C50+20*C51+4*C52+2*C53+1*C54)/C8),3)</f>
        <v>0.92300000000000004</v>
      </c>
      <c r="D10" s="44">
        <f t="shared" si="0"/>
        <v>0.14399999999999999</v>
      </c>
      <c r="E10" s="44">
        <f t="shared" si="0"/>
        <v>0.20200000000000001</v>
      </c>
      <c r="F10" s="44">
        <f t="shared" si="0"/>
        <v>2.5999999999999999E-2</v>
      </c>
      <c r="G10" s="44">
        <f t="shared" si="0"/>
        <v>0.55200000000000005</v>
      </c>
      <c r="H10" s="44">
        <f t="shared" si="0"/>
        <v>0.64</v>
      </c>
      <c r="I10" s="44">
        <f t="shared" si="0"/>
        <v>0.76100000000000001</v>
      </c>
      <c r="J10" s="44">
        <f>ROUND(EXP(-1*(100*J50+20*J51+4*J52+2*J53+1*J54)/J8),3)</f>
        <v>4.4999999999999998E-2</v>
      </c>
      <c r="N10" s="39">
        <v>3</v>
      </c>
    </row>
    <row r="11" spans="1:14" ht="12" customHeight="1" x14ac:dyDescent="0.2">
      <c r="A11" s="36" t="s">
        <v>38</v>
      </c>
      <c r="B11" s="45">
        <v>52</v>
      </c>
      <c r="C11" s="46" t="s">
        <v>146</v>
      </c>
      <c r="D11" s="45">
        <v>27</v>
      </c>
      <c r="E11" s="45">
        <v>19</v>
      </c>
      <c r="F11" s="45">
        <v>22</v>
      </c>
      <c r="G11" s="45">
        <v>16</v>
      </c>
      <c r="H11" s="45">
        <v>23</v>
      </c>
      <c r="I11" s="45">
        <v>13</v>
      </c>
      <c r="J11" s="45">
        <v>5</v>
      </c>
      <c r="N11" s="39">
        <v>3</v>
      </c>
    </row>
    <row r="12" spans="1:14" ht="12" customHeight="1" x14ac:dyDescent="0.2">
      <c r="A12" s="36" t="s">
        <v>40</v>
      </c>
      <c r="B12" s="37">
        <v>52</v>
      </c>
      <c r="C12" s="47" t="s">
        <v>146</v>
      </c>
      <c r="D12" s="37">
        <v>10</v>
      </c>
      <c r="E12" s="37">
        <v>11</v>
      </c>
      <c r="F12" s="37">
        <v>12</v>
      </c>
      <c r="G12" s="37">
        <v>13</v>
      </c>
      <c r="H12" s="37">
        <v>14</v>
      </c>
      <c r="I12" s="37">
        <v>15</v>
      </c>
      <c r="J12" s="37">
        <v>6</v>
      </c>
      <c r="N12" s="42"/>
    </row>
    <row r="13" spans="1:14" ht="12" customHeight="1" x14ac:dyDescent="0.2">
      <c r="A13" s="36" t="s">
        <v>42</v>
      </c>
      <c r="B13" s="48"/>
      <c r="C13" s="48"/>
      <c r="D13" s="48"/>
      <c r="E13" s="48"/>
      <c r="F13" s="48"/>
      <c r="G13" s="48"/>
      <c r="H13" s="48"/>
      <c r="I13" s="48"/>
      <c r="J13" s="48"/>
      <c r="N13" s="42"/>
    </row>
    <row r="14" spans="1:14" ht="12" customHeight="1" x14ac:dyDescent="0.2">
      <c r="A14" s="49"/>
      <c r="B14" s="50"/>
      <c r="C14" s="50"/>
      <c r="D14" s="50"/>
      <c r="E14" s="50"/>
      <c r="F14" s="50"/>
      <c r="G14" s="50"/>
      <c r="H14" s="50"/>
      <c r="I14" s="50"/>
      <c r="J14" s="50"/>
      <c r="N14" s="42"/>
    </row>
    <row r="15" spans="1:14" ht="12" customHeight="1" x14ac:dyDescent="0.2">
      <c r="A15" s="56" t="s">
        <v>147</v>
      </c>
      <c r="B15" s="51"/>
      <c r="C15" s="51"/>
      <c r="D15" s="51"/>
      <c r="E15" s="51"/>
      <c r="F15" s="51"/>
      <c r="G15" s="51"/>
      <c r="H15" s="51"/>
      <c r="I15" s="51"/>
      <c r="J15" s="52"/>
      <c r="N15" s="42"/>
    </row>
    <row r="16" spans="1:14" ht="12" customHeight="1" x14ac:dyDescent="0.2">
      <c r="A16" s="49"/>
      <c r="B16" s="50"/>
      <c r="C16" s="50"/>
      <c r="D16" s="50"/>
      <c r="E16" s="50"/>
      <c r="F16" s="50"/>
      <c r="G16" s="50"/>
      <c r="H16" s="50"/>
      <c r="I16" s="50"/>
      <c r="J16" s="50"/>
      <c r="N16" s="42"/>
    </row>
    <row r="17" spans="1:14" ht="12" customHeight="1" x14ac:dyDescent="0.2">
      <c r="A17" s="10" t="s">
        <v>148</v>
      </c>
      <c r="B17" s="34"/>
      <c r="C17" s="34"/>
      <c r="D17" s="34"/>
      <c r="E17" s="34"/>
      <c r="F17" s="34"/>
      <c r="G17" s="34"/>
      <c r="H17" s="34"/>
      <c r="I17" s="34"/>
      <c r="J17" s="34"/>
      <c r="N17" s="42"/>
    </row>
    <row r="18" spans="1:14" ht="12" hidden="1" customHeight="1" outlineLevel="1" x14ac:dyDescent="0.2">
      <c r="A18" s="36" t="s">
        <v>40</v>
      </c>
      <c r="B18" s="45">
        <v>46</v>
      </c>
      <c r="C18" s="46" t="s">
        <v>146</v>
      </c>
      <c r="D18" s="45">
        <v>10</v>
      </c>
      <c r="E18" s="45">
        <v>10</v>
      </c>
      <c r="F18" s="45">
        <v>10</v>
      </c>
      <c r="G18" s="45">
        <v>10</v>
      </c>
      <c r="H18" s="45">
        <v>10</v>
      </c>
      <c r="I18" s="45">
        <v>10</v>
      </c>
      <c r="J18" s="45">
        <v>10</v>
      </c>
      <c r="N18" s="42"/>
    </row>
    <row r="19" spans="1:14" ht="12" hidden="1" customHeight="1" outlineLevel="1" x14ac:dyDescent="0.2">
      <c r="A19" s="36" t="s">
        <v>46</v>
      </c>
      <c r="B19" s="37">
        <v>8</v>
      </c>
      <c r="C19" s="47" t="s">
        <v>146</v>
      </c>
      <c r="D19" s="37">
        <v>0</v>
      </c>
      <c r="E19" s="37">
        <v>0</v>
      </c>
      <c r="F19" s="37">
        <v>0</v>
      </c>
      <c r="G19" s="37">
        <v>0</v>
      </c>
      <c r="H19" s="37">
        <v>0</v>
      </c>
      <c r="I19" s="37">
        <v>0</v>
      </c>
      <c r="J19" s="37">
        <v>0</v>
      </c>
      <c r="N19" s="42"/>
    </row>
    <row r="20" spans="1:14" ht="12" hidden="1" customHeight="1" outlineLevel="1" x14ac:dyDescent="0.2">
      <c r="A20" s="36" t="s">
        <v>42</v>
      </c>
      <c r="B20" s="37"/>
      <c r="C20" s="37"/>
      <c r="D20" s="37"/>
      <c r="E20" s="37"/>
      <c r="F20" s="37"/>
      <c r="G20" s="37"/>
      <c r="H20" s="37"/>
      <c r="I20" s="37"/>
      <c r="J20" s="37"/>
      <c r="N20" s="42"/>
    </row>
    <row r="21" spans="1:14" ht="12" customHeight="1" collapsed="1" x14ac:dyDescent="0.2">
      <c r="A21" s="49"/>
      <c r="B21" s="50"/>
      <c r="C21" s="50"/>
      <c r="D21" s="50"/>
      <c r="E21" s="50"/>
      <c r="F21" s="50"/>
      <c r="G21" s="50"/>
      <c r="H21" s="50"/>
      <c r="I21" s="50"/>
      <c r="J21" s="50"/>
      <c r="N21" s="42"/>
    </row>
    <row r="22" spans="1:14" ht="12" customHeight="1" x14ac:dyDescent="0.2">
      <c r="A22" s="10" t="s">
        <v>149</v>
      </c>
      <c r="B22" s="34"/>
      <c r="C22" s="34"/>
      <c r="D22" s="34"/>
      <c r="E22" s="34"/>
      <c r="F22" s="34"/>
      <c r="G22" s="34"/>
      <c r="H22" s="34"/>
      <c r="I22" s="34"/>
      <c r="J22" s="34"/>
      <c r="N22" s="39">
        <v>3</v>
      </c>
    </row>
    <row r="23" spans="1:14" ht="12" customHeight="1" x14ac:dyDescent="0.2">
      <c r="A23" s="36" t="s">
        <v>49</v>
      </c>
      <c r="B23" s="37">
        <v>32</v>
      </c>
      <c r="C23" s="37">
        <v>5</v>
      </c>
      <c r="D23" s="37">
        <v>19</v>
      </c>
      <c r="E23" s="37">
        <v>11</v>
      </c>
      <c r="F23" s="37">
        <v>13</v>
      </c>
      <c r="G23" s="37">
        <v>8</v>
      </c>
      <c r="H23" s="37">
        <v>15</v>
      </c>
      <c r="I23" s="37">
        <v>5</v>
      </c>
      <c r="J23" s="37">
        <v>8</v>
      </c>
      <c r="N23" s="42"/>
    </row>
    <row r="24" spans="1:14" ht="12" customHeight="1" x14ac:dyDescent="0.2">
      <c r="A24" s="36" t="s">
        <v>51</v>
      </c>
      <c r="B24" s="37">
        <v>2</v>
      </c>
      <c r="C24" s="37">
        <v>0</v>
      </c>
      <c r="D24" s="37">
        <v>0</v>
      </c>
      <c r="E24" s="37">
        <v>0</v>
      </c>
      <c r="F24" s="37">
        <v>0</v>
      </c>
      <c r="G24" s="37">
        <v>0</v>
      </c>
      <c r="H24" s="37">
        <v>0</v>
      </c>
      <c r="I24" s="37">
        <v>0</v>
      </c>
      <c r="J24" s="37">
        <v>0</v>
      </c>
      <c r="N24" s="42"/>
    </row>
    <row r="25" spans="1:14" ht="12" customHeight="1" x14ac:dyDescent="0.2">
      <c r="A25" s="36" t="s">
        <v>53</v>
      </c>
      <c r="B25" s="37">
        <v>15</v>
      </c>
      <c r="C25" s="37">
        <v>0</v>
      </c>
      <c r="D25" s="37">
        <v>5</v>
      </c>
      <c r="E25" s="37">
        <v>5</v>
      </c>
      <c r="F25" s="37">
        <v>6</v>
      </c>
      <c r="G25" s="37">
        <v>5</v>
      </c>
      <c r="H25" s="37">
        <v>5</v>
      </c>
      <c r="I25" s="37">
        <v>5</v>
      </c>
      <c r="J25" s="37">
        <v>10</v>
      </c>
      <c r="N25" s="42"/>
    </row>
    <row r="26" spans="1:14" ht="12" customHeight="1" x14ac:dyDescent="0.2">
      <c r="A26" s="53" t="s">
        <v>55</v>
      </c>
      <c r="B26" s="37">
        <v>3</v>
      </c>
      <c r="C26" s="37">
        <v>3</v>
      </c>
      <c r="D26" s="37">
        <v>3</v>
      </c>
      <c r="E26" s="37">
        <v>3</v>
      </c>
      <c r="F26" s="37">
        <v>3</v>
      </c>
      <c r="G26" s="37">
        <v>3</v>
      </c>
      <c r="H26" s="37">
        <v>3</v>
      </c>
      <c r="I26" s="37">
        <v>3</v>
      </c>
      <c r="J26" s="37">
        <v>44</v>
      </c>
      <c r="N26" s="42"/>
    </row>
    <row r="27" spans="1:14" ht="12" customHeight="1" x14ac:dyDescent="0.2">
      <c r="A27" s="53" t="s">
        <v>57</v>
      </c>
      <c r="B27" s="37">
        <v>0</v>
      </c>
      <c r="C27" s="37">
        <v>0</v>
      </c>
      <c r="D27" s="37">
        <v>0</v>
      </c>
      <c r="E27" s="37">
        <v>0</v>
      </c>
      <c r="F27" s="37">
        <v>0</v>
      </c>
      <c r="G27" s="37">
        <v>0</v>
      </c>
      <c r="H27" s="37">
        <v>0</v>
      </c>
      <c r="I27" s="37">
        <v>0</v>
      </c>
      <c r="J27" s="37">
        <v>0</v>
      </c>
      <c r="N27" s="42"/>
    </row>
    <row r="28" spans="1:14" ht="12" customHeight="1" x14ac:dyDescent="0.2">
      <c r="A28" s="36" t="s">
        <v>59</v>
      </c>
      <c r="B28" s="45">
        <f>SUM(B23:B27)</f>
        <v>52</v>
      </c>
      <c r="C28" s="45">
        <f t="shared" ref="C28:J28" si="1">SUM(C23:C27)</f>
        <v>8</v>
      </c>
      <c r="D28" s="45">
        <f t="shared" si="1"/>
        <v>27</v>
      </c>
      <c r="E28" s="45">
        <f t="shared" si="1"/>
        <v>19</v>
      </c>
      <c r="F28" s="45">
        <f t="shared" si="1"/>
        <v>22</v>
      </c>
      <c r="G28" s="45">
        <f t="shared" si="1"/>
        <v>16</v>
      </c>
      <c r="H28" s="45">
        <f t="shared" si="1"/>
        <v>23</v>
      </c>
      <c r="I28" s="45">
        <f t="shared" si="1"/>
        <v>13</v>
      </c>
      <c r="J28" s="45">
        <f t="shared" si="1"/>
        <v>62</v>
      </c>
      <c r="N28" s="42"/>
    </row>
    <row r="29" spans="1:14" ht="12" customHeight="1" x14ac:dyDescent="0.2">
      <c r="A29" s="36" t="s">
        <v>42</v>
      </c>
      <c r="B29" s="37"/>
      <c r="C29" s="37"/>
      <c r="D29" s="37"/>
      <c r="E29" s="37"/>
      <c r="F29" s="37"/>
      <c r="G29" s="37"/>
      <c r="H29" s="37"/>
      <c r="I29" s="37"/>
      <c r="J29" s="37"/>
      <c r="N29" s="42"/>
    </row>
    <row r="30" spans="1:14" ht="12" customHeight="1" x14ac:dyDescent="0.2">
      <c r="A30" s="49"/>
      <c r="B30" s="50"/>
      <c r="C30" s="50"/>
      <c r="D30" s="50"/>
      <c r="E30" s="50"/>
      <c r="F30" s="50"/>
      <c r="G30" s="50"/>
      <c r="H30" s="50"/>
      <c r="I30" s="50"/>
      <c r="J30" s="50"/>
      <c r="N30" s="42"/>
    </row>
    <row r="31" spans="1:14" ht="12" customHeight="1" x14ac:dyDescent="0.2">
      <c r="A31" s="10" t="s">
        <v>150</v>
      </c>
      <c r="B31" s="34"/>
      <c r="C31" s="34"/>
      <c r="D31" s="34"/>
      <c r="E31" s="34"/>
      <c r="F31" s="34"/>
      <c r="G31" s="34"/>
      <c r="H31" s="34"/>
      <c r="I31" s="34"/>
      <c r="J31" s="34"/>
      <c r="N31" s="39">
        <v>3</v>
      </c>
    </row>
    <row r="32" spans="1:14" ht="12" hidden="1" customHeight="1" outlineLevel="1" x14ac:dyDescent="0.2">
      <c r="A32" s="36" t="s">
        <v>62</v>
      </c>
      <c r="B32" s="46" t="s">
        <v>146</v>
      </c>
      <c r="C32" s="45">
        <v>49</v>
      </c>
      <c r="D32" s="46" t="s">
        <v>146</v>
      </c>
      <c r="E32" s="46" t="s">
        <v>146</v>
      </c>
      <c r="F32" s="46" t="s">
        <v>146</v>
      </c>
      <c r="G32" s="46" t="s">
        <v>146</v>
      </c>
      <c r="H32" s="46" t="s">
        <v>146</v>
      </c>
      <c r="I32" s="46" t="s">
        <v>146</v>
      </c>
      <c r="J32" s="46" t="s">
        <v>146</v>
      </c>
      <c r="N32" s="42"/>
    </row>
    <row r="33" spans="1:14" ht="12" hidden="1" customHeight="1" outlineLevel="1" x14ac:dyDescent="0.2">
      <c r="A33" s="36" t="s">
        <v>64</v>
      </c>
      <c r="B33" s="47" t="s">
        <v>146</v>
      </c>
      <c r="C33" s="37">
        <v>0</v>
      </c>
      <c r="D33" s="47" t="s">
        <v>146</v>
      </c>
      <c r="E33" s="47" t="s">
        <v>146</v>
      </c>
      <c r="F33" s="47" t="s">
        <v>146</v>
      </c>
      <c r="G33" s="47" t="s">
        <v>146</v>
      </c>
      <c r="H33" s="47" t="s">
        <v>146</v>
      </c>
      <c r="I33" s="47" t="s">
        <v>146</v>
      </c>
      <c r="J33" s="47" t="s">
        <v>146</v>
      </c>
      <c r="N33" s="42"/>
    </row>
    <row r="34" spans="1:14" ht="12" hidden="1" customHeight="1" outlineLevel="1" x14ac:dyDescent="0.2">
      <c r="A34" s="36" t="s">
        <v>66</v>
      </c>
      <c r="B34" s="47" t="s">
        <v>146</v>
      </c>
      <c r="C34" s="37">
        <v>0</v>
      </c>
      <c r="D34" s="47" t="s">
        <v>146</v>
      </c>
      <c r="E34" s="47" t="s">
        <v>146</v>
      </c>
      <c r="F34" s="47" t="s">
        <v>146</v>
      </c>
      <c r="G34" s="47" t="s">
        <v>146</v>
      </c>
      <c r="H34" s="47" t="s">
        <v>146</v>
      </c>
      <c r="I34" s="47" t="s">
        <v>146</v>
      </c>
      <c r="J34" s="47" t="s">
        <v>146</v>
      </c>
      <c r="N34" s="42"/>
    </row>
    <row r="35" spans="1:14" ht="12" hidden="1" customHeight="1" outlineLevel="1" x14ac:dyDescent="0.2">
      <c r="A35" s="36" t="s">
        <v>68</v>
      </c>
      <c r="B35" s="47" t="s">
        <v>146</v>
      </c>
      <c r="C35" s="37">
        <v>1</v>
      </c>
      <c r="D35" s="47" t="s">
        <v>146</v>
      </c>
      <c r="E35" s="47" t="s">
        <v>146</v>
      </c>
      <c r="F35" s="47" t="s">
        <v>146</v>
      </c>
      <c r="G35" s="47" t="s">
        <v>146</v>
      </c>
      <c r="H35" s="47" t="s">
        <v>146</v>
      </c>
      <c r="I35" s="47" t="s">
        <v>146</v>
      </c>
      <c r="J35" s="47" t="s">
        <v>146</v>
      </c>
      <c r="N35" s="42"/>
    </row>
    <row r="36" spans="1:14" ht="12" hidden="1" customHeight="1" outlineLevel="1" x14ac:dyDescent="0.2">
      <c r="A36" s="36" t="s">
        <v>70</v>
      </c>
      <c r="B36" s="47" t="s">
        <v>146</v>
      </c>
      <c r="C36" s="37">
        <v>3</v>
      </c>
      <c r="D36" s="47" t="s">
        <v>146</v>
      </c>
      <c r="E36" s="47" t="s">
        <v>146</v>
      </c>
      <c r="F36" s="47" t="s">
        <v>146</v>
      </c>
      <c r="G36" s="47" t="s">
        <v>146</v>
      </c>
      <c r="H36" s="47" t="s">
        <v>146</v>
      </c>
      <c r="I36" s="47" t="s">
        <v>146</v>
      </c>
      <c r="J36" s="47" t="s">
        <v>146</v>
      </c>
      <c r="N36" s="42"/>
    </row>
    <row r="37" spans="1:14" ht="12" hidden="1" customHeight="1" outlineLevel="1" x14ac:dyDescent="0.2">
      <c r="A37" s="36" t="s">
        <v>72</v>
      </c>
      <c r="B37" s="47" t="s">
        <v>146</v>
      </c>
      <c r="C37" s="37">
        <v>0</v>
      </c>
      <c r="D37" s="47" t="s">
        <v>146</v>
      </c>
      <c r="E37" s="47" t="s">
        <v>146</v>
      </c>
      <c r="F37" s="47" t="s">
        <v>146</v>
      </c>
      <c r="G37" s="47" t="s">
        <v>146</v>
      </c>
      <c r="H37" s="47" t="s">
        <v>146</v>
      </c>
      <c r="I37" s="47" t="s">
        <v>146</v>
      </c>
      <c r="J37" s="47" t="s">
        <v>146</v>
      </c>
      <c r="N37" s="42"/>
    </row>
    <row r="38" spans="1:14" ht="12" hidden="1" customHeight="1" outlineLevel="1" x14ac:dyDescent="0.2">
      <c r="A38" s="36" t="s">
        <v>74</v>
      </c>
      <c r="B38" s="46" t="s">
        <v>146</v>
      </c>
      <c r="C38" s="45">
        <v>1</v>
      </c>
      <c r="D38" s="46" t="s">
        <v>146</v>
      </c>
      <c r="E38" s="46" t="s">
        <v>146</v>
      </c>
      <c r="F38" s="46" t="s">
        <v>146</v>
      </c>
      <c r="G38" s="46" t="s">
        <v>146</v>
      </c>
      <c r="H38" s="46" t="s">
        <v>146</v>
      </c>
      <c r="I38" s="46" t="s">
        <v>146</v>
      </c>
      <c r="J38" s="46" t="s">
        <v>146</v>
      </c>
      <c r="N38" s="42"/>
    </row>
    <row r="39" spans="1:14" ht="12" hidden="1" customHeight="1" outlineLevel="1" x14ac:dyDescent="0.2">
      <c r="A39" s="36" t="s">
        <v>76</v>
      </c>
      <c r="B39" s="37"/>
      <c r="C39" s="54">
        <f>SUM(C33:C38)/(C32+C38)</f>
        <v>0.1</v>
      </c>
      <c r="D39" s="37"/>
      <c r="E39" s="37"/>
      <c r="F39" s="37"/>
      <c r="G39" s="37"/>
      <c r="H39" s="37"/>
      <c r="I39" s="37"/>
      <c r="J39" s="37"/>
      <c r="N39" s="42"/>
    </row>
    <row r="40" spans="1:14" ht="12" hidden="1" customHeight="1" outlineLevel="1" x14ac:dyDescent="0.2">
      <c r="A40" s="36" t="s">
        <v>42</v>
      </c>
      <c r="B40" s="37"/>
      <c r="C40" s="37"/>
      <c r="D40" s="37"/>
      <c r="E40" s="37"/>
      <c r="F40" s="37"/>
      <c r="G40" s="37"/>
      <c r="H40" s="37"/>
      <c r="I40" s="37"/>
      <c r="J40" s="37"/>
      <c r="N40" s="42"/>
    </row>
    <row r="41" spans="1:14" ht="12" customHeight="1" collapsed="1" x14ac:dyDescent="0.2">
      <c r="A41" s="49"/>
      <c r="B41" s="50"/>
      <c r="C41" s="50"/>
      <c r="D41" s="50"/>
      <c r="E41" s="50"/>
      <c r="F41" s="50"/>
      <c r="G41" s="50"/>
      <c r="H41" s="50"/>
      <c r="I41" s="50"/>
      <c r="J41" s="50"/>
      <c r="N41" s="42"/>
    </row>
    <row r="42" spans="1:14" ht="12" customHeight="1" x14ac:dyDescent="0.2">
      <c r="A42" s="10" t="s">
        <v>151</v>
      </c>
      <c r="B42" s="34"/>
      <c r="C42" s="34"/>
      <c r="D42" s="34"/>
      <c r="E42" s="34"/>
      <c r="F42" s="34"/>
      <c r="G42" s="34"/>
      <c r="H42" s="34"/>
      <c r="I42" s="34"/>
      <c r="J42" s="34"/>
      <c r="N42" s="42"/>
    </row>
    <row r="43" spans="1:14" ht="12" hidden="1" customHeight="1" outlineLevel="1" x14ac:dyDescent="0.2">
      <c r="A43" s="36" t="s">
        <v>79</v>
      </c>
      <c r="B43" s="47" t="s">
        <v>146</v>
      </c>
      <c r="C43" s="45">
        <v>5</v>
      </c>
      <c r="D43" s="47" t="s">
        <v>146</v>
      </c>
      <c r="E43" s="45">
        <v>6</v>
      </c>
      <c r="F43" s="45">
        <v>6</v>
      </c>
      <c r="G43" s="47" t="s">
        <v>146</v>
      </c>
      <c r="H43" s="47" t="s">
        <v>146</v>
      </c>
      <c r="I43" s="47" t="s">
        <v>146</v>
      </c>
      <c r="J43" s="47" t="s">
        <v>146</v>
      </c>
      <c r="N43" s="42"/>
    </row>
    <row r="44" spans="1:14" ht="12" hidden="1" customHeight="1" outlineLevel="1" x14ac:dyDescent="0.2">
      <c r="A44" s="36" t="s">
        <v>81</v>
      </c>
      <c r="B44" s="47" t="s">
        <v>146</v>
      </c>
      <c r="C44" s="37">
        <v>1</v>
      </c>
      <c r="D44" s="47" t="s">
        <v>146</v>
      </c>
      <c r="E44" s="37">
        <v>0</v>
      </c>
      <c r="F44" s="37">
        <v>1</v>
      </c>
      <c r="G44" s="47" t="s">
        <v>146</v>
      </c>
      <c r="H44" s="47" t="s">
        <v>146</v>
      </c>
      <c r="I44" s="47" t="s">
        <v>146</v>
      </c>
      <c r="J44" s="47" t="s">
        <v>146</v>
      </c>
      <c r="N44" s="42"/>
    </row>
    <row r="45" spans="1:14" ht="12" hidden="1" customHeight="1" outlineLevel="1" x14ac:dyDescent="0.2">
      <c r="A45" s="36" t="s">
        <v>74</v>
      </c>
      <c r="B45" s="47" t="s">
        <v>146</v>
      </c>
      <c r="C45" s="45">
        <v>0</v>
      </c>
      <c r="D45" s="47" t="s">
        <v>146</v>
      </c>
      <c r="E45" s="45">
        <v>0</v>
      </c>
      <c r="F45" s="45">
        <v>0</v>
      </c>
      <c r="G45" s="47" t="s">
        <v>146</v>
      </c>
      <c r="H45" s="47" t="s">
        <v>146</v>
      </c>
      <c r="I45" s="47" t="s">
        <v>146</v>
      </c>
      <c r="J45" s="47" t="s">
        <v>146</v>
      </c>
      <c r="N45" s="42"/>
    </row>
    <row r="46" spans="1:14" ht="12" hidden="1" customHeight="1" outlineLevel="1" x14ac:dyDescent="0.2">
      <c r="A46" s="36" t="s">
        <v>76</v>
      </c>
      <c r="B46" s="46" t="s">
        <v>146</v>
      </c>
      <c r="C46" s="54">
        <f>C44/C43</f>
        <v>0.2</v>
      </c>
      <c r="D46" s="46" t="s">
        <v>146</v>
      </c>
      <c r="E46" s="54">
        <f>E44/E43</f>
        <v>0</v>
      </c>
      <c r="F46" s="54">
        <f>F44/F43</f>
        <v>0.16666666666666666</v>
      </c>
      <c r="G46" s="46" t="s">
        <v>146</v>
      </c>
      <c r="H46" s="46" t="s">
        <v>146</v>
      </c>
      <c r="I46" s="46" t="s">
        <v>146</v>
      </c>
      <c r="J46" s="46" t="s">
        <v>146</v>
      </c>
      <c r="N46" s="42"/>
    </row>
    <row r="47" spans="1:14" ht="12" hidden="1" customHeight="1" outlineLevel="1" x14ac:dyDescent="0.2">
      <c r="A47" s="36" t="s">
        <v>42</v>
      </c>
      <c r="B47" s="37"/>
      <c r="C47" s="37"/>
      <c r="D47" s="37"/>
      <c r="E47" s="37"/>
      <c r="F47" s="37"/>
      <c r="G47" s="37"/>
      <c r="H47" s="37"/>
      <c r="I47" s="37"/>
      <c r="J47" s="37"/>
      <c r="N47" s="42"/>
    </row>
    <row r="48" spans="1:14" ht="12" customHeight="1" collapsed="1" x14ac:dyDescent="0.2">
      <c r="A48" s="49"/>
      <c r="B48" s="50"/>
      <c r="C48" s="50"/>
      <c r="D48" s="50"/>
      <c r="E48" s="50"/>
      <c r="F48" s="50"/>
      <c r="G48" s="50"/>
      <c r="H48" s="50"/>
      <c r="I48" s="50"/>
      <c r="J48" s="50"/>
      <c r="N48" s="42"/>
    </row>
    <row r="49" spans="1:14" ht="12" customHeight="1" x14ac:dyDescent="0.2">
      <c r="A49" s="10" t="s">
        <v>152</v>
      </c>
      <c r="B49" s="34"/>
      <c r="C49" s="34"/>
      <c r="D49" s="34"/>
      <c r="E49" s="34"/>
      <c r="F49" s="34"/>
      <c r="G49" s="34"/>
      <c r="H49" s="34"/>
      <c r="I49" s="34"/>
      <c r="J49" s="34"/>
      <c r="N49" s="39">
        <v>3</v>
      </c>
    </row>
    <row r="50" spans="1:14" ht="12" customHeight="1" x14ac:dyDescent="0.2">
      <c r="A50" s="36" t="s">
        <v>86</v>
      </c>
      <c r="B50" s="37">
        <v>1</v>
      </c>
      <c r="C50" s="37">
        <v>0</v>
      </c>
      <c r="D50" s="37">
        <v>0</v>
      </c>
      <c r="E50" s="37">
        <v>0</v>
      </c>
      <c r="F50" s="37">
        <v>2</v>
      </c>
      <c r="G50" s="37">
        <v>0</v>
      </c>
      <c r="H50" s="37">
        <v>0</v>
      </c>
      <c r="I50" s="37">
        <v>0</v>
      </c>
      <c r="J50" s="37">
        <v>2</v>
      </c>
      <c r="N50" s="42"/>
    </row>
    <row r="51" spans="1:14" ht="12" customHeight="1" x14ac:dyDescent="0.2">
      <c r="A51" s="36" t="s">
        <v>88</v>
      </c>
      <c r="B51" s="37">
        <v>2</v>
      </c>
      <c r="C51" s="37">
        <v>0</v>
      </c>
      <c r="D51" s="37">
        <v>8</v>
      </c>
      <c r="E51" s="37">
        <v>6</v>
      </c>
      <c r="F51" s="37">
        <v>7</v>
      </c>
      <c r="G51" s="37">
        <v>8</v>
      </c>
      <c r="H51" s="37">
        <v>5</v>
      </c>
      <c r="I51" s="37">
        <v>3</v>
      </c>
      <c r="J51" s="37">
        <v>1</v>
      </c>
      <c r="N51" s="42"/>
    </row>
    <row r="52" spans="1:14" ht="12" customHeight="1" x14ac:dyDescent="0.2">
      <c r="A52" s="36" t="s">
        <v>90</v>
      </c>
      <c r="B52" s="37">
        <v>18</v>
      </c>
      <c r="C52" s="37">
        <v>0</v>
      </c>
      <c r="D52" s="37">
        <v>2</v>
      </c>
      <c r="E52" s="37">
        <v>7</v>
      </c>
      <c r="F52" s="37">
        <v>2</v>
      </c>
      <c r="G52" s="37">
        <v>2</v>
      </c>
      <c r="H52" s="37">
        <v>3</v>
      </c>
      <c r="I52" s="37">
        <v>2</v>
      </c>
      <c r="J52" s="37">
        <v>5</v>
      </c>
      <c r="N52" s="42"/>
    </row>
    <row r="53" spans="1:14" ht="12" customHeight="1" x14ac:dyDescent="0.2">
      <c r="A53" s="36" t="s">
        <v>92</v>
      </c>
      <c r="B53" s="37">
        <v>26</v>
      </c>
      <c r="C53" s="37">
        <v>0</v>
      </c>
      <c r="D53" s="37">
        <v>9</v>
      </c>
      <c r="E53" s="37">
        <v>6</v>
      </c>
      <c r="F53" s="37">
        <v>7</v>
      </c>
      <c r="G53" s="37">
        <v>4</v>
      </c>
      <c r="H53" s="37">
        <v>7</v>
      </c>
      <c r="I53" s="37">
        <v>6</v>
      </c>
      <c r="J53" s="37">
        <v>15</v>
      </c>
      <c r="N53" s="42"/>
    </row>
    <row r="54" spans="1:14" ht="12" customHeight="1" x14ac:dyDescent="0.2">
      <c r="A54" s="36" t="s">
        <v>94</v>
      </c>
      <c r="B54" s="37">
        <v>5</v>
      </c>
      <c r="C54" s="37">
        <v>8</v>
      </c>
      <c r="D54" s="37">
        <v>8</v>
      </c>
      <c r="E54" s="37">
        <v>0</v>
      </c>
      <c r="F54" s="37">
        <v>4</v>
      </c>
      <c r="G54" s="37">
        <v>2</v>
      </c>
      <c r="H54" s="37">
        <v>8</v>
      </c>
      <c r="I54" s="37">
        <v>2</v>
      </c>
      <c r="J54" s="37">
        <v>40</v>
      </c>
      <c r="N54" s="42"/>
    </row>
    <row r="55" spans="1:14" ht="12" customHeight="1" x14ac:dyDescent="0.2">
      <c r="A55" s="36" t="s">
        <v>59</v>
      </c>
      <c r="B55" s="45">
        <f>SUM(B50:B54)</f>
        <v>52</v>
      </c>
      <c r="C55" s="45">
        <f t="shared" ref="C55:J55" si="2">SUM(C50:C54)</f>
        <v>8</v>
      </c>
      <c r="D55" s="45">
        <f t="shared" si="2"/>
        <v>27</v>
      </c>
      <c r="E55" s="45">
        <f t="shared" si="2"/>
        <v>19</v>
      </c>
      <c r="F55" s="45">
        <f t="shared" si="2"/>
        <v>22</v>
      </c>
      <c r="G55" s="45">
        <f t="shared" si="2"/>
        <v>16</v>
      </c>
      <c r="H55" s="45">
        <f t="shared" si="2"/>
        <v>23</v>
      </c>
      <c r="I55" s="45">
        <f t="shared" si="2"/>
        <v>13</v>
      </c>
      <c r="J55" s="45">
        <f t="shared" si="2"/>
        <v>63</v>
      </c>
      <c r="N55" s="42"/>
    </row>
    <row r="56" spans="1:14" ht="12" customHeight="1" x14ac:dyDescent="0.2">
      <c r="A56" s="36" t="s">
        <v>42</v>
      </c>
      <c r="B56" s="37"/>
      <c r="C56" s="37"/>
      <c r="D56" s="37"/>
      <c r="E56" s="37"/>
      <c r="F56" s="37"/>
      <c r="G56" s="37"/>
      <c r="H56" s="37"/>
      <c r="I56" s="37"/>
      <c r="J56" s="37"/>
      <c r="N56" s="42"/>
    </row>
    <row r="57" spans="1:14" ht="12" customHeight="1" x14ac:dyDescent="0.2">
      <c r="A57" s="55"/>
      <c r="B57" s="55"/>
      <c r="C57" s="55"/>
      <c r="D57" s="55"/>
      <c r="E57" s="55"/>
      <c r="F57" s="55"/>
      <c r="G57" s="55"/>
      <c r="H57" s="55"/>
      <c r="I57" s="55"/>
      <c r="J57" s="55"/>
      <c r="N57" s="42"/>
    </row>
    <row r="58" spans="1:14" ht="12" customHeight="1" x14ac:dyDescent="0.2">
      <c r="A58" s="55"/>
      <c r="B58" s="55"/>
      <c r="C58" s="55"/>
      <c r="D58" s="55"/>
      <c r="E58" s="55"/>
      <c r="F58" s="55"/>
      <c r="G58" s="55"/>
      <c r="H58" s="55"/>
      <c r="I58" s="55"/>
      <c r="J58" s="55"/>
      <c r="N58" s="39">
        <v>3</v>
      </c>
    </row>
    <row r="59" spans="1:14" ht="12" customHeight="1" x14ac:dyDescent="0.2">
      <c r="A59" s="55"/>
      <c r="B59" s="55"/>
      <c r="C59" s="55"/>
      <c r="D59" s="55"/>
      <c r="E59" s="55"/>
      <c r="F59" s="55"/>
      <c r="G59" s="55"/>
      <c r="H59" s="55"/>
      <c r="I59" s="55"/>
      <c r="J59" s="55"/>
      <c r="N59" s="42"/>
    </row>
    <row r="60" spans="1:14" ht="12" customHeight="1" x14ac:dyDescent="0.2">
      <c r="A60" s="55"/>
      <c r="B60" s="55"/>
      <c r="C60" s="55"/>
      <c r="D60" s="55"/>
      <c r="E60" s="55"/>
      <c r="F60" s="55"/>
      <c r="G60" s="55"/>
      <c r="H60" s="55"/>
      <c r="I60" s="55"/>
      <c r="J60" s="55"/>
      <c r="N60" s="42"/>
    </row>
    <row r="61" spans="1:14" ht="12" customHeight="1" x14ac:dyDescent="0.2">
      <c r="A61" s="55"/>
      <c r="B61" s="55"/>
      <c r="C61" s="55"/>
      <c r="D61" s="55"/>
      <c r="E61" s="55"/>
      <c r="F61" s="55"/>
      <c r="G61" s="55"/>
      <c r="H61" s="55"/>
      <c r="I61" s="55"/>
      <c r="J61" s="55"/>
      <c r="N61" s="42"/>
    </row>
    <row r="62" spans="1:14" ht="12" customHeight="1" x14ac:dyDescent="0.2">
      <c r="A62" s="55"/>
      <c r="B62" s="55"/>
      <c r="C62" s="55"/>
      <c r="D62" s="55"/>
      <c r="E62" s="55"/>
      <c r="F62" s="55"/>
      <c r="G62" s="55"/>
      <c r="H62" s="55"/>
      <c r="I62" s="55"/>
      <c r="J62" s="55"/>
      <c r="N62" s="42"/>
    </row>
    <row r="63" spans="1:14" ht="12" customHeight="1" x14ac:dyDescent="0.2">
      <c r="A63" s="55"/>
      <c r="B63" s="55"/>
      <c r="C63" s="55"/>
      <c r="D63" s="55"/>
      <c r="E63" s="55"/>
      <c r="F63" s="55"/>
      <c r="G63" s="55"/>
      <c r="H63" s="55"/>
      <c r="I63" s="55"/>
      <c r="J63" s="55"/>
      <c r="N63" s="42"/>
    </row>
    <row r="64" spans="1:14" ht="12" customHeight="1" x14ac:dyDescent="0.2">
      <c r="A64" s="55"/>
      <c r="B64" s="55"/>
      <c r="C64" s="55"/>
      <c r="D64" s="55"/>
      <c r="E64" s="55"/>
      <c r="F64" s="55"/>
      <c r="G64" s="55"/>
      <c r="H64" s="55"/>
      <c r="I64" s="55"/>
      <c r="J64" s="55"/>
      <c r="N64" s="42"/>
    </row>
    <row r="65" spans="1:14" ht="12" customHeight="1" x14ac:dyDescent="0.2">
      <c r="A65" s="55"/>
      <c r="B65" s="55"/>
      <c r="C65" s="55"/>
      <c r="D65" s="55"/>
      <c r="E65" s="55"/>
      <c r="F65" s="55"/>
      <c r="G65" s="55"/>
      <c r="H65" s="55"/>
      <c r="I65" s="55"/>
      <c r="J65" s="55"/>
      <c r="N65" s="42"/>
    </row>
    <row r="66" spans="1:14" ht="12" customHeight="1" x14ac:dyDescent="0.2">
      <c r="A66" s="55"/>
      <c r="B66" s="55"/>
      <c r="C66" s="55"/>
      <c r="D66" s="55"/>
      <c r="E66" s="55"/>
      <c r="F66" s="55"/>
      <c r="G66" s="55"/>
      <c r="H66" s="55"/>
      <c r="I66" s="55"/>
      <c r="J66" s="55"/>
      <c r="N66" s="42"/>
    </row>
    <row r="67" spans="1:14" ht="12" customHeight="1" x14ac:dyDescent="0.2">
      <c r="A67" s="55"/>
      <c r="B67" s="55"/>
      <c r="C67" s="55"/>
      <c r="D67" s="55"/>
      <c r="E67" s="55"/>
      <c r="F67" s="55"/>
      <c r="G67" s="55"/>
      <c r="H67" s="55"/>
      <c r="I67" s="55"/>
      <c r="J67" s="55"/>
      <c r="N67" s="42"/>
    </row>
    <row r="68" spans="1:14" ht="12" customHeight="1" x14ac:dyDescent="0.2">
      <c r="A68" s="55"/>
      <c r="B68" s="55"/>
      <c r="C68" s="55"/>
      <c r="D68" s="55"/>
      <c r="E68" s="55"/>
      <c r="F68" s="55"/>
      <c r="G68" s="55"/>
      <c r="H68" s="55"/>
      <c r="I68" s="55"/>
      <c r="J68" s="55"/>
      <c r="N68" s="42"/>
    </row>
    <row r="69" spans="1:14" ht="12" customHeight="1" x14ac:dyDescent="0.2">
      <c r="A69" s="55"/>
      <c r="B69" s="55"/>
      <c r="C69" s="55"/>
      <c r="D69" s="55"/>
      <c r="E69" s="55"/>
      <c r="F69" s="55"/>
      <c r="G69" s="55"/>
      <c r="H69" s="55"/>
      <c r="I69" s="55"/>
      <c r="J69" s="55"/>
      <c r="N69" s="42"/>
    </row>
    <row r="70" spans="1:14" ht="12" customHeight="1" x14ac:dyDescent="0.2">
      <c r="A70" s="55"/>
      <c r="B70" s="55"/>
      <c r="C70" s="55"/>
      <c r="D70" s="55"/>
      <c r="E70" s="55"/>
      <c r="F70" s="55"/>
      <c r="G70" s="55"/>
      <c r="H70" s="55"/>
      <c r="I70" s="55"/>
      <c r="J70" s="55"/>
      <c r="N70" s="42"/>
    </row>
    <row r="71" spans="1:14" ht="12" customHeight="1" x14ac:dyDescent="0.2">
      <c r="A71" s="55"/>
      <c r="B71" s="55"/>
      <c r="C71" s="55"/>
      <c r="D71" s="55"/>
      <c r="E71" s="55"/>
      <c r="F71" s="55"/>
      <c r="G71" s="55"/>
      <c r="H71" s="55"/>
      <c r="I71" s="55"/>
      <c r="J71" s="55"/>
      <c r="N71" s="42"/>
    </row>
    <row r="72" spans="1:14" ht="12" customHeight="1" x14ac:dyDescent="0.2">
      <c r="A72" s="55"/>
      <c r="B72" s="55"/>
      <c r="C72" s="55"/>
      <c r="D72" s="55"/>
      <c r="E72" s="55"/>
      <c r="F72" s="55"/>
      <c r="G72" s="55"/>
      <c r="H72" s="55"/>
      <c r="I72" s="55"/>
      <c r="J72" s="55"/>
      <c r="N72" s="42"/>
    </row>
    <row r="73" spans="1:14" ht="12" customHeight="1" x14ac:dyDescent="0.2">
      <c r="A73" s="55"/>
      <c r="B73" s="55"/>
      <c r="C73" s="55"/>
      <c r="D73" s="55"/>
      <c r="E73" s="55"/>
      <c r="F73" s="55"/>
      <c r="G73" s="55"/>
      <c r="H73" s="55"/>
      <c r="I73" s="55"/>
      <c r="J73" s="55"/>
      <c r="N73" s="39">
        <v>3</v>
      </c>
    </row>
    <row r="74" spans="1:14" ht="12" customHeight="1" x14ac:dyDescent="0.2">
      <c r="A74" s="55"/>
      <c r="B74" s="55"/>
      <c r="C74" s="55"/>
      <c r="D74" s="55"/>
      <c r="E74" s="55"/>
      <c r="F74" s="55"/>
      <c r="G74" s="55"/>
      <c r="H74" s="55"/>
      <c r="I74" s="55"/>
      <c r="J74" s="55"/>
      <c r="N74" s="42"/>
    </row>
    <row r="75" spans="1:14" ht="12" customHeight="1" x14ac:dyDescent="0.2">
      <c r="A75" s="55"/>
      <c r="B75" s="55"/>
      <c r="C75" s="55"/>
      <c r="D75" s="55"/>
      <c r="E75" s="55"/>
      <c r="F75" s="55"/>
      <c r="G75" s="55"/>
      <c r="H75" s="55"/>
      <c r="I75" s="55"/>
      <c r="J75" s="55"/>
      <c r="N75" s="42"/>
    </row>
    <row r="76" spans="1:14" ht="12" customHeight="1" x14ac:dyDescent="0.2">
      <c r="A76" s="55"/>
      <c r="B76" s="55"/>
      <c r="C76" s="55"/>
      <c r="D76" s="55"/>
      <c r="E76" s="55"/>
      <c r="F76" s="55"/>
      <c r="G76" s="55"/>
      <c r="H76" s="55"/>
      <c r="I76" s="55"/>
      <c r="J76" s="55"/>
      <c r="N76" s="42"/>
    </row>
    <row r="77" spans="1:14" ht="12" customHeight="1" x14ac:dyDescent="0.2">
      <c r="A77" s="55"/>
      <c r="B77" s="55"/>
      <c r="C77" s="55"/>
      <c r="D77" s="55"/>
      <c r="E77" s="55"/>
      <c r="F77" s="55"/>
      <c r="G77" s="55"/>
      <c r="H77" s="55"/>
      <c r="I77" s="55"/>
      <c r="J77" s="55"/>
      <c r="N77" s="42"/>
    </row>
    <row r="78" spans="1:14" ht="12" customHeight="1" x14ac:dyDescent="0.2">
      <c r="A78" s="55"/>
      <c r="B78" s="55"/>
      <c r="C78" s="55"/>
      <c r="D78" s="55"/>
      <c r="E78" s="55"/>
      <c r="F78" s="55"/>
      <c r="G78" s="55"/>
      <c r="H78" s="55"/>
      <c r="I78" s="55"/>
      <c r="J78" s="55"/>
      <c r="N78" s="42"/>
    </row>
    <row r="79" spans="1:14" ht="12" customHeight="1" x14ac:dyDescent="0.2">
      <c r="A79" s="55"/>
      <c r="B79" s="55"/>
      <c r="C79" s="55"/>
      <c r="D79" s="55"/>
      <c r="E79" s="55"/>
      <c r="F79" s="55"/>
      <c r="G79" s="55"/>
      <c r="H79" s="55"/>
      <c r="I79" s="55"/>
      <c r="J79" s="55"/>
      <c r="N79" s="42"/>
    </row>
    <row r="80" spans="1:14" ht="12" customHeight="1" x14ac:dyDescent="0.2">
      <c r="A80" s="55"/>
      <c r="B80" s="55"/>
      <c r="C80" s="55"/>
      <c r="D80" s="55"/>
      <c r="E80" s="55"/>
      <c r="F80" s="55"/>
      <c r="G80" s="55"/>
      <c r="H80" s="55"/>
      <c r="I80" s="55"/>
      <c r="J80" s="55"/>
      <c r="N80" s="42"/>
    </row>
    <row r="81" spans="1:14" ht="12" customHeight="1" x14ac:dyDescent="0.2">
      <c r="A81" s="55"/>
      <c r="B81" s="55"/>
      <c r="C81" s="55"/>
      <c r="D81" s="55"/>
      <c r="E81" s="55"/>
      <c r="F81" s="55"/>
      <c r="G81" s="55"/>
      <c r="H81" s="55"/>
      <c r="I81" s="55"/>
      <c r="J81" s="55"/>
      <c r="N81" s="42"/>
    </row>
    <row r="82" spans="1:14" ht="12" customHeight="1" x14ac:dyDescent="0.2">
      <c r="A82" s="55"/>
      <c r="B82" s="55"/>
      <c r="C82" s="55"/>
      <c r="D82" s="55"/>
      <c r="E82" s="55"/>
      <c r="F82" s="55"/>
      <c r="G82" s="55"/>
      <c r="H82" s="55"/>
      <c r="I82" s="55"/>
      <c r="J82" s="55"/>
      <c r="N82" s="42"/>
    </row>
    <row r="83" spans="1:14" ht="12" customHeight="1" x14ac:dyDescent="0.2">
      <c r="A83" s="55"/>
      <c r="B83" s="55"/>
      <c r="C83" s="55"/>
      <c r="D83" s="55"/>
      <c r="E83" s="55"/>
      <c r="F83" s="55"/>
      <c r="G83" s="55"/>
      <c r="H83" s="55"/>
      <c r="I83" s="55"/>
      <c r="J83" s="55"/>
      <c r="N83" s="42"/>
    </row>
    <row r="84" spans="1:14" ht="12" customHeight="1" x14ac:dyDescent="0.2">
      <c r="A84" s="55"/>
      <c r="B84" s="55"/>
      <c r="C84" s="55"/>
      <c r="D84" s="55"/>
      <c r="E84" s="55"/>
      <c r="F84" s="55"/>
      <c r="G84" s="55"/>
      <c r="H84" s="55"/>
      <c r="I84" s="55"/>
      <c r="J84" s="55"/>
      <c r="N84" s="42"/>
    </row>
    <row r="85" spans="1:14" ht="12" customHeight="1" x14ac:dyDescent="0.2">
      <c r="A85" s="55"/>
      <c r="B85" s="55"/>
      <c r="C85" s="55"/>
      <c r="D85" s="55"/>
      <c r="E85" s="55"/>
      <c r="F85" s="55"/>
      <c r="G85" s="55"/>
      <c r="H85" s="55"/>
      <c r="I85" s="55"/>
      <c r="J85" s="55"/>
      <c r="N85" s="42"/>
    </row>
    <row r="86" spans="1:14" ht="12" customHeight="1" x14ac:dyDescent="0.2">
      <c r="A86" s="55"/>
      <c r="B86" s="55"/>
      <c r="C86" s="55"/>
      <c r="D86" s="55"/>
      <c r="E86" s="55"/>
      <c r="F86" s="55"/>
      <c r="G86" s="55"/>
      <c r="H86" s="55"/>
      <c r="I86" s="55"/>
      <c r="J86" s="55"/>
      <c r="N86" s="42"/>
    </row>
    <row r="87" spans="1:14" ht="12" customHeight="1" x14ac:dyDescent="0.2">
      <c r="A87" s="55"/>
      <c r="B87" s="55"/>
      <c r="C87" s="55"/>
      <c r="D87" s="55"/>
      <c r="E87" s="55"/>
      <c r="F87" s="55"/>
      <c r="G87" s="55"/>
      <c r="H87" s="55"/>
      <c r="I87" s="55"/>
      <c r="J87" s="55"/>
      <c r="N87" s="42"/>
    </row>
    <row r="88" spans="1:14" ht="12" customHeight="1" x14ac:dyDescent="0.2">
      <c r="A88" s="55"/>
      <c r="B88" s="55"/>
      <c r="C88" s="55"/>
      <c r="D88" s="55"/>
      <c r="E88" s="55"/>
      <c r="F88" s="55"/>
      <c r="G88" s="55"/>
      <c r="H88" s="55"/>
      <c r="I88" s="55"/>
      <c r="J88" s="55"/>
      <c r="N88" s="42"/>
    </row>
    <row r="89" spans="1:14" ht="12" customHeight="1" x14ac:dyDescent="0.2">
      <c r="A89" s="55"/>
      <c r="B89" s="55"/>
      <c r="C89" s="55"/>
      <c r="D89" s="55"/>
      <c r="E89" s="55"/>
      <c r="F89" s="55"/>
      <c r="G89" s="55"/>
      <c r="H89" s="55"/>
      <c r="I89" s="55"/>
      <c r="J89" s="55"/>
      <c r="N89" s="42"/>
    </row>
    <row r="90" spans="1:14" ht="12" customHeight="1" x14ac:dyDescent="0.2">
      <c r="A90" s="55"/>
      <c r="B90" s="55"/>
      <c r="C90" s="55"/>
      <c r="D90" s="55"/>
      <c r="E90" s="55"/>
      <c r="F90" s="55"/>
      <c r="G90" s="55"/>
      <c r="H90" s="55"/>
      <c r="I90" s="55"/>
      <c r="J90" s="55"/>
      <c r="N90" s="42"/>
    </row>
    <row r="91" spans="1:14" ht="12" customHeight="1" outlineLevel="1" x14ac:dyDescent="0.2">
      <c r="A91" s="55"/>
      <c r="B91" s="55"/>
      <c r="C91" s="55"/>
      <c r="D91" s="55"/>
      <c r="E91" s="55"/>
      <c r="F91" s="55"/>
      <c r="G91" s="55"/>
      <c r="H91" s="55"/>
      <c r="I91" s="55"/>
      <c r="J91" s="55"/>
      <c r="N91" s="42"/>
    </row>
    <row r="92" spans="1:14" ht="12" customHeight="1" outlineLevel="1" x14ac:dyDescent="0.2">
      <c r="A92" s="55"/>
      <c r="B92" s="55"/>
      <c r="C92" s="55"/>
      <c r="D92" s="55"/>
      <c r="E92" s="55"/>
      <c r="F92" s="55"/>
      <c r="G92" s="55"/>
      <c r="H92" s="55"/>
      <c r="I92" s="55"/>
      <c r="J92" s="55"/>
    </row>
    <row r="93" spans="1:14" ht="12" customHeight="1" outlineLevel="1" x14ac:dyDescent="0.2">
      <c r="A93" s="55"/>
      <c r="B93" s="55"/>
      <c r="C93" s="55"/>
      <c r="D93" s="55"/>
      <c r="E93" s="55"/>
      <c r="F93" s="55"/>
      <c r="G93" s="55"/>
      <c r="H93" s="55"/>
      <c r="I93" s="55"/>
      <c r="J93" s="55"/>
    </row>
    <row r="94" spans="1:14" ht="12" customHeight="1" outlineLevel="1" x14ac:dyDescent="0.2">
      <c r="A94" s="55"/>
      <c r="B94" s="55"/>
      <c r="C94" s="55"/>
      <c r="D94" s="55"/>
      <c r="E94" s="55"/>
      <c r="F94" s="55"/>
      <c r="G94" s="55"/>
      <c r="H94" s="55"/>
      <c r="I94" s="55"/>
      <c r="J94" s="55"/>
    </row>
    <row r="95" spans="1:14" ht="12" customHeight="1" outlineLevel="1" x14ac:dyDescent="0.2">
      <c r="A95" s="55"/>
      <c r="B95" s="55"/>
      <c r="C95" s="55"/>
      <c r="D95" s="55"/>
      <c r="E95" s="55"/>
      <c r="F95" s="55"/>
      <c r="G95" s="55"/>
      <c r="H95" s="55"/>
      <c r="I95" s="55"/>
      <c r="J95" s="55"/>
    </row>
    <row r="96" spans="1:14" ht="12" customHeight="1" outlineLevel="1" x14ac:dyDescent="0.2">
      <c r="A96" s="55"/>
      <c r="B96" s="55"/>
      <c r="C96" s="55"/>
      <c r="D96" s="55"/>
      <c r="E96" s="55"/>
      <c r="F96" s="55"/>
      <c r="G96" s="55"/>
      <c r="H96" s="55"/>
      <c r="I96" s="55"/>
      <c r="J96" s="55"/>
    </row>
    <row r="97" spans="1:10" ht="12" customHeight="1" outlineLevel="1" x14ac:dyDescent="0.2">
      <c r="A97" s="55"/>
      <c r="B97" s="55"/>
      <c r="C97" s="55"/>
      <c r="D97" s="55"/>
      <c r="E97" s="55"/>
      <c r="F97" s="55"/>
      <c r="G97" s="55"/>
      <c r="H97" s="55"/>
      <c r="I97" s="55"/>
      <c r="J97" s="55"/>
    </row>
    <row r="98" spans="1:10" ht="12" customHeight="1" outlineLevel="1" x14ac:dyDescent="0.2">
      <c r="A98" s="55"/>
      <c r="B98" s="55"/>
      <c r="C98" s="55"/>
      <c r="D98" s="55"/>
      <c r="E98" s="55"/>
      <c r="F98" s="55"/>
      <c r="G98" s="55"/>
      <c r="H98" s="55"/>
      <c r="I98" s="55"/>
      <c r="J98" s="55"/>
    </row>
    <row r="99" spans="1:10" ht="12" customHeight="1" outlineLevel="1" x14ac:dyDescent="0.2">
      <c r="A99" s="55"/>
      <c r="B99" s="55"/>
      <c r="C99" s="55"/>
      <c r="D99" s="55"/>
      <c r="E99" s="55"/>
      <c r="F99" s="55"/>
      <c r="G99" s="55"/>
      <c r="H99" s="55"/>
      <c r="I99" s="55"/>
      <c r="J99" s="55"/>
    </row>
    <row r="100" spans="1:10" ht="12" customHeight="1" outlineLevel="1" x14ac:dyDescent="0.2">
      <c r="A100" s="55"/>
      <c r="B100" s="55"/>
      <c r="C100" s="55"/>
      <c r="D100" s="55"/>
      <c r="E100" s="55"/>
      <c r="F100" s="55"/>
      <c r="G100" s="55"/>
      <c r="H100" s="55"/>
      <c r="I100" s="55"/>
      <c r="J100" s="55"/>
    </row>
    <row r="101" spans="1:10" ht="12" customHeight="1" outlineLevel="1" x14ac:dyDescent="0.2">
      <c r="A101" s="55"/>
      <c r="B101" s="55"/>
      <c r="C101" s="55"/>
      <c r="D101" s="55"/>
      <c r="E101" s="55"/>
      <c r="F101" s="55"/>
      <c r="G101" s="55"/>
      <c r="H101" s="55"/>
      <c r="I101" s="55"/>
      <c r="J101" s="55"/>
    </row>
    <row r="102" spans="1:10" ht="12" customHeight="1" outlineLevel="1" x14ac:dyDescent="0.2">
      <c r="A102" s="55"/>
      <c r="B102" s="55"/>
      <c r="C102" s="55"/>
      <c r="D102" s="55"/>
      <c r="E102" s="55"/>
      <c r="F102" s="55"/>
      <c r="G102" s="55"/>
      <c r="H102" s="55"/>
      <c r="I102" s="55"/>
      <c r="J102" s="55"/>
    </row>
    <row r="103" spans="1:10" ht="12" customHeight="1" outlineLevel="1" x14ac:dyDescent="0.2">
      <c r="A103" s="55"/>
      <c r="B103" s="55"/>
      <c r="C103" s="55"/>
      <c r="D103" s="55"/>
      <c r="E103" s="55"/>
      <c r="F103" s="55"/>
      <c r="G103" s="55"/>
      <c r="H103" s="55"/>
      <c r="I103" s="55"/>
      <c r="J103" s="55"/>
    </row>
    <row r="104" spans="1:10" ht="12" customHeight="1" outlineLevel="1" x14ac:dyDescent="0.2">
      <c r="A104" s="55"/>
      <c r="B104" s="55"/>
      <c r="C104" s="55"/>
      <c r="D104" s="55"/>
      <c r="E104" s="55"/>
      <c r="F104" s="55"/>
      <c r="G104" s="55"/>
      <c r="H104" s="55"/>
      <c r="I104" s="55"/>
      <c r="J104" s="55"/>
    </row>
    <row r="105" spans="1:10" ht="12" customHeight="1" outlineLevel="1" x14ac:dyDescent="0.2">
      <c r="A105" s="55"/>
      <c r="B105" s="55"/>
      <c r="C105" s="55"/>
      <c r="D105" s="55"/>
      <c r="E105" s="55"/>
      <c r="F105" s="55"/>
      <c r="G105" s="55"/>
      <c r="H105" s="55"/>
      <c r="I105" s="55"/>
      <c r="J105" s="55"/>
    </row>
    <row r="106" spans="1:10" ht="12" customHeight="1" outlineLevel="1" x14ac:dyDescent="0.2">
      <c r="A106" s="55"/>
      <c r="B106" s="55"/>
      <c r="C106" s="55"/>
      <c r="D106" s="55"/>
      <c r="E106" s="55"/>
      <c r="F106" s="55"/>
      <c r="G106" s="55"/>
      <c r="H106" s="55"/>
      <c r="I106" s="55"/>
      <c r="J106" s="55"/>
    </row>
    <row r="107" spans="1:10" ht="12" customHeight="1" outlineLevel="1" x14ac:dyDescent="0.2">
      <c r="A107" s="55"/>
      <c r="B107" s="55"/>
      <c r="C107" s="55"/>
      <c r="D107" s="55"/>
      <c r="E107" s="55"/>
      <c r="F107" s="55"/>
      <c r="G107" s="55"/>
      <c r="H107" s="55"/>
      <c r="I107" s="55"/>
      <c r="J107" s="55"/>
    </row>
    <row r="108" spans="1:10" ht="12" customHeight="1" outlineLevel="1" x14ac:dyDescent="0.2">
      <c r="A108" s="55"/>
      <c r="B108" s="55"/>
      <c r="C108" s="55"/>
      <c r="D108" s="55"/>
      <c r="E108" s="55"/>
      <c r="F108" s="55"/>
      <c r="G108" s="55"/>
      <c r="H108" s="55"/>
      <c r="I108" s="55"/>
      <c r="J108" s="55"/>
    </row>
  </sheetData>
  <conditionalFormatting sqref="A9:M9">
    <cfRule type="cellIs" dxfId="63" priority="1" stopIfTrue="1" operator="equal">
      <formula>"Acceptable"</formula>
    </cfRule>
    <cfRule type="cellIs" dxfId="62" priority="96" stopIfTrue="1" operator="equal">
      <formula>"Not Acceptable"</formula>
    </cfRule>
    <cfRule type="cellIs" dxfId="61" priority="98" stopIfTrue="1" operator="equal">
      <formula>"Low"</formula>
    </cfRule>
    <cfRule type="cellIs" dxfId="60" priority="99" stopIfTrue="1" operator="equal">
      <formula>"Below Medium"</formula>
    </cfRule>
    <cfRule type="cellIs" dxfId="59" priority="100" stopIfTrue="1" operator="equal">
      <formula>"Medium"</formula>
    </cfRule>
    <cfRule type="cellIs" dxfId="58" priority="101" stopIfTrue="1" operator="equal">
      <formula>"Above Medium"</formula>
    </cfRule>
    <cfRule type="cellIs" dxfId="57" priority="102" stopIfTrue="1" operator="equal">
      <formula>"High"</formula>
    </cfRule>
  </conditionalFormatting>
  <conditionalFormatting sqref="N2:N8 N10:N73">
    <cfRule type="iconSet" priority="18">
      <iconSet iconSet="3Symbols2" showValue="0">
        <cfvo type="percent" val="0"/>
        <cfvo type="num" val="2"/>
        <cfvo type="num" val="3"/>
      </iconSet>
    </cfRule>
  </conditionalFormatting>
  <conditionalFormatting sqref="N9">
    <cfRule type="iconSet" priority="4">
      <iconSet iconSet="3Symbols2" showValue="0">
        <cfvo type="percent" val="0"/>
        <cfvo type="num" val="2"/>
        <cfvo type="num" val="3"/>
      </iconSet>
    </cfRule>
  </conditionalFormatting>
  <dataValidations count="5">
    <dataValidation type="list" allowBlank="1" showInputMessage="1" showErrorMessage="1" sqref="B7:J7" xr:uid="{00000000-0002-0000-0100-000000000000}">
      <formula1>Browser_list</formula1>
    </dataValidation>
    <dataValidation type="list" allowBlank="1" showInputMessage="1" showErrorMessage="1" sqref="B3:J3" xr:uid="{00000000-0002-0000-0100-000001000000}">
      <formula1>Test_types</formula1>
    </dataValidation>
    <dataValidation type="list" allowBlank="1" showInputMessage="1" showErrorMessage="1" sqref="B9:J9" xr:uid="{00000000-0002-0000-0100-000002000000}">
      <formula1>Quality_range</formula1>
    </dataValidation>
    <dataValidation type="list" allowBlank="1" showInputMessage="1" showErrorMessage="1" sqref="B6:J6" xr:uid="{00000000-0002-0000-0100-000003000000}">
      <formula1>Environment_OS</formula1>
    </dataValidation>
    <dataValidation type="list" allowBlank="1" showInputMessage="1" showErrorMessage="1" sqref="B5:J5" xr:uid="{00000000-0002-0000-0100-000004000000}">
      <formula1>Test_Team</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6"/>
  <sheetViews>
    <sheetView tabSelected="1" zoomScale="70" zoomScaleNormal="70" workbookViewId="0">
      <pane xSplit="5" ySplit="21" topLeftCell="F22" activePane="bottomRight" state="frozen"/>
      <selection pane="topRight" activeCell="E1" sqref="E1"/>
      <selection pane="bottomLeft" activeCell="A17" sqref="A17"/>
      <selection pane="bottomRight" activeCell="F1" sqref="F1:I1"/>
    </sheetView>
  </sheetViews>
  <sheetFormatPr defaultColWidth="9.109375" defaultRowHeight="12" customHeight="1" outlineLevelRow="1" outlineLevelCol="1" x14ac:dyDescent="0.2"/>
  <cols>
    <col min="1" max="2" width="17.6640625" style="38" customWidth="1" outlineLevel="1"/>
    <col min="3" max="3" width="24.6640625" style="38" bestFit="1" customWidth="1"/>
    <col min="4" max="4" width="45.6640625" style="61" customWidth="1"/>
    <col min="5" max="5" width="46.109375" style="38" customWidth="1"/>
    <col min="6" max="6" width="16.6640625" style="38" customWidth="1"/>
    <col min="7" max="9" width="16.6640625" style="38" customWidth="1" outlineLevel="1"/>
    <col min="10" max="10" width="9.109375" style="38"/>
    <col min="11" max="16384" width="9.109375" style="4"/>
  </cols>
  <sheetData>
    <row r="1" spans="1:9" ht="12" customHeight="1" x14ac:dyDescent="0.2">
      <c r="A1" s="145" t="s">
        <v>153</v>
      </c>
      <c r="B1" s="145"/>
      <c r="C1" s="145"/>
      <c r="D1" s="145" t="s">
        <v>154</v>
      </c>
      <c r="E1" s="12" t="s">
        <v>122</v>
      </c>
      <c r="F1" s="150">
        <v>2</v>
      </c>
      <c r="G1" s="150"/>
      <c r="H1" s="150"/>
      <c r="I1" s="150"/>
    </row>
    <row r="2" spans="1:9" ht="12" customHeight="1" x14ac:dyDescent="0.2">
      <c r="A2" s="145"/>
      <c r="B2" s="145"/>
      <c r="C2" s="145"/>
      <c r="D2" s="145"/>
      <c r="E2" s="12" t="s">
        <v>8</v>
      </c>
      <c r="F2" s="150" t="s">
        <v>13</v>
      </c>
      <c r="G2" s="150"/>
      <c r="H2" s="150"/>
      <c r="I2" s="150"/>
    </row>
    <row r="3" spans="1:9" ht="12" customHeight="1" x14ac:dyDescent="0.2">
      <c r="A3" s="145"/>
      <c r="B3" s="145"/>
      <c r="C3" s="145"/>
      <c r="D3" s="145"/>
      <c r="E3" s="12" t="s">
        <v>24</v>
      </c>
      <c r="F3" s="152">
        <v>45812</v>
      </c>
      <c r="G3" s="152"/>
      <c r="H3" s="152"/>
      <c r="I3" s="152"/>
    </row>
    <row r="4" spans="1:9" ht="12" customHeight="1" x14ac:dyDescent="0.2">
      <c r="A4" s="145"/>
      <c r="B4" s="145"/>
      <c r="C4" s="145"/>
      <c r="D4" s="145"/>
      <c r="E4" s="12" t="s">
        <v>26</v>
      </c>
      <c r="F4" s="150" t="s">
        <v>395</v>
      </c>
      <c r="G4" s="150"/>
      <c r="H4" s="150"/>
      <c r="I4" s="150"/>
    </row>
    <row r="5" spans="1:9" ht="12" customHeight="1" x14ac:dyDescent="0.2">
      <c r="A5" s="145"/>
      <c r="B5" s="145"/>
      <c r="C5" s="145"/>
      <c r="D5" s="145"/>
      <c r="E5" s="12" t="s">
        <v>155</v>
      </c>
      <c r="F5" s="150" t="s">
        <v>156</v>
      </c>
      <c r="G5" s="151"/>
      <c r="H5" s="151"/>
      <c r="I5" s="151"/>
    </row>
    <row r="6" spans="1:9" ht="12" customHeight="1" x14ac:dyDescent="0.2">
      <c r="A6" s="145"/>
      <c r="B6" s="145"/>
      <c r="C6" s="145"/>
      <c r="D6" s="145"/>
      <c r="E6" s="12" t="s">
        <v>157</v>
      </c>
      <c r="F6" s="150" t="s">
        <v>396</v>
      </c>
      <c r="G6" s="151"/>
      <c r="H6" s="151"/>
      <c r="I6" s="151"/>
    </row>
    <row r="7" spans="1:9" ht="12" customHeight="1" x14ac:dyDescent="0.2">
      <c r="A7" s="145"/>
      <c r="B7" s="145"/>
      <c r="C7" s="145"/>
      <c r="D7" s="145"/>
      <c r="E7" s="12" t="s">
        <v>30</v>
      </c>
      <c r="F7" s="143" t="s">
        <v>397</v>
      </c>
      <c r="G7" s="143"/>
      <c r="H7" s="144"/>
      <c r="I7" s="144"/>
    </row>
    <row r="8" spans="1:9" hidden="1" outlineLevel="1" x14ac:dyDescent="0.2">
      <c r="A8" s="145"/>
      <c r="B8" s="145"/>
      <c r="C8" s="145"/>
      <c r="D8" s="145"/>
      <c r="E8" s="62"/>
      <c r="F8" s="145" t="s">
        <v>159</v>
      </c>
      <c r="G8" s="144"/>
      <c r="H8" s="144"/>
      <c r="I8" s="144"/>
    </row>
    <row r="9" spans="1:9" ht="12" hidden="1" customHeight="1" outlineLevel="1" x14ac:dyDescent="0.2">
      <c r="A9" s="147" t="s">
        <v>207</v>
      </c>
      <c r="B9" s="164"/>
      <c r="C9" s="165"/>
      <c r="D9" s="147" t="s">
        <v>160</v>
      </c>
      <c r="E9" s="101" t="s">
        <v>161</v>
      </c>
      <c r="F9" s="146">
        <f>SUM(F10:G19)</f>
        <v>20</v>
      </c>
      <c r="G9" s="141"/>
      <c r="H9" s="140">
        <v>1</v>
      </c>
      <c r="I9" s="141"/>
    </row>
    <row r="10" spans="1:9" ht="12" hidden="1" customHeight="1" outlineLevel="1" x14ac:dyDescent="0.2">
      <c r="A10" s="148"/>
      <c r="B10" s="166"/>
      <c r="C10" s="167"/>
      <c r="D10" s="148"/>
      <c r="E10" s="102" t="s">
        <v>162</v>
      </c>
      <c r="F10" s="142">
        <f>COUNTIF(F23:F32,"OK")</f>
        <v>10</v>
      </c>
      <c r="G10" s="141"/>
      <c r="H10" s="99"/>
      <c r="I10" s="58"/>
    </row>
    <row r="11" spans="1:9" ht="12" hidden="1" customHeight="1" outlineLevel="1" x14ac:dyDescent="0.2">
      <c r="A11" s="148"/>
      <c r="B11" s="166"/>
      <c r="C11" s="167"/>
      <c r="D11" s="148"/>
      <c r="E11" s="102" t="s">
        <v>163</v>
      </c>
      <c r="F11" s="142">
        <f>COUNTIF(F23:F32,"Partially tested")</f>
        <v>0</v>
      </c>
      <c r="G11" s="141"/>
      <c r="H11" s="99"/>
      <c r="I11" s="58"/>
    </row>
    <row r="12" spans="1:9" ht="12" hidden="1" customHeight="1" outlineLevel="1" x14ac:dyDescent="0.2">
      <c r="A12" s="148"/>
      <c r="B12" s="166"/>
      <c r="C12" s="167"/>
      <c r="D12" s="148"/>
      <c r="E12" s="102" t="s">
        <v>94</v>
      </c>
      <c r="F12" s="142">
        <f>COUNTIF(F23:F32,"OK")</f>
        <v>10</v>
      </c>
      <c r="G12" s="141"/>
      <c r="H12" s="99"/>
      <c r="I12" s="58"/>
    </row>
    <row r="13" spans="1:9" ht="12" hidden="1" customHeight="1" outlineLevel="1" x14ac:dyDescent="0.2">
      <c r="A13" s="148"/>
      <c r="B13" s="166"/>
      <c r="C13" s="167"/>
      <c r="D13" s="148"/>
      <c r="E13" s="102" t="s">
        <v>92</v>
      </c>
      <c r="F13" s="142">
        <f>COUNTIF(F24:F33,"Minor")</f>
        <v>0</v>
      </c>
      <c r="G13" s="141"/>
      <c r="H13" s="99"/>
      <c r="I13" s="58"/>
    </row>
    <row r="14" spans="1:9" ht="12" hidden="1" customHeight="1" outlineLevel="1" x14ac:dyDescent="0.2">
      <c r="A14" s="148"/>
      <c r="B14" s="166"/>
      <c r="C14" s="167"/>
      <c r="D14" s="148"/>
      <c r="E14" s="102" t="s">
        <v>90</v>
      </c>
      <c r="F14" s="142">
        <f>COUNTIF(F25:F34,"Average")</f>
        <v>0</v>
      </c>
      <c r="G14" s="141"/>
      <c r="H14" s="99"/>
      <c r="I14" s="58"/>
    </row>
    <row r="15" spans="1:9" ht="12" hidden="1" customHeight="1" outlineLevel="1" x14ac:dyDescent="0.2">
      <c r="A15" s="148"/>
      <c r="B15" s="166"/>
      <c r="C15" s="167"/>
      <c r="D15" s="148"/>
      <c r="E15" s="102" t="s">
        <v>88</v>
      </c>
      <c r="F15" s="142">
        <f>COUNTIF(F22:F32,"Major")</f>
        <v>0</v>
      </c>
      <c r="G15" s="141"/>
      <c r="H15" s="140">
        <f>F15/F9</f>
        <v>0</v>
      </c>
      <c r="I15" s="141"/>
    </row>
    <row r="16" spans="1:9" ht="12" hidden="1" customHeight="1" outlineLevel="1" x14ac:dyDescent="0.2">
      <c r="A16" s="148"/>
      <c r="B16" s="166"/>
      <c r="C16" s="167"/>
      <c r="D16" s="148"/>
      <c r="E16" s="102" t="s">
        <v>86</v>
      </c>
      <c r="F16" s="142">
        <f>COUNTIF(F22:F32,"Critical")</f>
        <v>0</v>
      </c>
      <c r="G16" s="141"/>
      <c r="H16" s="140">
        <f>F16/F9</f>
        <v>0</v>
      </c>
      <c r="I16" s="141"/>
    </row>
    <row r="17" spans="1:10" ht="12" hidden="1" customHeight="1" outlineLevel="1" x14ac:dyDescent="0.2">
      <c r="A17" s="148"/>
      <c r="B17" s="166"/>
      <c r="C17" s="167"/>
      <c r="D17" s="148"/>
      <c r="E17" s="102" t="s">
        <v>98</v>
      </c>
      <c r="F17" s="142">
        <f>COUNTIF(F22:F32,"Not available")</f>
        <v>0</v>
      </c>
      <c r="G17" s="141"/>
      <c r="H17" s="140">
        <f>F17/F9</f>
        <v>0</v>
      </c>
      <c r="I17" s="141"/>
    </row>
    <row r="18" spans="1:10" ht="12" hidden="1" customHeight="1" outlineLevel="1" x14ac:dyDescent="0.2">
      <c r="A18" s="148"/>
      <c r="B18" s="166"/>
      <c r="C18" s="167"/>
      <c r="D18" s="148"/>
      <c r="E18" s="102" t="s">
        <v>100</v>
      </c>
      <c r="F18" s="142">
        <f>COUNTIF(F22:F32,"Not implemented")</f>
        <v>0</v>
      </c>
      <c r="G18" s="141"/>
      <c r="H18" s="140"/>
      <c r="I18" s="141"/>
    </row>
    <row r="19" spans="1:10" ht="12" hidden="1" customHeight="1" outlineLevel="1" x14ac:dyDescent="0.2">
      <c r="A19" s="148"/>
      <c r="B19" s="166"/>
      <c r="C19" s="167"/>
      <c r="D19" s="148"/>
      <c r="E19" s="102" t="s">
        <v>102</v>
      </c>
      <c r="F19" s="142">
        <f>COUNTIF(F22:F32,"Not tested")</f>
        <v>0</v>
      </c>
      <c r="G19" s="141"/>
      <c r="H19" s="140"/>
      <c r="I19" s="141"/>
    </row>
    <row r="20" spans="1:10" ht="12" hidden="1" customHeight="1" outlineLevel="1" x14ac:dyDescent="0.2">
      <c r="A20" s="149"/>
      <c r="B20" s="168"/>
      <c r="C20" s="169"/>
      <c r="D20" s="149"/>
      <c r="E20" s="100" t="s">
        <v>164</v>
      </c>
      <c r="F20" s="146">
        <f>ROUND(SUM(I22:I32,)/60, 2)</f>
        <v>0</v>
      </c>
      <c r="G20" s="141"/>
      <c r="H20" s="140"/>
      <c r="I20" s="140"/>
    </row>
    <row r="21" spans="1:10" s="3" customFormat="1" ht="12" customHeight="1" collapsed="1" x14ac:dyDescent="0.2">
      <c r="A21" s="63" t="s">
        <v>165</v>
      </c>
      <c r="B21" s="63"/>
      <c r="C21" s="63" t="s">
        <v>166</v>
      </c>
      <c r="D21" s="63" t="s">
        <v>167</v>
      </c>
      <c r="E21" s="63" t="s">
        <v>168</v>
      </c>
      <c r="F21" s="63" t="s">
        <v>169</v>
      </c>
      <c r="G21" s="63" t="s">
        <v>170</v>
      </c>
      <c r="H21" s="63" t="s">
        <v>26</v>
      </c>
      <c r="I21" s="63" t="s">
        <v>171</v>
      </c>
      <c r="J21" s="64"/>
    </row>
    <row r="22" spans="1:10" ht="10.199999999999999" x14ac:dyDescent="0.2">
      <c r="A22" s="57"/>
      <c r="B22" s="107" t="s">
        <v>208</v>
      </c>
      <c r="C22" s="57"/>
      <c r="D22" s="57"/>
      <c r="E22" s="57"/>
      <c r="F22" s="57"/>
      <c r="G22" s="57"/>
      <c r="H22" s="57"/>
      <c r="I22" s="57"/>
    </row>
    <row r="23" spans="1:10" ht="12" customHeight="1" x14ac:dyDescent="0.2">
      <c r="A23" s="105" t="s">
        <v>9</v>
      </c>
      <c r="B23" s="158" t="s">
        <v>217</v>
      </c>
      <c r="C23" s="155"/>
      <c r="D23" s="104" t="s">
        <v>209</v>
      </c>
      <c r="E23" s="103" t="s">
        <v>172</v>
      </c>
      <c r="F23" s="102" t="s">
        <v>162</v>
      </c>
      <c r="G23" s="59"/>
      <c r="H23" s="60" t="s">
        <v>211</v>
      </c>
      <c r="I23" s="60"/>
    </row>
    <row r="24" spans="1:10" ht="10.199999999999999" customHeight="1" x14ac:dyDescent="0.2">
      <c r="A24" s="105" t="s">
        <v>13</v>
      </c>
      <c r="B24" s="159"/>
      <c r="C24" s="156"/>
      <c r="D24" s="104" t="s">
        <v>210</v>
      </c>
      <c r="E24" s="103" t="s">
        <v>205</v>
      </c>
      <c r="F24" s="102" t="s">
        <v>162</v>
      </c>
      <c r="G24" s="59"/>
      <c r="H24" s="60" t="s">
        <v>211</v>
      </c>
      <c r="I24" s="60"/>
    </row>
    <row r="25" spans="1:10" ht="12" customHeight="1" x14ac:dyDescent="0.2">
      <c r="A25" s="105" t="s">
        <v>13</v>
      </c>
      <c r="B25" s="159"/>
      <c r="C25" s="156"/>
      <c r="D25" s="104" t="s">
        <v>212</v>
      </c>
      <c r="E25" s="103" t="s">
        <v>206</v>
      </c>
      <c r="F25" s="102" t="s">
        <v>162</v>
      </c>
      <c r="G25" s="59"/>
      <c r="H25" s="60" t="s">
        <v>211</v>
      </c>
      <c r="I25" s="60"/>
    </row>
    <row r="26" spans="1:10" ht="12" customHeight="1" x14ac:dyDescent="0.2">
      <c r="A26" s="105" t="s">
        <v>13</v>
      </c>
      <c r="B26" s="159"/>
      <c r="C26" s="156"/>
      <c r="D26" s="104" t="s">
        <v>213</v>
      </c>
      <c r="E26" s="103" t="s">
        <v>214</v>
      </c>
      <c r="F26" s="102" t="s">
        <v>162</v>
      </c>
      <c r="G26" s="59"/>
      <c r="H26" s="60" t="s">
        <v>211</v>
      </c>
      <c r="I26" s="60"/>
    </row>
    <row r="27" spans="1:10" ht="12" customHeight="1" x14ac:dyDescent="0.2">
      <c r="A27" s="105" t="s">
        <v>13</v>
      </c>
      <c r="B27" s="159"/>
      <c r="C27" s="157"/>
      <c r="D27" s="104" t="s">
        <v>215</v>
      </c>
      <c r="E27" s="103" t="s">
        <v>216</v>
      </c>
      <c r="F27" s="102" t="s">
        <v>162</v>
      </c>
      <c r="G27" s="60"/>
      <c r="H27" s="60" t="s">
        <v>211</v>
      </c>
      <c r="I27" s="60"/>
    </row>
    <row r="28" spans="1:10" ht="10.199999999999999" customHeight="1" x14ac:dyDescent="0.2">
      <c r="A28" s="105" t="s">
        <v>13</v>
      </c>
      <c r="B28" s="163" t="s">
        <v>218</v>
      </c>
      <c r="C28" s="108"/>
      <c r="D28" s="104" t="s">
        <v>219</v>
      </c>
      <c r="E28" s="103" t="s">
        <v>220</v>
      </c>
      <c r="F28" s="102" t="s">
        <v>162</v>
      </c>
      <c r="G28" s="60"/>
      <c r="H28" s="60" t="s">
        <v>211</v>
      </c>
      <c r="I28" s="60"/>
    </row>
    <row r="29" spans="1:10" ht="12" customHeight="1" x14ac:dyDescent="0.2">
      <c r="A29" s="105" t="s">
        <v>13</v>
      </c>
      <c r="B29" s="159"/>
      <c r="C29" s="160" t="s">
        <v>252</v>
      </c>
      <c r="D29" s="104" t="s">
        <v>221</v>
      </c>
      <c r="E29" s="103" t="s">
        <v>222</v>
      </c>
      <c r="F29" s="102" t="s">
        <v>162</v>
      </c>
      <c r="G29" s="60"/>
      <c r="H29" s="60" t="s">
        <v>211</v>
      </c>
      <c r="I29" s="60"/>
    </row>
    <row r="30" spans="1:10" ht="12" customHeight="1" x14ac:dyDescent="0.2">
      <c r="A30" s="105" t="s">
        <v>13</v>
      </c>
      <c r="B30" s="159"/>
      <c r="C30" s="161"/>
      <c r="D30" s="104" t="s">
        <v>223</v>
      </c>
      <c r="E30" s="103" t="s">
        <v>224</v>
      </c>
      <c r="F30" s="102" t="s">
        <v>162</v>
      </c>
      <c r="G30" s="60"/>
      <c r="H30" s="60" t="s">
        <v>211</v>
      </c>
      <c r="I30" s="60"/>
    </row>
    <row r="31" spans="1:10" ht="12" customHeight="1" x14ac:dyDescent="0.2">
      <c r="A31" s="105" t="s">
        <v>13</v>
      </c>
      <c r="B31" s="159"/>
      <c r="C31" s="161"/>
      <c r="D31" s="104" t="s">
        <v>225</v>
      </c>
      <c r="E31" s="103" t="s">
        <v>226</v>
      </c>
      <c r="F31" s="102" t="s">
        <v>162</v>
      </c>
      <c r="G31" s="60"/>
      <c r="H31" s="60" t="s">
        <v>211</v>
      </c>
      <c r="I31" s="60"/>
    </row>
    <row r="32" spans="1:10" ht="12" customHeight="1" x14ac:dyDescent="0.2">
      <c r="A32" s="105" t="s">
        <v>13</v>
      </c>
      <c r="B32" s="159"/>
      <c r="C32" s="161"/>
      <c r="D32" s="104" t="s">
        <v>227</v>
      </c>
      <c r="E32" s="103" t="s">
        <v>284</v>
      </c>
      <c r="F32" s="102" t="s">
        <v>162</v>
      </c>
      <c r="G32" s="60"/>
      <c r="H32" s="60" t="s">
        <v>211</v>
      </c>
      <c r="I32" s="60"/>
    </row>
    <row r="33" spans="1:9" ht="10.199999999999999" customHeight="1" x14ac:dyDescent="0.2">
      <c r="A33" s="105" t="s">
        <v>13</v>
      </c>
      <c r="B33" s="159"/>
      <c r="C33" s="161"/>
      <c r="D33" s="104" t="s">
        <v>228</v>
      </c>
      <c r="E33" s="103" t="s">
        <v>283</v>
      </c>
      <c r="F33" s="102" t="s">
        <v>162</v>
      </c>
      <c r="G33" s="60"/>
      <c r="H33" s="60" t="s">
        <v>211</v>
      </c>
      <c r="I33" s="60"/>
    </row>
    <row r="34" spans="1:9" ht="10.199999999999999" x14ac:dyDescent="0.2">
      <c r="A34" s="105" t="s">
        <v>13</v>
      </c>
      <c r="B34" s="159"/>
      <c r="C34" s="161"/>
      <c r="D34" s="104" t="s">
        <v>236</v>
      </c>
      <c r="E34" s="103" t="s">
        <v>285</v>
      </c>
      <c r="F34" s="102" t="s">
        <v>162</v>
      </c>
      <c r="G34" s="60"/>
      <c r="H34" s="60" t="s">
        <v>211</v>
      </c>
      <c r="I34" s="60"/>
    </row>
    <row r="35" spans="1:9" ht="10.199999999999999" customHeight="1" x14ac:dyDescent="0.2">
      <c r="A35" s="105" t="s">
        <v>13</v>
      </c>
      <c r="B35" s="159"/>
      <c r="C35" s="161"/>
      <c r="D35" s="104" t="s">
        <v>229</v>
      </c>
      <c r="E35" s="103" t="s">
        <v>230</v>
      </c>
      <c r="F35" s="102" t="s">
        <v>162</v>
      </c>
      <c r="G35" s="60"/>
      <c r="H35" s="60" t="s">
        <v>211</v>
      </c>
      <c r="I35" s="60"/>
    </row>
    <row r="36" spans="1:9" ht="10.199999999999999" customHeight="1" x14ac:dyDescent="0.2">
      <c r="A36" s="105" t="s">
        <v>13</v>
      </c>
      <c r="B36" s="159"/>
      <c r="C36" s="161"/>
      <c r="D36" s="104" t="s">
        <v>231</v>
      </c>
      <c r="E36" s="103" t="s">
        <v>232</v>
      </c>
      <c r="F36" s="102" t="s">
        <v>162</v>
      </c>
      <c r="G36" s="60"/>
      <c r="H36" s="60" t="s">
        <v>211</v>
      </c>
      <c r="I36" s="60"/>
    </row>
    <row r="37" spans="1:9" ht="10.199999999999999" customHeight="1" x14ac:dyDescent="0.2">
      <c r="A37" s="105" t="s">
        <v>13</v>
      </c>
      <c r="B37" s="159"/>
      <c r="C37" s="161"/>
      <c r="D37" s="104" t="s">
        <v>282</v>
      </c>
      <c r="E37" s="103" t="s">
        <v>233</v>
      </c>
      <c r="F37" s="102" t="s">
        <v>162</v>
      </c>
      <c r="G37" s="60"/>
      <c r="H37" s="60" t="s">
        <v>211</v>
      </c>
      <c r="I37" s="60"/>
    </row>
    <row r="38" spans="1:9" ht="10.199999999999999" x14ac:dyDescent="0.2">
      <c r="A38" s="105" t="s">
        <v>13</v>
      </c>
      <c r="B38" s="159"/>
      <c r="C38" s="161"/>
      <c r="D38" s="104" t="s">
        <v>234</v>
      </c>
      <c r="E38" s="103" t="s">
        <v>235</v>
      </c>
      <c r="F38" s="102" t="s">
        <v>162</v>
      </c>
      <c r="G38" s="60"/>
      <c r="H38" s="60" t="s">
        <v>211</v>
      </c>
      <c r="I38" s="60"/>
    </row>
    <row r="39" spans="1:9" ht="10.199999999999999" x14ac:dyDescent="0.2">
      <c r="A39" s="105" t="s">
        <v>13</v>
      </c>
      <c r="B39" s="159"/>
      <c r="C39" s="162"/>
      <c r="D39" s="104" t="s">
        <v>236</v>
      </c>
      <c r="E39" s="103" t="s">
        <v>237</v>
      </c>
      <c r="F39" s="102" t="s">
        <v>162</v>
      </c>
      <c r="G39" s="60"/>
      <c r="H39" s="60" t="s">
        <v>211</v>
      </c>
      <c r="I39" s="60"/>
    </row>
    <row r="40" spans="1:9" ht="10.199999999999999" x14ac:dyDescent="0.2">
      <c r="A40" s="105" t="s">
        <v>9</v>
      </c>
      <c r="B40" s="159"/>
      <c r="C40" s="160" t="s">
        <v>248</v>
      </c>
      <c r="D40" s="104" t="s">
        <v>238</v>
      </c>
      <c r="E40" s="103" t="s">
        <v>239</v>
      </c>
      <c r="F40" s="102" t="s">
        <v>162</v>
      </c>
      <c r="G40" s="60"/>
      <c r="H40" s="60" t="s">
        <v>211</v>
      </c>
      <c r="I40" s="60"/>
    </row>
    <row r="41" spans="1:9" ht="10.199999999999999" x14ac:dyDescent="0.2">
      <c r="A41" s="105" t="s">
        <v>13</v>
      </c>
      <c r="B41" s="159"/>
      <c r="C41" s="161"/>
      <c r="D41" s="104" t="s">
        <v>240</v>
      </c>
      <c r="E41" s="103" t="s">
        <v>241</v>
      </c>
      <c r="F41" s="102" t="s">
        <v>162</v>
      </c>
      <c r="G41" s="60"/>
      <c r="H41" s="60" t="s">
        <v>211</v>
      </c>
      <c r="I41" s="60"/>
    </row>
    <row r="42" spans="1:9" ht="10.199999999999999" customHeight="1" x14ac:dyDescent="0.2">
      <c r="A42" s="105" t="s">
        <v>13</v>
      </c>
      <c r="B42" s="159"/>
      <c r="C42" s="161"/>
      <c r="D42" s="104" t="s">
        <v>242</v>
      </c>
      <c r="E42" s="103" t="s">
        <v>243</v>
      </c>
      <c r="F42" s="102" t="s">
        <v>162</v>
      </c>
      <c r="G42" s="60"/>
      <c r="H42" s="60" t="s">
        <v>211</v>
      </c>
      <c r="I42" s="60"/>
    </row>
    <row r="43" spans="1:9" ht="10.199999999999999" x14ac:dyDescent="0.2">
      <c r="A43" s="105" t="s">
        <v>13</v>
      </c>
      <c r="B43" s="159"/>
      <c r="C43" s="161"/>
      <c r="D43" s="104" t="s">
        <v>244</v>
      </c>
      <c r="E43" s="103" t="s">
        <v>301</v>
      </c>
      <c r="F43" s="102" t="s">
        <v>162</v>
      </c>
      <c r="G43" s="60"/>
      <c r="H43" s="60" t="s">
        <v>211</v>
      </c>
      <c r="I43" s="60"/>
    </row>
    <row r="44" spans="1:9" ht="10.199999999999999" customHeight="1" x14ac:dyDescent="0.2">
      <c r="A44" s="105" t="s">
        <v>13</v>
      </c>
      <c r="B44" s="159"/>
      <c r="C44" s="161"/>
      <c r="D44" s="104" t="s">
        <v>245</v>
      </c>
      <c r="E44" s="103" t="s">
        <v>300</v>
      </c>
      <c r="F44" s="102" t="s">
        <v>162</v>
      </c>
      <c r="G44" s="60"/>
      <c r="H44" s="60" t="s">
        <v>211</v>
      </c>
      <c r="I44" s="60"/>
    </row>
    <row r="45" spans="1:9" ht="10.199999999999999" x14ac:dyDescent="0.2">
      <c r="A45" s="105" t="s">
        <v>13</v>
      </c>
      <c r="B45" s="159"/>
      <c r="C45" s="161"/>
      <c r="D45" s="104" t="s">
        <v>246</v>
      </c>
      <c r="E45" s="103" t="s">
        <v>298</v>
      </c>
      <c r="F45" s="102" t="s">
        <v>162</v>
      </c>
      <c r="G45" s="60"/>
      <c r="H45" s="60" t="s">
        <v>211</v>
      </c>
      <c r="I45" s="60"/>
    </row>
    <row r="46" spans="1:9" ht="10.199999999999999" customHeight="1" x14ac:dyDescent="0.2">
      <c r="A46" s="105" t="s">
        <v>13</v>
      </c>
      <c r="B46" s="159"/>
      <c r="C46" s="162"/>
      <c r="D46" s="104" t="s">
        <v>247</v>
      </c>
      <c r="E46" s="103" t="s">
        <v>299</v>
      </c>
      <c r="F46" s="102" t="s">
        <v>162</v>
      </c>
      <c r="G46" s="60"/>
      <c r="H46" s="60" t="s">
        <v>211</v>
      </c>
      <c r="I46" s="60"/>
    </row>
    <row r="47" spans="1:9" ht="10.199999999999999" x14ac:dyDescent="0.2">
      <c r="A47" s="105" t="s">
        <v>13</v>
      </c>
      <c r="B47" s="159"/>
      <c r="C47" s="160" t="s">
        <v>154</v>
      </c>
      <c r="D47" s="104" t="s">
        <v>249</v>
      </c>
      <c r="E47" s="103" t="s">
        <v>250</v>
      </c>
      <c r="F47" s="102" t="s">
        <v>162</v>
      </c>
      <c r="G47" s="60"/>
      <c r="H47" s="60" t="s">
        <v>211</v>
      </c>
      <c r="I47" s="60"/>
    </row>
    <row r="48" spans="1:9" ht="30.6" x14ac:dyDescent="0.2">
      <c r="A48" s="105" t="s">
        <v>13</v>
      </c>
      <c r="B48" s="159"/>
      <c r="C48" s="161"/>
      <c r="D48" s="35" t="s">
        <v>385</v>
      </c>
      <c r="E48" s="35" t="s">
        <v>387</v>
      </c>
      <c r="F48" s="102" t="s">
        <v>92</v>
      </c>
      <c r="G48" s="117" t="s">
        <v>386</v>
      </c>
      <c r="H48" s="60" t="s">
        <v>211</v>
      </c>
      <c r="I48" s="60"/>
    </row>
    <row r="49" spans="1:9" ht="10.199999999999999" customHeight="1" x14ac:dyDescent="0.2">
      <c r="A49" s="105" t="s">
        <v>13</v>
      </c>
      <c r="B49" s="159"/>
      <c r="C49" s="161"/>
      <c r="D49" s="61" t="s">
        <v>254</v>
      </c>
      <c r="E49" s="38" t="s">
        <v>255</v>
      </c>
      <c r="F49" s="102" t="s">
        <v>162</v>
      </c>
      <c r="G49" s="118"/>
      <c r="H49" s="60" t="s">
        <v>211</v>
      </c>
      <c r="I49" s="60"/>
    </row>
    <row r="50" spans="1:9" ht="10.199999999999999" customHeight="1" x14ac:dyDescent="0.2">
      <c r="A50" s="105"/>
      <c r="B50" s="159"/>
      <c r="C50" s="161"/>
      <c r="D50" s="61" t="s">
        <v>380</v>
      </c>
      <c r="E50" s="38" t="s">
        <v>382</v>
      </c>
      <c r="F50" s="102" t="s">
        <v>88</v>
      </c>
      <c r="G50" s="116" t="s">
        <v>381</v>
      </c>
      <c r="H50" s="60" t="s">
        <v>211</v>
      </c>
      <c r="I50" s="60"/>
    </row>
    <row r="51" spans="1:9" ht="10.199999999999999" customHeight="1" x14ac:dyDescent="0.2">
      <c r="A51" s="105" t="s">
        <v>13</v>
      </c>
      <c r="B51" s="159"/>
      <c r="C51" s="161"/>
      <c r="D51" s="104" t="s">
        <v>251</v>
      </c>
      <c r="E51" s="103" t="s">
        <v>253</v>
      </c>
      <c r="F51" s="102" t="s">
        <v>162</v>
      </c>
      <c r="G51" s="60"/>
      <c r="H51" s="60" t="s">
        <v>211</v>
      </c>
      <c r="I51" s="60"/>
    </row>
    <row r="52" spans="1:9" ht="10.199999999999999" customHeight="1" x14ac:dyDescent="0.2">
      <c r="A52" s="105" t="s">
        <v>13</v>
      </c>
      <c r="B52" s="159"/>
      <c r="C52" s="161"/>
      <c r="D52" s="104" t="s">
        <v>256</v>
      </c>
      <c r="E52" s="109" t="s">
        <v>288</v>
      </c>
      <c r="F52" s="102" t="s">
        <v>162</v>
      </c>
      <c r="G52" s="60"/>
      <c r="H52" s="60" t="s">
        <v>211</v>
      </c>
      <c r="I52" s="60"/>
    </row>
    <row r="53" spans="1:9" ht="10.199999999999999" customHeight="1" x14ac:dyDescent="0.2">
      <c r="A53" s="105" t="s">
        <v>11</v>
      </c>
      <c r="B53" s="159"/>
      <c r="C53" s="161"/>
      <c r="D53" s="104" t="s">
        <v>257</v>
      </c>
      <c r="E53" s="104" t="s">
        <v>258</v>
      </c>
      <c r="F53" s="102" t="s">
        <v>162</v>
      </c>
      <c r="G53" s="60"/>
      <c r="H53" s="60" t="s">
        <v>211</v>
      </c>
      <c r="I53" s="60"/>
    </row>
    <row r="54" spans="1:9" ht="10.199999999999999" customHeight="1" x14ac:dyDescent="0.2">
      <c r="A54" s="105" t="s">
        <v>13</v>
      </c>
      <c r="B54" s="159"/>
      <c r="C54" s="161"/>
      <c r="D54" s="104" t="s">
        <v>266</v>
      </c>
      <c r="E54" s="104" t="s">
        <v>296</v>
      </c>
      <c r="F54" s="102" t="s">
        <v>162</v>
      </c>
      <c r="G54" s="60"/>
      <c r="H54" s="60" t="s">
        <v>211</v>
      </c>
      <c r="I54" s="60"/>
    </row>
    <row r="55" spans="1:9" ht="10.199999999999999" customHeight="1" x14ac:dyDescent="0.2">
      <c r="A55" s="105" t="s">
        <v>13</v>
      </c>
      <c r="B55" s="153"/>
      <c r="C55" s="162"/>
      <c r="D55" s="104" t="s">
        <v>265</v>
      </c>
      <c r="E55" s="104" t="s">
        <v>297</v>
      </c>
      <c r="F55" s="102" t="s">
        <v>162</v>
      </c>
      <c r="G55" s="60"/>
      <c r="H55" s="60" t="s">
        <v>211</v>
      </c>
      <c r="I55" s="60"/>
    </row>
    <row r="56" spans="1:9" ht="10.199999999999999" customHeight="1" x14ac:dyDescent="0.2">
      <c r="A56" s="105" t="s">
        <v>13</v>
      </c>
      <c r="B56" s="171" t="s">
        <v>261</v>
      </c>
      <c r="C56" s="155"/>
      <c r="D56" s="104" t="s">
        <v>259</v>
      </c>
      <c r="E56" s="104" t="s">
        <v>260</v>
      </c>
      <c r="F56" s="102" t="s">
        <v>162</v>
      </c>
      <c r="G56" s="60"/>
      <c r="H56" s="60" t="s">
        <v>211</v>
      </c>
      <c r="I56" s="60"/>
    </row>
    <row r="57" spans="1:9" ht="10.199999999999999" customHeight="1" x14ac:dyDescent="0.2">
      <c r="A57" s="105" t="s">
        <v>13</v>
      </c>
      <c r="B57" s="172"/>
      <c r="C57" s="156"/>
      <c r="D57" s="104" t="s">
        <v>289</v>
      </c>
      <c r="E57" s="104" t="s">
        <v>262</v>
      </c>
      <c r="F57" s="102" t="s">
        <v>162</v>
      </c>
      <c r="G57" s="60"/>
      <c r="H57" s="60" t="s">
        <v>211</v>
      </c>
      <c r="I57" s="60"/>
    </row>
    <row r="58" spans="1:9" ht="10.199999999999999" customHeight="1" x14ac:dyDescent="0.2">
      <c r="A58" s="105" t="s">
        <v>13</v>
      </c>
      <c r="B58" s="172"/>
      <c r="C58" s="157"/>
      <c r="D58" s="104" t="s">
        <v>263</v>
      </c>
      <c r="E58" s="104" t="s">
        <v>264</v>
      </c>
      <c r="F58" s="102" t="s">
        <v>162</v>
      </c>
      <c r="G58" s="60"/>
      <c r="H58" s="60" t="s">
        <v>211</v>
      </c>
      <c r="I58" s="60"/>
    </row>
    <row r="59" spans="1:9" ht="10.199999999999999" customHeight="1" x14ac:dyDescent="0.2">
      <c r="A59" s="105" t="s">
        <v>9</v>
      </c>
      <c r="B59" s="172"/>
      <c r="C59" s="160" t="s">
        <v>281</v>
      </c>
      <c r="D59" s="104" t="s">
        <v>267</v>
      </c>
      <c r="E59" s="104" t="s">
        <v>292</v>
      </c>
      <c r="F59" s="102" t="s">
        <v>162</v>
      </c>
      <c r="G59" s="60"/>
      <c r="H59" s="60" t="s">
        <v>211</v>
      </c>
      <c r="I59" s="60"/>
    </row>
    <row r="60" spans="1:9" ht="10.199999999999999" customHeight="1" x14ac:dyDescent="0.2">
      <c r="A60" s="105" t="s">
        <v>13</v>
      </c>
      <c r="B60" s="172"/>
      <c r="C60" s="161"/>
      <c r="D60" s="104" t="s">
        <v>268</v>
      </c>
      <c r="E60" s="104" t="s">
        <v>269</v>
      </c>
      <c r="F60" s="102" t="s">
        <v>162</v>
      </c>
      <c r="G60" s="60"/>
      <c r="H60" s="60" t="s">
        <v>211</v>
      </c>
      <c r="I60" s="60"/>
    </row>
    <row r="61" spans="1:9" ht="10.199999999999999" customHeight="1" x14ac:dyDescent="0.2">
      <c r="A61" s="105" t="s">
        <v>13</v>
      </c>
      <c r="B61" s="172"/>
      <c r="C61" s="161"/>
      <c r="D61" s="104" t="s">
        <v>291</v>
      </c>
      <c r="E61" s="104" t="s">
        <v>290</v>
      </c>
      <c r="F61" s="102" t="s">
        <v>162</v>
      </c>
      <c r="G61" s="60"/>
      <c r="H61" s="60" t="s">
        <v>211</v>
      </c>
      <c r="I61" s="60"/>
    </row>
    <row r="62" spans="1:9" ht="10.199999999999999" customHeight="1" x14ac:dyDescent="0.2">
      <c r="A62" s="105" t="s">
        <v>13</v>
      </c>
      <c r="B62" s="172"/>
      <c r="C62" s="161"/>
      <c r="D62" s="104" t="s">
        <v>271</v>
      </c>
      <c r="E62" s="104" t="s">
        <v>270</v>
      </c>
      <c r="F62" s="102" t="s">
        <v>162</v>
      </c>
      <c r="G62" s="60"/>
      <c r="H62" s="60" t="s">
        <v>211</v>
      </c>
      <c r="I62" s="60"/>
    </row>
    <row r="63" spans="1:9" ht="10.199999999999999" customHeight="1" x14ac:dyDescent="0.2">
      <c r="A63" s="105" t="s">
        <v>13</v>
      </c>
      <c r="B63" s="172"/>
      <c r="C63" s="161"/>
      <c r="D63" s="104" t="s">
        <v>272</v>
      </c>
      <c r="E63" s="104" t="s">
        <v>273</v>
      </c>
      <c r="F63" s="102" t="s">
        <v>162</v>
      </c>
      <c r="G63" s="60"/>
      <c r="H63" s="60" t="s">
        <v>211</v>
      </c>
      <c r="I63" s="60"/>
    </row>
    <row r="64" spans="1:9" ht="10.199999999999999" customHeight="1" x14ac:dyDescent="0.2">
      <c r="A64" s="105" t="s">
        <v>13</v>
      </c>
      <c r="B64" s="172"/>
      <c r="C64" s="161"/>
      <c r="D64" s="104" t="s">
        <v>274</v>
      </c>
      <c r="E64" s="104" t="s">
        <v>293</v>
      </c>
      <c r="F64" s="102" t="s">
        <v>90</v>
      </c>
      <c r="G64" s="116" t="s">
        <v>384</v>
      </c>
      <c r="H64" s="60" t="s">
        <v>211</v>
      </c>
      <c r="I64" s="60"/>
    </row>
    <row r="65" spans="1:9" ht="10.199999999999999" customHeight="1" x14ac:dyDescent="0.2">
      <c r="A65" s="105" t="s">
        <v>13</v>
      </c>
      <c r="B65" s="172"/>
      <c r="C65" s="161"/>
      <c r="D65" s="104" t="s">
        <v>275</v>
      </c>
      <c r="E65" s="104" t="s">
        <v>294</v>
      </c>
      <c r="F65" s="102" t="s">
        <v>162</v>
      </c>
      <c r="G65" s="60"/>
      <c r="H65" s="60" t="s">
        <v>211</v>
      </c>
      <c r="I65" s="60"/>
    </row>
    <row r="66" spans="1:9" ht="10.199999999999999" customHeight="1" x14ac:dyDescent="0.2">
      <c r="A66" s="105" t="s">
        <v>13</v>
      </c>
      <c r="B66" s="172"/>
      <c r="C66" s="161"/>
      <c r="D66" s="104" t="s">
        <v>276</v>
      </c>
      <c r="E66" s="104" t="s">
        <v>295</v>
      </c>
      <c r="F66" s="102" t="s">
        <v>162</v>
      </c>
      <c r="G66" s="60"/>
      <c r="H66" s="60" t="s">
        <v>211</v>
      </c>
      <c r="I66" s="60"/>
    </row>
    <row r="67" spans="1:9" ht="10.199999999999999" customHeight="1" x14ac:dyDescent="0.2">
      <c r="A67" s="105" t="s">
        <v>13</v>
      </c>
      <c r="B67" s="172"/>
      <c r="C67" s="161"/>
      <c r="D67" s="104" t="s">
        <v>279</v>
      </c>
      <c r="E67" s="104" t="s">
        <v>277</v>
      </c>
      <c r="F67" s="102" t="s">
        <v>162</v>
      </c>
      <c r="G67" s="60"/>
      <c r="H67" s="60" t="s">
        <v>211</v>
      </c>
      <c r="I67" s="60"/>
    </row>
    <row r="68" spans="1:9" ht="10.199999999999999" customHeight="1" x14ac:dyDescent="0.2">
      <c r="A68" s="105" t="s">
        <v>13</v>
      </c>
      <c r="B68" s="172"/>
      <c r="C68" s="162"/>
      <c r="D68" s="104" t="s">
        <v>278</v>
      </c>
      <c r="E68" s="104" t="s">
        <v>280</v>
      </c>
      <c r="F68" s="102" t="s">
        <v>162</v>
      </c>
      <c r="G68" s="60"/>
      <c r="H68" s="60" t="s">
        <v>211</v>
      </c>
      <c r="I68" s="60"/>
    </row>
    <row r="69" spans="1:9" ht="10.199999999999999" customHeight="1" x14ac:dyDescent="0.2">
      <c r="A69" s="105" t="s">
        <v>9</v>
      </c>
      <c r="B69" s="172"/>
      <c r="C69" s="163" t="s">
        <v>394</v>
      </c>
      <c r="D69" s="104" t="s">
        <v>286</v>
      </c>
      <c r="E69" s="104" t="s">
        <v>287</v>
      </c>
      <c r="F69" s="102" t="s">
        <v>162</v>
      </c>
      <c r="G69" s="60"/>
      <c r="H69" s="60" t="s">
        <v>211</v>
      </c>
      <c r="I69" s="60"/>
    </row>
    <row r="70" spans="1:9" ht="10.199999999999999" customHeight="1" x14ac:dyDescent="0.2">
      <c r="A70" s="105" t="s">
        <v>13</v>
      </c>
      <c r="B70" s="172"/>
      <c r="C70" s="159"/>
      <c r="D70" s="104" t="s">
        <v>289</v>
      </c>
      <c r="E70" s="104" t="s">
        <v>290</v>
      </c>
      <c r="F70" s="102" t="s">
        <v>162</v>
      </c>
      <c r="G70" s="60"/>
      <c r="H70" s="60" t="s">
        <v>211</v>
      </c>
      <c r="I70" s="60"/>
    </row>
    <row r="71" spans="1:9" ht="10.199999999999999" customHeight="1" x14ac:dyDescent="0.2">
      <c r="A71" s="105" t="s">
        <v>13</v>
      </c>
      <c r="B71" s="172"/>
      <c r="C71" s="159"/>
      <c r="D71" s="104" t="s">
        <v>302</v>
      </c>
      <c r="E71" s="104" t="s">
        <v>273</v>
      </c>
      <c r="F71" s="102" t="s">
        <v>162</v>
      </c>
      <c r="G71" s="60"/>
      <c r="H71" s="60" t="s">
        <v>211</v>
      </c>
      <c r="I71" s="60"/>
    </row>
    <row r="72" spans="1:9" ht="10.199999999999999" customHeight="1" x14ac:dyDescent="0.2">
      <c r="A72" s="105" t="s">
        <v>13</v>
      </c>
      <c r="B72" s="172"/>
      <c r="C72" s="159"/>
      <c r="D72" s="104" t="s">
        <v>275</v>
      </c>
      <c r="E72" s="104" t="s">
        <v>294</v>
      </c>
      <c r="F72" s="102" t="s">
        <v>162</v>
      </c>
      <c r="G72" s="60"/>
      <c r="H72" s="60" t="s">
        <v>211</v>
      </c>
      <c r="I72" s="60"/>
    </row>
    <row r="73" spans="1:9" ht="10.199999999999999" customHeight="1" x14ac:dyDescent="0.2">
      <c r="A73" s="105" t="s">
        <v>13</v>
      </c>
      <c r="B73" s="172"/>
      <c r="C73" s="159"/>
      <c r="D73" s="104" t="s">
        <v>276</v>
      </c>
      <c r="E73" s="104" t="s">
        <v>295</v>
      </c>
      <c r="F73" s="102" t="s">
        <v>162</v>
      </c>
      <c r="G73" s="60"/>
      <c r="H73" s="60" t="s">
        <v>211</v>
      </c>
      <c r="I73" s="60"/>
    </row>
    <row r="74" spans="1:9" ht="10.199999999999999" customHeight="1" x14ac:dyDescent="0.2">
      <c r="A74" s="105" t="s">
        <v>11</v>
      </c>
      <c r="B74" s="172"/>
      <c r="C74" s="159"/>
      <c r="D74" s="104" t="s">
        <v>304</v>
      </c>
      <c r="E74" s="104" t="s">
        <v>303</v>
      </c>
      <c r="F74" s="102" t="s">
        <v>162</v>
      </c>
      <c r="G74" s="60"/>
      <c r="H74" s="60" t="s">
        <v>211</v>
      </c>
      <c r="I74" s="60"/>
    </row>
    <row r="75" spans="1:9" ht="10.199999999999999" customHeight="1" x14ac:dyDescent="0.2">
      <c r="A75" s="105" t="s">
        <v>13</v>
      </c>
      <c r="B75" s="172"/>
      <c r="C75" s="159"/>
      <c r="D75" s="104" t="s">
        <v>305</v>
      </c>
      <c r="E75" s="104" t="s">
        <v>306</v>
      </c>
      <c r="F75" s="102" t="s">
        <v>162</v>
      </c>
      <c r="G75" s="60"/>
      <c r="H75" s="60" t="s">
        <v>211</v>
      </c>
      <c r="I75" s="60"/>
    </row>
    <row r="76" spans="1:9" ht="10.199999999999999" customHeight="1" x14ac:dyDescent="0.2">
      <c r="A76" s="105" t="s">
        <v>13</v>
      </c>
      <c r="B76" s="172"/>
      <c r="C76" s="159"/>
      <c r="D76" s="104" t="s">
        <v>278</v>
      </c>
      <c r="E76" s="103" t="s">
        <v>280</v>
      </c>
      <c r="F76" s="102" t="s">
        <v>162</v>
      </c>
      <c r="G76" s="60"/>
      <c r="H76" s="60" t="s">
        <v>211</v>
      </c>
      <c r="I76" s="60"/>
    </row>
    <row r="77" spans="1:9" ht="10.199999999999999" customHeight="1" x14ac:dyDescent="0.2">
      <c r="A77" s="105" t="s">
        <v>13</v>
      </c>
      <c r="B77" s="172"/>
      <c r="C77" s="159"/>
      <c r="D77" s="104" t="s">
        <v>307</v>
      </c>
      <c r="E77" s="103" t="s">
        <v>308</v>
      </c>
      <c r="F77" s="102" t="s">
        <v>162</v>
      </c>
      <c r="G77" s="60"/>
      <c r="H77" s="60" t="s">
        <v>211</v>
      </c>
      <c r="I77" s="60"/>
    </row>
    <row r="78" spans="1:9" ht="10.199999999999999" x14ac:dyDescent="0.2">
      <c r="A78" s="105" t="s">
        <v>13</v>
      </c>
      <c r="B78" s="172"/>
      <c r="C78" s="153"/>
      <c r="D78" s="104" t="s">
        <v>309</v>
      </c>
      <c r="E78" s="103" t="s">
        <v>310</v>
      </c>
      <c r="F78" s="102" t="s">
        <v>162</v>
      </c>
      <c r="G78" s="60"/>
      <c r="H78" s="60" t="s">
        <v>211</v>
      </c>
      <c r="I78" s="60"/>
    </row>
    <row r="79" spans="1:9" ht="10.199999999999999" customHeight="1" x14ac:dyDescent="0.2">
      <c r="A79" s="105" t="s">
        <v>13</v>
      </c>
      <c r="B79" s="172"/>
      <c r="C79" s="163" t="s">
        <v>393</v>
      </c>
      <c r="D79" s="104" t="s">
        <v>313</v>
      </c>
      <c r="E79" s="103" t="s">
        <v>311</v>
      </c>
      <c r="F79" s="102" t="s">
        <v>90</v>
      </c>
      <c r="G79" s="116" t="s">
        <v>388</v>
      </c>
      <c r="H79" s="60" t="s">
        <v>211</v>
      </c>
      <c r="I79" s="60"/>
    </row>
    <row r="80" spans="1:9" ht="10.199999999999999" customHeight="1" x14ac:dyDescent="0.2">
      <c r="A80" s="105" t="s">
        <v>13</v>
      </c>
      <c r="B80" s="172"/>
      <c r="C80" s="159"/>
      <c r="D80" s="104" t="s">
        <v>312</v>
      </c>
      <c r="E80" s="103" t="s">
        <v>314</v>
      </c>
      <c r="F80" s="102" t="s">
        <v>162</v>
      </c>
      <c r="G80" s="60"/>
      <c r="H80" s="60" t="s">
        <v>211</v>
      </c>
      <c r="I80" s="60"/>
    </row>
    <row r="81" spans="1:9" ht="10.199999999999999" customHeight="1" x14ac:dyDescent="0.2">
      <c r="A81" s="105" t="s">
        <v>13</v>
      </c>
      <c r="B81" s="172"/>
      <c r="C81" s="159"/>
      <c r="D81" s="104" t="s">
        <v>315</v>
      </c>
      <c r="E81" s="103" t="s">
        <v>316</v>
      </c>
      <c r="F81" s="102" t="s">
        <v>162</v>
      </c>
      <c r="G81" s="60"/>
      <c r="H81" s="60" t="s">
        <v>211</v>
      </c>
      <c r="I81" s="60"/>
    </row>
    <row r="82" spans="1:9" ht="10.199999999999999" customHeight="1" x14ac:dyDescent="0.2">
      <c r="A82" s="105" t="s">
        <v>13</v>
      </c>
      <c r="B82" s="172"/>
      <c r="C82" s="159"/>
      <c r="D82" s="104" t="s">
        <v>326</v>
      </c>
      <c r="E82" s="103" t="s">
        <v>317</v>
      </c>
      <c r="F82" s="102" t="s">
        <v>162</v>
      </c>
      <c r="G82" s="60"/>
      <c r="H82" s="60" t="s">
        <v>211</v>
      </c>
      <c r="I82" s="60"/>
    </row>
    <row r="83" spans="1:9" ht="10.199999999999999" customHeight="1" x14ac:dyDescent="0.2">
      <c r="A83" s="105" t="s">
        <v>13</v>
      </c>
      <c r="B83" s="172"/>
      <c r="C83" s="159"/>
      <c r="D83" s="104" t="s">
        <v>319</v>
      </c>
      <c r="E83" s="103" t="s">
        <v>318</v>
      </c>
      <c r="F83" s="102" t="s">
        <v>88</v>
      </c>
      <c r="G83" s="60"/>
      <c r="H83" s="60" t="s">
        <v>211</v>
      </c>
      <c r="I83" s="60"/>
    </row>
    <row r="84" spans="1:9" ht="10.199999999999999" customHeight="1" x14ac:dyDescent="0.2">
      <c r="A84" s="105" t="s">
        <v>13</v>
      </c>
      <c r="B84" s="172"/>
      <c r="C84" s="159"/>
      <c r="D84" s="104" t="s">
        <v>320</v>
      </c>
      <c r="E84" s="103" t="s">
        <v>321</v>
      </c>
      <c r="F84" s="102" t="s">
        <v>162</v>
      </c>
      <c r="G84" s="60"/>
      <c r="H84" s="60" t="s">
        <v>211</v>
      </c>
      <c r="I84" s="60"/>
    </row>
    <row r="85" spans="1:9" ht="10.199999999999999" x14ac:dyDescent="0.2">
      <c r="A85" s="105" t="s">
        <v>9</v>
      </c>
      <c r="B85" s="172"/>
      <c r="C85" s="159" t="s">
        <v>322</v>
      </c>
      <c r="D85" s="104" t="s">
        <v>323</v>
      </c>
      <c r="E85" s="103" t="s">
        <v>292</v>
      </c>
      <c r="F85" s="102" t="s">
        <v>162</v>
      </c>
      <c r="G85" s="60"/>
      <c r="H85" s="60" t="s">
        <v>211</v>
      </c>
      <c r="I85" s="60"/>
    </row>
    <row r="86" spans="1:9" ht="10.199999999999999" customHeight="1" x14ac:dyDescent="0.2">
      <c r="A86" s="105" t="s">
        <v>13</v>
      </c>
      <c r="B86" s="172"/>
      <c r="C86" s="159"/>
      <c r="D86" s="104" t="s">
        <v>324</v>
      </c>
      <c r="E86" s="103" t="s">
        <v>290</v>
      </c>
      <c r="F86" s="102" t="s">
        <v>162</v>
      </c>
      <c r="G86" s="60"/>
      <c r="H86" s="60" t="s">
        <v>211</v>
      </c>
      <c r="I86" s="60"/>
    </row>
    <row r="87" spans="1:9" ht="10.199999999999999" customHeight="1" x14ac:dyDescent="0.2">
      <c r="A87" s="105" t="s">
        <v>13</v>
      </c>
      <c r="B87" s="172"/>
      <c r="C87" s="159"/>
      <c r="D87" s="104" t="s">
        <v>325</v>
      </c>
      <c r="E87" s="110" t="s">
        <v>327</v>
      </c>
      <c r="F87" s="102" t="s">
        <v>162</v>
      </c>
      <c r="G87" s="60"/>
      <c r="H87" s="60" t="s">
        <v>211</v>
      </c>
      <c r="I87" s="60"/>
    </row>
    <row r="88" spans="1:9" ht="10.199999999999999" customHeight="1" x14ac:dyDescent="0.2">
      <c r="A88" s="105" t="s">
        <v>13</v>
      </c>
      <c r="B88" s="172"/>
      <c r="C88" s="159"/>
      <c r="D88" s="104" t="s">
        <v>328</v>
      </c>
      <c r="E88" s="103" t="s">
        <v>329</v>
      </c>
      <c r="F88" s="102" t="s">
        <v>162</v>
      </c>
      <c r="G88" s="60"/>
      <c r="H88" s="60" t="s">
        <v>211</v>
      </c>
      <c r="I88" s="60"/>
    </row>
    <row r="89" spans="1:9" ht="10.199999999999999" x14ac:dyDescent="0.2">
      <c r="A89" s="105" t="s">
        <v>13</v>
      </c>
      <c r="B89" s="172"/>
      <c r="C89" s="159"/>
      <c r="D89" s="104" t="s">
        <v>330</v>
      </c>
      <c r="E89" s="103" t="s">
        <v>331</v>
      </c>
      <c r="F89" s="102" t="s">
        <v>162</v>
      </c>
      <c r="G89" s="60"/>
      <c r="H89" s="60" t="s">
        <v>211</v>
      </c>
      <c r="I89" s="60"/>
    </row>
    <row r="90" spans="1:9" ht="10.199999999999999" x14ac:dyDescent="0.2">
      <c r="A90" s="105" t="s">
        <v>13</v>
      </c>
      <c r="B90" s="172"/>
      <c r="C90" s="153"/>
      <c r="D90" s="104" t="s">
        <v>333</v>
      </c>
      <c r="E90" s="103" t="s">
        <v>332</v>
      </c>
      <c r="F90" s="102" t="s">
        <v>162</v>
      </c>
      <c r="G90" s="60"/>
      <c r="H90" s="60" t="s">
        <v>211</v>
      </c>
      <c r="I90" s="60"/>
    </row>
    <row r="91" spans="1:9" ht="10.199999999999999" x14ac:dyDescent="0.2">
      <c r="A91" s="105" t="s">
        <v>13</v>
      </c>
      <c r="B91" s="172"/>
      <c r="C91" s="163" t="s">
        <v>334</v>
      </c>
      <c r="D91" s="111" t="s">
        <v>335</v>
      </c>
      <c r="E91" s="112" t="s">
        <v>336</v>
      </c>
      <c r="F91" s="102" t="s">
        <v>162</v>
      </c>
      <c r="G91" s="60"/>
      <c r="H91" s="60" t="s">
        <v>211</v>
      </c>
      <c r="I91" s="60"/>
    </row>
    <row r="92" spans="1:9" ht="10.199999999999999" x14ac:dyDescent="0.2">
      <c r="A92" s="105" t="s">
        <v>13</v>
      </c>
      <c r="B92" s="172"/>
      <c r="C92" s="159"/>
      <c r="D92" s="110" t="s">
        <v>337</v>
      </c>
      <c r="E92" s="103" t="s">
        <v>338</v>
      </c>
      <c r="F92" s="102" t="s">
        <v>162</v>
      </c>
      <c r="G92" s="60"/>
      <c r="H92" s="60" t="s">
        <v>211</v>
      </c>
      <c r="I92" s="60"/>
    </row>
    <row r="93" spans="1:9" ht="10.199999999999999" customHeight="1" x14ac:dyDescent="0.2">
      <c r="A93" s="105" t="s">
        <v>13</v>
      </c>
      <c r="B93" s="172"/>
      <c r="C93" s="159"/>
      <c r="D93" s="104" t="s">
        <v>307</v>
      </c>
      <c r="E93" s="103" t="s">
        <v>339</v>
      </c>
      <c r="F93" s="102" t="s">
        <v>162</v>
      </c>
      <c r="G93" s="60"/>
      <c r="H93" s="60" t="s">
        <v>211</v>
      </c>
      <c r="I93" s="60"/>
    </row>
    <row r="94" spans="1:9" ht="10.199999999999999" x14ac:dyDescent="0.2">
      <c r="A94" s="105" t="s">
        <v>13</v>
      </c>
      <c r="B94" s="172"/>
      <c r="C94" s="159"/>
      <c r="D94" s="104" t="s">
        <v>320</v>
      </c>
      <c r="E94" s="103" t="s">
        <v>321</v>
      </c>
      <c r="F94" s="102" t="s">
        <v>162</v>
      </c>
      <c r="G94" s="60"/>
      <c r="H94" s="60" t="s">
        <v>211</v>
      </c>
      <c r="I94" s="60"/>
    </row>
    <row r="95" spans="1:9" ht="10.199999999999999" customHeight="1" x14ac:dyDescent="0.2">
      <c r="A95" s="105" t="s">
        <v>9</v>
      </c>
      <c r="B95" s="172"/>
      <c r="C95" s="159"/>
      <c r="D95" s="104" t="s">
        <v>340</v>
      </c>
      <c r="E95" s="103" t="s">
        <v>292</v>
      </c>
      <c r="F95" s="102" t="s">
        <v>162</v>
      </c>
      <c r="G95" s="60"/>
      <c r="H95" s="60" t="s">
        <v>211</v>
      </c>
      <c r="I95" s="60"/>
    </row>
    <row r="96" spans="1:9" ht="10.199999999999999" x14ac:dyDescent="0.2">
      <c r="A96" s="105" t="s">
        <v>13</v>
      </c>
      <c r="B96" s="172"/>
      <c r="C96" s="159"/>
      <c r="D96" s="110" t="s">
        <v>341</v>
      </c>
      <c r="E96" s="103" t="s">
        <v>342</v>
      </c>
      <c r="F96" s="102" t="s">
        <v>162</v>
      </c>
      <c r="G96" s="60"/>
      <c r="H96" s="60" t="s">
        <v>211</v>
      </c>
      <c r="I96" s="60"/>
    </row>
    <row r="97" spans="1:9" ht="10.199999999999999" customHeight="1" x14ac:dyDescent="0.2">
      <c r="A97" s="105" t="s">
        <v>13</v>
      </c>
      <c r="B97" s="172"/>
      <c r="C97" s="159"/>
      <c r="D97" s="104" t="s">
        <v>325</v>
      </c>
      <c r="E97" s="103" t="s">
        <v>327</v>
      </c>
      <c r="F97" s="102" t="s">
        <v>162</v>
      </c>
      <c r="G97" s="60"/>
      <c r="H97" s="60" t="s">
        <v>211</v>
      </c>
      <c r="I97" s="60"/>
    </row>
    <row r="98" spans="1:9" ht="10.199999999999999" x14ac:dyDescent="0.2">
      <c r="A98" s="105" t="s">
        <v>13</v>
      </c>
      <c r="B98" s="172"/>
      <c r="C98" s="159" t="s">
        <v>343</v>
      </c>
      <c r="D98" s="104" t="s">
        <v>344</v>
      </c>
      <c r="E98" s="103" t="s">
        <v>239</v>
      </c>
      <c r="F98" s="102" t="s">
        <v>162</v>
      </c>
      <c r="G98" s="60"/>
      <c r="H98" s="60" t="s">
        <v>211</v>
      </c>
      <c r="I98" s="60"/>
    </row>
    <row r="99" spans="1:9" ht="10.199999999999999" customHeight="1" x14ac:dyDescent="0.2">
      <c r="A99" s="105" t="s">
        <v>13</v>
      </c>
      <c r="B99" s="172"/>
      <c r="C99" s="159"/>
      <c r="D99" s="104" t="s">
        <v>345</v>
      </c>
      <c r="E99" s="103" t="s">
        <v>346</v>
      </c>
      <c r="F99" s="102" t="s">
        <v>162</v>
      </c>
      <c r="G99" s="60"/>
      <c r="H99" s="60" t="s">
        <v>211</v>
      </c>
      <c r="I99" s="60"/>
    </row>
    <row r="100" spans="1:9" ht="10.199999999999999" customHeight="1" x14ac:dyDescent="0.2">
      <c r="A100" s="105" t="s">
        <v>13</v>
      </c>
      <c r="B100" s="172"/>
      <c r="C100" s="159"/>
      <c r="D100" s="104" t="s">
        <v>347</v>
      </c>
      <c r="E100" s="104" t="s">
        <v>348</v>
      </c>
      <c r="F100" s="102" t="s">
        <v>162</v>
      </c>
      <c r="G100" s="60"/>
      <c r="H100" s="60" t="s">
        <v>211</v>
      </c>
      <c r="I100" s="60"/>
    </row>
    <row r="101" spans="1:9" ht="10.199999999999999" customHeight="1" x14ac:dyDescent="0.2">
      <c r="A101" s="105" t="s">
        <v>13</v>
      </c>
      <c r="B101" s="172"/>
      <c r="C101" s="159"/>
      <c r="D101" s="104" t="s">
        <v>367</v>
      </c>
      <c r="E101" s="104" t="s">
        <v>349</v>
      </c>
      <c r="F101" s="102" t="s">
        <v>162</v>
      </c>
      <c r="G101" s="60"/>
      <c r="H101" s="60" t="s">
        <v>211</v>
      </c>
      <c r="I101" s="60"/>
    </row>
    <row r="102" spans="1:9" ht="10.199999999999999" customHeight="1" x14ac:dyDescent="0.2">
      <c r="A102" s="105" t="s">
        <v>13</v>
      </c>
      <c r="B102" s="172"/>
      <c r="C102" s="159"/>
      <c r="D102" s="104" t="s">
        <v>368</v>
      </c>
      <c r="E102" s="104" t="s">
        <v>350</v>
      </c>
      <c r="F102" s="102" t="s">
        <v>162</v>
      </c>
      <c r="G102" s="60"/>
      <c r="H102" s="60" t="s">
        <v>211</v>
      </c>
      <c r="I102" s="60"/>
    </row>
    <row r="103" spans="1:9" ht="10.199999999999999" customHeight="1" x14ac:dyDescent="0.2">
      <c r="A103" s="105" t="s">
        <v>13</v>
      </c>
      <c r="B103" s="172"/>
      <c r="C103" s="159"/>
      <c r="D103" s="104" t="s">
        <v>351</v>
      </c>
      <c r="E103" s="104" t="s">
        <v>352</v>
      </c>
      <c r="F103" s="102" t="s">
        <v>162</v>
      </c>
      <c r="G103" s="60"/>
      <c r="H103" s="60" t="s">
        <v>211</v>
      </c>
      <c r="I103" s="60"/>
    </row>
    <row r="104" spans="1:9" ht="10.199999999999999" customHeight="1" x14ac:dyDescent="0.2">
      <c r="A104" s="105" t="s">
        <v>13</v>
      </c>
      <c r="B104" s="172"/>
      <c r="C104" s="159"/>
      <c r="D104" s="104" t="s">
        <v>353</v>
      </c>
      <c r="E104" s="104" t="s">
        <v>354</v>
      </c>
      <c r="F104" s="102" t="s">
        <v>162</v>
      </c>
      <c r="G104" s="60"/>
      <c r="H104" s="60" t="s">
        <v>211</v>
      </c>
      <c r="I104" s="60"/>
    </row>
    <row r="105" spans="1:9" ht="10.199999999999999" customHeight="1" x14ac:dyDescent="0.2">
      <c r="A105" s="105" t="s">
        <v>13</v>
      </c>
      <c r="B105" s="172"/>
      <c r="C105" s="159"/>
      <c r="D105" s="104" t="s">
        <v>355</v>
      </c>
      <c r="E105" s="113" t="s">
        <v>356</v>
      </c>
      <c r="F105" s="102" t="s">
        <v>162</v>
      </c>
      <c r="G105" s="60"/>
      <c r="H105" s="60" t="s">
        <v>211</v>
      </c>
      <c r="I105" s="60"/>
    </row>
    <row r="106" spans="1:9" ht="10.199999999999999" customHeight="1" x14ac:dyDescent="0.2">
      <c r="A106" s="105" t="s">
        <v>13</v>
      </c>
      <c r="B106" s="172"/>
      <c r="C106" s="153"/>
      <c r="D106" s="104" t="s">
        <v>357</v>
      </c>
      <c r="E106" s="104" t="s">
        <v>358</v>
      </c>
      <c r="F106" s="102" t="s">
        <v>90</v>
      </c>
      <c r="G106" s="116" t="s">
        <v>383</v>
      </c>
      <c r="H106" s="60" t="s">
        <v>211</v>
      </c>
      <c r="I106" s="60"/>
    </row>
    <row r="107" spans="1:9" ht="10.199999999999999" customHeight="1" x14ac:dyDescent="0.2">
      <c r="A107" s="105" t="s">
        <v>9</v>
      </c>
      <c r="B107" s="172"/>
      <c r="C107" s="163" t="s">
        <v>359</v>
      </c>
      <c r="D107" s="110" t="s">
        <v>360</v>
      </c>
      <c r="E107" s="104" t="s">
        <v>361</v>
      </c>
      <c r="F107" s="102" t="s">
        <v>162</v>
      </c>
      <c r="G107" s="60"/>
      <c r="H107" s="60" t="s">
        <v>211</v>
      </c>
      <c r="I107" s="60"/>
    </row>
    <row r="108" spans="1:9" ht="10.199999999999999" customHeight="1" x14ac:dyDescent="0.2">
      <c r="A108" s="105" t="s">
        <v>13</v>
      </c>
      <c r="B108" s="172"/>
      <c r="C108" s="159"/>
      <c r="D108" s="104" t="s">
        <v>369</v>
      </c>
      <c r="E108" s="104" t="s">
        <v>362</v>
      </c>
      <c r="F108" s="102" t="s">
        <v>162</v>
      </c>
      <c r="G108" s="60"/>
      <c r="H108" s="60" t="s">
        <v>211</v>
      </c>
      <c r="I108" s="60"/>
    </row>
    <row r="109" spans="1:9" ht="10.199999999999999" customHeight="1" x14ac:dyDescent="0.2">
      <c r="A109" s="105" t="s">
        <v>13</v>
      </c>
      <c r="B109" s="172"/>
      <c r="C109" s="159"/>
      <c r="D109" s="104" t="s">
        <v>370</v>
      </c>
      <c r="E109" s="104" t="s">
        <v>363</v>
      </c>
      <c r="F109" s="102" t="s">
        <v>162</v>
      </c>
      <c r="G109" s="60"/>
      <c r="H109" s="60" t="s">
        <v>211</v>
      </c>
      <c r="I109" s="60"/>
    </row>
    <row r="110" spans="1:9" ht="10.199999999999999" customHeight="1" x14ac:dyDescent="0.2">
      <c r="A110" s="105" t="s">
        <v>9</v>
      </c>
      <c r="B110" s="172"/>
      <c r="C110" s="159"/>
      <c r="D110" s="104" t="s">
        <v>371</v>
      </c>
      <c r="E110" s="104" t="s">
        <v>364</v>
      </c>
      <c r="F110" s="102" t="s">
        <v>162</v>
      </c>
      <c r="G110" s="60"/>
      <c r="H110" s="60" t="s">
        <v>211</v>
      </c>
      <c r="I110" s="60"/>
    </row>
    <row r="111" spans="1:9" ht="10.199999999999999" customHeight="1" x14ac:dyDescent="0.2">
      <c r="A111" s="105" t="s">
        <v>13</v>
      </c>
      <c r="B111" s="172"/>
      <c r="C111" s="159"/>
      <c r="D111" s="104" t="s">
        <v>366</v>
      </c>
      <c r="E111" s="104" t="s">
        <v>365</v>
      </c>
      <c r="F111" s="102" t="s">
        <v>162</v>
      </c>
      <c r="G111" s="60"/>
      <c r="H111" s="60" t="s">
        <v>211</v>
      </c>
      <c r="I111" s="60"/>
    </row>
    <row r="112" spans="1:9" ht="12" customHeight="1" x14ac:dyDescent="0.2">
      <c r="A112" s="105" t="s">
        <v>9</v>
      </c>
      <c r="B112" s="172"/>
      <c r="C112" s="159"/>
      <c r="D112" s="113" t="s">
        <v>372</v>
      </c>
      <c r="E112" s="104" t="s">
        <v>373</v>
      </c>
      <c r="F112" s="102" t="s">
        <v>162</v>
      </c>
      <c r="G112" s="60"/>
      <c r="H112" s="60" t="s">
        <v>211</v>
      </c>
      <c r="I112" s="60"/>
    </row>
    <row r="113" spans="1:9" ht="12" customHeight="1" x14ac:dyDescent="0.2">
      <c r="A113" s="105" t="s">
        <v>13</v>
      </c>
      <c r="B113" s="172"/>
      <c r="C113" s="159"/>
      <c r="D113" s="61" t="s">
        <v>376</v>
      </c>
      <c r="E113" s="104" t="s">
        <v>374</v>
      </c>
      <c r="F113" s="102" t="s">
        <v>162</v>
      </c>
      <c r="G113" s="60"/>
      <c r="H113" s="60" t="s">
        <v>211</v>
      </c>
      <c r="I113" s="60"/>
    </row>
    <row r="114" spans="1:9" ht="12" customHeight="1" x14ac:dyDescent="0.2">
      <c r="A114" s="105" t="s">
        <v>13</v>
      </c>
      <c r="B114" s="172"/>
      <c r="C114" s="159"/>
      <c r="D114" s="104" t="s">
        <v>375</v>
      </c>
      <c r="E114" s="104" t="s">
        <v>377</v>
      </c>
      <c r="F114" s="102" t="s">
        <v>162</v>
      </c>
      <c r="G114" s="60"/>
      <c r="H114" s="60" t="s">
        <v>211</v>
      </c>
      <c r="I114" s="60"/>
    </row>
    <row r="115" spans="1:9" ht="12" customHeight="1" x14ac:dyDescent="0.2">
      <c r="A115" s="105" t="s">
        <v>13</v>
      </c>
      <c r="B115" s="172"/>
      <c r="C115" s="153"/>
      <c r="D115" s="104" t="s">
        <v>378</v>
      </c>
      <c r="E115" s="104" t="s">
        <v>379</v>
      </c>
      <c r="F115" s="102" t="s">
        <v>162</v>
      </c>
      <c r="G115" s="60"/>
      <c r="H115" s="60" t="s">
        <v>211</v>
      </c>
      <c r="I115" s="60"/>
    </row>
    <row r="116" spans="1:9" ht="12" customHeight="1" x14ac:dyDescent="0.2">
      <c r="A116" s="105" t="s">
        <v>13</v>
      </c>
      <c r="B116" s="172"/>
      <c r="C116" s="119" t="s">
        <v>389</v>
      </c>
      <c r="D116" s="104" t="s">
        <v>390</v>
      </c>
      <c r="E116" s="104" t="s">
        <v>391</v>
      </c>
      <c r="F116" s="102" t="s">
        <v>92</v>
      </c>
      <c r="G116" s="116" t="s">
        <v>392</v>
      </c>
      <c r="H116" s="60" t="s">
        <v>211</v>
      </c>
      <c r="I116" s="60"/>
    </row>
    <row r="117" spans="1:9" ht="12" customHeight="1" x14ac:dyDescent="0.2">
      <c r="A117" s="105"/>
      <c r="B117" s="114"/>
      <c r="C117" s="115"/>
      <c r="D117" s="104"/>
      <c r="E117" s="104"/>
      <c r="F117" s="102"/>
      <c r="G117" s="60"/>
      <c r="H117" s="60"/>
      <c r="I117" s="60"/>
    </row>
    <row r="118" spans="1:9" ht="12" customHeight="1" x14ac:dyDescent="0.2">
      <c r="A118" s="105"/>
      <c r="B118" s="114"/>
      <c r="C118" s="115"/>
      <c r="D118" s="104"/>
      <c r="E118" s="104"/>
      <c r="F118" s="102"/>
      <c r="G118" s="60"/>
      <c r="H118" s="60"/>
      <c r="I118" s="60"/>
    </row>
    <row r="119" spans="1:9" ht="12" customHeight="1" x14ac:dyDescent="0.2">
      <c r="A119" s="105"/>
      <c r="B119" s="114"/>
      <c r="C119" s="115"/>
      <c r="D119" s="104"/>
      <c r="E119" s="104"/>
      <c r="F119" s="102"/>
      <c r="G119" s="60"/>
      <c r="H119" s="60"/>
      <c r="I119" s="60"/>
    </row>
    <row r="120" spans="1:9" ht="12" customHeight="1" x14ac:dyDescent="0.2">
      <c r="A120" s="105"/>
      <c r="B120" s="114"/>
      <c r="C120" s="115"/>
      <c r="D120" s="104"/>
      <c r="E120" s="104"/>
      <c r="F120" s="102"/>
      <c r="G120" s="60"/>
      <c r="H120" s="60"/>
      <c r="I120" s="60"/>
    </row>
    <row r="121" spans="1:9" ht="12" customHeight="1" x14ac:dyDescent="0.2">
      <c r="A121" s="105"/>
      <c r="B121" s="114"/>
      <c r="C121" s="170"/>
      <c r="D121" s="104"/>
      <c r="E121" s="104"/>
      <c r="F121" s="102"/>
      <c r="G121" s="60"/>
      <c r="H121" s="60"/>
      <c r="I121" s="60"/>
    </row>
    <row r="122" spans="1:9" ht="12" customHeight="1" x14ac:dyDescent="0.2">
      <c r="A122" s="105"/>
      <c r="B122" s="114"/>
      <c r="C122" s="170"/>
      <c r="D122" s="104"/>
      <c r="E122" s="104"/>
      <c r="F122" s="102"/>
      <c r="G122" s="60"/>
      <c r="H122" s="60"/>
      <c r="I122" s="60"/>
    </row>
    <row r="123" spans="1:9" ht="12" customHeight="1" x14ac:dyDescent="0.2">
      <c r="A123" s="105"/>
      <c r="B123" s="114"/>
      <c r="C123" s="170"/>
      <c r="D123" s="104"/>
      <c r="E123" s="103"/>
      <c r="F123" s="102"/>
      <c r="G123" s="60"/>
      <c r="H123" s="60"/>
      <c r="I123" s="60"/>
    </row>
    <row r="124" spans="1:9" ht="12" customHeight="1" x14ac:dyDescent="0.2">
      <c r="A124" s="105"/>
      <c r="B124" s="114"/>
      <c r="C124" s="170"/>
      <c r="D124" s="104"/>
      <c r="E124" s="103"/>
      <c r="F124" s="102"/>
      <c r="G124" s="60"/>
      <c r="H124" s="60"/>
      <c r="I124" s="60"/>
    </row>
    <row r="125" spans="1:9" ht="12" customHeight="1" x14ac:dyDescent="0.2">
      <c r="A125" s="105"/>
      <c r="B125" s="114"/>
      <c r="C125" s="170"/>
      <c r="D125" s="104"/>
      <c r="E125" s="103"/>
      <c r="F125" s="102"/>
      <c r="G125" s="4"/>
      <c r="H125" s="4"/>
      <c r="I125" s="4"/>
    </row>
    <row r="126" spans="1:9" ht="12" customHeight="1" x14ac:dyDescent="0.2">
      <c r="A126" s="105"/>
      <c r="B126" s="114"/>
      <c r="C126" s="170"/>
      <c r="D126" s="104"/>
      <c r="E126" s="103"/>
      <c r="F126" s="102"/>
      <c r="G126" s="4"/>
      <c r="H126" s="4"/>
      <c r="I126" s="4"/>
    </row>
    <row r="127" spans="1:9" ht="12" customHeight="1" x14ac:dyDescent="0.2">
      <c r="A127" s="105"/>
      <c r="B127" s="114"/>
      <c r="C127" s="170"/>
      <c r="D127" s="104"/>
      <c r="E127" s="103"/>
      <c r="F127" s="102"/>
      <c r="G127" s="4"/>
      <c r="H127" s="4"/>
      <c r="I127" s="4"/>
    </row>
    <row r="128" spans="1:9" ht="12" customHeight="1" x14ac:dyDescent="0.2">
      <c r="A128" s="105"/>
      <c r="B128" s="114"/>
      <c r="C128" s="170"/>
      <c r="D128" s="104"/>
      <c r="E128" s="103"/>
      <c r="F128" s="102"/>
      <c r="G128" s="4"/>
      <c r="H128" s="4"/>
      <c r="I128" s="4"/>
    </row>
    <row r="129" spans="1:9" ht="12" customHeight="1" x14ac:dyDescent="0.2">
      <c r="A129" s="105"/>
      <c r="B129" s="114"/>
      <c r="C129" s="170"/>
      <c r="D129" s="104"/>
      <c r="E129" s="103"/>
      <c r="F129" s="102"/>
      <c r="G129" s="4"/>
      <c r="H129" s="4"/>
      <c r="I129" s="4"/>
    </row>
    <row r="130" spans="1:9" ht="12" customHeight="1" x14ac:dyDescent="0.2">
      <c r="A130" s="105"/>
      <c r="B130" s="114"/>
      <c r="C130" s="170"/>
      <c r="D130" s="104"/>
      <c r="E130" s="103"/>
      <c r="F130" s="102"/>
      <c r="G130" s="4"/>
      <c r="H130" s="4"/>
      <c r="I130" s="4"/>
    </row>
    <row r="131" spans="1:9" ht="12" customHeight="1" x14ac:dyDescent="0.2">
      <c r="A131" s="105"/>
      <c r="B131" s="114"/>
      <c r="C131" s="170"/>
      <c r="D131" s="104"/>
      <c r="E131" s="103"/>
      <c r="F131" s="102"/>
      <c r="G131" s="4"/>
      <c r="H131" s="4"/>
      <c r="I131" s="4"/>
    </row>
    <row r="132" spans="1:9" ht="12" customHeight="1" x14ac:dyDescent="0.2">
      <c r="A132" s="105"/>
      <c r="B132" s="114"/>
      <c r="C132" s="170"/>
      <c r="D132" s="104"/>
      <c r="E132" s="103"/>
      <c r="F132" s="102"/>
      <c r="G132" s="4"/>
      <c r="H132" s="4"/>
      <c r="I132" s="4"/>
    </row>
    <row r="133" spans="1:9" ht="12" customHeight="1" x14ac:dyDescent="0.2">
      <c r="A133" s="105"/>
      <c r="B133" s="114"/>
      <c r="C133" s="170"/>
      <c r="D133" s="104"/>
      <c r="E133" s="103"/>
      <c r="F133" s="102"/>
      <c r="G133" s="4"/>
      <c r="H133" s="4"/>
      <c r="I133" s="4"/>
    </row>
    <row r="134" spans="1:9" ht="12" customHeight="1" x14ac:dyDescent="0.2">
      <c r="A134" s="105"/>
      <c r="B134" s="114"/>
      <c r="C134" s="170"/>
      <c r="D134" s="104"/>
      <c r="E134" s="103"/>
      <c r="F134" s="102"/>
      <c r="G134" s="4"/>
      <c r="H134" s="4"/>
      <c r="I134" s="4"/>
    </row>
    <row r="135" spans="1:9" ht="12" customHeight="1" x14ac:dyDescent="0.2">
      <c r="A135" s="105"/>
      <c r="B135" s="114"/>
      <c r="C135" s="170"/>
      <c r="D135" s="104"/>
      <c r="E135" s="103"/>
      <c r="F135" s="102"/>
      <c r="G135" s="4"/>
      <c r="H135" s="4"/>
      <c r="I135" s="4"/>
    </row>
    <row r="136" spans="1:9" ht="12" customHeight="1" x14ac:dyDescent="0.2">
      <c r="A136" s="105"/>
      <c r="B136" s="114"/>
      <c r="C136" s="170"/>
      <c r="D136" s="104"/>
      <c r="E136" s="103"/>
      <c r="F136" s="102"/>
      <c r="G136" s="4"/>
      <c r="H136" s="4"/>
      <c r="I136" s="4"/>
    </row>
    <row r="137" spans="1:9" ht="12" customHeight="1" x14ac:dyDescent="0.2">
      <c r="A137" s="105"/>
      <c r="B137" s="114"/>
      <c r="C137" s="170"/>
      <c r="D137" s="104"/>
      <c r="E137" s="103"/>
      <c r="F137" s="102"/>
      <c r="G137" s="4"/>
      <c r="H137" s="4"/>
      <c r="I137" s="4"/>
    </row>
    <row r="138" spans="1:9" ht="12" customHeight="1" x14ac:dyDescent="0.2">
      <c r="A138" s="105"/>
      <c r="B138" s="114"/>
      <c r="C138" s="170"/>
      <c r="D138" s="104"/>
      <c r="E138" s="103"/>
      <c r="F138" s="102"/>
      <c r="G138" s="4"/>
      <c r="H138" s="4"/>
      <c r="I138" s="4"/>
    </row>
    <row r="139" spans="1:9" ht="12" customHeight="1" x14ac:dyDescent="0.2">
      <c r="A139" s="105"/>
      <c r="B139" s="114"/>
      <c r="C139" s="170"/>
      <c r="D139" s="104"/>
      <c r="E139" s="103"/>
      <c r="F139" s="102"/>
      <c r="G139" s="4"/>
      <c r="H139" s="4"/>
      <c r="I139" s="4"/>
    </row>
    <row r="140" spans="1:9" ht="12" customHeight="1" x14ac:dyDescent="0.2">
      <c r="A140" s="105"/>
      <c r="B140" s="114"/>
      <c r="C140" s="170"/>
      <c r="D140" s="104"/>
      <c r="E140" s="103"/>
      <c r="F140" s="102"/>
      <c r="G140" s="4"/>
      <c r="H140" s="4"/>
      <c r="I140" s="4"/>
    </row>
    <row r="141" spans="1:9" ht="12" customHeight="1" x14ac:dyDescent="0.2">
      <c r="A141" s="105"/>
      <c r="B141" s="114"/>
      <c r="C141" s="170"/>
      <c r="D141" s="104"/>
      <c r="E141" s="103"/>
      <c r="F141" s="102"/>
      <c r="G141" s="4"/>
      <c r="H141" s="4"/>
      <c r="I141" s="4"/>
    </row>
    <row r="142" spans="1:9" ht="12" customHeight="1" x14ac:dyDescent="0.2">
      <c r="A142" s="105"/>
      <c r="B142" s="114"/>
      <c r="C142" s="170"/>
      <c r="D142" s="104"/>
      <c r="E142" s="103"/>
      <c r="F142" s="102"/>
      <c r="G142" s="4"/>
      <c r="H142" s="4"/>
      <c r="I142" s="4"/>
    </row>
    <row r="143" spans="1:9" ht="12" customHeight="1" x14ac:dyDescent="0.2">
      <c r="A143" s="105"/>
      <c r="B143" s="114"/>
      <c r="C143" s="170"/>
      <c r="D143" s="104"/>
      <c r="E143" s="103"/>
      <c r="F143" s="102"/>
    </row>
    <row r="144" spans="1:9" ht="12" customHeight="1" x14ac:dyDescent="0.2">
      <c r="A144" s="105"/>
      <c r="B144" s="114"/>
      <c r="C144" s="170"/>
      <c r="D144" s="104"/>
      <c r="E144" s="103"/>
      <c r="F144" s="102"/>
    </row>
    <row r="145" spans="1:6" ht="12" customHeight="1" x14ac:dyDescent="0.2">
      <c r="A145" s="105"/>
      <c r="B145" s="114"/>
      <c r="C145" s="170"/>
      <c r="D145" s="104"/>
      <c r="E145" s="103"/>
      <c r="F145" s="102"/>
    </row>
    <row r="146" spans="1:6" ht="12" customHeight="1" x14ac:dyDescent="0.2">
      <c r="A146" s="105"/>
      <c r="B146" s="114"/>
      <c r="C146" s="170"/>
      <c r="D146" s="104"/>
      <c r="E146" s="103"/>
      <c r="F146" s="102"/>
    </row>
    <row r="147" spans="1:6" ht="12" customHeight="1" x14ac:dyDescent="0.2">
      <c r="A147" s="105"/>
      <c r="B147" s="114"/>
      <c r="C147" s="170"/>
      <c r="D147" s="104"/>
      <c r="E147" s="104"/>
      <c r="F147" s="102"/>
    </row>
    <row r="148" spans="1:6" ht="12" customHeight="1" x14ac:dyDescent="0.2">
      <c r="A148" s="105"/>
      <c r="B148" s="114"/>
      <c r="C148" s="170"/>
      <c r="D148" s="104"/>
      <c r="E148" s="104"/>
      <c r="F148" s="102"/>
    </row>
    <row r="149" spans="1:6" ht="12" customHeight="1" x14ac:dyDescent="0.2">
      <c r="A149" s="105"/>
      <c r="B149" s="114"/>
      <c r="C149" s="170"/>
      <c r="D149" s="104"/>
      <c r="E149" s="104"/>
      <c r="F149" s="102"/>
    </row>
    <row r="150" spans="1:6" ht="12" customHeight="1" x14ac:dyDescent="0.2">
      <c r="A150" s="105"/>
      <c r="B150" s="114"/>
      <c r="C150" s="170"/>
      <c r="D150" s="104"/>
      <c r="E150" s="104"/>
      <c r="F150" s="102"/>
    </row>
    <row r="151" spans="1:6" ht="12" customHeight="1" x14ac:dyDescent="0.2">
      <c r="A151" s="105"/>
      <c r="B151" s="114"/>
      <c r="C151" s="170"/>
      <c r="D151" s="104"/>
      <c r="E151" s="104"/>
      <c r="F151" s="102"/>
    </row>
    <row r="152" spans="1:6" ht="12" customHeight="1" x14ac:dyDescent="0.2">
      <c r="A152" s="105"/>
      <c r="B152" s="114"/>
      <c r="C152" s="170"/>
      <c r="D152" s="104"/>
      <c r="E152" s="104"/>
      <c r="F152" s="102"/>
    </row>
    <row r="153" spans="1:6" ht="12" customHeight="1" x14ac:dyDescent="0.2">
      <c r="A153" s="105"/>
      <c r="B153" s="114"/>
      <c r="C153" s="170"/>
      <c r="D153" s="104"/>
      <c r="E153" s="104"/>
      <c r="F153" s="102"/>
    </row>
    <row r="154" spans="1:6" ht="12" customHeight="1" x14ac:dyDescent="0.2">
      <c r="A154" s="105"/>
      <c r="B154" s="114"/>
      <c r="C154" s="170"/>
      <c r="D154" s="104"/>
      <c r="E154" s="104"/>
      <c r="F154" s="102"/>
    </row>
    <row r="155" spans="1:6" ht="12" customHeight="1" x14ac:dyDescent="0.2">
      <c r="A155" s="105"/>
      <c r="B155" s="114"/>
      <c r="C155" s="170"/>
      <c r="D155" s="104"/>
      <c r="E155" s="104"/>
      <c r="F155" s="102"/>
    </row>
    <row r="156" spans="1:6" ht="12" customHeight="1" x14ac:dyDescent="0.2">
      <c r="A156" s="105"/>
      <c r="B156" s="114"/>
      <c r="C156" s="170"/>
      <c r="D156" s="104"/>
      <c r="E156" s="104"/>
      <c r="F156" s="102"/>
    </row>
    <row r="157" spans="1:6" ht="12" customHeight="1" x14ac:dyDescent="0.2">
      <c r="A157" s="105"/>
      <c r="B157" s="114"/>
      <c r="C157" s="170"/>
      <c r="D157" s="104"/>
      <c r="E157" s="104"/>
      <c r="F157" s="102"/>
    </row>
    <row r="158" spans="1:6" ht="12" customHeight="1" x14ac:dyDescent="0.2">
      <c r="A158" s="105"/>
      <c r="B158" s="114"/>
      <c r="C158" s="170"/>
      <c r="D158" s="104"/>
      <c r="E158" s="104"/>
      <c r="F158" s="102"/>
    </row>
    <row r="159" spans="1:6" ht="12" customHeight="1" x14ac:dyDescent="0.2">
      <c r="A159" s="105"/>
      <c r="B159" s="114"/>
      <c r="C159" s="170"/>
      <c r="D159" s="104"/>
      <c r="E159" s="104"/>
      <c r="F159" s="102"/>
    </row>
    <row r="160" spans="1:6" ht="12" customHeight="1" x14ac:dyDescent="0.2">
      <c r="A160" s="105"/>
      <c r="B160" s="114"/>
      <c r="C160" s="170"/>
      <c r="D160" s="104"/>
      <c r="E160" s="104"/>
      <c r="F160" s="102"/>
    </row>
    <row r="161" spans="1:6" ht="12" customHeight="1" x14ac:dyDescent="0.2">
      <c r="A161" s="105"/>
      <c r="B161" s="114"/>
      <c r="C161" s="170"/>
      <c r="D161" s="104"/>
      <c r="E161" s="104"/>
      <c r="F161" s="102"/>
    </row>
    <row r="162" spans="1:6" ht="12" customHeight="1" x14ac:dyDescent="0.2">
      <c r="A162" s="105"/>
      <c r="B162" s="114"/>
      <c r="C162" s="170"/>
      <c r="D162" s="104"/>
      <c r="E162" s="104"/>
      <c r="F162" s="102"/>
    </row>
    <row r="163" spans="1:6" ht="12" customHeight="1" x14ac:dyDescent="0.2">
      <c r="A163" s="105"/>
      <c r="B163" s="114"/>
      <c r="C163" s="170"/>
      <c r="D163" s="104"/>
      <c r="E163" s="104"/>
      <c r="F163" s="102"/>
    </row>
    <row r="164" spans="1:6" ht="12" customHeight="1" x14ac:dyDescent="0.2">
      <c r="A164" s="105"/>
      <c r="B164" s="114"/>
      <c r="C164" s="170"/>
      <c r="D164" s="104"/>
      <c r="E164" s="104"/>
      <c r="F164" s="102"/>
    </row>
    <row r="165" spans="1:6" ht="12" customHeight="1" x14ac:dyDescent="0.2">
      <c r="A165" s="105"/>
      <c r="B165" s="114"/>
      <c r="C165" s="170"/>
      <c r="D165" s="104"/>
      <c r="E165" s="104"/>
      <c r="F165" s="102"/>
    </row>
    <row r="166" spans="1:6" ht="12" customHeight="1" x14ac:dyDescent="0.2">
      <c r="A166" s="105"/>
      <c r="B166" s="114"/>
      <c r="C166" s="170"/>
      <c r="D166" s="104"/>
      <c r="E166" s="104"/>
      <c r="F166" s="102"/>
    </row>
    <row r="167" spans="1:6" ht="12" customHeight="1" x14ac:dyDescent="0.2">
      <c r="A167" s="105"/>
      <c r="B167" s="114"/>
      <c r="C167" s="170"/>
      <c r="D167" s="104"/>
      <c r="E167" s="104"/>
      <c r="F167" s="102"/>
    </row>
    <row r="168" spans="1:6" ht="12" customHeight="1" x14ac:dyDescent="0.2">
      <c r="A168" s="105"/>
      <c r="B168" s="114"/>
      <c r="C168" s="170"/>
      <c r="D168" s="104"/>
      <c r="E168" s="104"/>
      <c r="F168" s="102"/>
    </row>
    <row r="169" spans="1:6" ht="12" customHeight="1" x14ac:dyDescent="0.2">
      <c r="A169" s="105"/>
      <c r="B169" s="114"/>
      <c r="C169" s="170"/>
      <c r="D169" s="104"/>
      <c r="E169" s="104"/>
      <c r="F169" s="102"/>
    </row>
    <row r="170" spans="1:6" ht="12" customHeight="1" x14ac:dyDescent="0.2">
      <c r="A170" s="105"/>
      <c r="B170" s="106"/>
      <c r="C170" s="153"/>
      <c r="D170" s="104"/>
      <c r="E170" s="104"/>
      <c r="F170" s="102"/>
    </row>
    <row r="171" spans="1:6" ht="12" customHeight="1" x14ac:dyDescent="0.2">
      <c r="A171" s="105"/>
      <c r="B171" s="106"/>
      <c r="C171" s="154"/>
      <c r="D171" s="104"/>
      <c r="E171" s="104"/>
      <c r="F171" s="102"/>
    </row>
    <row r="172" spans="1:6" ht="12" customHeight="1" x14ac:dyDescent="0.2">
      <c r="A172" s="105"/>
      <c r="B172" s="106"/>
      <c r="C172" s="154"/>
      <c r="D172" s="104"/>
      <c r="E172" s="103"/>
      <c r="F172" s="102"/>
    </row>
    <row r="173" spans="1:6" ht="12" customHeight="1" x14ac:dyDescent="0.2">
      <c r="A173" s="105"/>
      <c r="B173" s="106"/>
      <c r="C173" s="154"/>
      <c r="D173" s="104"/>
      <c r="E173" s="103"/>
      <c r="F173" s="102"/>
    </row>
    <row r="174" spans="1:6" ht="12" customHeight="1" x14ac:dyDescent="0.2">
      <c r="A174" s="105"/>
      <c r="B174" s="106"/>
      <c r="C174" s="154"/>
      <c r="D174" s="104"/>
      <c r="E174" s="103"/>
      <c r="F174" s="102"/>
    </row>
    <row r="175" spans="1:6" ht="12" customHeight="1" x14ac:dyDescent="0.2">
      <c r="A175" s="105"/>
      <c r="B175" s="106"/>
      <c r="C175" s="154"/>
      <c r="D175" s="104"/>
      <c r="E175" s="103"/>
      <c r="F175" s="102"/>
    </row>
    <row r="176" spans="1:6" ht="12" customHeight="1" x14ac:dyDescent="0.2">
      <c r="A176" s="105"/>
      <c r="B176" s="106"/>
      <c r="C176" s="154"/>
      <c r="D176" s="104"/>
      <c r="E176" s="103"/>
      <c r="F176" s="102"/>
    </row>
    <row r="177" spans="1:6" ht="12" customHeight="1" x14ac:dyDescent="0.2">
      <c r="A177" s="105"/>
      <c r="B177" s="106"/>
      <c r="C177" s="154"/>
      <c r="D177" s="104"/>
      <c r="E177" s="103"/>
      <c r="F177" s="102"/>
    </row>
    <row r="178" spans="1:6" ht="12" customHeight="1" x14ac:dyDescent="0.2">
      <c r="A178" s="105"/>
      <c r="B178" s="106"/>
      <c r="C178" s="154"/>
      <c r="D178" s="104"/>
      <c r="E178" s="103"/>
      <c r="F178" s="102"/>
    </row>
    <row r="179" spans="1:6" ht="12" customHeight="1" x14ac:dyDescent="0.2">
      <c r="A179" s="105"/>
      <c r="B179" s="106"/>
      <c r="C179" s="154"/>
      <c r="D179" s="104"/>
      <c r="E179" s="103"/>
      <c r="F179" s="102"/>
    </row>
    <row r="180" spans="1:6" ht="12" customHeight="1" x14ac:dyDescent="0.2">
      <c r="A180" s="105"/>
      <c r="B180" s="106"/>
      <c r="C180" s="154"/>
      <c r="D180" s="104"/>
      <c r="E180" s="103"/>
      <c r="F180" s="102"/>
    </row>
    <row r="181" spans="1:6" ht="12" customHeight="1" x14ac:dyDescent="0.2">
      <c r="A181" s="105"/>
      <c r="B181" s="106"/>
      <c r="C181" s="154"/>
      <c r="D181" s="104"/>
      <c r="E181" s="103"/>
      <c r="F181" s="102"/>
    </row>
    <row r="182" spans="1:6" ht="12" customHeight="1" x14ac:dyDescent="0.2">
      <c r="A182" s="105"/>
      <c r="B182" s="106"/>
      <c r="C182" s="154"/>
      <c r="D182" s="104"/>
      <c r="E182" s="103"/>
      <c r="F182" s="102"/>
    </row>
    <row r="183" spans="1:6" ht="12" customHeight="1" x14ac:dyDescent="0.2">
      <c r="A183" s="105"/>
      <c r="B183" s="106"/>
      <c r="C183" s="154"/>
      <c r="D183" s="104"/>
      <c r="E183" s="103"/>
      <c r="F183" s="102"/>
    </row>
    <row r="184" spans="1:6" ht="12" customHeight="1" x14ac:dyDescent="0.2">
      <c r="A184" s="105"/>
      <c r="B184" s="106"/>
      <c r="C184" s="154"/>
      <c r="D184" s="104"/>
      <c r="E184" s="103"/>
      <c r="F184" s="102"/>
    </row>
    <row r="185" spans="1:6" ht="12" customHeight="1" x14ac:dyDescent="0.2">
      <c r="A185" s="105"/>
      <c r="B185" s="106"/>
      <c r="C185" s="154"/>
      <c r="D185" s="104"/>
      <c r="E185" s="103"/>
      <c r="F185" s="102"/>
    </row>
    <row r="186" spans="1:6" ht="12" customHeight="1" x14ac:dyDescent="0.2">
      <c r="A186" s="105"/>
      <c r="B186" s="106"/>
      <c r="C186" s="154"/>
      <c r="D186" s="104"/>
      <c r="E186" s="103"/>
      <c r="F186" s="102"/>
    </row>
    <row r="187" spans="1:6" ht="12" customHeight="1" x14ac:dyDescent="0.2">
      <c r="A187" s="105"/>
      <c r="B187" s="106"/>
      <c r="C187" s="154"/>
      <c r="D187" s="104"/>
      <c r="E187" s="103"/>
      <c r="F187" s="102"/>
    </row>
    <row r="188" spans="1:6" ht="12" customHeight="1" x14ac:dyDescent="0.2">
      <c r="A188" s="105"/>
      <c r="B188" s="106"/>
      <c r="C188" s="154"/>
      <c r="D188" s="104"/>
      <c r="E188" s="103"/>
      <c r="F188" s="102"/>
    </row>
    <row r="189" spans="1:6" ht="12" customHeight="1" x14ac:dyDescent="0.2">
      <c r="A189" s="105"/>
      <c r="B189" s="106"/>
      <c r="C189" s="154"/>
      <c r="D189" s="104"/>
      <c r="E189" s="103"/>
      <c r="F189" s="102"/>
    </row>
    <row r="190" spans="1:6" ht="12" customHeight="1" x14ac:dyDescent="0.2">
      <c r="A190" s="105"/>
      <c r="B190" s="106"/>
      <c r="C190" s="154"/>
      <c r="D190" s="104"/>
      <c r="E190" s="103"/>
      <c r="F190" s="102"/>
    </row>
    <row r="191" spans="1:6" ht="12" customHeight="1" x14ac:dyDescent="0.2">
      <c r="A191" s="105"/>
      <c r="B191" s="106"/>
      <c r="C191" s="154"/>
      <c r="D191" s="104"/>
      <c r="E191" s="103"/>
      <c r="F191" s="102"/>
    </row>
    <row r="192" spans="1:6" ht="12" customHeight="1" x14ac:dyDescent="0.2">
      <c r="A192" s="105"/>
      <c r="B192" s="106"/>
      <c r="C192" s="154"/>
      <c r="D192" s="104"/>
      <c r="E192" s="103"/>
      <c r="F192" s="102"/>
    </row>
    <row r="193" spans="1:6" ht="12" customHeight="1" x14ac:dyDescent="0.2">
      <c r="A193" s="105"/>
      <c r="B193" s="106"/>
      <c r="C193" s="154"/>
      <c r="D193" s="104"/>
      <c r="E193" s="103"/>
      <c r="F193" s="102"/>
    </row>
    <row r="194" spans="1:6" ht="12" customHeight="1" x14ac:dyDescent="0.2">
      <c r="A194" s="105"/>
      <c r="B194" s="106"/>
      <c r="C194" s="154"/>
      <c r="D194" s="104"/>
      <c r="E194" s="103"/>
      <c r="F194" s="102"/>
    </row>
    <row r="195" spans="1:6" ht="12" customHeight="1" x14ac:dyDescent="0.2">
      <c r="A195" s="105"/>
      <c r="B195" s="106"/>
      <c r="C195" s="154"/>
      <c r="D195" s="104"/>
      <c r="E195" s="103"/>
      <c r="F195" s="102"/>
    </row>
    <row r="196" spans="1:6" ht="12" customHeight="1" x14ac:dyDescent="0.2">
      <c r="A196" s="105"/>
      <c r="B196" s="106"/>
      <c r="C196" s="154"/>
      <c r="D196" s="104"/>
      <c r="E196" s="104"/>
      <c r="F196" s="102"/>
    </row>
    <row r="197" spans="1:6" ht="12" customHeight="1" x14ac:dyDescent="0.2">
      <c r="A197" s="105"/>
      <c r="B197" s="106"/>
      <c r="C197" s="154"/>
      <c r="D197" s="104"/>
      <c r="E197" s="104"/>
      <c r="F197" s="102"/>
    </row>
    <row r="198" spans="1:6" ht="12" customHeight="1" x14ac:dyDescent="0.2">
      <c r="A198" s="105"/>
      <c r="B198" s="106"/>
      <c r="C198" s="154"/>
      <c r="D198" s="104"/>
      <c r="E198" s="104"/>
      <c r="F198" s="102"/>
    </row>
    <row r="199" spans="1:6" ht="12" customHeight="1" x14ac:dyDescent="0.2">
      <c r="A199" s="105"/>
      <c r="B199" s="106"/>
      <c r="C199" s="154"/>
      <c r="D199" s="104"/>
      <c r="E199" s="104"/>
      <c r="F199" s="102"/>
    </row>
    <row r="200" spans="1:6" ht="12" customHeight="1" x14ac:dyDescent="0.2">
      <c r="A200" s="105"/>
      <c r="B200" s="106"/>
      <c r="C200" s="154"/>
      <c r="D200" s="104"/>
      <c r="E200" s="104"/>
      <c r="F200" s="102"/>
    </row>
    <row r="201" spans="1:6" ht="12" customHeight="1" x14ac:dyDescent="0.2">
      <c r="A201" s="105"/>
      <c r="B201" s="106"/>
      <c r="C201" s="154"/>
      <c r="D201" s="104"/>
      <c r="E201" s="104"/>
      <c r="F201" s="102"/>
    </row>
    <row r="202" spans="1:6" ht="12" customHeight="1" x14ac:dyDescent="0.2">
      <c r="A202" s="105"/>
      <c r="B202" s="106"/>
      <c r="C202" s="154"/>
      <c r="D202" s="104"/>
      <c r="E202" s="104"/>
      <c r="F202" s="102"/>
    </row>
    <row r="203" spans="1:6" ht="12" customHeight="1" x14ac:dyDescent="0.2">
      <c r="A203" s="105"/>
      <c r="B203" s="106"/>
      <c r="C203" s="154"/>
      <c r="D203" s="104"/>
      <c r="E203" s="104"/>
      <c r="F203" s="102"/>
    </row>
    <row r="204" spans="1:6" ht="12" customHeight="1" x14ac:dyDescent="0.2">
      <c r="A204" s="105"/>
      <c r="B204" s="106"/>
      <c r="C204" s="154"/>
      <c r="D204" s="104"/>
      <c r="E204" s="104"/>
      <c r="F204" s="102"/>
    </row>
    <row r="205" spans="1:6" ht="12" customHeight="1" x14ac:dyDescent="0.2">
      <c r="A205" s="105"/>
      <c r="B205" s="106"/>
      <c r="C205" s="154"/>
      <c r="D205" s="104"/>
      <c r="E205" s="104"/>
      <c r="F205" s="102"/>
    </row>
    <row r="206" spans="1:6" ht="12" customHeight="1" x14ac:dyDescent="0.2">
      <c r="A206" s="105"/>
      <c r="B206" s="106"/>
      <c r="C206" s="154"/>
      <c r="D206" s="104"/>
      <c r="E206" s="104"/>
      <c r="F206" s="102"/>
    </row>
    <row r="207" spans="1:6" ht="12" customHeight="1" x14ac:dyDescent="0.2">
      <c r="A207" s="105"/>
      <c r="B207" s="106"/>
      <c r="C207" s="154"/>
      <c r="D207" s="104"/>
      <c r="E207" s="104"/>
      <c r="F207" s="102"/>
    </row>
    <row r="208" spans="1:6" ht="12" customHeight="1" x14ac:dyDescent="0.2">
      <c r="A208" s="105"/>
      <c r="B208" s="106"/>
      <c r="C208" s="154"/>
      <c r="D208" s="104"/>
      <c r="E208" s="104"/>
      <c r="F208" s="102"/>
    </row>
    <row r="209" spans="1:5" ht="12" customHeight="1" x14ac:dyDescent="0.2">
      <c r="A209" s="105"/>
      <c r="B209" s="106"/>
      <c r="C209" s="154"/>
      <c r="D209" s="104"/>
      <c r="E209" s="104"/>
    </row>
    <row r="210" spans="1:5" ht="12" customHeight="1" x14ac:dyDescent="0.2">
      <c r="A210" s="105"/>
      <c r="B210" s="106"/>
      <c r="C210" s="154"/>
      <c r="D210" s="104"/>
      <c r="E210" s="104"/>
    </row>
    <row r="211" spans="1:5" ht="12" customHeight="1" x14ac:dyDescent="0.2">
      <c r="A211" s="105"/>
      <c r="B211" s="106"/>
      <c r="C211" s="154"/>
      <c r="D211" s="104"/>
      <c r="E211" s="104"/>
    </row>
    <row r="212" spans="1:5" ht="12" customHeight="1" x14ac:dyDescent="0.2">
      <c r="A212" s="105"/>
      <c r="B212" s="106"/>
      <c r="C212" s="154"/>
      <c r="D212" s="104"/>
      <c r="E212" s="104"/>
    </row>
    <row r="213" spans="1:5" ht="12" customHeight="1" x14ac:dyDescent="0.2">
      <c r="A213" s="105"/>
      <c r="B213" s="106"/>
      <c r="C213" s="154"/>
      <c r="D213" s="104"/>
      <c r="E213" s="104"/>
    </row>
    <row r="214" spans="1:5" ht="12" customHeight="1" x14ac:dyDescent="0.2">
      <c r="A214" s="105"/>
      <c r="B214" s="106"/>
      <c r="C214" s="154"/>
      <c r="D214" s="104"/>
      <c r="E214" s="104"/>
    </row>
    <row r="215" spans="1:5" ht="12" customHeight="1" x14ac:dyDescent="0.2">
      <c r="A215" s="105"/>
      <c r="B215" s="106"/>
      <c r="C215" s="154"/>
      <c r="D215" s="104"/>
      <c r="E215" s="104"/>
    </row>
    <row r="216" spans="1:5" ht="12" customHeight="1" x14ac:dyDescent="0.2">
      <c r="A216" s="105"/>
      <c r="B216" s="106"/>
      <c r="C216" s="154"/>
      <c r="D216" s="104"/>
      <c r="E216" s="104"/>
    </row>
  </sheetData>
  <mergeCells count="48">
    <mergeCell ref="A9:C20"/>
    <mergeCell ref="C59:C68"/>
    <mergeCell ref="C69:C78"/>
    <mergeCell ref="F16:G16"/>
    <mergeCell ref="C121:C169"/>
    <mergeCell ref="F20:G20"/>
    <mergeCell ref="C107:C115"/>
    <mergeCell ref="B56:B116"/>
    <mergeCell ref="C170:C216"/>
    <mergeCell ref="C23:C27"/>
    <mergeCell ref="B23:B27"/>
    <mergeCell ref="C29:C39"/>
    <mergeCell ref="C40:C46"/>
    <mergeCell ref="C47:C55"/>
    <mergeCell ref="B28:B55"/>
    <mergeCell ref="C56:C58"/>
    <mergeCell ref="C79:C84"/>
    <mergeCell ref="C85:C90"/>
    <mergeCell ref="C91:C97"/>
    <mergeCell ref="C98:C106"/>
    <mergeCell ref="A1:C8"/>
    <mergeCell ref="D1:D8"/>
    <mergeCell ref="D9:D20"/>
    <mergeCell ref="F17:G17"/>
    <mergeCell ref="F18:G18"/>
    <mergeCell ref="F6:I6"/>
    <mergeCell ref="F2:I2"/>
    <mergeCell ref="F3:I3"/>
    <mergeCell ref="F4:I4"/>
    <mergeCell ref="F1:I1"/>
    <mergeCell ref="F5:I5"/>
    <mergeCell ref="F14:G14"/>
    <mergeCell ref="F13:G13"/>
    <mergeCell ref="F12:G12"/>
    <mergeCell ref="F11:G11"/>
    <mergeCell ref="H20:I20"/>
    <mergeCell ref="F7:I7"/>
    <mergeCell ref="F8:I8"/>
    <mergeCell ref="F9:G9"/>
    <mergeCell ref="H9:I9"/>
    <mergeCell ref="F15:G15"/>
    <mergeCell ref="H15:I15"/>
    <mergeCell ref="F10:G10"/>
    <mergeCell ref="H16:I16"/>
    <mergeCell ref="H17:I17"/>
    <mergeCell ref="H18:I18"/>
    <mergeCell ref="F19:G19"/>
    <mergeCell ref="H19:I19"/>
  </mergeCells>
  <phoneticPr fontId="42" type="noConversion"/>
  <conditionalFormatting sqref="E10:E19 F23:F208">
    <cfRule type="cellIs" dxfId="56" priority="11" stopIfTrue="1" operator="equal">
      <formula>"Minor"</formula>
    </cfRule>
    <cfRule type="cellIs" dxfId="55" priority="12" stopIfTrue="1" operator="equal">
      <formula>"Not implemented"</formula>
    </cfRule>
    <cfRule type="cellIs" dxfId="54" priority="13" stopIfTrue="1" operator="equal">
      <formula>"Not tested"</formula>
    </cfRule>
    <cfRule type="cellIs" dxfId="53" priority="14" stopIfTrue="1" operator="equal">
      <formula>"Not available"</formula>
    </cfRule>
    <cfRule type="cellIs" dxfId="52" priority="15" stopIfTrue="1" operator="equal">
      <formula>"Critical"</formula>
    </cfRule>
    <cfRule type="cellIs" dxfId="51" priority="16" stopIfTrue="1" operator="equal">
      <formula>"Major"</formula>
    </cfRule>
    <cfRule type="cellIs" dxfId="50" priority="17" stopIfTrue="1" operator="equal">
      <formula>"Average"</formula>
    </cfRule>
    <cfRule type="cellIs" dxfId="49" priority="18" stopIfTrue="1" operator="equal">
      <formula>"OK"</formula>
    </cfRule>
    <cfRule type="cellIs" dxfId="48" priority="19" stopIfTrue="1" operator="equal">
      <formula>"Enhancement"</formula>
    </cfRule>
    <cfRule type="cellIs" dxfId="47" priority="20" stopIfTrue="1" operator="equal">
      <formula>"Partially tested"</formula>
    </cfRule>
  </conditionalFormatting>
  <conditionalFormatting sqref="E2:P9 H10:P14 F15:P19 E20:P22 G23:P23 E23:E32 I24:P32 G24:H124 I33:I124">
    <cfRule type="cellIs" dxfId="46" priority="105" stopIfTrue="1" operator="equal">
      <formula>"passed"</formula>
    </cfRule>
    <cfRule type="cellIs" dxfId="45" priority="481" stopIfTrue="1" operator="equal">
      <formula>"not available"</formula>
    </cfRule>
    <cfRule type="cellIs" dxfId="44" priority="482" stopIfTrue="1" operator="equal">
      <formula>"not tested"</formula>
    </cfRule>
    <cfRule type="cellIs" dxfId="43" priority="483" stopIfTrue="1" operator="equal">
      <formula>"not implemented"</formula>
    </cfRule>
    <cfRule type="cellIs" dxfId="42" priority="484" stopIfTrue="1" operator="equal">
      <formula>"failed"</formula>
    </cfRule>
    <cfRule type="cellIs" dxfId="41" priority="485" stopIfTrue="1" operator="equal">
      <formula>"passed"</formula>
    </cfRule>
    <cfRule type="cellIs" dxfId="40" priority="104" stopIfTrue="1" operator="equal">
      <formula>"failed"</formula>
    </cfRule>
    <cfRule type="cellIs" dxfId="39" priority="101" stopIfTrue="1" operator="equal">
      <formula>"not available"</formula>
    </cfRule>
    <cfRule type="cellIs" dxfId="38" priority="102" stopIfTrue="1" operator="equal">
      <formula>"not tested"</formula>
    </cfRule>
    <cfRule type="cellIs" dxfId="37" priority="103" stopIfTrue="1" operator="equal">
      <formula>"not implemented"</formula>
    </cfRule>
  </conditionalFormatting>
  <conditionalFormatting sqref="F10:G10">
    <cfRule type="cellIs" dxfId="36" priority="76" stopIfTrue="1" operator="equal">
      <formula>"not available"</formula>
    </cfRule>
    <cfRule type="cellIs" dxfId="35" priority="77" stopIfTrue="1" operator="equal">
      <formula>"not tested"</formula>
    </cfRule>
    <cfRule type="cellIs" dxfId="34" priority="79" stopIfTrue="1" operator="equal">
      <formula>"failed"</formula>
    </cfRule>
    <cfRule type="cellIs" dxfId="33" priority="80" stopIfTrue="1" operator="equal">
      <formula>"passed"</formula>
    </cfRule>
    <cfRule type="cellIs" dxfId="32" priority="78" stopIfTrue="1" operator="equal">
      <formula>"not implemented"</formula>
    </cfRule>
  </conditionalFormatting>
  <conditionalFormatting sqref="F10:G11">
    <cfRule type="cellIs" dxfId="31" priority="67" stopIfTrue="1" operator="equal">
      <formula>"not tested"</formula>
    </cfRule>
    <cfRule type="cellIs" dxfId="30" priority="66" stopIfTrue="1" operator="equal">
      <formula>"not available"</formula>
    </cfRule>
    <cfRule type="cellIs" dxfId="29" priority="68" stopIfTrue="1" operator="equal">
      <formula>"not implemented"</formula>
    </cfRule>
    <cfRule type="cellIs" dxfId="28" priority="69" stopIfTrue="1" operator="equal">
      <formula>"failed"</formula>
    </cfRule>
    <cfRule type="cellIs" dxfId="27" priority="70" stopIfTrue="1" operator="equal">
      <formula>"passed"</formula>
    </cfRule>
  </conditionalFormatting>
  <conditionalFormatting sqref="F11:G12">
    <cfRule type="cellIs" dxfId="26" priority="57" stopIfTrue="1" operator="equal">
      <formula>"not tested"</formula>
    </cfRule>
    <cfRule type="cellIs" dxfId="25" priority="58" stopIfTrue="1" operator="equal">
      <formula>"not implemented"</formula>
    </cfRule>
    <cfRule type="cellIs" dxfId="24" priority="59" stopIfTrue="1" operator="equal">
      <formula>"failed"</formula>
    </cfRule>
    <cfRule type="cellIs" dxfId="23" priority="60" stopIfTrue="1" operator="equal">
      <formula>"passed"</formula>
    </cfRule>
    <cfRule type="cellIs" dxfId="22" priority="56" stopIfTrue="1" operator="equal">
      <formula>"not available"</formula>
    </cfRule>
  </conditionalFormatting>
  <conditionalFormatting sqref="F12:G13">
    <cfRule type="cellIs" dxfId="21" priority="46" stopIfTrue="1" operator="equal">
      <formula>"not available"</formula>
    </cfRule>
    <cfRule type="cellIs" dxfId="20" priority="47" stopIfTrue="1" operator="equal">
      <formula>"not tested"</formula>
    </cfRule>
    <cfRule type="cellIs" dxfId="19" priority="48" stopIfTrue="1" operator="equal">
      <formula>"not implemented"</formula>
    </cfRule>
    <cfRule type="cellIs" dxfId="18" priority="49" stopIfTrue="1" operator="equal">
      <formula>"failed"</formula>
    </cfRule>
    <cfRule type="cellIs" dxfId="17" priority="50" stopIfTrue="1" operator="equal">
      <formula>"passed"</formula>
    </cfRule>
  </conditionalFormatting>
  <conditionalFormatting sqref="F13:G14">
    <cfRule type="cellIs" dxfId="16" priority="36" stopIfTrue="1" operator="equal">
      <formula>"not available"</formula>
    </cfRule>
    <cfRule type="cellIs" dxfId="15" priority="37" stopIfTrue="1" operator="equal">
      <formula>"not tested"</formula>
    </cfRule>
    <cfRule type="cellIs" dxfId="14" priority="38" stopIfTrue="1" operator="equal">
      <formula>"not implemented"</formula>
    </cfRule>
    <cfRule type="cellIs" dxfId="13" priority="39" stopIfTrue="1" operator="equal">
      <formula>"failed"</formula>
    </cfRule>
    <cfRule type="cellIs" dxfId="12" priority="40" stopIfTrue="1" operator="equal">
      <formula>"passed"</formula>
    </cfRule>
  </conditionalFormatting>
  <conditionalFormatting sqref="F14:G14">
    <cfRule type="cellIs" dxfId="11" priority="31" stopIfTrue="1" operator="equal">
      <formula>"not available"</formula>
    </cfRule>
    <cfRule type="cellIs" dxfId="10" priority="32" stopIfTrue="1" operator="equal">
      <formula>"not tested"</formula>
    </cfRule>
    <cfRule type="cellIs" dxfId="9" priority="33" stopIfTrue="1" operator="equal">
      <formula>"not implemented"</formula>
    </cfRule>
    <cfRule type="cellIs" dxfId="8" priority="34" stopIfTrue="1" operator="equal">
      <formula>"failed"</formula>
    </cfRule>
    <cfRule type="cellIs" dxfId="7" priority="35" stopIfTrue="1" operator="equal">
      <formula>"passed"</formula>
    </cfRule>
  </conditionalFormatting>
  <dataValidations count="7">
    <dataValidation type="list" allowBlank="1" showInputMessage="1" showErrorMessage="1" sqref="F2:I2" xr:uid="{00000000-0002-0000-0200-000000000000}">
      <formula1>Test_types</formula1>
    </dataValidation>
    <dataValidation type="list" allowBlank="1" showInputMessage="1" showErrorMessage="1" sqref="F7:I7" xr:uid="{00000000-0002-0000-0200-000001000000}">
      <formula1>Browser_list</formula1>
    </dataValidation>
    <dataValidation type="list" allowBlank="1" showInputMessage="1" showErrorMessage="1" sqref="F4:I4" xr:uid="{00000000-0002-0000-0200-000004000000}">
      <formula1>Test_Team</formula1>
    </dataValidation>
    <dataValidation type="list" allowBlank="1" showInputMessage="1" showErrorMessage="1" sqref="F5:I5" xr:uid="{00000000-0002-0000-0200-000005000000}">
      <formula1>Project_URL</formula1>
    </dataValidation>
    <dataValidation type="list" allowBlank="1" showInputMessage="1" showErrorMessage="1" sqref="F6:I6" xr:uid="{00000000-0002-0000-0200-000006000000}">
      <formula1>Environment_OS</formula1>
    </dataValidation>
    <dataValidation type="list" allowBlank="1" showInputMessage="1" showErrorMessage="1" sqref="A23:A216" xr:uid="{00000000-0002-0000-0200-000002000000}">
      <formula1>Test_coverage</formula1>
    </dataValidation>
    <dataValidation type="list" allowBlank="1" showInputMessage="1" showErrorMessage="1" sqref="F23:F208" xr:uid="{D385A9AA-2198-48BC-9FA1-C9B4C8E20FF2}">
      <formula1>$E$10:$E$19</formula1>
    </dataValidation>
  </dataValidations>
  <hyperlinks>
    <hyperlink ref="G50" r:id="rId1" xr:uid="{B17E5FEC-6591-4DE4-8432-6CA050F9DEC1}"/>
    <hyperlink ref="G106" r:id="rId2" xr:uid="{CC0F1A2C-8394-4852-B55C-3A03EC71394B}"/>
    <hyperlink ref="G64" r:id="rId3" xr:uid="{FE78DEC4-6D24-409D-920A-6FB28398083E}"/>
    <hyperlink ref="G48" r:id="rId4" xr:uid="{F17B5F63-84A6-4DC5-B789-2217F2C03799}"/>
    <hyperlink ref="G79" r:id="rId5" xr:uid="{57D736CE-B0EB-44A0-8708-33B3EEA0E5DC}"/>
    <hyperlink ref="G116" r:id="rId6" xr:uid="{2FC908DA-F67A-40B9-8939-7EFA1FFC2FF0}"/>
  </hyperlinks>
  <pageMargins left="0.7" right="0.7" top="0.75" bottom="0.75" header="0.3" footer="0.3"/>
  <pageSetup paperSize="9" orientation="portrait" r:id="rId7"/>
  <ignoredErrors>
    <ignoredError sqref="F11" formula="1"/>
  </ignoredErrors>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
  <sheetViews>
    <sheetView workbookViewId="0">
      <selection activeCell="H9" sqref="H9"/>
    </sheetView>
  </sheetViews>
  <sheetFormatPr defaultColWidth="9.109375" defaultRowHeight="12" customHeight="1" x14ac:dyDescent="0.25"/>
  <cols>
    <col min="1" max="1" width="16.6640625" style="4" customWidth="1"/>
    <col min="2" max="2" width="19.88671875" style="4" customWidth="1"/>
    <col min="3" max="3" width="15.6640625" style="4" customWidth="1"/>
    <col min="4" max="5" width="20.6640625" style="4" customWidth="1"/>
    <col min="6" max="6" width="15.6640625" style="4" customWidth="1"/>
    <col min="7" max="7" width="9.109375" style="4"/>
    <col min="8" max="8" width="19.109375" style="4" customWidth="1"/>
    <col min="9" max="9" width="10.109375" style="4" customWidth="1"/>
    <col min="10" max="10" width="20.88671875" style="4" customWidth="1"/>
    <col min="11" max="11" width="27" style="4" customWidth="1"/>
    <col min="12" max="16384" width="9.109375" style="4"/>
  </cols>
  <sheetData>
    <row r="1" spans="1:11" s="3" customFormat="1" x14ac:dyDescent="0.25">
      <c r="A1" s="93" t="s">
        <v>173</v>
      </c>
      <c r="B1" s="94" t="s">
        <v>174</v>
      </c>
      <c r="C1" s="191" t="s">
        <v>42</v>
      </c>
      <c r="D1" s="191"/>
      <c r="E1" s="191"/>
      <c r="F1" s="191"/>
      <c r="H1" s="95" t="s">
        <v>175</v>
      </c>
      <c r="J1" s="95" t="s">
        <v>155</v>
      </c>
      <c r="K1" s="95" t="s">
        <v>176</v>
      </c>
    </row>
    <row r="2" spans="1:11" ht="12" customHeight="1" x14ac:dyDescent="0.25">
      <c r="A2" s="190" t="s">
        <v>177</v>
      </c>
      <c r="B2" s="65" t="s">
        <v>138</v>
      </c>
      <c r="C2" s="175"/>
      <c r="D2" s="176"/>
      <c r="E2" s="176"/>
      <c r="F2" s="177"/>
      <c r="H2" s="66" t="s">
        <v>137</v>
      </c>
      <c r="J2" s="66" t="s">
        <v>178</v>
      </c>
      <c r="K2" s="67" t="s">
        <v>156</v>
      </c>
    </row>
    <row r="3" spans="1:11" ht="12" customHeight="1" x14ac:dyDescent="0.25">
      <c r="A3" s="190"/>
      <c r="B3" s="68" t="s">
        <v>139</v>
      </c>
      <c r="C3" s="175"/>
      <c r="D3" s="176"/>
      <c r="E3" s="176" t="s">
        <v>179</v>
      </c>
      <c r="F3" s="177"/>
      <c r="H3" s="69"/>
      <c r="J3" s="69" t="s">
        <v>180</v>
      </c>
      <c r="K3" s="70" t="s">
        <v>181</v>
      </c>
    </row>
    <row r="4" spans="1:11" ht="12" customHeight="1" x14ac:dyDescent="0.25">
      <c r="A4" s="190"/>
      <c r="B4" s="71" t="s">
        <v>182</v>
      </c>
      <c r="C4" s="175"/>
      <c r="D4" s="176"/>
      <c r="E4" s="176"/>
      <c r="F4" s="177"/>
      <c r="H4" s="69"/>
      <c r="J4" s="69" t="s">
        <v>183</v>
      </c>
      <c r="K4" s="70" t="s">
        <v>184</v>
      </c>
    </row>
    <row r="5" spans="1:11" ht="12" customHeight="1" x14ac:dyDescent="0.25">
      <c r="A5" s="190"/>
      <c r="B5" s="71" t="s">
        <v>158</v>
      </c>
      <c r="C5" s="175"/>
      <c r="D5" s="176"/>
      <c r="E5" s="176"/>
      <c r="F5" s="177"/>
      <c r="H5" s="69"/>
      <c r="J5" s="69" t="s">
        <v>185</v>
      </c>
      <c r="K5" s="70" t="s">
        <v>186</v>
      </c>
    </row>
    <row r="6" spans="1:11" ht="12" customHeight="1" x14ac:dyDescent="0.25">
      <c r="A6" s="190"/>
      <c r="B6" s="71" t="s">
        <v>187</v>
      </c>
      <c r="C6" s="175"/>
      <c r="D6" s="176"/>
      <c r="E6" s="176"/>
      <c r="F6" s="177"/>
      <c r="H6" s="69"/>
      <c r="J6" s="69"/>
      <c r="K6" s="69"/>
    </row>
    <row r="7" spans="1:11" ht="12" customHeight="1" x14ac:dyDescent="0.25">
      <c r="A7" s="190"/>
      <c r="B7" s="71" t="s">
        <v>188</v>
      </c>
      <c r="C7" s="175"/>
      <c r="D7" s="176"/>
      <c r="E7" s="176"/>
      <c r="F7" s="177"/>
      <c r="H7" s="69"/>
      <c r="J7" s="69"/>
      <c r="K7" s="69"/>
    </row>
    <row r="8" spans="1:11" ht="12" customHeight="1" x14ac:dyDescent="0.25">
      <c r="A8" s="190"/>
      <c r="B8" s="71" t="s">
        <v>140</v>
      </c>
      <c r="C8" s="175"/>
      <c r="D8" s="176"/>
      <c r="E8" s="176"/>
      <c r="F8" s="177"/>
      <c r="H8" s="69"/>
      <c r="J8" s="69"/>
      <c r="K8" s="69"/>
    </row>
    <row r="9" spans="1:11" ht="12" customHeight="1" x14ac:dyDescent="0.25">
      <c r="A9" s="190"/>
      <c r="B9" s="68"/>
      <c r="C9" s="175" t="s">
        <v>189</v>
      </c>
      <c r="D9" s="176"/>
      <c r="E9" s="176"/>
      <c r="F9" s="177"/>
      <c r="H9" s="69"/>
      <c r="J9" s="69"/>
      <c r="K9" s="69"/>
    </row>
    <row r="10" spans="1:11" ht="12" customHeight="1" x14ac:dyDescent="0.25">
      <c r="A10" s="190"/>
      <c r="B10" s="68"/>
      <c r="C10" s="175" t="s">
        <v>189</v>
      </c>
      <c r="D10" s="176"/>
      <c r="E10" s="176"/>
      <c r="F10" s="177"/>
      <c r="H10" s="69"/>
      <c r="J10" s="69"/>
      <c r="K10" s="69"/>
    </row>
    <row r="11" spans="1:11" ht="12" customHeight="1" x14ac:dyDescent="0.25">
      <c r="A11" s="178" t="s">
        <v>30</v>
      </c>
      <c r="B11" s="72" t="s">
        <v>144</v>
      </c>
      <c r="C11" s="192" t="s">
        <v>190</v>
      </c>
      <c r="D11" s="192"/>
      <c r="E11" s="192"/>
      <c r="F11" s="193"/>
      <c r="H11" s="73"/>
      <c r="J11" s="73"/>
      <c r="K11" s="73"/>
    </row>
    <row r="12" spans="1:11" ht="12" customHeight="1" x14ac:dyDescent="0.25">
      <c r="A12" s="178"/>
      <c r="B12" s="71" t="s">
        <v>141</v>
      </c>
      <c r="C12" s="194"/>
      <c r="D12" s="194"/>
      <c r="E12" s="194"/>
      <c r="F12" s="195"/>
      <c r="H12" s="73"/>
      <c r="J12" s="73"/>
      <c r="K12" s="73"/>
    </row>
    <row r="13" spans="1:11" ht="12" customHeight="1" x14ac:dyDescent="0.25">
      <c r="A13" s="178"/>
      <c r="B13" s="71" t="s">
        <v>191</v>
      </c>
      <c r="C13" s="176"/>
      <c r="D13" s="176"/>
      <c r="E13" s="176" t="s">
        <v>179</v>
      </c>
      <c r="F13" s="177"/>
      <c r="H13" s="73"/>
      <c r="J13" s="73"/>
      <c r="K13" s="73"/>
    </row>
    <row r="14" spans="1:11" ht="12" customHeight="1" x14ac:dyDescent="0.25">
      <c r="A14" s="178"/>
      <c r="B14" s="71" t="s">
        <v>192</v>
      </c>
      <c r="C14" s="176"/>
      <c r="D14" s="176"/>
      <c r="E14" s="176"/>
      <c r="F14" s="177"/>
      <c r="H14" s="73"/>
      <c r="J14" s="73"/>
      <c r="K14" s="73"/>
    </row>
    <row r="15" spans="1:11" ht="12" customHeight="1" x14ac:dyDescent="0.25">
      <c r="A15" s="178"/>
      <c r="B15" s="71" t="s">
        <v>143</v>
      </c>
      <c r="C15" s="176"/>
      <c r="D15" s="176"/>
      <c r="E15" s="176"/>
      <c r="F15" s="177"/>
      <c r="H15" s="73"/>
      <c r="J15" s="73"/>
      <c r="K15" s="73"/>
    </row>
    <row r="16" spans="1:11" ht="12" customHeight="1" x14ac:dyDescent="0.25">
      <c r="A16" s="178"/>
      <c r="B16" s="71" t="s">
        <v>193</v>
      </c>
      <c r="C16" s="176"/>
      <c r="D16" s="176"/>
      <c r="E16" s="176"/>
      <c r="F16" s="177"/>
      <c r="H16" s="69"/>
      <c r="J16" s="69"/>
      <c r="K16" s="69"/>
    </row>
    <row r="17" spans="1:11" ht="12" customHeight="1" x14ac:dyDescent="0.25">
      <c r="A17" s="178"/>
      <c r="B17" s="71" t="s">
        <v>142</v>
      </c>
      <c r="C17" s="176"/>
      <c r="D17" s="176"/>
      <c r="E17" s="176"/>
      <c r="F17" s="177"/>
      <c r="H17" s="69"/>
      <c r="J17" s="69"/>
      <c r="K17" s="69"/>
    </row>
    <row r="18" spans="1:11" ht="12" customHeight="1" x14ac:dyDescent="0.25">
      <c r="A18" s="178"/>
      <c r="B18" s="71" t="s">
        <v>194</v>
      </c>
      <c r="C18" s="176"/>
      <c r="D18" s="176"/>
      <c r="E18" s="176"/>
      <c r="F18" s="177"/>
      <c r="H18" s="69"/>
      <c r="J18" s="69"/>
      <c r="K18" s="69"/>
    </row>
    <row r="19" spans="1:11" ht="12" customHeight="1" x14ac:dyDescent="0.25">
      <c r="A19" s="178"/>
      <c r="B19" s="71" t="s">
        <v>195</v>
      </c>
      <c r="C19" s="176"/>
      <c r="D19" s="176"/>
      <c r="E19" s="176"/>
      <c r="F19" s="177"/>
      <c r="H19" s="69"/>
      <c r="J19" s="69"/>
      <c r="K19" s="69"/>
    </row>
    <row r="20" spans="1:11" ht="12" customHeight="1" x14ac:dyDescent="0.25">
      <c r="A20" s="178"/>
      <c r="B20" s="68"/>
      <c r="C20" s="176" t="s">
        <v>196</v>
      </c>
      <c r="D20" s="176"/>
      <c r="E20" s="176"/>
      <c r="F20" s="177"/>
      <c r="H20" s="69"/>
      <c r="J20" s="69"/>
      <c r="K20" s="69"/>
    </row>
    <row r="21" spans="1:11" ht="12" customHeight="1" x14ac:dyDescent="0.25">
      <c r="A21" s="178"/>
      <c r="B21" s="74"/>
      <c r="C21" s="179" t="s">
        <v>196</v>
      </c>
      <c r="D21" s="179"/>
      <c r="E21" s="179"/>
      <c r="F21" s="180"/>
      <c r="H21" s="69"/>
      <c r="J21" s="69"/>
      <c r="K21" s="69"/>
    </row>
    <row r="22" spans="1:11" ht="12" customHeight="1" x14ac:dyDescent="0.25">
      <c r="A22" s="181" t="s">
        <v>197</v>
      </c>
      <c r="B22" s="182"/>
      <c r="C22" s="183"/>
      <c r="D22" s="183"/>
      <c r="E22" s="183"/>
      <c r="F22" s="184"/>
      <c r="H22" s="69"/>
      <c r="J22" s="69"/>
      <c r="K22" s="69"/>
    </row>
    <row r="23" spans="1:11" ht="12" customHeight="1" x14ac:dyDescent="0.25">
      <c r="A23" s="185"/>
      <c r="B23" s="186"/>
      <c r="C23" s="186"/>
      <c r="D23" s="186"/>
      <c r="E23" s="186"/>
      <c r="F23" s="187"/>
      <c r="H23" s="75"/>
      <c r="J23" s="75"/>
      <c r="K23" s="75"/>
    </row>
    <row r="24" spans="1:11" ht="12" customHeight="1" x14ac:dyDescent="0.25">
      <c r="A24" s="1"/>
      <c r="B24" s="1"/>
      <c r="C24" s="1"/>
      <c r="D24" s="1"/>
      <c r="E24" s="1" t="s">
        <v>198</v>
      </c>
      <c r="F24" s="1"/>
    </row>
    <row r="25" spans="1:11" ht="12" customHeight="1" x14ac:dyDescent="0.25">
      <c r="A25" s="1"/>
      <c r="B25" s="1"/>
      <c r="C25" s="1"/>
      <c r="D25" s="1"/>
      <c r="E25" s="1"/>
      <c r="F25" s="1"/>
    </row>
    <row r="26" spans="1:11" ht="12" customHeight="1" x14ac:dyDescent="0.25">
      <c r="A26" s="188" t="s">
        <v>199</v>
      </c>
      <c r="B26" s="189"/>
      <c r="C26" s="76"/>
      <c r="D26" s="76"/>
      <c r="E26" s="76"/>
      <c r="F26" s="77"/>
    </row>
    <row r="27" spans="1:11" ht="12" customHeight="1" x14ac:dyDescent="0.25">
      <c r="A27" s="78" t="s">
        <v>200</v>
      </c>
      <c r="B27" s="79" t="s">
        <v>138</v>
      </c>
      <c r="C27" s="79"/>
      <c r="D27" s="79"/>
      <c r="E27" s="79"/>
      <c r="F27" s="80"/>
    </row>
    <row r="28" spans="1:11" ht="12" customHeight="1" x14ac:dyDescent="0.25">
      <c r="A28" s="78" t="s">
        <v>30</v>
      </c>
      <c r="B28" s="79" t="s">
        <v>141</v>
      </c>
      <c r="C28" s="79"/>
      <c r="D28" s="79"/>
      <c r="E28" s="79"/>
      <c r="F28" s="80"/>
    </row>
    <row r="29" spans="1:11" ht="12" customHeight="1" x14ac:dyDescent="0.25">
      <c r="A29" s="173" t="s">
        <v>201</v>
      </c>
      <c r="B29" s="174"/>
      <c r="C29" s="81"/>
      <c r="D29" s="81"/>
      <c r="E29" s="81"/>
      <c r="F29" s="82"/>
    </row>
    <row r="30" spans="1:11" ht="12" customHeight="1" x14ac:dyDescent="0.25">
      <c r="A30" s="83" t="s">
        <v>200</v>
      </c>
      <c r="B30" s="84" t="s">
        <v>30</v>
      </c>
      <c r="C30" s="84" t="s">
        <v>6</v>
      </c>
      <c r="D30" s="84" t="s">
        <v>165</v>
      </c>
      <c r="E30" s="84" t="s">
        <v>24</v>
      </c>
      <c r="F30" s="85" t="s">
        <v>34</v>
      </c>
    </row>
    <row r="31" spans="1:11" ht="12" customHeight="1" x14ac:dyDescent="0.25">
      <c r="A31" s="86" t="s">
        <v>188</v>
      </c>
      <c r="B31" s="87" t="s">
        <v>144</v>
      </c>
      <c r="C31" s="88" t="s">
        <v>202</v>
      </c>
      <c r="D31" s="87" t="s">
        <v>21</v>
      </c>
      <c r="E31" s="87" t="s">
        <v>203</v>
      </c>
      <c r="F31" s="97" t="s">
        <v>115</v>
      </c>
    </row>
    <row r="32" spans="1:11" ht="12" customHeight="1" x14ac:dyDescent="0.25">
      <c r="A32" s="86" t="s">
        <v>138</v>
      </c>
      <c r="B32" s="87" t="s">
        <v>194</v>
      </c>
      <c r="C32" s="88" t="s">
        <v>202</v>
      </c>
      <c r="D32" s="87" t="s">
        <v>21</v>
      </c>
      <c r="E32" s="87" t="s">
        <v>203</v>
      </c>
      <c r="F32" s="97" t="s">
        <v>117</v>
      </c>
    </row>
    <row r="33" spans="1:6" ht="12" customHeight="1" x14ac:dyDescent="0.25">
      <c r="A33" s="86" t="s">
        <v>158</v>
      </c>
      <c r="B33" s="87" t="s">
        <v>142</v>
      </c>
      <c r="C33" s="88" t="s">
        <v>202</v>
      </c>
      <c r="D33" s="87" t="s">
        <v>21</v>
      </c>
      <c r="E33" s="87" t="s">
        <v>203</v>
      </c>
      <c r="F33" s="97" t="s">
        <v>105</v>
      </c>
    </row>
    <row r="34" spans="1:6" ht="12" customHeight="1" x14ac:dyDescent="0.25">
      <c r="A34" s="89" t="s">
        <v>139</v>
      </c>
      <c r="B34" s="90" t="s">
        <v>194</v>
      </c>
      <c r="C34" s="91" t="s">
        <v>202</v>
      </c>
      <c r="D34" s="90" t="s">
        <v>21</v>
      </c>
      <c r="E34" s="92">
        <v>41249</v>
      </c>
      <c r="F34" s="98" t="s">
        <v>109</v>
      </c>
    </row>
    <row r="35" spans="1:6" ht="12" customHeight="1" x14ac:dyDescent="0.25">
      <c r="A35" s="2"/>
      <c r="B35" s="2"/>
      <c r="D35" s="2"/>
      <c r="E35" s="2"/>
      <c r="F35" s="2"/>
    </row>
    <row r="36" spans="1:6" ht="12" customHeight="1" x14ac:dyDescent="0.25">
      <c r="A36" s="2"/>
      <c r="B36" s="2"/>
      <c r="D36" s="2"/>
      <c r="E36" s="2"/>
      <c r="F36" s="2"/>
    </row>
    <row r="37" spans="1:6" ht="12" customHeight="1" x14ac:dyDescent="0.25">
      <c r="A37" s="2"/>
      <c r="B37" s="2"/>
      <c r="D37" s="2"/>
      <c r="E37" s="2"/>
      <c r="F37" s="2"/>
    </row>
  </sheetData>
  <mergeCells count="27">
    <mergeCell ref="C7:F7"/>
    <mergeCell ref="C1:F1"/>
    <mergeCell ref="C2:F2"/>
    <mergeCell ref="C17:F17"/>
    <mergeCell ref="C3:F3"/>
    <mergeCell ref="C15:F15"/>
    <mergeCell ref="C10:F10"/>
    <mergeCell ref="C11:F11"/>
    <mergeCell ref="C12:F12"/>
    <mergeCell ref="C16:F16"/>
    <mergeCell ref="C4:F4"/>
    <mergeCell ref="A29:B29"/>
    <mergeCell ref="C8:F8"/>
    <mergeCell ref="A11:A21"/>
    <mergeCell ref="C21:F21"/>
    <mergeCell ref="A22:F22"/>
    <mergeCell ref="A23:F23"/>
    <mergeCell ref="A26:B26"/>
    <mergeCell ref="C9:F9"/>
    <mergeCell ref="A2:A10"/>
    <mergeCell ref="C18:F18"/>
    <mergeCell ref="C19:F19"/>
    <mergeCell ref="C20:F20"/>
    <mergeCell ref="C13:F13"/>
    <mergeCell ref="C14:F14"/>
    <mergeCell ref="C5:F5"/>
    <mergeCell ref="C6:F6"/>
  </mergeCells>
  <conditionalFormatting sqref="A1:F42">
    <cfRule type="cellIs" dxfId="6" priority="1" stopIfTrue="1" operator="equal">
      <formula>"Not Acceptable"</formula>
    </cfRule>
    <cfRule type="cellIs" dxfId="5" priority="2" stopIfTrue="1" operator="equal">
      <formula>"Acceptable"</formula>
    </cfRule>
    <cfRule type="cellIs" dxfId="4" priority="3" stopIfTrue="1" operator="equal">
      <formula>"Low"</formula>
    </cfRule>
    <cfRule type="cellIs" dxfId="3" priority="4" stopIfTrue="1" operator="equal">
      <formula>"Below Medium"</formula>
    </cfRule>
    <cfRule type="cellIs" dxfId="2" priority="5" stopIfTrue="1" operator="equal">
      <formula>"Medium"</formula>
    </cfRule>
    <cfRule type="cellIs" dxfId="1" priority="6" stopIfTrue="1" operator="equal">
      <formula>"Above Medium"</formula>
    </cfRule>
    <cfRule type="cellIs" dxfId="0" priority="7" stopIfTrue="1" operator="equal">
      <formula>"High"</formula>
    </cfRule>
  </conditionalFormatting>
  <dataValidations count="5">
    <dataValidation type="list" allowBlank="1" showInputMessage="1" showErrorMessage="1" sqref="D31:D34" xr:uid="{00000000-0002-0000-0300-000000000000}">
      <formula1>Test_types</formula1>
    </dataValidation>
    <dataValidation type="list" allowBlank="1" showInputMessage="1" showErrorMessage="1" sqref="F31:F34" xr:uid="{00000000-0002-0000-0300-000001000000}">
      <formula1>Quality_range</formula1>
    </dataValidation>
    <dataValidation type="list" allowBlank="1" showInputMessage="1" showErrorMessage="1" sqref="A31:A34 B27" xr:uid="{00000000-0002-0000-0300-000002000000}">
      <formula1>Environment_OS</formula1>
    </dataValidation>
    <dataValidation type="list" allowBlank="1" showInputMessage="1" showErrorMessage="1" sqref="B28" xr:uid="{00000000-0002-0000-0300-000003000000}">
      <formula1>Browser_list</formula1>
    </dataValidation>
    <dataValidation type="list" allowBlank="1" showInputMessage="1" showErrorMessage="1" sqref="B31:B34" xr:uid="{00000000-0002-0000-0300-000004000000}">
      <formula1>$B$11:$B$21</formula1>
    </dataValidation>
  </dataValidations>
  <hyperlinks>
    <hyperlink ref="K2" r:id="rId1" xr:uid="{00000000-0004-0000-0300-000000000000}"/>
    <hyperlink ref="K3" r:id="rId2" xr:uid="{00000000-0004-0000-0300-000001000000}"/>
    <hyperlink ref="K4" r:id="rId3" xr:uid="{00000000-0004-0000-0300-000002000000}"/>
    <hyperlink ref="K5" r:id="rId4" xr:uid="{00000000-0004-0000-0300-000003000000}"/>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6A12D64C372449B6AD89A5EA0AC806" ma:contentTypeVersion="4" ma:contentTypeDescription="Create a new document." ma:contentTypeScope="" ma:versionID="7b1b1d3751e6e7cc15e004d6606b663d">
  <xsd:schema xmlns:xsd="http://www.w3.org/2001/XMLSchema" xmlns:p="http://schemas.microsoft.com/office/2006/metadata/properties" xmlns:ns2="2d3bff83-aaf7-4a57-ba7c-ec291736bba5" targetNamespace="http://schemas.microsoft.com/office/2006/metadata/properties" ma:root="true" ma:fieldsID="4a2b408252ac16bb95c7b9f7d0eb2438" ns2:_="">
    <xsd:import namespace="2d3bff83-aaf7-4a57-ba7c-ec291736bba5"/>
    <xsd:element name="properties">
      <xsd:complexType>
        <xsd:sequence>
          <xsd:element name="documentManagement">
            <xsd:complexType>
              <xsd:all>
                <xsd:element ref="ns2:State"/>
              </xsd:all>
            </xsd:complexType>
          </xsd:element>
        </xsd:sequence>
      </xsd:complexType>
    </xsd:element>
  </xsd:schema>
  <xsd:schema xmlns:xsd="http://www.w3.org/2001/XMLSchema" xmlns:dms="http://schemas.microsoft.com/office/2006/documentManagement/types" targetNamespace="2d3bff83-aaf7-4a57-ba7c-ec291736bba5" elementFormDefault="qualified">
    <xsd:import namespace="http://schemas.microsoft.com/office/2006/documentManagement/types"/>
    <xsd:element name="State" ma:index="11" ma:displayName="State" ma:default="Active" ma:description="Project state" ma:format="Dropdown" ma:internalName="State">
      <xsd:simpleType>
        <xsd:union memberTypes="dms:Text">
          <xsd:simpleType>
            <xsd:restriction base="dms:Choice">
              <xsd:enumeration value="Active"/>
              <xsd:enumeration value="Inactiv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2790D42-55E9-4C07-8B64-E13283677634}">
  <ds:schemaRefs>
    <ds:schemaRef ds:uri="http://schemas.microsoft.com/sharepoint/v3/contenttype/forms"/>
  </ds:schemaRefs>
</ds:datastoreItem>
</file>

<file path=customXml/itemProps2.xml><?xml version="1.0" encoding="utf-8"?>
<ds:datastoreItem xmlns:ds="http://schemas.openxmlformats.org/officeDocument/2006/customXml" ds:itemID="{69C6086F-61BE-4971-BFEB-BACEC1BEF246}">
  <ds:schemaRefs>
    <ds:schemaRef ds:uri="http://schemas.microsoft.com/office/2006/metadata/longProperties"/>
  </ds:schemaRefs>
</ds:datastoreItem>
</file>

<file path=customXml/itemProps3.xml><?xml version="1.0" encoding="utf-8"?>
<ds:datastoreItem xmlns:ds="http://schemas.openxmlformats.org/officeDocument/2006/customXml" ds:itemID="{66DF8047-04A1-49D6-B11A-852644CA7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3bff83-aaf7-4a57-ba7c-ec291736bba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Description</vt:lpstr>
      <vt:lpstr>Build Info</vt:lpstr>
      <vt:lpstr>Front End</vt:lpstr>
      <vt:lpstr>Testing Plan</vt:lpstr>
      <vt:lpstr>Browser_list</vt:lpstr>
      <vt:lpstr>Environment_OS</vt:lpstr>
      <vt:lpstr>Project_URL</vt:lpstr>
      <vt:lpstr>Quality_range</vt:lpstr>
      <vt:lpstr>Test_coverage</vt:lpstr>
      <vt:lpstr>Test_status</vt:lpstr>
      <vt:lpstr>Test_Team</vt:lpstr>
      <vt:lpstr>Test_types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Shatil Imtiaz</dc:creator>
  <cp:keywords>DailyFitLog Acceptance sheet</cp:keywords>
  <dc:description/>
  <cp:lastModifiedBy>Shatil Imtiaz</cp:lastModifiedBy>
  <cp:revision>1</cp:revision>
  <dcterms:created xsi:type="dcterms:W3CDTF">2007-06-26T08:13:00Z</dcterms:created>
  <dcterms:modified xsi:type="dcterms:W3CDTF">2025-06-04T10:03:02Z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ies>
</file>