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iangnan/Desktop/SE/Documents/5_Burndown_charts/"/>
    </mc:Choice>
  </mc:AlternateContent>
  <xr:revisionPtr revIDLastSave="0" documentId="13_ncr:1_{5EC69DE3-EE79-7947-8045-52C7A6AE9701}" xr6:coauthVersionLast="47" xr6:coauthVersionMax="47" xr10:uidLastSave="{00000000-0000-0000-0000-000000000000}"/>
  <bookViews>
    <workbookView xWindow="0" yWindow="500" windowWidth="28800" windowHeight="15820" xr2:uid="{64DEA2F6-F96F-41F7-9AC9-77B19613F780}"/>
  </bookViews>
  <sheets>
    <sheet name="Sprint4" sheetId="7" r:id="rId1"/>
    <sheet name="Sprint3" sheetId="1" r:id="rId2"/>
    <sheet name="Sprint2" sheetId="6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7" l="1"/>
  <c r="M16" i="7"/>
  <c r="N16" i="7"/>
  <c r="O16" i="7"/>
  <c r="P16" i="7"/>
  <c r="D16" i="7"/>
  <c r="E16" i="7"/>
  <c r="F16" i="7"/>
  <c r="G16" i="7"/>
  <c r="H16" i="7"/>
  <c r="I16" i="7"/>
  <c r="J16" i="7"/>
  <c r="K16" i="7"/>
  <c r="C16" i="7"/>
  <c r="B16" i="7"/>
  <c r="B28" i="1"/>
  <c r="P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17" i="7" l="1"/>
  <c r="P29" i="1"/>
</calcChain>
</file>

<file path=xl/sharedStrings.xml><?xml version="1.0" encoding="utf-8"?>
<sst xmlns="http://schemas.openxmlformats.org/spreadsheetml/2006/main" count="159" uniqueCount="92">
  <si>
    <t xml:space="preserve"> </t>
  </si>
  <si>
    <t>Dublin Bikes Features &amp; Functions</t>
  </si>
  <si>
    <t>Work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</si>
  <si>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</si>
  <si>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</si>
  <si>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</si>
  <si>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</si>
  <si>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</si>
  <si>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</si>
  <si>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</si>
  <si>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</si>
  <si>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</si>
  <si>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</si>
  <si>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</si>
  <si>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</si>
  <si>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</si>
  <si>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</si>
  <si>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b) SSH into EC2</t>
  </si>
  <si>
    <t>Time Taken</t>
  </si>
  <si>
    <t>Sprint 2 - 14 Days</t>
  </si>
  <si>
    <t>a) All members create Maps API</t>
  </si>
  <si>
    <t>b) Set up an API key, test on app.py</t>
  </si>
  <si>
    <t>c) Save API key offline (local machine)</t>
  </si>
  <si>
    <t>a) All members create OpenWeather API</t>
  </si>
  <si>
    <t>b) Rhys create OpenWeather function</t>
  </si>
  <si>
    <t>c) Test API key on OpenWeather and verify</t>
  </si>
  <si>
    <t>a) Edit html file to include JS script</t>
  </si>
  <si>
    <t xml:space="preserve">a) Connect </t>
  </si>
  <si>
    <t>a) Rhys create flask app.py</t>
  </si>
  <si>
    <t xml:space="preserve">b) Everyone contribute to adding functions and decorators </t>
  </si>
  <si>
    <t>d) Test flask app on EC2 to verify web server</t>
  </si>
  <si>
    <t>b) Keep branches up to date</t>
  </si>
  <si>
    <t>Create a Google Maps API All</t>
    <phoneticPr fontId="6" type="noConversion"/>
  </si>
  <si>
    <t>Weather API - GUO</t>
    <phoneticPr fontId="6" type="noConversion"/>
  </si>
  <si>
    <t>HTML/CSS JIN</t>
    <phoneticPr fontId="6" type="noConversion"/>
  </si>
  <si>
    <t>Migrate EC2 to new EC2 - JIN/GUO</t>
    <phoneticPr fontId="6" type="noConversion"/>
  </si>
  <si>
    <t>Project Management - JIANG</t>
    <phoneticPr fontId="6" type="noConversion"/>
  </si>
  <si>
    <t>FLASK ALL</t>
    <phoneticPr fontId="6" type="noConversion"/>
  </si>
  <si>
    <t>JIANG</t>
    <phoneticPr fontId="6" type="noConversion"/>
  </si>
  <si>
    <t>GUO</t>
    <phoneticPr fontId="6" type="noConversion"/>
  </si>
  <si>
    <t xml:space="preserve">JIN </t>
    <phoneticPr fontId="6" type="noConversion"/>
  </si>
  <si>
    <t xml:space="preserve">b) Everyone contribute to adding functions and decorators </t>
    <phoneticPr fontId="6" type="noConversion"/>
  </si>
  <si>
    <t>a) 5 x meetings per week (30 mins)</t>
    <phoneticPr fontId="6" type="noConversion"/>
  </si>
  <si>
    <t>b) Start an SRS</t>
    <phoneticPr fontId="6" type="noConversion"/>
  </si>
  <si>
    <t>c) Start a Dbikes report journal</t>
    <phoneticPr fontId="6" type="noConversion"/>
  </si>
  <si>
    <t>Make burndown charts</t>
    <phoneticPr fontId="6" type="noConversion"/>
  </si>
  <si>
    <t xml:space="preserve">a) 5 x meetings per week </t>
    <phoneticPr fontId="6" type="noConversion"/>
  </si>
  <si>
    <t xml:space="preserve">b) Start an SRS </t>
    <phoneticPr fontId="6" type="noConversion"/>
  </si>
  <si>
    <t xml:space="preserve">Make burndown charts </t>
    <phoneticPr fontId="6" type="noConversion"/>
  </si>
  <si>
    <t>Feature_Sprint 2</t>
    <phoneticPr fontId="6" type="noConversion"/>
  </si>
  <si>
    <t>Importance</t>
    <phoneticPr fontId="6" type="noConversion"/>
  </si>
  <si>
    <t xml:space="preserve">Comment </t>
    <phoneticPr fontId="6" type="noConversion"/>
  </si>
  <si>
    <t>Guo and Jin have payment errors on that.</t>
    <phoneticPr fontId="6" type="noConversion"/>
  </si>
  <si>
    <t>On hold</t>
    <phoneticPr fontId="6" type="noConversion"/>
  </si>
  <si>
    <t>Just do the framework this print</t>
    <phoneticPr fontId="6" type="noConversion"/>
  </si>
  <si>
    <t>c) Jin connect new EC2 to flask</t>
    <phoneticPr fontId="6" type="noConversion"/>
  </si>
  <si>
    <t>c) Guo connect new EC2 to flask</t>
    <phoneticPr fontId="6" type="noConversion"/>
  </si>
  <si>
    <t>Sprint 3 - 14 Days</t>
    <phoneticPr fontId="6" type="noConversion"/>
  </si>
  <si>
    <t>a) Jin create flask app.py</t>
    <phoneticPr fontId="6" type="noConversion"/>
  </si>
  <si>
    <t>Sprint 2 - 14 Days</t>
    <phoneticPr fontId="6" type="noConversion"/>
  </si>
  <si>
    <t>a) show the occupancy of individual station marker</t>
    <phoneticPr fontId="6" type="noConversion"/>
  </si>
  <si>
    <t>b)show the selection of specific station on the map</t>
    <phoneticPr fontId="6" type="noConversion"/>
  </si>
  <si>
    <t>b) Guo create OpenWeather function</t>
    <phoneticPr fontId="6" type="noConversion"/>
  </si>
  <si>
    <t>a) Debugging and refining local databases</t>
    <phoneticPr fontId="6" type="noConversion"/>
  </si>
  <si>
    <t>b) Monitoring whether new data can be stored properly</t>
    <phoneticPr fontId="6" type="noConversion"/>
  </si>
  <si>
    <t>c) Optimizing the update frequency of data</t>
    <phoneticPr fontId="6" type="noConversion"/>
  </si>
  <si>
    <t>Organizing and archiving data - GUO</t>
    <phoneticPr fontId="6" type="noConversion"/>
  </si>
  <si>
    <t>Machine Learning - GUO</t>
    <phoneticPr fontId="6" type="noConversion"/>
  </si>
  <si>
    <t>a) Selecting data attributes that are effective</t>
    <phoneticPr fontId="6" type="noConversion"/>
  </si>
  <si>
    <t>b) Utilizing random forests for machine learning</t>
    <phoneticPr fontId="6" type="noConversion"/>
  </si>
  <si>
    <t>c) Observing the results of the initial</t>
    <phoneticPr fontId="6" type="noConversion"/>
  </si>
  <si>
    <t>a)show the occupancy of individual station marker</t>
    <phoneticPr fontId="6" type="noConversion"/>
  </si>
  <si>
    <t>Visuailising data with dynamic chars - JIN/JIANG</t>
    <phoneticPr fontId="6" type="noConversion"/>
  </si>
  <si>
    <t>a) Constructing a line graph distributed by hour.</t>
    <phoneticPr fontId="6" type="noConversion"/>
  </si>
  <si>
    <t>b) Constructing a bar graph distributed by date.</t>
    <phoneticPr fontId="6" type="noConversion"/>
  </si>
  <si>
    <t>Methods on the web page - All</t>
    <phoneticPr fontId="6" type="noConversion"/>
  </si>
  <si>
    <t>a) distance measurement between users and stations</t>
    <phoneticPr fontId="6" type="noConversion"/>
  </si>
  <si>
    <t>b) Integrate bikes and weather data</t>
    <phoneticPr fontId="6" type="noConversion"/>
  </si>
  <si>
    <t>c) design for the background and color of page</t>
    <phoneticPr fontId="6" type="noConversion"/>
  </si>
  <si>
    <t>d) Test all the buttoms on the page</t>
    <phoneticPr fontId="6" type="noConversion"/>
  </si>
  <si>
    <t>b) Keep branches up to date</t>
    <phoneticPr fontId="6" type="noConversion"/>
  </si>
  <si>
    <t>a) meetings per week (60 mins)</t>
    <phoneticPr fontId="6" type="noConversion"/>
  </si>
  <si>
    <t>b) Start the report</t>
    <phoneticPr fontId="6" type="noConversion"/>
  </si>
  <si>
    <t>c) update the SRS document</t>
    <phoneticPr fontId="6" type="noConversion"/>
  </si>
  <si>
    <t>a) Find cloesst bike</t>
    <phoneticPr fontId="6" type="noConversion"/>
  </si>
  <si>
    <t>b) Charts clean up</t>
    <phoneticPr fontId="6" type="noConversion"/>
  </si>
  <si>
    <t>a) Make the final version of the Homepage</t>
    <phoneticPr fontId="6" type="noConversion"/>
  </si>
  <si>
    <t>c) issue with the bugs from the map</t>
    <phoneticPr fontId="6" type="noConversion"/>
  </si>
  <si>
    <t>b) Finish a SRS</t>
    <phoneticPr fontId="6" type="noConversion"/>
  </si>
  <si>
    <t>c) Finish the Report</t>
    <phoneticPr fontId="6" type="noConversion"/>
  </si>
  <si>
    <t>Confirm the prediction works well GUO</t>
    <phoneticPr fontId="6" type="noConversion"/>
  </si>
  <si>
    <t>Web Application ALL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</si>
</sst>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4"/>
      <color theme="1"/>
      <name val="Arial"/>
      <family val="2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0" fillId="3" borderId="1" xfId="0" applyFill="1" applyBorder="1"/>
    <xf numFmtId="0" fontId="2" fillId="0" borderId="0" xfId="0" applyFont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5" borderId="1" xfId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0" fontId="3" fillId="5" borderId="1" xfId="1" applyFill="1" applyBorder="1" applyAlignment="1">
      <alignment horizontal="center"/>
    </xf>
    <xf numFmtId="0" fontId="4" fillId="4" borderId="1" xfId="0" applyFont="1" applyFill="1" applyBorder="1"/>
    <xf numFmtId="0" fontId="7" fillId="0" borderId="1" xfId="0" applyFont="1" applyBorder="1"/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0" fillId="6" borderId="0" xfId="0" applyFill="1"/>
    <xf numFmtId="0" fontId="3" fillId="7" borderId="1" xfId="1" applyFill="1" applyBorder="1" applyAlignment="1">
      <alignment horizontal="center" wrapText="1"/>
    </xf>
    <xf numFmtId="0" fontId="1" fillId="7" borderId="1" xfId="1" applyFont="1" applyFill="1" applyBorder="1" applyAlignment="1">
      <alignment horizontal="center" wrapText="1"/>
    </xf>
    <xf numFmtId="0" fontId="3" fillId="7" borderId="1" xfId="1" applyFill="1" applyBorder="1" applyAlignment="1">
      <alignment horizontal="center"/>
    </xf>
    <xf numFmtId="0" fontId="0" fillId="7" borderId="0" xfId="0" applyFill="1"/>
    <xf numFmtId="0" fontId="5" fillId="0" borderId="2" xfId="0" applyFont="1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/>
    <xf numFmtId="0" fontId="0" fillId="8" borderId="0" xfId="0" applyFill="1"/>
    <xf numFmtId="0" fontId="3" fillId="9" borderId="1" xfId="1" applyFill="1" applyBorder="1" applyAlignment="1">
      <alignment horizontal="center" wrapText="1"/>
    </xf>
    <xf numFmtId="0" fontId="1" fillId="9" borderId="1" xfId="1" applyFont="1" applyFill="1" applyBorder="1" applyAlignment="1">
      <alignment horizontal="center" wrapText="1"/>
    </xf>
    <xf numFmtId="0" fontId="3" fillId="9" borderId="1" xfId="1" applyFill="1" applyBorder="1" applyAlignment="1">
      <alignment horizontal="center"/>
    </xf>
    <xf numFmtId="0" fontId="0" fillId="9" borderId="0" xfId="0" applyFill="1"/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Sprint </a:t>
            </a:r>
            <a:r>
              <a:rPr lang="en-US" altLang="zh-CN"/>
              <a:t>4</a:t>
            </a:r>
            <a:r>
              <a:rPr lang="en-IE"/>
              <a:t> - Burndown Chart</a:t>
            </a:r>
          </a:p>
        </c:rich>
      </c:tx>
      <c:layout>
        <c:manualLayout>
          <c:xMode val="edge"/>
          <c:yMode val="edge"/>
          <c:x val="0.31416277671764264"/>
          <c:y val="0.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75000"/>
                <a:satMod val="160000"/>
              </a:schemeClr>
            </a:solidFill>
            <a:ln>
              <a:noFill/>
            </a:ln>
            <a:effectLst>
              <a:outerShdw blurRad="76200" dist="25400" dir="5400000" algn="tl" rotWithShape="0">
                <a:srgbClr val="000000">
                  <a:alpha val="55000"/>
                </a:srgbClr>
              </a:outerShdw>
            </a:effectLst>
            <a:scene3d>
              <a:camera prst="orthographicFront">
                <a:rot lat="0" lon="0" rev="0"/>
              </a:camera>
              <a:lightRig rig="brightRoom" dir="tl"/>
            </a:scene3d>
            <a:sp3d contourW="19050" prstMaterial="flat">
              <a:bevelT w="0" h="0" prst="coolSlant"/>
              <a:contourClr>
                <a:scrgbClr r="0" g="0" b="0">
                  <a:shade val="25000"/>
                  <a:satMod val="14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Sprint4!$N$18:$P$18</c:f>
              <c:strCache>
                <c:ptCount val="3"/>
                <c:pt idx="0">
                  <c:v>GUO</c:v>
                </c:pt>
                <c:pt idx="1">
                  <c:v>JIN </c:v>
                </c:pt>
                <c:pt idx="2">
                  <c:v>JIANG</c:v>
                </c:pt>
              </c:strCache>
            </c:strRef>
          </c:cat>
          <c:val>
            <c:numRef>
              <c:f>Sprint4!$N$19:$P$19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F-5844-BA60-390BA543EA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6828992"/>
        <c:axId val="676837848"/>
      </c:barChart>
      <c:catAx>
        <c:axId val="676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37848"/>
        <c:crosses val="autoZero"/>
        <c:auto val="1"/>
        <c:lblAlgn val="ctr"/>
        <c:lblOffset val="100"/>
        <c:noMultiLvlLbl val="0"/>
      </c:catAx>
      <c:valAx>
        <c:axId val="6768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Sprint </a:t>
            </a:r>
            <a:r>
              <a:rPr lang="en-US"/>
              <a:t>3</a:t>
            </a:r>
            <a:r>
              <a:rPr lang="en-IE"/>
              <a:t> -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Sprint3!$N$30:$P$30</c:f>
              <c:strCache>
                <c:ptCount val="3"/>
                <c:pt idx="0">
                  <c:v>GUO</c:v>
                </c:pt>
                <c:pt idx="1">
                  <c:v>JIN </c:v>
                </c:pt>
                <c:pt idx="2">
                  <c:v>JIANG</c:v>
                </c:pt>
              </c:strCache>
            </c:strRef>
          </c:cat>
          <c:val>
            <c:numRef>
              <c:f>Sprint3!$N$31:$P$31</c:f>
              <c:numCache>
                <c:formatCode>General</c:formatCode>
                <c:ptCount val="3"/>
                <c:pt idx="0">
                  <c:v>42</c:v>
                </c:pt>
                <c:pt idx="1">
                  <c:v>41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B19-B182-149121B40F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76828992"/>
        <c:axId val="676837848"/>
      </c:barChart>
      <c:catAx>
        <c:axId val="67682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37848"/>
        <c:crosses val="autoZero"/>
        <c:auto val="1"/>
        <c:lblAlgn val="ctr"/>
        <c:lblOffset val="100"/>
        <c:noMultiLvlLbl val="0"/>
      </c:catAx>
      <c:valAx>
        <c:axId val="676837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Sprint 2 -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Sprint2!$N$29:$P$29</c:f>
              <c:strCache>
                <c:ptCount val="3"/>
                <c:pt idx="0">
                  <c:v>GUO</c:v>
                </c:pt>
                <c:pt idx="1">
                  <c:v>JIN </c:v>
                </c:pt>
                <c:pt idx="2">
                  <c:v>JIANG</c:v>
                </c:pt>
              </c:strCache>
            </c:strRef>
          </c:cat>
          <c:val>
            <c:numRef>
              <c:f>Sprint2!$N$30:$P$30</c:f>
              <c:numCache>
                <c:formatCode>General</c:formatCode>
                <c:ptCount val="3"/>
                <c:pt idx="0">
                  <c:v>45</c:v>
                </c:pt>
                <c:pt idx="1">
                  <c:v>41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E-554E-9FE8-86AB8733E0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6828992"/>
        <c:axId val="676837848"/>
      </c:barChart>
      <c:catAx>
        <c:axId val="676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37848"/>
        <c:crosses val="autoZero"/>
        <c:auto val="1"/>
        <c:lblAlgn val="ctr"/>
        <c:lblOffset val="100"/>
        <c:noMultiLvlLbl val="0"/>
      </c:catAx>
      <c:valAx>
        <c:axId val="676837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6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493114</xdr:colOff>
      <xdr:row>20</xdr:row>
      <xdr:rowOff>6046</xdr:rowOff>
    </xdr:from>
    <xdr:to>
      <xdr:col>10</xdr:col>
      <xdr:colOff>571268</xdr:colOff>
      <xdr:row>48</xdr:row>
      <xdr:rowOff>6046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2E11F4-2EDE-FE43-8CF9-8A81C0F88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468923</xdr:colOff>
      <xdr:row>29</xdr:row>
      <xdr:rowOff>126999</xdr:rowOff>
    </xdr:from>
    <xdr:to>
      <xdr:col>10</xdr:col>
      <xdr:colOff>547077</xdr:colOff>
      <xdr:row>57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A777-563C-4AFC-8962-F7EB3209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468923</xdr:colOff>
      <xdr:row>28</xdr:row>
      <xdr:rowOff>126999</xdr:rowOff>
    </xdr:from>
    <xdr:to>
      <xdr:col>10</xdr:col>
      <xdr:colOff>547077</xdr:colOff>
      <xdr:row>56</xdr:row>
      <xdr:rowOff>126999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9AF04BF-EFFE-1F4E-9381-E4F624DD9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E26F-F270-7046-9480-A82895E584AE}">
  <dimension ref="A1:P19"/>
  <sheetViews>
    <sheetView tabSelected="1" topLeftCell="A18" zoomScale="105" zoomScaleNormal="105" workbookViewId="0">
      <selection activeCell="O31" sqref="O31"/>
    </sheetView>
  </sheetViews>
  <sheetFormatPr baseColWidth="10" defaultColWidth="8.83203125" defaultRowHeight="14"/>
  <cols>
    <col min="1" max="1" width="50.83203125" customWidth="1"/>
    <col min="2" max="2" width="33.1640625" customWidth="1"/>
    <col min="3" max="3" width="16.5" customWidth="1"/>
  </cols>
  <sheetData>
    <row r="1" spans="1:16" s="26" customFormat="1" ht="18">
      <c r="A1" s="24" t="s">
        <v>0</v>
      </c>
      <c r="B1" s="24"/>
      <c r="C1" s="24"/>
      <c r="D1" s="25" t="s">
        <v>19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s="30" customFormat="1" ht="15">
      <c r="A2" s="27" t="s">
        <v>1</v>
      </c>
      <c r="B2" s="28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29" t="s">
        <v>14</v>
      </c>
      <c r="O2" s="29" t="s">
        <v>15</v>
      </c>
      <c r="P2" s="29" t="s">
        <v>16</v>
      </c>
    </row>
    <row r="3" spans="1:16">
      <c r="A3" s="1" t="s">
        <v>90</v>
      </c>
      <c r="B3" s="2">
        <v>30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/>
      <c r="I3" s="2"/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5</v>
      </c>
      <c r="P3" s="2">
        <v>5</v>
      </c>
    </row>
    <row r="4" spans="1:16">
      <c r="A4" s="1" t="s">
        <v>34</v>
      </c>
      <c r="B4" s="2">
        <v>20</v>
      </c>
      <c r="C4" s="2">
        <v>2</v>
      </c>
      <c r="D4" s="2">
        <v>2</v>
      </c>
      <c r="E4" s="2">
        <v>3</v>
      </c>
      <c r="F4" s="2">
        <v>3</v>
      </c>
      <c r="G4" s="2"/>
      <c r="H4" s="2">
        <v>2</v>
      </c>
      <c r="I4" s="2">
        <v>2</v>
      </c>
      <c r="J4" s="2">
        <v>3</v>
      </c>
      <c r="K4" s="2">
        <v>3</v>
      </c>
      <c r="L4" s="2"/>
      <c r="M4" s="2"/>
      <c r="N4" s="2"/>
      <c r="O4" s="2"/>
      <c r="P4" s="2"/>
    </row>
    <row r="5" spans="1:16">
      <c r="A5" s="3" t="s">
        <v>86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91</v>
      </c>
      <c r="B6" s="2">
        <v>40</v>
      </c>
      <c r="C6" s="2"/>
      <c r="D6" s="2"/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/>
      <c r="N6" s="2"/>
      <c r="O6" s="2"/>
      <c r="P6" s="2"/>
    </row>
    <row r="7" spans="1:16">
      <c r="A7" s="3" t="s">
        <v>84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">
      <c r="A8" s="7" t="s">
        <v>85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 t="s">
        <v>87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3" t="s">
        <v>30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3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">
      <c r="A12" s="8" t="s">
        <v>36</v>
      </c>
      <c r="B12" s="2">
        <v>30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/>
      <c r="K12" s="2"/>
      <c r="L12" s="2"/>
      <c r="M12" s="2">
        <v>3</v>
      </c>
      <c r="N12" s="2">
        <v>3</v>
      </c>
      <c r="O12" s="2">
        <v>3</v>
      </c>
      <c r="P12" s="2"/>
    </row>
    <row r="13" spans="1:16">
      <c r="A13" s="2" t="s">
        <v>88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 t="s">
        <v>89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3" t="s">
        <v>45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4" t="s">
        <v>18</v>
      </c>
      <c r="B16" s="5">
        <f>B3+B4+B6+B12</f>
        <v>120</v>
      </c>
      <c r="C16" s="5">
        <f>C3+C4+C6+C12</f>
        <v>7</v>
      </c>
      <c r="D16" s="5">
        <f t="shared" ref="D16:K16" si="0">D3+D4+D6+D12</f>
        <v>7</v>
      </c>
      <c r="E16" s="5">
        <f t="shared" si="0"/>
        <v>13</v>
      </c>
      <c r="F16" s="5">
        <f t="shared" si="0"/>
        <v>13</v>
      </c>
      <c r="G16" s="5">
        <f t="shared" si="0"/>
        <v>10</v>
      </c>
      <c r="H16" s="5">
        <f t="shared" si="0"/>
        <v>10</v>
      </c>
      <c r="I16" s="5">
        <f t="shared" si="0"/>
        <v>10</v>
      </c>
      <c r="J16" s="5">
        <f t="shared" si="0"/>
        <v>10</v>
      </c>
      <c r="K16" s="5">
        <f t="shared" si="0"/>
        <v>10</v>
      </c>
      <c r="L16" s="5">
        <f>L3+L4+L6+L12</f>
        <v>7</v>
      </c>
      <c r="M16" s="5">
        <f>M3+M4+M6+M12</f>
        <v>5</v>
      </c>
      <c r="N16" s="5">
        <f t="shared" ref="N16:P16" si="1">N3+N4+N6+N12</f>
        <v>5</v>
      </c>
      <c r="O16" s="5">
        <f t="shared" si="1"/>
        <v>8</v>
      </c>
      <c r="P16" s="5">
        <f t="shared" si="1"/>
        <v>5</v>
      </c>
    </row>
    <row r="17" spans="13:16">
      <c r="P17">
        <f>SUM(C16:P16)</f>
        <v>120</v>
      </c>
    </row>
    <row r="18" spans="13:16">
      <c r="N18" s="6" t="s">
        <v>39</v>
      </c>
      <c r="O18" s="6" t="s">
        <v>40</v>
      </c>
      <c r="P18" s="6" t="s">
        <v>38</v>
      </c>
    </row>
    <row r="19" spans="13:16">
      <c r="M19" s="6"/>
      <c r="N19">
        <v>40</v>
      </c>
      <c r="O19">
        <v>40</v>
      </c>
      <c r="P19">
        <v>40</v>
      </c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B055-35A5-45B4-9F84-8A1F4DB7C542}">
  <dimension ref="A1:P31"/>
  <sheetViews>
    <sheetView zoomScale="105" zoomScaleNormal="105" workbookViewId="0">
      <selection activeCell="A36" sqref="A36"/>
    </sheetView>
  </sheetViews>
  <sheetFormatPr baseColWidth="10" defaultColWidth="8.83203125" defaultRowHeight="14"/>
  <cols>
    <col min="1" max="1" width="53.1640625" customWidth="1"/>
    <col min="2" max="2" width="33.1640625" customWidth="1"/>
    <col min="3" max="3" width="16.5" customWidth="1"/>
  </cols>
  <sheetData>
    <row r="1" spans="1:16" s="18" customFormat="1" ht="18">
      <c r="A1" s="16" t="s">
        <v>0</v>
      </c>
      <c r="B1" s="16"/>
      <c r="C1" s="16"/>
      <c r="D1" s="17" t="s">
        <v>57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s="22" customFormat="1" ht="15">
      <c r="A2" s="19" t="s">
        <v>1</v>
      </c>
      <c r="B2" s="20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</row>
    <row r="3" spans="1:16">
      <c r="A3" s="1" t="s">
        <v>66</v>
      </c>
      <c r="B3" s="2">
        <v>20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/>
      <c r="N3" s="2"/>
      <c r="O3" s="2"/>
      <c r="P3" s="2"/>
    </row>
    <row r="4" spans="1:16">
      <c r="A4" s="3" t="s">
        <v>63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64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3" t="s">
        <v>65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67</v>
      </c>
      <c r="B7" s="2">
        <v>20</v>
      </c>
      <c r="C7" s="2">
        <v>1</v>
      </c>
      <c r="D7" s="2">
        <v>1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O7" s="2">
        <v>1</v>
      </c>
      <c r="P7" s="2">
        <v>1</v>
      </c>
    </row>
    <row r="8" spans="1:16">
      <c r="A8" s="3" t="s">
        <v>68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3" t="s">
        <v>69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3" t="s">
        <v>70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34</v>
      </c>
      <c r="B11" s="2">
        <v>20</v>
      </c>
      <c r="C11" s="2">
        <v>3</v>
      </c>
      <c r="D11" s="2"/>
      <c r="E11" s="2">
        <v>3</v>
      </c>
      <c r="F11" s="2"/>
      <c r="G11" s="2"/>
      <c r="H11" s="2">
        <v>1</v>
      </c>
      <c r="I11" s="2">
        <v>3</v>
      </c>
      <c r="J11" s="2">
        <v>3</v>
      </c>
      <c r="K11" s="2">
        <v>3</v>
      </c>
      <c r="L11" s="2">
        <v>3</v>
      </c>
      <c r="M11" s="2"/>
      <c r="N11" s="2"/>
      <c r="O11" s="2"/>
      <c r="P11" s="2">
        <v>1</v>
      </c>
    </row>
    <row r="12" spans="1:16">
      <c r="A12" s="3" t="s">
        <v>71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3" t="s">
        <v>61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1" t="s">
        <v>72</v>
      </c>
      <c r="B14" s="2">
        <v>20</v>
      </c>
      <c r="C14" s="2">
        <v>1</v>
      </c>
      <c r="D14" s="2">
        <v>1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1</v>
      </c>
      <c r="M14" s="2">
        <v>2</v>
      </c>
      <c r="N14" s="2">
        <v>1</v>
      </c>
      <c r="O14" s="2">
        <v>2</v>
      </c>
      <c r="P14" s="2">
        <v>1</v>
      </c>
    </row>
    <row r="15" spans="1:16">
      <c r="A15" s="3" t="s">
        <v>73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3" t="s">
        <v>74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1" t="s">
        <v>75</v>
      </c>
      <c r="B17" s="2">
        <v>20</v>
      </c>
      <c r="C17" s="2">
        <v>1</v>
      </c>
      <c r="D17" s="2">
        <v>1</v>
      </c>
      <c r="E17" s="2"/>
      <c r="F17" s="2">
        <v>1</v>
      </c>
      <c r="G17" s="2">
        <v>1</v>
      </c>
      <c r="H17" s="2">
        <v>3</v>
      </c>
      <c r="I17" s="2">
        <v>3</v>
      </c>
      <c r="J17" s="2">
        <v>3</v>
      </c>
      <c r="K17" s="2">
        <v>1</v>
      </c>
      <c r="L17" s="2">
        <v>1</v>
      </c>
      <c r="M17" s="2"/>
      <c r="N17" s="2">
        <v>2</v>
      </c>
      <c r="O17" s="2">
        <v>2</v>
      </c>
      <c r="P17" s="2">
        <v>1</v>
      </c>
    </row>
    <row r="18" spans="1:16">
      <c r="A18" s="3" t="s">
        <v>76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>
      <c r="A19" s="7" t="s">
        <v>77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 t="s">
        <v>78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3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3" t="s">
        <v>80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">
      <c r="A23" s="8" t="s">
        <v>36</v>
      </c>
      <c r="B23" s="2">
        <v>20</v>
      </c>
      <c r="C23" s="2">
        <v>1</v>
      </c>
      <c r="D23" s="2"/>
      <c r="E23" s="2">
        <v>1</v>
      </c>
      <c r="F23" s="2">
        <v>1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</row>
    <row r="24" spans="1:16" ht="15">
      <c r="A24" s="7" t="s">
        <v>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 t="s">
        <v>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 t="s">
        <v>83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3" t="s">
        <v>45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4" t="s">
        <v>18</v>
      </c>
      <c r="B28" s="5">
        <f>SUM(B3,B7,B11,B13,B17,B14,B20,B23)</f>
        <v>120</v>
      </c>
      <c r="C28" s="5">
        <f>SUM(C3,C7,C11,C14,C17,C20,C23)</f>
        <v>9</v>
      </c>
      <c r="D28" s="5">
        <f>SUM(D3,D7,D11,D14,D17,D20,D23)</f>
        <v>5</v>
      </c>
      <c r="E28" s="5">
        <f>SUM(E3,E7,E11,E14,E17,E20,E23)</f>
        <v>8</v>
      </c>
      <c r="F28" s="5">
        <f>SUM(F3,F7,F11,F14,F17,F20,F23)</f>
        <v>8</v>
      </c>
      <c r="G28" s="5">
        <f>SUM(G3,G7,G11,G14,G17,G20,G23)</f>
        <v>8</v>
      </c>
      <c r="H28" s="5">
        <f>SUM(H3,H7,H11,H14,H17,H20,H23)</f>
        <v>12</v>
      </c>
      <c r="I28" s="5">
        <f>SUM(I3,I7,I11,I14,I17,I20,I23)</f>
        <v>14</v>
      </c>
      <c r="J28" s="5">
        <f>SUM(J3,J7,J11,J14,J17,J20,J23)</f>
        <v>12</v>
      </c>
      <c r="K28" s="5">
        <f>SUM(K3,K7,K11,K14,K17,K20,K23)</f>
        <v>9</v>
      </c>
      <c r="L28" s="5">
        <f>SUM(L3,L7,L11,L14,L17,L20,L23)</f>
        <v>10</v>
      </c>
      <c r="M28" s="5">
        <f>SUM(M3,M7,M11,M14,M17,M20,M23)</f>
        <v>6</v>
      </c>
      <c r="N28" s="5">
        <f>SUM(N3,N7,N11,N14,N17,N20,N23)</f>
        <v>6</v>
      </c>
      <c r="O28" s="5">
        <f>SUM(O3,O7,O11,O14,O17,O20,O23)</f>
        <v>7</v>
      </c>
      <c r="P28" s="5">
        <f>SUM(P3,P7,P11,P14,P17,P20,P23)</f>
        <v>6</v>
      </c>
    </row>
    <row r="29" spans="1:16">
      <c r="P29">
        <f>SUM(C28:P28)</f>
        <v>120</v>
      </c>
    </row>
    <row r="30" spans="1:16">
      <c r="N30" s="6" t="s">
        <v>39</v>
      </c>
      <c r="O30" s="6" t="s">
        <v>40</v>
      </c>
      <c r="P30" s="6" t="s">
        <v>38</v>
      </c>
    </row>
    <row r="31" spans="1:16">
      <c r="M31" s="6"/>
      <c r="N31">
        <v>42</v>
      </c>
      <c r="O31">
        <v>41</v>
      </c>
      <c r="P31">
        <v>37</v>
      </c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CB4B-B847-5A4D-A21F-C33038FEAB78}">
  <dimension ref="A1:P30"/>
  <sheetViews>
    <sheetView zoomScaleNormal="85" workbookViewId="0">
      <selection activeCell="A3" sqref="A3"/>
    </sheetView>
  </sheetViews>
  <sheetFormatPr baseColWidth="10" defaultColWidth="8.83203125" defaultRowHeight="14"/>
  <cols>
    <col min="1" max="1" width="50.83203125" customWidth="1"/>
    <col min="2" max="2" width="33.1640625" customWidth="1"/>
    <col min="3" max="3" width="16.5" customWidth="1"/>
  </cols>
  <sheetData>
    <row r="1" spans="1:16" ht="18">
      <c r="A1" s="15" t="s">
        <v>0</v>
      </c>
      <c r="B1" s="15"/>
      <c r="C1" s="15"/>
      <c r="D1" s="12" t="s">
        <v>59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5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</row>
    <row r="3" spans="1:16">
      <c r="A3" s="1" t="s">
        <v>32</v>
      </c>
      <c r="B3" s="2">
        <v>20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</row>
    <row r="4" spans="1:16">
      <c r="A4" s="3" t="s">
        <v>20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21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3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33</v>
      </c>
      <c r="B7" s="2">
        <v>20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O7" s="2">
        <v>1</v>
      </c>
      <c r="P7" s="2">
        <v>1</v>
      </c>
    </row>
    <row r="8" spans="1:16">
      <c r="A8" s="3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3" t="s">
        <v>62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3" t="s">
        <v>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34</v>
      </c>
      <c r="B11" s="2">
        <v>20</v>
      </c>
      <c r="C11" s="2">
        <v>2</v>
      </c>
      <c r="D11" s="2"/>
      <c r="E11" s="2">
        <v>3</v>
      </c>
      <c r="F11" s="2"/>
      <c r="G11" s="2"/>
      <c r="H11" s="2">
        <v>1</v>
      </c>
      <c r="I11" s="2">
        <v>1</v>
      </c>
      <c r="J11" s="2">
        <v>1</v>
      </c>
      <c r="K11" s="2">
        <v>5</v>
      </c>
      <c r="L11" s="2">
        <v>5</v>
      </c>
      <c r="M11" s="2"/>
      <c r="N11" s="2"/>
      <c r="O11" s="2">
        <v>1</v>
      </c>
      <c r="P11" s="2">
        <v>1</v>
      </c>
    </row>
    <row r="12" spans="1:16">
      <c r="A12" s="3" t="s">
        <v>60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35</v>
      </c>
      <c r="B13" s="2">
        <v>20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1</v>
      </c>
      <c r="K13" s="2"/>
      <c r="L13" s="2">
        <v>1</v>
      </c>
      <c r="M13" s="2">
        <v>2</v>
      </c>
      <c r="N13" s="2">
        <v>1</v>
      </c>
      <c r="O13" s="2">
        <v>2</v>
      </c>
      <c r="P13" s="2">
        <v>1</v>
      </c>
    </row>
    <row r="14" spans="1:16">
      <c r="A14" s="3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3" t="s">
        <v>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1" t="s">
        <v>37</v>
      </c>
      <c r="B16" s="2">
        <v>40</v>
      </c>
      <c r="C16" s="2">
        <v>1</v>
      </c>
      <c r="D16" s="2">
        <v>1</v>
      </c>
      <c r="E16" s="2"/>
      <c r="F16" s="2">
        <v>1</v>
      </c>
      <c r="G16" s="2">
        <v>1</v>
      </c>
      <c r="H16" s="2"/>
      <c r="I16" s="2">
        <v>1</v>
      </c>
      <c r="J16" s="2">
        <v>1</v>
      </c>
      <c r="K16" s="2">
        <v>1</v>
      </c>
      <c r="L16" s="2">
        <v>1</v>
      </c>
      <c r="M16" s="2"/>
      <c r="N16" s="2">
        <v>4</v>
      </c>
      <c r="O16" s="2">
        <v>4</v>
      </c>
      <c r="P16" s="2">
        <v>4</v>
      </c>
    </row>
    <row r="17" spans="1:16">
      <c r="A17" s="3" t="s">
        <v>58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30">
      <c r="A18" s="7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 t="s">
        <v>56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3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3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>
      <c r="A22" s="8" t="s">
        <v>36</v>
      </c>
      <c r="B22" s="2">
        <v>20</v>
      </c>
      <c r="C22" s="2">
        <v>1</v>
      </c>
      <c r="D22" s="2">
        <v>1</v>
      </c>
      <c r="E22" s="2">
        <v>1</v>
      </c>
      <c r="F22" s="2"/>
      <c r="G22" s="2">
        <v>2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2</v>
      </c>
      <c r="O22" s="2">
        <v>3</v>
      </c>
      <c r="P22" s="2">
        <v>3</v>
      </c>
    </row>
    <row r="23" spans="1:16" ht="15">
      <c r="A23" s="7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 t="s">
        <v>43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3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4" t="s">
        <v>18</v>
      </c>
      <c r="B27" s="5">
        <f>SUM(B3,B7,B12,B16,B13,B19,B22)</f>
        <v>120</v>
      </c>
      <c r="C27" s="5">
        <f>SUM(C3,C7,C11,C13,C16,C19,C22)</f>
        <v>8</v>
      </c>
      <c r="D27" s="5">
        <f t="shared" ref="D27:P27" si="0">SUM(D3,D7,D11,D13,D16,D19,D22)</f>
        <v>6</v>
      </c>
      <c r="E27" s="5">
        <f t="shared" si="0"/>
        <v>7</v>
      </c>
      <c r="F27" s="5">
        <f t="shared" si="0"/>
        <v>5</v>
      </c>
      <c r="G27" s="5">
        <f t="shared" si="0"/>
        <v>8</v>
      </c>
      <c r="H27" s="5">
        <f t="shared" si="0"/>
        <v>8</v>
      </c>
      <c r="I27" s="5">
        <f t="shared" si="0"/>
        <v>7</v>
      </c>
      <c r="J27" s="5">
        <f t="shared" si="0"/>
        <v>7</v>
      </c>
      <c r="K27" s="5">
        <f t="shared" si="0"/>
        <v>10</v>
      </c>
      <c r="L27" s="5">
        <f t="shared" si="0"/>
        <v>11</v>
      </c>
      <c r="M27" s="5">
        <f t="shared" si="0"/>
        <v>8</v>
      </c>
      <c r="N27" s="5">
        <f t="shared" si="0"/>
        <v>10</v>
      </c>
      <c r="O27" s="5">
        <f t="shared" si="0"/>
        <v>13</v>
      </c>
      <c r="P27" s="5">
        <f t="shared" si="0"/>
        <v>12</v>
      </c>
    </row>
    <row r="28" spans="1:16">
      <c r="P28">
        <f>SUM(C27:P27)</f>
        <v>120</v>
      </c>
    </row>
    <row r="29" spans="1:16">
      <c r="N29" s="6" t="s">
        <v>39</v>
      </c>
      <c r="O29" s="6" t="s">
        <v>40</v>
      </c>
      <c r="P29" s="6" t="s">
        <v>38</v>
      </c>
    </row>
    <row r="30" spans="1:16">
      <c r="M30" s="6"/>
      <c r="N30">
        <v>45</v>
      </c>
      <c r="O30">
        <v>41</v>
      </c>
      <c r="P30">
        <v>34</v>
      </c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0D1D-E9C4-DF4A-8F6F-9FB4D8F387D9}">
  <dimension ref="A1:F25"/>
  <sheetViews>
    <sheetView zoomScale="133" workbookViewId="0">
      <selection activeCell="E23" sqref="E23"/>
    </sheetView>
  </sheetViews>
  <sheetFormatPr baseColWidth="10" defaultRowHeight="14"/>
  <cols>
    <col min="1" max="1" width="64.6640625" customWidth="1"/>
    <col min="3" max="3" width="41.33203125" customWidth="1"/>
  </cols>
  <sheetData>
    <row r="1" spans="1:6">
      <c r="A1" s="13" t="s">
        <v>49</v>
      </c>
      <c r="B1" s="13" t="s">
        <v>50</v>
      </c>
      <c r="C1" s="13" t="s">
        <v>51</v>
      </c>
    </row>
    <row r="2" spans="1:6">
      <c r="A2" s="1" t="s">
        <v>32</v>
      </c>
      <c r="B2" s="2"/>
      <c r="C2" s="2"/>
    </row>
    <row r="3" spans="1:6">
      <c r="A3" s="3" t="s">
        <v>20</v>
      </c>
      <c r="B3" s="2">
        <v>8</v>
      </c>
      <c r="C3" s="2" t="s">
        <v>52</v>
      </c>
    </row>
    <row r="4" spans="1:6">
      <c r="A4" s="3" t="s">
        <v>21</v>
      </c>
      <c r="B4" s="2">
        <v>7</v>
      </c>
      <c r="C4" s="2" t="s">
        <v>53</v>
      </c>
    </row>
    <row r="5" spans="1:6">
      <c r="A5" s="3" t="s">
        <v>22</v>
      </c>
      <c r="B5" s="2">
        <v>7</v>
      </c>
      <c r="C5" s="2" t="s">
        <v>53</v>
      </c>
    </row>
    <row r="6" spans="1:6">
      <c r="A6" s="1" t="s">
        <v>33</v>
      </c>
      <c r="B6" s="2"/>
      <c r="C6" s="2"/>
    </row>
    <row r="7" spans="1:6">
      <c r="A7" s="3" t="s">
        <v>23</v>
      </c>
      <c r="B7" s="2">
        <v>9</v>
      </c>
      <c r="C7" s="2"/>
    </row>
    <row r="8" spans="1:6">
      <c r="A8" s="3" t="s">
        <v>24</v>
      </c>
      <c r="B8" s="2">
        <v>7</v>
      </c>
      <c r="C8" s="2"/>
    </row>
    <row r="9" spans="1:6">
      <c r="A9" s="3" t="s">
        <v>25</v>
      </c>
      <c r="B9" s="2">
        <v>6</v>
      </c>
      <c r="C9" s="2"/>
    </row>
    <row r="10" spans="1:6">
      <c r="A10" s="1" t="s">
        <v>34</v>
      </c>
      <c r="B10" s="2"/>
      <c r="C10" s="2"/>
    </row>
    <row r="11" spans="1:6">
      <c r="A11" s="3" t="s">
        <v>26</v>
      </c>
      <c r="B11" s="2">
        <v>6</v>
      </c>
      <c r="C11" s="2" t="s">
        <v>54</v>
      </c>
    </row>
    <row r="12" spans="1:6">
      <c r="A12" s="1" t="s">
        <v>35</v>
      </c>
      <c r="B12" s="2"/>
      <c r="C12" s="2"/>
    </row>
    <row r="13" spans="1:6">
      <c r="A13" s="3" t="s">
        <v>27</v>
      </c>
      <c r="B13" s="2">
        <v>9</v>
      </c>
      <c r="C13" s="2"/>
    </row>
    <row r="14" spans="1:6">
      <c r="A14" s="3" t="s">
        <v>17</v>
      </c>
      <c r="B14" s="2">
        <v>7</v>
      </c>
      <c r="C14" s="2"/>
    </row>
    <row r="15" spans="1:6">
      <c r="A15" s="1" t="s">
        <v>37</v>
      </c>
      <c r="B15" s="2"/>
      <c r="C15" s="2"/>
      <c r="F15" s="14"/>
    </row>
    <row r="16" spans="1:6">
      <c r="A16" s="3" t="s">
        <v>28</v>
      </c>
      <c r="B16" s="2">
        <v>10</v>
      </c>
      <c r="C16" s="2"/>
    </row>
    <row r="17" spans="1:3" ht="15">
      <c r="A17" s="7" t="s">
        <v>41</v>
      </c>
      <c r="B17" s="2">
        <v>7</v>
      </c>
      <c r="C17" s="2"/>
    </row>
    <row r="18" spans="1:3">
      <c r="A18" s="2" t="s">
        <v>55</v>
      </c>
      <c r="B18" s="2">
        <v>7</v>
      </c>
      <c r="C18" s="2"/>
    </row>
    <row r="19" spans="1:3">
      <c r="A19" s="3" t="s">
        <v>30</v>
      </c>
      <c r="B19" s="2">
        <v>7</v>
      </c>
      <c r="C19" s="2"/>
    </row>
    <row r="20" spans="1:3">
      <c r="A20" s="3" t="s">
        <v>31</v>
      </c>
      <c r="B20" s="2">
        <v>7</v>
      </c>
      <c r="C20" s="2"/>
    </row>
    <row r="21" spans="1:3" ht="15">
      <c r="A21" s="8" t="s">
        <v>36</v>
      </c>
      <c r="B21" s="2"/>
      <c r="C21" s="2"/>
    </row>
    <row r="22" spans="1:3" ht="15">
      <c r="A22" s="7" t="s">
        <v>46</v>
      </c>
      <c r="B22" s="2">
        <v>5</v>
      </c>
      <c r="C22" s="2"/>
    </row>
    <row r="23" spans="1:3">
      <c r="A23" s="2" t="s">
        <v>47</v>
      </c>
      <c r="B23" s="2">
        <v>7</v>
      </c>
      <c r="C23" s="2"/>
    </row>
    <row r="24" spans="1:3">
      <c r="A24" s="2" t="s">
        <v>44</v>
      </c>
      <c r="B24" s="2">
        <v>7</v>
      </c>
      <c r="C24" s="2"/>
    </row>
    <row r="25" spans="1:3">
      <c r="A25" s="3" t="s">
        <v>48</v>
      </c>
      <c r="B25" s="2">
        <v>7</v>
      </c>
      <c r="C2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Sprint4</vt:lpstr>
      <vt:lpstr>Sprint3</vt:lpstr>
      <vt:lpstr>Sprint2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Gouliev</dc:creator>
  <cp:lastModifiedBy>Microsoft Office User</cp:lastModifiedBy>
  <dcterms:created xsi:type="dcterms:W3CDTF">2022-04-09T23:43:49Z</dcterms:created>
  <dcterms:modified xsi:type="dcterms:W3CDTF">2023-04-23T18:29:39Z</dcterms:modified>
</cp:coreProperties>
</file>