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330"/>
  <workbookPr/>
  <mc:AlternateContent xmlns:mc="http://schemas.openxmlformats.org/markup-compatibility/2006">
    <mc:Choice Requires="x15">
      <x15ac:absPath xmlns:x15ac="http://schemas.microsoft.com/office/spreadsheetml/2010/11/ac" url="https://d.docs.live.net/a938339e92401881/Documents/"/>
    </mc:Choice>
  </mc:AlternateContent>
  <xr:revisionPtr revIDLastSave="2549" documentId="14_{99333062-7A8A-44F1-9493-14DC6E5C2274}" xr6:coauthVersionLast="47" xr6:coauthVersionMax="47" xr10:uidLastSave="{04B5FE64-09CF-43A5-B367-B096EBC0C54C}"/>
  <bookViews>
    <workbookView xWindow="-90" yWindow="-90" windowWidth="19380" windowHeight="11460" firstSheet="183" activeTab="187" xr2:uid="{00000000-000D-0000-FFFF-FFFF00000000}"/>
  </bookViews>
  <sheets>
    <sheet name="Rate Card" sheetId="154" r:id="rId1"/>
    <sheet name="RETROINVOICE002" sheetId="2" r:id="rId2"/>
    <sheet name="FIBER-INVOICE003" sheetId="3" r:id="rId3"/>
    <sheet name="Invoice 001" sheetId="1" r:id="rId4"/>
    <sheet name="Invoice 002" sheetId="4" r:id="rId5"/>
    <sheet name="Invoice 003" sheetId="7" r:id="rId6"/>
    <sheet name="Invoice 004" sheetId="5" r:id="rId7"/>
    <sheet name="Invoice 006" sheetId="17" r:id="rId8"/>
    <sheet name="Invoice 007" sheetId="18" r:id="rId9"/>
    <sheet name="Invoice 008" sheetId="20" r:id="rId10"/>
    <sheet name="Invoice 009" sheetId="22" r:id="rId11"/>
    <sheet name="Invoice 010" sheetId="21" r:id="rId12"/>
    <sheet name="Invoice 011" sheetId="23" r:id="rId13"/>
    <sheet name="Invoice 012" sheetId="24" r:id="rId14"/>
    <sheet name="Invoice 013" sheetId="25" r:id="rId15"/>
    <sheet name="Invoice 014" sheetId="26" r:id="rId16"/>
    <sheet name="Invoice 015" sheetId="27" r:id="rId17"/>
    <sheet name="Invoice 016" sheetId="28" r:id="rId18"/>
    <sheet name="Invoice 017" sheetId="29" r:id="rId19"/>
    <sheet name="Invoice 018" sheetId="30" r:id="rId20"/>
    <sheet name="Invoice 020" sheetId="33" r:id="rId21"/>
    <sheet name="Invoice 021" sheetId="34" r:id="rId22"/>
    <sheet name="Invoice 022" sheetId="35" r:id="rId23"/>
    <sheet name="Invoice 023" sheetId="36" r:id="rId24"/>
    <sheet name="Invoice 024" sheetId="37" r:id="rId25"/>
    <sheet name="Invoice 025" sheetId="38" r:id="rId26"/>
    <sheet name="Invoice 026 Cottage Hill" sheetId="39" r:id="rId27"/>
    <sheet name="Invoice 028" sheetId="42" r:id="rId28"/>
    <sheet name="Invoice 029" sheetId="46" r:id="rId29"/>
    <sheet name="Invoice 031" sheetId="44" r:id="rId30"/>
    <sheet name="Invoice 032" sheetId="45" r:id="rId31"/>
    <sheet name="Invoice 033" sheetId="41" r:id="rId32"/>
    <sheet name="Invoice 034" sheetId="47" r:id="rId33"/>
    <sheet name="Invoice 035" sheetId="48" r:id="rId34"/>
    <sheet name="Invoice 036" sheetId="49" r:id="rId35"/>
    <sheet name="Invoice 037" sheetId="50" r:id="rId36"/>
    <sheet name="Invoice 038" sheetId="51" r:id="rId37"/>
    <sheet name="Invoice 39" sheetId="52" r:id="rId38"/>
    <sheet name="Invoice 042" sheetId="55" r:id="rId39"/>
    <sheet name="Invoice 043" sheetId="56" r:id="rId40"/>
    <sheet name="Invoice 044" sheetId="57" r:id="rId41"/>
    <sheet name="Invoice 045" sheetId="58" r:id="rId42"/>
    <sheet name="Invoice 046" sheetId="59" r:id="rId43"/>
    <sheet name="Invoice 047" sheetId="60" r:id="rId44"/>
    <sheet name="Invoice 048" sheetId="61" r:id="rId45"/>
    <sheet name="Invoice 049" sheetId="62" r:id="rId46"/>
    <sheet name="Invoice 050" sheetId="63" r:id="rId47"/>
    <sheet name="Invoice 051" sheetId="64" r:id="rId48"/>
    <sheet name="Invoice 040" sheetId="53" r:id="rId49"/>
    <sheet name="Invoice 052" sheetId="65" r:id="rId50"/>
    <sheet name="Invoice 062" sheetId="66" r:id="rId51"/>
    <sheet name="Invoice 063" sheetId="67" r:id="rId52"/>
    <sheet name="Invoice 064" sheetId="68" r:id="rId53"/>
    <sheet name="Invoice 065" sheetId="69" r:id="rId54"/>
    <sheet name="Invoice 066" sheetId="70" r:id="rId55"/>
    <sheet name="Invoice 067" sheetId="71" r:id="rId56"/>
    <sheet name="Invoice 072" sheetId="91" r:id="rId57"/>
    <sheet name="Invoice 073" sheetId="92" r:id="rId58"/>
    <sheet name="Invoice 074" sheetId="78" r:id="rId59"/>
    <sheet name="Invoice 075" sheetId="93" r:id="rId60"/>
    <sheet name="Invoice 076" sheetId="81" r:id="rId61"/>
    <sheet name="Invoice 077" sheetId="94" r:id="rId62"/>
    <sheet name="Invoice 2002" sheetId="84" r:id="rId63"/>
    <sheet name="Invoice 2004" sheetId="161" r:id="rId64"/>
    <sheet name="Invoice 079" sheetId="85" r:id="rId65"/>
    <sheet name="Invoice 082" sheetId="86" r:id="rId66"/>
    <sheet name="Invoice 083" sheetId="87" r:id="rId67"/>
    <sheet name="Invoice 084" sheetId="88" r:id="rId68"/>
    <sheet name="Invoice 087" sheetId="96" r:id="rId69"/>
    <sheet name="Invoice 0090" sheetId="89" r:id="rId70"/>
    <sheet name="Invoice 0091" sheetId="97" r:id="rId71"/>
    <sheet name="Invoice 0092" sheetId="98" r:id="rId72"/>
    <sheet name="Invoice 0093" sheetId="99" r:id="rId73"/>
    <sheet name="Invoice 0094" sheetId="100" r:id="rId74"/>
    <sheet name="Invoice 0095" sheetId="101" r:id="rId75"/>
    <sheet name="Invoice 0096" sheetId="102" r:id="rId76"/>
    <sheet name="Invoice 0097" sheetId="103" r:id="rId77"/>
    <sheet name="Invoice 0105" sheetId="119" r:id="rId78"/>
    <sheet name="Invoice 0098" sheetId="104" r:id="rId79"/>
    <sheet name="Invoice 0099" sheetId="105" r:id="rId80"/>
    <sheet name="Invoice 0100" sheetId="106" r:id="rId81"/>
    <sheet name="Invoice 0101" sheetId="107" r:id="rId82"/>
    <sheet name="Invoice 0102" sheetId="108" r:id="rId83"/>
    <sheet name="Invoice 0103" sheetId="109" r:id="rId84"/>
    <sheet name="Invoice 0104" sheetId="110" r:id="rId85"/>
    <sheet name="Invoice 1015" sheetId="120" r:id="rId86"/>
    <sheet name="Invoice 0107" sheetId="121" r:id="rId87"/>
    <sheet name="Invoice 0108" sheetId="123" r:id="rId88"/>
    <sheet name="Invoice 0109" sheetId="124" r:id="rId89"/>
    <sheet name="Invoice 01010" sheetId="125" r:id="rId90"/>
    <sheet name="Invoice 0110" sheetId="126" r:id="rId91"/>
    <sheet name="Invoice 1001" sheetId="6" r:id="rId92"/>
    <sheet name="Invoice 1003" sheetId="16" r:id="rId93"/>
    <sheet name="Invoice 1002" sheetId="8" r:id="rId94"/>
    <sheet name="Invoice 1003 CO" sheetId="12" r:id="rId95"/>
    <sheet name="Invoice 1001 new" sheetId="13" r:id="rId96"/>
    <sheet name="Invoice 1003 new" sheetId="14" r:id="rId97"/>
    <sheet name="Invoice 1004 new" sheetId="111" r:id="rId98"/>
    <sheet name="Invoice 1005" sheetId="112" r:id="rId99"/>
    <sheet name="Invoice 1006" sheetId="113" r:id="rId100"/>
    <sheet name="Invoice 1006A" sheetId="155" r:id="rId101"/>
    <sheet name="Invoice 1007" sheetId="115" r:id="rId102"/>
    <sheet name="Invoice 1008" sheetId="114" r:id="rId103"/>
    <sheet name="Sheet1" sheetId="206" r:id="rId104"/>
    <sheet name="Sheet2" sheetId="207" r:id="rId105"/>
    <sheet name="Estimate 2019" sheetId="181" r:id="rId106"/>
    <sheet name="Invoice 1009" sheetId="117" r:id="rId107"/>
    <sheet name="Invoice 1010" sheetId="118" r:id="rId108"/>
    <sheet name="Invoice 2000" sheetId="156" r:id="rId109"/>
    <sheet name="Invoice 2001" sheetId="127" r:id="rId110"/>
    <sheet name="Invoice 1012" sheetId="128" r:id="rId111"/>
    <sheet name="Invoice 2003" sheetId="129" r:id="rId112"/>
    <sheet name="Invoice 1014" sheetId="130" r:id="rId113"/>
    <sheet name="Invoice 1016" sheetId="131" r:id="rId114"/>
    <sheet name="Invoice 1017" sheetId="132" r:id="rId115"/>
    <sheet name="Invoice 1018" sheetId="133" r:id="rId116"/>
    <sheet name="Invoice 1019" sheetId="134" r:id="rId117"/>
    <sheet name="Invoice 1020" sheetId="135" r:id="rId118"/>
    <sheet name="Invoice 1021" sheetId="136" r:id="rId119"/>
    <sheet name="Invoice 1022" sheetId="137" r:id="rId120"/>
    <sheet name="Invoice 1023" sheetId="138" r:id="rId121"/>
    <sheet name="Invoice 1024" sheetId="140" r:id="rId122"/>
    <sheet name="Invoice 1025" sheetId="141" r:id="rId123"/>
    <sheet name="Invoice 1026" sheetId="142" r:id="rId124"/>
    <sheet name="Invoice 1027" sheetId="143" r:id="rId125"/>
    <sheet name="Invoice 1028" sheetId="144" r:id="rId126"/>
    <sheet name="Invoice 1029" sheetId="145" r:id="rId127"/>
    <sheet name="Invoice 1030" sheetId="146" r:id="rId128"/>
    <sheet name="RFP 1031" sheetId="147" r:id="rId129"/>
    <sheet name="Invoice 1032" sheetId="148" r:id="rId130"/>
    <sheet name="Invoice 1033" sheetId="149" r:id="rId131"/>
    <sheet name="Invoice 1034" sheetId="150" r:id="rId132"/>
    <sheet name="Invoice Wray" sheetId="151" r:id="rId133"/>
    <sheet name="Invoice 1037 CO" sheetId="153" r:id="rId134"/>
    <sheet name="Quote 2013" sheetId="160" r:id="rId135"/>
    <sheet name="Invoice 2005" sheetId="162" r:id="rId136"/>
    <sheet name="Invoice 2006" sheetId="163" r:id="rId137"/>
    <sheet name="Invoice 2007" sheetId="164" r:id="rId138"/>
    <sheet name="Invoice 2008" sheetId="165" r:id="rId139"/>
    <sheet name="Invoice 2009" sheetId="166" r:id="rId140"/>
    <sheet name="Invoice 2010" sheetId="167" r:id="rId141"/>
    <sheet name="Invoice 2011" sheetId="168" r:id="rId142"/>
    <sheet name="Invoice 2012" sheetId="170" r:id="rId143"/>
    <sheet name="Invoice.006" sheetId="31" r:id="rId144"/>
    <sheet name="Invoice.007" sheetId="32" r:id="rId145"/>
    <sheet name="Invoice.008" sheetId="72" r:id="rId146"/>
    <sheet name="Invoice.009" sheetId="73" r:id="rId147"/>
    <sheet name="Invoice.010" sheetId="83" r:id="rId148"/>
    <sheet name="Invoice.011" sheetId="95" r:id="rId149"/>
    <sheet name="Invoice.012" sheetId="158" r:id="rId150"/>
    <sheet name="Invoice.013" sheetId="159" r:id="rId151"/>
    <sheet name="Invoice.014" sheetId="172" r:id="rId152"/>
    <sheet name="Invoice.015" sheetId="182" r:id="rId153"/>
    <sheet name="Invoice 1035" sheetId="152" r:id="rId154"/>
    <sheet name="Dane PO G-rock" sheetId="173" r:id="rId155"/>
    <sheet name="Dane G-rock CO" sheetId="174" r:id="rId156"/>
    <sheet name="no useInvoice " sheetId="175" r:id="rId157"/>
    <sheet name="Invoice " sheetId="177" r:id="rId158"/>
    <sheet name="Lost work " sheetId="178" r:id="rId159"/>
    <sheet name="PO 2017 New 1036 wrong jump $" sheetId="179" r:id="rId160"/>
    <sheet name="Invoice 2022" sheetId="183" r:id="rId161"/>
    <sheet name="Invoice 2023" sheetId="184" r:id="rId162"/>
    <sheet name="Invoice 2024" sheetId="185" r:id="rId163"/>
    <sheet name="Invoice 2025" sheetId="186" r:id="rId164"/>
    <sheet name="Invoice 2026" sheetId="187" r:id="rId165"/>
    <sheet name="Invoice 2027" sheetId="188" r:id="rId166"/>
    <sheet name="Invoice 2028" sheetId="189" r:id="rId167"/>
    <sheet name="Invoice 2013" sheetId="191" r:id="rId168"/>
    <sheet name="Invoice 2029" sheetId="192" r:id="rId169"/>
    <sheet name="Invoice 2030" sheetId="195" r:id="rId170"/>
    <sheet name="Invoice 2019" sheetId="193" r:id="rId171"/>
    <sheet name="Invoice 1031" sheetId="194" r:id="rId172"/>
    <sheet name="2032 false" sheetId="196" r:id="rId173"/>
    <sheet name="Invoice 2031" sheetId="199" r:id="rId174"/>
    <sheet name="Invoice 2032" sheetId="197" r:id="rId175"/>
    <sheet name="Invoice 2033" sheetId="198" r:id="rId176"/>
    <sheet name="Invoice 2034" sheetId="203" r:id="rId177"/>
    <sheet name="Invoice 2035" sheetId="204" r:id="rId178"/>
    <sheet name="Invoice 2036" sheetId="205" r:id="rId179"/>
    <sheet name="Invoice 2037" sheetId="201" r:id="rId180"/>
    <sheet name="Invoice 2038" sheetId="202" r:id="rId181"/>
    <sheet name="Invoice 2039" sheetId="208" r:id="rId182"/>
    <sheet name="Invoice 2040" sheetId="210" r:id="rId183"/>
    <sheet name="Invoice 2041" sheetId="211" r:id="rId184"/>
    <sheet name="Invoice 2042" sheetId="212" r:id="rId185"/>
    <sheet name="Faulty Invoice 2043" sheetId="214" r:id="rId186"/>
    <sheet name="Invoice 2043" sheetId="215" r:id="rId187"/>
    <sheet name="Rotca Remittance" sheetId="216" r:id="rId188"/>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23" i="199" l="1"/>
  <c r="E19" i="216"/>
  <c r="E18" i="216"/>
  <c r="E20" i="216"/>
  <c r="E17" i="216"/>
  <c r="H12" i="197"/>
  <c r="H18" i="197"/>
  <c r="H19" i="197"/>
  <c r="H20" i="197"/>
  <c r="H21" i="197"/>
  <c r="H22" i="197"/>
  <c r="H23" i="197"/>
  <c r="H24" i="197"/>
  <c r="H25" i="197"/>
  <c r="H26" i="197"/>
  <c r="H27" i="197"/>
  <c r="H28" i="197"/>
  <c r="H29" i="197"/>
  <c r="H17" i="197"/>
  <c r="E18" i="215"/>
  <c r="E17" i="215"/>
  <c r="E18" i="214"/>
  <c r="E17" i="214"/>
  <c r="E20" i="212"/>
  <c r="E19" i="212"/>
  <c r="E18" i="212"/>
  <c r="E17" i="212"/>
  <c r="E36" i="118"/>
  <c r="E17" i="211"/>
  <c r="E18" i="210"/>
  <c r="E17" i="210"/>
  <c r="E17" i="208"/>
  <c r="E18" i="208" s="1"/>
  <c r="E20" i="198"/>
  <c r="E21" i="198"/>
  <c r="E21" i="216" l="1"/>
  <c r="E19" i="215"/>
  <c r="E19" i="210"/>
  <c r="E18" i="211"/>
  <c r="E18" i="205"/>
  <c r="E19" i="205" s="1"/>
  <c r="E17" i="205"/>
  <c r="E18" i="204"/>
  <c r="E17" i="204"/>
  <c r="E19" i="204" s="1"/>
  <c r="E18" i="203"/>
  <c r="E17" i="203"/>
  <c r="E19" i="203" l="1"/>
  <c r="E19" i="202" l="1"/>
  <c r="E18" i="202"/>
  <c r="E17" i="202"/>
  <c r="E20" i="202" s="1"/>
  <c r="E19" i="201"/>
  <c r="E18" i="201"/>
  <c r="E17" i="201"/>
  <c r="E21" i="147"/>
  <c r="E20" i="147"/>
  <c r="E24" i="199"/>
  <c r="E20" i="201" l="1"/>
  <c r="E22" i="199"/>
  <c r="E21" i="199"/>
  <c r="E20" i="199"/>
  <c r="E19" i="199"/>
  <c r="E18" i="199"/>
  <c r="E17" i="199"/>
  <c r="E25" i="199" l="1"/>
  <c r="E29" i="198" l="1"/>
  <c r="E28" i="198"/>
  <c r="E27" i="198"/>
  <c r="E26" i="198"/>
  <c r="E25" i="198"/>
  <c r="E24" i="198"/>
  <c r="E23" i="198"/>
  <c r="E22" i="198"/>
  <c r="E19" i="198"/>
  <c r="E18" i="198"/>
  <c r="E17" i="198"/>
  <c r="E17" i="197"/>
  <c r="E18" i="197"/>
  <c r="E19" i="197"/>
  <c r="E20" i="197"/>
  <c r="E21" i="197"/>
  <c r="E22" i="197"/>
  <c r="E29" i="197"/>
  <c r="E28" i="197"/>
  <c r="E27" i="197"/>
  <c r="E26" i="197"/>
  <c r="E25" i="197"/>
  <c r="E24" i="197"/>
  <c r="E23" i="197"/>
  <c r="L13" i="196"/>
  <c r="E18" i="196"/>
  <c r="E19" i="196"/>
  <c r="E20" i="196"/>
  <c r="E21" i="196"/>
  <c r="E22" i="196"/>
  <c r="E17" i="196"/>
  <c r="E30" i="197" l="1"/>
  <c r="E30" i="198"/>
  <c r="E18" i="195" l="1"/>
  <c r="E19" i="192"/>
  <c r="E17" i="194"/>
  <c r="E18" i="194"/>
  <c r="E19" i="194"/>
  <c r="E17" i="193"/>
  <c r="E22" i="193"/>
  <c r="E17" i="192"/>
  <c r="E18" i="191"/>
  <c r="E17" i="191"/>
  <c r="E19" i="189"/>
  <c r="E18" i="189"/>
  <c r="E17" i="189"/>
  <c r="E22" i="183"/>
  <c r="E19" i="188"/>
  <c r="E18" i="188"/>
  <c r="E17" i="188"/>
  <c r="E17" i="187"/>
  <c r="E22" i="187"/>
  <c r="E21" i="187"/>
  <c r="E20" i="187"/>
  <c r="E19" i="187"/>
  <c r="E18" i="187"/>
  <c r="E23" i="187"/>
  <c r="E19" i="186"/>
  <c r="E18" i="186"/>
  <c r="E17" i="186"/>
  <c r="E21" i="185"/>
  <c r="E17" i="185"/>
  <c r="E20" i="185"/>
  <c r="E19" i="185"/>
  <c r="E18" i="185"/>
  <c r="E21" i="184"/>
  <c r="E20" i="184"/>
  <c r="E19" i="184"/>
  <c r="E18" i="184"/>
  <c r="E17" i="184"/>
  <c r="E23" i="183"/>
  <c r="E21" i="183"/>
  <c r="E20" i="183"/>
  <c r="E19" i="183"/>
  <c r="E18" i="183"/>
  <c r="E17" i="183"/>
  <c r="F15" i="182"/>
  <c r="F16" i="182"/>
  <c r="F17" i="182"/>
  <c r="F18" i="182"/>
  <c r="F19" i="182"/>
  <c r="F20" i="182"/>
  <c r="F21" i="182"/>
  <c r="F22" i="182"/>
  <c r="F14" i="182"/>
  <c r="E17" i="181"/>
  <c r="E22" i="181"/>
  <c r="E20" i="179"/>
  <c r="E21" i="179"/>
  <c r="E22" i="179"/>
  <c r="E19" i="179"/>
  <c r="E18" i="179"/>
  <c r="E17" i="179"/>
  <c r="E17" i="178"/>
  <c r="E17" i="177"/>
  <c r="E18" i="177"/>
  <c r="E20" i="175"/>
  <c r="E19" i="175"/>
  <c r="E17" i="175"/>
  <c r="E21" i="175"/>
  <c r="E20" i="174"/>
  <c r="E19" i="174"/>
  <c r="E18" i="174"/>
  <c r="E17" i="174"/>
  <c r="E20" i="173"/>
  <c r="E19" i="173"/>
  <c r="E18" i="173"/>
  <c r="E17" i="173"/>
  <c r="F38" i="172"/>
  <c r="E22" i="170"/>
  <c r="E21" i="170"/>
  <c r="E20" i="170"/>
  <c r="E19" i="170"/>
  <c r="E18" i="170"/>
  <c r="E17" i="170"/>
  <c r="E17" i="168"/>
  <c r="E18" i="168"/>
  <c r="E17" i="167"/>
  <c r="E18" i="167"/>
  <c r="E17" i="166"/>
  <c r="E18" i="166"/>
  <c r="E17" i="165"/>
  <c r="E18" i="165"/>
  <c r="E17" i="164"/>
  <c r="E18" i="164"/>
  <c r="E17" i="163"/>
  <c r="E17" i="162"/>
  <c r="F17" i="161"/>
  <c r="F18" i="161"/>
  <c r="F19" i="127"/>
  <c r="F18" i="127"/>
  <c r="E17" i="160"/>
  <c r="E18" i="160"/>
  <c r="E18" i="152"/>
  <c r="E19" i="152"/>
  <c r="E20" i="152"/>
  <c r="F19" i="159"/>
  <c r="F18" i="158"/>
  <c r="E39" i="156"/>
  <c r="E38" i="156"/>
  <c r="E37" i="156"/>
  <c r="E36" i="156"/>
  <c r="E35" i="156"/>
  <c r="E34" i="156"/>
  <c r="E33" i="156"/>
  <c r="E32" i="156"/>
  <c r="E31" i="156"/>
  <c r="E30" i="156"/>
  <c r="E29" i="156"/>
  <c r="E28" i="156"/>
  <c r="E27" i="156"/>
  <c r="E26" i="156"/>
  <c r="E25" i="156"/>
  <c r="E24" i="156"/>
  <c r="E23" i="156"/>
  <c r="E22" i="156"/>
  <c r="E21" i="156"/>
  <c r="E20" i="156"/>
  <c r="E19" i="156"/>
  <c r="E18" i="156"/>
  <c r="E17" i="156"/>
  <c r="F21" i="113"/>
  <c r="F16" i="155"/>
  <c r="F15" i="155"/>
  <c r="F18" i="112"/>
  <c r="F20" i="113"/>
  <c r="F22" i="113"/>
  <c r="F23" i="113"/>
  <c r="F19" i="113"/>
  <c r="F18" i="113"/>
  <c r="F17" i="113"/>
  <c r="F16" i="113"/>
  <c r="F15" i="113"/>
  <c r="F19" i="112"/>
  <c r="F20" i="112"/>
  <c r="F21" i="112"/>
  <c r="F16" i="112"/>
  <c r="F17" i="112"/>
  <c r="E22" i="153"/>
  <c r="E21" i="153"/>
  <c r="E19" i="153"/>
  <c r="E20" i="153"/>
  <c r="E18" i="153"/>
  <c r="E17" i="153"/>
  <c r="E17" i="152"/>
  <c r="E17" i="151"/>
  <c r="E18" i="151"/>
  <c r="E17" i="148"/>
  <c r="E18" i="148"/>
  <c r="E17" i="150"/>
  <c r="E17" i="149"/>
  <c r="E18" i="149"/>
  <c r="E17" i="147"/>
  <c r="E19" i="147"/>
  <c r="E18" i="147"/>
  <c r="E24" i="146"/>
  <c r="E23" i="146"/>
  <c r="E22" i="146"/>
  <c r="E21" i="146"/>
  <c r="E20" i="146"/>
  <c r="E19" i="146"/>
  <c r="E18" i="146"/>
  <c r="E17" i="146"/>
  <c r="E27" i="145"/>
  <c r="E29" i="145"/>
  <c r="E28" i="145"/>
  <c r="E26" i="145"/>
  <c r="E25" i="145"/>
  <c r="E24" i="145"/>
  <c r="E23" i="145"/>
  <c r="E22" i="145"/>
  <c r="E21" i="145"/>
  <c r="E20" i="145"/>
  <c r="E19" i="145"/>
  <c r="E18" i="145"/>
  <c r="E17" i="145"/>
  <c r="E18" i="144"/>
  <c r="E17" i="144"/>
  <c r="E19" i="144"/>
  <c r="E18" i="143"/>
  <c r="E17" i="143"/>
  <c r="E17" i="142"/>
  <c r="E18" i="141"/>
  <c r="E17" i="141"/>
  <c r="E19" i="141"/>
  <c r="E18" i="140"/>
  <c r="E17" i="140"/>
  <c r="E19" i="140"/>
  <c r="E18" i="138"/>
  <c r="E17" i="138"/>
  <c r="E21" i="138"/>
  <c r="E20" i="138"/>
  <c r="E19" i="138"/>
  <c r="E18" i="137"/>
  <c r="E17" i="137"/>
  <c r="E19" i="137"/>
  <c r="E19" i="136"/>
  <c r="E18" i="136"/>
  <c r="E17" i="136"/>
  <c r="E18" i="135"/>
  <c r="E17" i="135"/>
  <c r="E19" i="135"/>
  <c r="E19" i="134"/>
  <c r="E18" i="134"/>
  <c r="E17" i="134"/>
  <c r="E19" i="133"/>
  <c r="E18" i="133"/>
  <c r="E17" i="133"/>
  <c r="E19" i="132"/>
  <c r="E18" i="132"/>
  <c r="E17" i="132"/>
  <c r="E20" i="132"/>
  <c r="E19" i="131"/>
  <c r="E18" i="131"/>
  <c r="E17" i="131"/>
  <c r="E17" i="130"/>
  <c r="E18" i="130"/>
  <c r="E18" i="129"/>
  <c r="E17" i="129"/>
  <c r="F17" i="128"/>
  <c r="F18" i="128"/>
  <c r="F17" i="127"/>
  <c r="F17" i="126"/>
  <c r="F18" i="126"/>
  <c r="F17" i="155"/>
  <c r="E18" i="163"/>
  <c r="E18" i="162"/>
  <c r="E40" i="156"/>
  <c r="F24" i="113"/>
  <c r="F22" i="112"/>
  <c r="E21" i="152"/>
  <c r="E18" i="150"/>
  <c r="E25" i="146"/>
  <c r="E30" i="145"/>
  <c r="E19" i="143"/>
  <c r="E18" i="142"/>
  <c r="E22" i="138"/>
  <c r="E20" i="136"/>
  <c r="E20" i="134"/>
  <c r="E20" i="133"/>
  <c r="E20" i="131"/>
  <c r="E19" i="129"/>
  <c r="E17" i="125"/>
  <c r="E19" i="125"/>
  <c r="E17" i="124"/>
  <c r="E19" i="124"/>
  <c r="E17" i="123"/>
  <c r="E24" i="123"/>
  <c r="E17" i="109"/>
  <c r="E18" i="109"/>
  <c r="E20" i="109"/>
  <c r="E21" i="109"/>
  <c r="E22" i="109"/>
  <c r="E23" i="109"/>
  <c r="E17" i="121"/>
  <c r="E18" i="121"/>
  <c r="E17" i="120"/>
  <c r="E18" i="120"/>
  <c r="E17" i="119"/>
  <c r="E29" i="118"/>
  <c r="E30" i="118"/>
  <c r="E31" i="118"/>
  <c r="E32" i="118"/>
  <c r="E33" i="118"/>
  <c r="E34" i="118"/>
  <c r="E35" i="118"/>
  <c r="E28" i="118"/>
  <c r="E27" i="118"/>
  <c r="E26" i="118"/>
  <c r="E25" i="118"/>
  <c r="E24" i="118"/>
  <c r="E23" i="118"/>
  <c r="E22" i="118"/>
  <c r="E21" i="118"/>
  <c r="E20" i="118"/>
  <c r="E19" i="118"/>
  <c r="E18" i="118"/>
  <c r="E17" i="118"/>
  <c r="E22" i="115"/>
  <c r="E21" i="115"/>
  <c r="E18" i="117"/>
  <c r="E17" i="117"/>
  <c r="E20" i="115"/>
  <c r="E19" i="115"/>
  <c r="E18" i="115"/>
  <c r="E17" i="115"/>
  <c r="E18" i="110"/>
  <c r="E17" i="110"/>
  <c r="E19" i="109"/>
  <c r="E21" i="108"/>
  <c r="E20" i="108"/>
  <c r="E19" i="108"/>
  <c r="E18" i="108"/>
  <c r="E17" i="108"/>
  <c r="E18" i="107"/>
  <c r="E17" i="107"/>
  <c r="E20" i="106"/>
  <c r="E21" i="107"/>
  <c r="E20" i="107"/>
  <c r="E19" i="107"/>
  <c r="E22" i="106"/>
  <c r="E21" i="106"/>
  <c r="E19" i="106"/>
  <c r="E18" i="106"/>
  <c r="E17" i="106"/>
  <c r="E17" i="105"/>
  <c r="E21" i="104"/>
  <c r="E20" i="104"/>
  <c r="E19" i="104"/>
  <c r="E18" i="104"/>
  <c r="E17" i="104"/>
  <c r="E17" i="103"/>
  <c r="E17" i="102"/>
  <c r="E17" i="101"/>
  <c r="E23" i="99"/>
  <c r="E23" i="100"/>
  <c r="E22" i="100"/>
  <c r="E21" i="100"/>
  <c r="E20" i="100"/>
  <c r="E19" i="100"/>
  <c r="E18" i="100"/>
  <c r="E17" i="100"/>
  <c r="E22" i="99"/>
  <c r="E21" i="99"/>
  <c r="E20" i="99"/>
  <c r="E19" i="99"/>
  <c r="E18" i="99"/>
  <c r="E17" i="99"/>
  <c r="E17" i="98"/>
  <c r="E21" i="97"/>
  <c r="E20" i="97"/>
  <c r="E19" i="97"/>
  <c r="E18" i="97"/>
  <c r="E17" i="97"/>
  <c r="E17" i="89"/>
  <c r="G34" i="96"/>
  <c r="G33" i="96"/>
  <c r="G32" i="96"/>
  <c r="G31" i="96"/>
  <c r="G30" i="96"/>
  <c r="G29" i="96"/>
  <c r="G28" i="96"/>
  <c r="G27" i="96"/>
  <c r="G26" i="96"/>
  <c r="G25" i="96"/>
  <c r="G24" i="96"/>
  <c r="G23" i="96"/>
  <c r="G22" i="96"/>
  <c r="G21" i="96"/>
  <c r="G20" i="96"/>
  <c r="G19" i="96"/>
  <c r="G18" i="96"/>
  <c r="G17" i="96"/>
  <c r="E18" i="89"/>
  <c r="E18" i="119"/>
  <c r="E24" i="109"/>
  <c r="E19" i="117"/>
  <c r="E22" i="108"/>
  <c r="E22" i="107"/>
  <c r="E23" i="106"/>
  <c r="E18" i="105"/>
  <c r="E22" i="104"/>
  <c r="E18" i="103"/>
  <c r="E18" i="102"/>
  <c r="E18" i="101"/>
  <c r="E18" i="98"/>
  <c r="E22" i="97"/>
  <c r="G46" i="96"/>
  <c r="F34" i="95"/>
  <c r="F19" i="94"/>
  <c r="F18" i="94"/>
  <c r="F17" i="94"/>
  <c r="F21" i="93"/>
  <c r="F20" i="93"/>
  <c r="F19" i="93"/>
  <c r="F18" i="93"/>
  <c r="F17" i="93"/>
  <c r="F20" i="92"/>
  <c r="F19" i="92"/>
  <c r="F18" i="92"/>
  <c r="F17" i="92"/>
  <c r="F17" i="91"/>
  <c r="F18" i="91"/>
  <c r="F20" i="85"/>
  <c r="E17" i="88"/>
  <c r="E18" i="88"/>
  <c r="E17" i="87"/>
  <c r="E18" i="87"/>
  <c r="E17" i="86"/>
  <c r="E18" i="86"/>
  <c r="F19" i="85"/>
  <c r="F18" i="85"/>
  <c r="F17" i="85"/>
  <c r="F18" i="84"/>
  <c r="F17" i="84"/>
  <c r="F26" i="83"/>
  <c r="G22" i="81"/>
  <c r="G21" i="81"/>
  <c r="G20" i="81"/>
  <c r="G19" i="81"/>
  <c r="G18" i="81"/>
  <c r="G17" i="81"/>
  <c r="G23" i="81"/>
  <c r="F18" i="78"/>
  <c r="F17" i="78"/>
  <c r="F19" i="78"/>
  <c r="F19" i="73"/>
  <c r="F36" i="72"/>
  <c r="G22" i="71"/>
  <c r="G21" i="71"/>
  <c r="G20" i="71"/>
  <c r="G19" i="71"/>
  <c r="G18" i="71"/>
  <c r="G17" i="71"/>
  <c r="G17" i="70"/>
  <c r="G18" i="70"/>
  <c r="G17" i="69"/>
  <c r="G18" i="69"/>
  <c r="G17" i="68"/>
  <c r="G18" i="68"/>
  <c r="G17" i="67"/>
  <c r="G18" i="67"/>
  <c r="G17" i="66"/>
  <c r="G18" i="66"/>
  <c r="G18" i="65"/>
  <c r="G22" i="57"/>
  <c r="G24" i="65"/>
  <c r="G25" i="65"/>
  <c r="G26" i="65"/>
  <c r="G27" i="65"/>
  <c r="G28" i="65"/>
  <c r="G29" i="65"/>
  <c r="G30" i="65"/>
  <c r="G31" i="65"/>
  <c r="G32" i="65"/>
  <c r="G33" i="65"/>
  <c r="G34" i="65"/>
  <c r="G23" i="53"/>
  <c r="G24" i="53"/>
  <c r="G25" i="53"/>
  <c r="G23" i="65"/>
  <c r="G22" i="65"/>
  <c r="G21" i="65"/>
  <c r="G20" i="65"/>
  <c r="G19" i="65"/>
  <c r="G17" i="65"/>
  <c r="G17" i="64"/>
  <c r="G18" i="64"/>
  <c r="G19" i="63"/>
  <c r="G18" i="63"/>
  <c r="G17" i="63"/>
  <c r="G22" i="62"/>
  <c r="G21" i="62"/>
  <c r="G20" i="62"/>
  <c r="G19" i="62"/>
  <c r="G18" i="62"/>
  <c r="G17" i="62"/>
  <c r="G23" i="61"/>
  <c r="G22" i="61"/>
  <c r="G21" i="61"/>
  <c r="G20" i="61"/>
  <c r="G19" i="61"/>
  <c r="G18" i="61"/>
  <c r="G17" i="61"/>
  <c r="G17" i="60"/>
  <c r="G19" i="60"/>
  <c r="F21" i="59"/>
  <c r="F20" i="59"/>
  <c r="F19" i="59"/>
  <c r="F18" i="59"/>
  <c r="F17" i="59"/>
  <c r="G17" i="58"/>
  <c r="G18" i="58"/>
  <c r="G21" i="57"/>
  <c r="G20" i="57"/>
  <c r="G19" i="57"/>
  <c r="G18" i="57"/>
  <c r="G17" i="57"/>
  <c r="G23" i="56"/>
  <c r="G22" i="56"/>
  <c r="G21" i="56"/>
  <c r="G20" i="56"/>
  <c r="G19" i="56"/>
  <c r="G18" i="56"/>
  <c r="G17" i="56"/>
  <c r="G17" i="55"/>
  <c r="G23" i="55"/>
  <c r="G22" i="55"/>
  <c r="G21" i="55"/>
  <c r="G20" i="55"/>
  <c r="G19" i="55"/>
  <c r="G18" i="55"/>
  <c r="G18" i="51"/>
  <c r="G17" i="51"/>
  <c r="G19" i="45"/>
  <c r="G18" i="53"/>
  <c r="G19" i="53"/>
  <c r="G20" i="53"/>
  <c r="G21" i="53"/>
  <c r="G22" i="53"/>
  <c r="G17" i="53"/>
  <c r="F19" i="84"/>
  <c r="F20" i="94"/>
  <c r="G19" i="51"/>
  <c r="G35" i="65"/>
  <c r="G26" i="53"/>
  <c r="G21" i="63"/>
  <c r="G23" i="62"/>
  <c r="G25" i="61"/>
  <c r="F23" i="59"/>
  <c r="G23" i="57"/>
  <c r="G25" i="56"/>
  <c r="G25" i="55"/>
  <c r="G19" i="52"/>
  <c r="G17" i="52"/>
  <c r="G17" i="41"/>
  <c r="G22" i="52"/>
  <c r="G21" i="52"/>
  <c r="G20" i="52"/>
  <c r="G18" i="52"/>
  <c r="G19" i="50"/>
  <c r="G18" i="50"/>
  <c r="G17" i="50"/>
  <c r="G19" i="49"/>
  <c r="G18" i="49"/>
  <c r="G17" i="49"/>
  <c r="G19" i="48"/>
  <c r="G18" i="48"/>
  <c r="G17" i="48"/>
  <c r="G19" i="47"/>
  <c r="G18" i="47"/>
  <c r="G17" i="47"/>
  <c r="G20" i="41"/>
  <c r="G18" i="46"/>
  <c r="G22" i="46"/>
  <c r="G21" i="46"/>
  <c r="G20" i="46"/>
  <c r="G19" i="46"/>
  <c r="G17" i="46"/>
  <c r="G20" i="42"/>
  <c r="G22" i="42"/>
  <c r="G18" i="45"/>
  <c r="G17" i="45"/>
  <c r="G19" i="44"/>
  <c r="G18" i="44"/>
  <c r="G17" i="44"/>
  <c r="G21" i="45"/>
  <c r="G20" i="47"/>
  <c r="G24" i="52"/>
  <c r="G21" i="50"/>
  <c r="G20" i="49"/>
  <c r="G20" i="48"/>
  <c r="G22" i="44"/>
  <c r="G24" i="46"/>
  <c r="G20" i="39"/>
  <c r="G24" i="34"/>
  <c r="G25" i="34"/>
  <c r="G23" i="34"/>
  <c r="G18" i="36"/>
  <c r="G24" i="42"/>
  <c r="G23" i="42"/>
  <c r="G21" i="42"/>
  <c r="G19" i="42"/>
  <c r="G18" i="42"/>
  <c r="G17" i="42"/>
  <c r="G19" i="41"/>
  <c r="G18" i="41"/>
  <c r="G19" i="39"/>
  <c r="G18" i="39"/>
  <c r="G17" i="39"/>
  <c r="G23" i="38"/>
  <c r="G22" i="38"/>
  <c r="G21" i="38"/>
  <c r="G20" i="38"/>
  <c r="G19" i="38"/>
  <c r="G18" i="38"/>
  <c r="G17" i="38"/>
  <c r="G19" i="37"/>
  <c r="G18" i="37"/>
  <c r="G17" i="37"/>
  <c r="G18" i="35"/>
  <c r="G19" i="35"/>
  <c r="G20" i="35"/>
  <c r="G21" i="35"/>
  <c r="G22" i="35"/>
  <c r="G23" i="35"/>
  <c r="G18" i="34"/>
  <c r="G19" i="34"/>
  <c r="G20" i="34"/>
  <c r="G21" i="34"/>
  <c r="G22" i="34"/>
  <c r="G18" i="33"/>
  <c r="G19" i="33"/>
  <c r="G20" i="33"/>
  <c r="G17" i="36"/>
  <c r="G17" i="35"/>
  <c r="G17" i="34"/>
  <c r="G17" i="33"/>
  <c r="G22" i="33"/>
  <c r="G26" i="42"/>
  <c r="G25" i="41"/>
  <c r="G26" i="34"/>
  <c r="G23" i="39"/>
  <c r="G26" i="38"/>
  <c r="G22" i="37"/>
  <c r="G21" i="36"/>
  <c r="G26" i="35"/>
  <c r="F23" i="32"/>
  <c r="F21" i="31"/>
  <c r="G17" i="30"/>
  <c r="G20" i="30"/>
  <c r="G17" i="29"/>
  <c r="G26" i="29"/>
  <c r="G17" i="28"/>
  <c r="G26" i="28"/>
  <c r="G17" i="27"/>
  <c r="G26" i="27"/>
  <c r="G22" i="26"/>
  <c r="G21" i="26"/>
  <c r="G20" i="26"/>
  <c r="G19" i="26"/>
  <c r="G18" i="26"/>
  <c r="G17" i="26"/>
  <c r="G19" i="25"/>
  <c r="G20" i="25"/>
  <c r="G21" i="25"/>
  <c r="G19" i="24"/>
  <c r="G20" i="24"/>
  <c r="G21" i="24"/>
  <c r="G19" i="23"/>
  <c r="G20" i="23"/>
  <c r="G19" i="21"/>
  <c r="G20" i="21"/>
  <c r="G19" i="22"/>
  <c r="G20" i="22"/>
  <c r="G19" i="20"/>
  <c r="G20" i="20"/>
  <c r="G21" i="20"/>
  <c r="G18" i="25"/>
  <c r="G17" i="25"/>
  <c r="G18" i="24"/>
  <c r="G17" i="24"/>
  <c r="G18" i="23"/>
  <c r="G17" i="23"/>
  <c r="G18" i="22"/>
  <c r="G17" i="22"/>
  <c r="G18" i="21"/>
  <c r="G17" i="21"/>
  <c r="G24" i="24"/>
  <c r="G26" i="26"/>
  <c r="G26" i="25"/>
  <c r="G23" i="23"/>
  <c r="G23" i="21"/>
  <c r="G23" i="22"/>
  <c r="G24" i="17"/>
  <c r="G23" i="17"/>
  <c r="G22" i="17"/>
  <c r="G21" i="17"/>
  <c r="G20" i="17"/>
  <c r="G18" i="20"/>
  <c r="G17" i="20"/>
  <c r="G20" i="18"/>
  <c r="G21" i="18"/>
  <c r="G19" i="18"/>
  <c r="G18" i="18"/>
  <c r="G17" i="18"/>
  <c r="G19" i="17"/>
  <c r="G18" i="17"/>
  <c r="G17" i="17"/>
  <c r="G24" i="20"/>
  <c r="G35" i="18"/>
  <c r="G35" i="17"/>
  <c r="G29" i="16"/>
  <c r="G30" i="16"/>
  <c r="G31" i="16"/>
  <c r="G32" i="16"/>
  <c r="G24" i="8"/>
  <c r="G23" i="8"/>
  <c r="G22" i="8"/>
  <c r="G21" i="8"/>
  <c r="G28" i="12"/>
  <c r="G27" i="12"/>
  <c r="G26" i="12"/>
  <c r="G25" i="12"/>
  <c r="G33" i="6"/>
  <c r="G36" i="6"/>
  <c r="G35" i="6"/>
  <c r="G34" i="6"/>
  <c r="G32" i="6"/>
  <c r="G31" i="6"/>
  <c r="G30" i="6"/>
  <c r="G29" i="6"/>
  <c r="G28" i="6"/>
  <c r="G17" i="13"/>
  <c r="G18" i="13"/>
  <c r="G19" i="13"/>
  <c r="G20" i="13"/>
  <c r="G21" i="13"/>
  <c r="G22" i="13"/>
  <c r="G23" i="13"/>
  <c r="G24" i="13"/>
  <c r="G20" i="14"/>
  <c r="G19" i="14"/>
  <c r="G18" i="14"/>
  <c r="G17" i="14"/>
  <c r="G25" i="13"/>
  <c r="F27" i="13"/>
  <c r="G20" i="7"/>
  <c r="G19" i="7"/>
  <c r="G18" i="7"/>
  <c r="G17" i="7"/>
  <c r="G22" i="5"/>
  <c r="G21" i="5"/>
  <c r="G20" i="5"/>
  <c r="G19" i="5"/>
  <c r="G18" i="5"/>
  <c r="G17" i="5"/>
  <c r="G35" i="7"/>
  <c r="G35" i="5"/>
  <c r="F22" i="4"/>
  <c r="F21" i="4"/>
  <c r="F20" i="4"/>
  <c r="F19" i="4"/>
  <c r="F18" i="4"/>
  <c r="F17" i="4"/>
  <c r="G23" i="1"/>
  <c r="G22" i="1"/>
  <c r="F23" i="4"/>
  <c r="G25" i="1"/>
  <c r="G24" i="1"/>
  <c r="G22" i="3"/>
  <c r="G21" i="3"/>
  <c r="G20" i="3"/>
  <c r="G19" i="3"/>
  <c r="G23" i="2"/>
  <c r="G22" i="2"/>
  <c r="G21" i="2"/>
  <c r="G20" i="2"/>
  <c r="G19" i="2"/>
  <c r="G21" i="1"/>
  <c r="G20" i="1"/>
  <c r="G19" i="1"/>
  <c r="G18" i="1"/>
  <c r="G38" i="1"/>
  <c r="G25" i="2"/>
  <c r="G25" i="3"/>
  <c r="E20" i="189"/>
  <c r="E20" i="188"/>
  <c r="E20" i="186"/>
  <c r="E22" i="184"/>
  <c r="E23" i="179"/>
  <c r="E18" i="178"/>
  <c r="E21" i="174"/>
  <c r="E21" i="173"/>
  <c r="F23" i="182"/>
  <c r="E37" i="118" l="1"/>
  <c r="E20" i="194"/>
</calcChain>
</file>

<file path=xl/sharedStrings.xml><?xml version="1.0" encoding="utf-8"?>
<sst xmlns="http://schemas.openxmlformats.org/spreadsheetml/2006/main" count="4585" uniqueCount="1044">
  <si>
    <t>CAREGEN ALLIANCE</t>
  </si>
  <si>
    <t>Invoice</t>
  </si>
  <si>
    <t>Submitted on 08/28/2021</t>
  </si>
  <si>
    <t>Invoice for</t>
  </si>
  <si>
    <t>Payable to</t>
  </si>
  <si>
    <t>AMT</t>
  </si>
  <si>
    <t xml:space="preserve">CAREGEN </t>
  </si>
  <si>
    <t>Project</t>
  </si>
  <si>
    <t>Due date</t>
  </si>
  <si>
    <t>DEQUEEN</t>
  </si>
  <si>
    <t>Description</t>
  </si>
  <si>
    <t>Qty</t>
  </si>
  <si>
    <t>Unit price</t>
  </si>
  <si>
    <t>Total price</t>
  </si>
  <si>
    <t>C24</t>
  </si>
  <si>
    <t>C31</t>
  </si>
  <si>
    <t>C32</t>
  </si>
  <si>
    <t>C33</t>
  </si>
  <si>
    <t>C93</t>
  </si>
  <si>
    <t>Subtotal</t>
  </si>
  <si>
    <t>Adjustments</t>
  </si>
  <si>
    <t>Invoice #002</t>
  </si>
  <si>
    <t>R08</t>
  </si>
  <si>
    <t>R09</t>
  </si>
  <si>
    <t>Submitted on 09/13/2021</t>
  </si>
  <si>
    <t>Invoice #003</t>
  </si>
  <si>
    <t>C92</t>
  </si>
  <si>
    <t>CareGen Group</t>
  </si>
  <si>
    <t>Payor</t>
  </si>
  <si>
    <t>C24-T-Pole Transfer</t>
  </si>
  <si>
    <t>C31-Install Strand</t>
  </si>
  <si>
    <t>C32-Install Wires on New Strand</t>
  </si>
  <si>
    <t>C33-Overlash wires on Existing Plant</t>
  </si>
  <si>
    <t>R08-Install Node</t>
  </si>
  <si>
    <t>R09-Optimize Node</t>
  </si>
  <si>
    <t>C91-Trim Tree</t>
  </si>
  <si>
    <t>C93-De/Re</t>
  </si>
  <si>
    <t>CareGen</t>
  </si>
  <si>
    <t>Dequeen, AR</t>
  </si>
  <si>
    <t>Advanced Media Technologies</t>
  </si>
  <si>
    <t>Invoice Number</t>
  </si>
  <si>
    <t>Code</t>
  </si>
  <si>
    <t>C92-Delash</t>
  </si>
  <si>
    <t>#003</t>
  </si>
  <si>
    <t>#004</t>
  </si>
  <si>
    <t>C22-Straight Transfer</t>
  </si>
  <si>
    <t>C23-Dead End</t>
  </si>
  <si>
    <t>C34-Aerial Span Replacement</t>
  </si>
  <si>
    <t>C93-DE/RE</t>
  </si>
  <si>
    <t>Vyve Broadband</t>
  </si>
  <si>
    <t>#1003</t>
  </si>
  <si>
    <t>#1001</t>
  </si>
  <si>
    <t xml:space="preserve">Yreka, CA (Baymont Inn) </t>
  </si>
  <si>
    <t xml:space="preserve">Re-entry of splice closure </t>
  </si>
  <si>
    <t>Fiber enclosure breakout/prep</t>
  </si>
  <si>
    <t>Strap/Store Enclosure</t>
  </si>
  <si>
    <t>Splice Mux Filters</t>
  </si>
  <si>
    <t xml:space="preserve">OTDR Wavelengths </t>
  </si>
  <si>
    <t>Audit Enclosure</t>
  </si>
  <si>
    <t>Splice Fiber Drop Pigtail</t>
  </si>
  <si>
    <t xml:space="preserve">Inside Cabling </t>
  </si>
  <si>
    <t>#1002</t>
  </si>
  <si>
    <t xml:space="preserve">Yreka, CA (Comfort Inn) </t>
  </si>
  <si>
    <t>Install RG6 Coax to 51 rooms plus 3 additional TV's</t>
  </si>
  <si>
    <t>Splice the 500 feeder into the Taps</t>
  </si>
  <si>
    <t>Install 4 home-run lines to the 4 Amp locations</t>
  </si>
  <si>
    <t xml:space="preserve">Yreka, CA (RV Park) </t>
  </si>
  <si>
    <t>Rope in duct</t>
  </si>
  <si>
    <t>Fiber Placement</t>
  </si>
  <si>
    <t>Pull drop fiber in existing duct</t>
  </si>
  <si>
    <t>Re-entry splice closure/OTDR wavelengths</t>
  </si>
  <si>
    <t>Fiber Splicing</t>
  </si>
  <si>
    <t>New Enclosure</t>
  </si>
  <si>
    <t>Splice Fiber Pigtails</t>
  </si>
  <si>
    <t>Set Vaults</t>
  </si>
  <si>
    <t>Man-hours required to take up tile to expose and clear the duct. Dug a 5'x5' trench to locate damaged conduit. Cleaned debris from damaged area and repaired damaged conduit. Pulled 12 count cable through repaired duct and spliced at incorrect PED location rerouted fiber and spliced at correct location. Had to locate and  dig up the vault. Spliced correct vault and backfilled 5'x5' pit.</t>
  </si>
  <si>
    <t>PO #</t>
  </si>
  <si>
    <t>Vyve Technology Solutions</t>
  </si>
  <si>
    <t>1. Man-hours required to find damaged duct, repair duct, remove cabs and shelves to access and complete repair. Reinstalled Cabs and shelving.</t>
  </si>
  <si>
    <t xml:space="preserve">2. Identified second damaged duct located appropriate utility lines to dig up duct. Cleared Debris and repaired duct. Pulled fiber from main node and spliced. </t>
  </si>
  <si>
    <t>3. Found damaged duct, attempted to use vac system and pressure air to clear lines to no avail.</t>
  </si>
  <si>
    <t>4. Dug multiple sites to locate damage pipe. Identified the need to cut concrete needed to locate and secure equipment for dig.</t>
  </si>
  <si>
    <t xml:space="preserve">5. Attempted to locate the duct by digging with excavator extreme caution was used as utilities were present in the area. </t>
  </si>
  <si>
    <t xml:space="preserve">6. Spoke to Chuck from Vyve to verify that all measures were taken to locate duct. Approval granted to cut concrete. </t>
  </si>
  <si>
    <t xml:space="preserve">7. Prepped location for city approval for concrete cut repaired and replaced landscape fence. </t>
  </si>
  <si>
    <t>8. Completed assessment of concrete and asphalt work.</t>
  </si>
  <si>
    <t>9. Gained access to damage after concrete cut. Repaired duct pulled fiber through conduit, replaced vault.</t>
  </si>
  <si>
    <t>Total</t>
  </si>
  <si>
    <t>Price</t>
  </si>
  <si>
    <t>Hours</t>
  </si>
  <si>
    <t>Yreka, CA (RV Park)</t>
  </si>
  <si>
    <t>Yreka, CA (Baymont Inn)</t>
  </si>
  <si>
    <t xml:space="preserve">1. Man-hours required to take up tile to expose and clear the duct. Dug a 5'x5' trench to locate damaged conduit. </t>
  </si>
  <si>
    <t>2. Cleaned debris from damaged area and repaired damaged conduit.</t>
  </si>
  <si>
    <t>3. Pulled 12 count cable through repaired duct and spliced at incorrect PED location rerouted fiber and spliced at correct location.</t>
  </si>
  <si>
    <t>4. Had to locate and  dig up the vault. Spliced correct vault and backfilled 5'x5' pit.</t>
  </si>
  <si>
    <t>10. Cutting and replacing concrete</t>
  </si>
  <si>
    <t>NA</t>
  </si>
  <si>
    <t>Change order Description</t>
  </si>
  <si>
    <t xml:space="preserve">1. Demolish tile to expose and clear the duct. Dug a 5'x5' trench to locate damaged conduit. </t>
  </si>
  <si>
    <t xml:space="preserve">1752 node 5 </t>
  </si>
  <si>
    <t>1765 node 1 32.5 hours</t>
  </si>
  <si>
    <t>C90 Tree Trim(RE)</t>
  </si>
  <si>
    <t>#006</t>
  </si>
  <si>
    <t>C93-Wreck out</t>
  </si>
  <si>
    <t>R80-Amp</t>
  </si>
  <si>
    <t>R81-LE</t>
  </si>
  <si>
    <t>R82-Tap</t>
  </si>
  <si>
    <t>R83-Splitter</t>
  </si>
  <si>
    <t>R93-Move LE</t>
  </si>
  <si>
    <t>#007</t>
  </si>
  <si>
    <t>Node</t>
  </si>
  <si>
    <t>#008</t>
  </si>
  <si>
    <t>#009</t>
  </si>
  <si>
    <t>#010</t>
  </si>
  <si>
    <t>#011</t>
  </si>
  <si>
    <t>#012</t>
  </si>
  <si>
    <t>#013</t>
  </si>
  <si>
    <t>C32-Overlash New Plant</t>
  </si>
  <si>
    <t>C94-Resag</t>
  </si>
  <si>
    <t>#014</t>
  </si>
  <si>
    <t>#015</t>
  </si>
  <si>
    <t>#016</t>
  </si>
  <si>
    <t>#017</t>
  </si>
  <si>
    <t>#018</t>
  </si>
  <si>
    <t>Gold Alliance LLC</t>
  </si>
  <si>
    <t>Vyve Construction 003</t>
  </si>
  <si>
    <t>Vyve Construction 005</t>
  </si>
  <si>
    <t>Vyve Construction 006</t>
  </si>
  <si>
    <t>Transaction Fee</t>
  </si>
  <si>
    <t>Vyve Construction 015</t>
  </si>
  <si>
    <t>Vyve Construction 016</t>
  </si>
  <si>
    <t>Vyve Construction 017</t>
  </si>
  <si>
    <t>Vyve Construction 018</t>
  </si>
  <si>
    <t>cG</t>
  </si>
  <si>
    <t>#020</t>
  </si>
  <si>
    <t>R90-Amp</t>
  </si>
  <si>
    <t>#021</t>
  </si>
  <si>
    <t>#022</t>
  </si>
  <si>
    <t>#023</t>
  </si>
  <si>
    <t>C31-Install strand</t>
  </si>
  <si>
    <t>C33-Overlash wires on existing plant</t>
  </si>
  <si>
    <t>C24-T-pole Transfer</t>
  </si>
  <si>
    <t>#024</t>
  </si>
  <si>
    <t>#025</t>
  </si>
  <si>
    <t>#026</t>
  </si>
  <si>
    <t>#028</t>
  </si>
  <si>
    <t>C37-Underground Span replacement</t>
  </si>
  <si>
    <t>C38-Rock adder</t>
  </si>
  <si>
    <t xml:space="preserve">C87-Pedastool </t>
  </si>
  <si>
    <t xml:space="preserve">C33-Overlash wires on existing plant </t>
  </si>
  <si>
    <t xml:space="preserve">R94-Remove Pole </t>
  </si>
  <si>
    <t xml:space="preserve">C95-Install guy </t>
  </si>
  <si>
    <t xml:space="preserve">C96-Pull down guy </t>
  </si>
  <si>
    <t>#029</t>
  </si>
  <si>
    <t>C23-Dead End Pole Transfer</t>
  </si>
  <si>
    <t>C32-Overlash new plant</t>
  </si>
  <si>
    <t xml:space="preserve">C95-Install down guy </t>
  </si>
  <si>
    <t>#031</t>
  </si>
  <si>
    <t>#032</t>
  </si>
  <si>
    <t>#033</t>
  </si>
  <si>
    <t>MN01</t>
  </si>
  <si>
    <t>MN02</t>
  </si>
  <si>
    <t>MN03</t>
  </si>
  <si>
    <t>MN04</t>
  </si>
  <si>
    <t>#034</t>
  </si>
  <si>
    <t>#035</t>
  </si>
  <si>
    <t>MN05</t>
  </si>
  <si>
    <t>MN06</t>
  </si>
  <si>
    <t>#036</t>
  </si>
  <si>
    <t>MN07</t>
  </si>
  <si>
    <t>#037</t>
  </si>
  <si>
    <t>MN08</t>
  </si>
  <si>
    <t>#038</t>
  </si>
  <si>
    <t>C22-Straight through pole</t>
  </si>
  <si>
    <t xml:space="preserve">C32-Overlash New Plant </t>
  </si>
  <si>
    <t>MN09</t>
  </si>
  <si>
    <t>#039</t>
  </si>
  <si>
    <t>Mena, AR</t>
  </si>
  <si>
    <t>Invoice 20</t>
  </si>
  <si>
    <t>Invoice 21</t>
  </si>
  <si>
    <t>Invoice 22</t>
  </si>
  <si>
    <t>Invoice 23</t>
  </si>
  <si>
    <t>Invoice 24</t>
  </si>
  <si>
    <t>Invoice 25</t>
  </si>
  <si>
    <t>Invoice 26</t>
  </si>
  <si>
    <t>Invoice 28</t>
  </si>
  <si>
    <t>Invoice 29</t>
  </si>
  <si>
    <t>0;1;2;3;6</t>
  </si>
  <si>
    <t>Job #</t>
  </si>
  <si>
    <t>J485</t>
  </si>
  <si>
    <t>MN10</t>
  </si>
  <si>
    <t>C22-Straight Pole Transfer</t>
  </si>
  <si>
    <t>#042</t>
  </si>
  <si>
    <t>MN11</t>
  </si>
  <si>
    <t>#043</t>
  </si>
  <si>
    <t>MN12</t>
  </si>
  <si>
    <t>#044</t>
  </si>
  <si>
    <t>#045</t>
  </si>
  <si>
    <t>MN13</t>
  </si>
  <si>
    <t>#046</t>
  </si>
  <si>
    <t>MN14</t>
  </si>
  <si>
    <t>C94 Wreck Out</t>
  </si>
  <si>
    <t>#047</t>
  </si>
  <si>
    <t>MN15</t>
  </si>
  <si>
    <t>#048</t>
  </si>
  <si>
    <t>MN16</t>
  </si>
  <si>
    <t>#049</t>
  </si>
  <si>
    <t>MN17</t>
  </si>
  <si>
    <t>MN18</t>
  </si>
  <si>
    <t>#050</t>
  </si>
  <si>
    <t>#051</t>
  </si>
  <si>
    <t>MN19</t>
  </si>
  <si>
    <t>#052</t>
  </si>
  <si>
    <t>Invoice 31</t>
  </si>
  <si>
    <t>Invoice 32</t>
  </si>
  <si>
    <t>Invoice 33</t>
  </si>
  <si>
    <t>Invoice 34</t>
  </si>
  <si>
    <t>Invoice 35</t>
  </si>
  <si>
    <t>Invoice 36</t>
  </si>
  <si>
    <t>Invoice 38</t>
  </si>
  <si>
    <t>Invoice 39</t>
  </si>
  <si>
    <t>Invoice 42</t>
  </si>
  <si>
    <t>Invoice 43</t>
  </si>
  <si>
    <t>Invoice 44</t>
  </si>
  <si>
    <t>Invoice 45</t>
  </si>
  <si>
    <t>Invoice 46</t>
  </si>
  <si>
    <t>Invoice 47</t>
  </si>
  <si>
    <t>Invoice 48</t>
  </si>
  <si>
    <t>Invoice 49</t>
  </si>
  <si>
    <t>Invoice 50</t>
  </si>
  <si>
    <t>Invoice 51</t>
  </si>
  <si>
    <t>MN1-MN19</t>
  </si>
  <si>
    <t>Job000582</t>
  </si>
  <si>
    <t>Job000583</t>
  </si>
  <si>
    <t>Job000584</t>
  </si>
  <si>
    <t>Job000585</t>
  </si>
  <si>
    <t>Job000586</t>
  </si>
  <si>
    <t>Job000587</t>
  </si>
  <si>
    <t>Job000589</t>
  </si>
  <si>
    <t>Job000590</t>
  </si>
  <si>
    <t>Job000591</t>
  </si>
  <si>
    <t>Job000592</t>
  </si>
  <si>
    <t>Job000593</t>
  </si>
  <si>
    <t>Job000594</t>
  </si>
  <si>
    <t>Job000595</t>
  </si>
  <si>
    <t>Job000596</t>
  </si>
  <si>
    <t>Job000597</t>
  </si>
  <si>
    <t>Job000598</t>
  </si>
  <si>
    <t>Job000599</t>
  </si>
  <si>
    <t>Job000600</t>
  </si>
  <si>
    <t>Task #</t>
  </si>
  <si>
    <t>C90-Tree Trim(RE)</t>
  </si>
  <si>
    <t>DQ02</t>
  </si>
  <si>
    <t>DQ03</t>
  </si>
  <si>
    <t>#063</t>
  </si>
  <si>
    <t>#062</t>
  </si>
  <si>
    <t>DQ04</t>
  </si>
  <si>
    <t>#064</t>
  </si>
  <si>
    <t>DQ05</t>
  </si>
  <si>
    <t>#065</t>
  </si>
  <si>
    <t>DQ06</t>
  </si>
  <si>
    <t>#066</t>
  </si>
  <si>
    <t>Invoice 62</t>
  </si>
  <si>
    <t>Invoice 63</t>
  </si>
  <si>
    <t>Invoice 64</t>
  </si>
  <si>
    <t>Invoice 65</t>
  </si>
  <si>
    <t>Invoice 66</t>
  </si>
  <si>
    <t>DQ02-DQ06</t>
  </si>
  <si>
    <t>#067</t>
  </si>
  <si>
    <t>Job000570</t>
  </si>
  <si>
    <t>Job000571</t>
  </si>
  <si>
    <t>Job000572</t>
  </si>
  <si>
    <t>Job000573</t>
  </si>
  <si>
    <t>Job000574</t>
  </si>
  <si>
    <t>Invoice Date</t>
  </si>
  <si>
    <t>Due Date</t>
  </si>
  <si>
    <t>Vyve Construction 031</t>
  </si>
  <si>
    <t>Vyve Construction 032</t>
  </si>
  <si>
    <t>Vyve Construction 033</t>
  </si>
  <si>
    <t>Vyve Construction 034</t>
  </si>
  <si>
    <t>Vyve Construction 035</t>
  </si>
  <si>
    <t>Vyve Construction 036</t>
  </si>
  <si>
    <t>Vyve Construction 038</t>
  </si>
  <si>
    <t>Vyve Construction 039</t>
  </si>
  <si>
    <t>Vyve Construction 042</t>
  </si>
  <si>
    <t>Vyve Construction 043</t>
  </si>
  <si>
    <t>Vyve Construction 044</t>
  </si>
  <si>
    <t>Vyve Construction 045</t>
  </si>
  <si>
    <t>Vyve Construction 046</t>
  </si>
  <si>
    <t>Vyve Construction 047</t>
  </si>
  <si>
    <t>Vyve Construction 048</t>
  </si>
  <si>
    <t>Vyve Construction 049</t>
  </si>
  <si>
    <t>Vyve Construction 050</t>
  </si>
  <si>
    <t>Vyve Construction 051</t>
  </si>
  <si>
    <t>Consolidated Fullfillment</t>
  </si>
  <si>
    <t>Consolidated Fulfillment</t>
  </si>
  <si>
    <t>C37-Underground Span Replacement</t>
  </si>
  <si>
    <t>C38-Rock Adder</t>
  </si>
  <si>
    <t>C87-Pedastool</t>
  </si>
  <si>
    <t>#073</t>
  </si>
  <si>
    <t>#072</t>
  </si>
  <si>
    <t xml:space="preserve">Job000579 </t>
  </si>
  <si>
    <t>Job000580</t>
  </si>
  <si>
    <t>#074</t>
  </si>
  <si>
    <t>#075</t>
  </si>
  <si>
    <t>#076</t>
  </si>
  <si>
    <t>Job000577</t>
  </si>
  <si>
    <t>Vyve Construction 062</t>
  </si>
  <si>
    <t>Vyve Construction 063</t>
  </si>
  <si>
    <t>Vyve Construction 064</t>
  </si>
  <si>
    <t>Vyve Construction 065</t>
  </si>
  <si>
    <t>Vyve Construction 066</t>
  </si>
  <si>
    <t>Atwood Construction 1004</t>
  </si>
  <si>
    <t>Atwood Construction 1005</t>
  </si>
  <si>
    <t>Atwood, KS &amp; Dequeen, AR</t>
  </si>
  <si>
    <t>#079</t>
  </si>
  <si>
    <t>Job000588</t>
  </si>
  <si>
    <t>#080</t>
  </si>
  <si>
    <t>Job000568</t>
  </si>
  <si>
    <t>MC04</t>
  </si>
  <si>
    <t>Monticello, AR</t>
  </si>
  <si>
    <t>#081</t>
  </si>
  <si>
    <t>#082</t>
  </si>
  <si>
    <t>MC14</t>
  </si>
  <si>
    <t>MC24</t>
  </si>
  <si>
    <t>DQ11</t>
  </si>
  <si>
    <t>DQ12</t>
  </si>
  <si>
    <t>DQ09</t>
  </si>
  <si>
    <t>DQ00</t>
  </si>
  <si>
    <t>#077</t>
  </si>
  <si>
    <t>C93-Wreckout</t>
  </si>
  <si>
    <t>Mena &amp; Dequeen</t>
  </si>
  <si>
    <t>Vyve Construction 053</t>
  </si>
  <si>
    <t>Vyve Construction 054</t>
  </si>
  <si>
    <t>Vyve Construction 055</t>
  </si>
  <si>
    <t>Vyve Construction 056</t>
  </si>
  <si>
    <t>Vyve Construction 057</t>
  </si>
  <si>
    <t>Vyve Construction 058</t>
  </si>
  <si>
    <t>Vyve Construction 059</t>
  </si>
  <si>
    <t>Vyve Construction 060</t>
  </si>
  <si>
    <t>Vyve Construction 072</t>
  </si>
  <si>
    <t>Vyve Construction 073</t>
  </si>
  <si>
    <t>Vyve Construction 074</t>
  </si>
  <si>
    <t>Vyve Construction 082</t>
  </si>
  <si>
    <t>Vyve Construction 083</t>
  </si>
  <si>
    <t>Vyve Construction 084</t>
  </si>
  <si>
    <t>Vyve Construction 085</t>
  </si>
  <si>
    <t xml:space="preserve">CG </t>
  </si>
  <si>
    <t>#087</t>
  </si>
  <si>
    <t>Invoice 87</t>
  </si>
  <si>
    <t>Invoice 88</t>
  </si>
  <si>
    <t>Invoice 89</t>
  </si>
  <si>
    <t>Invoice 90</t>
  </si>
  <si>
    <t>Invoice 91</t>
  </si>
  <si>
    <t>Invoice 92</t>
  </si>
  <si>
    <t>Invoice 93</t>
  </si>
  <si>
    <t>Invoice 94</t>
  </si>
  <si>
    <t>Invoice 95</t>
  </si>
  <si>
    <t>Invoice 96</t>
  </si>
  <si>
    <t>Invoice 97</t>
  </si>
  <si>
    <t>Invoice 98</t>
  </si>
  <si>
    <t>Invoice 99</t>
  </si>
  <si>
    <t>Invoice 100</t>
  </si>
  <si>
    <t>Invoice 101</t>
  </si>
  <si>
    <t>Invoice 102</t>
  </si>
  <si>
    <t>Invoice 103</t>
  </si>
  <si>
    <t>Invoice 104</t>
  </si>
  <si>
    <t>Invoice 105</t>
  </si>
  <si>
    <t>Invoice 106</t>
  </si>
  <si>
    <t>Invoice 107</t>
  </si>
  <si>
    <t>Invoice 108</t>
  </si>
  <si>
    <t>Invoice 109</t>
  </si>
  <si>
    <t>Invoice 110</t>
  </si>
  <si>
    <t>Invoice 111</t>
  </si>
  <si>
    <t>Invoice 112</t>
  </si>
  <si>
    <t>Invoice 113</t>
  </si>
  <si>
    <t>Invoice 114</t>
  </si>
  <si>
    <t>Invoice 115</t>
  </si>
  <si>
    <t>MC1-MC26</t>
  </si>
  <si>
    <t>C37-UG Bore</t>
  </si>
  <si>
    <t>MC1</t>
  </si>
  <si>
    <t>MC2</t>
  </si>
  <si>
    <t>MC3</t>
  </si>
  <si>
    <t>MC4</t>
  </si>
  <si>
    <t>#090</t>
  </si>
  <si>
    <t>#091</t>
  </si>
  <si>
    <t>MC5</t>
  </si>
  <si>
    <t>#092</t>
  </si>
  <si>
    <t>MC6</t>
  </si>
  <si>
    <t>#093</t>
  </si>
  <si>
    <t>MC7</t>
  </si>
  <si>
    <t>#094</t>
  </si>
  <si>
    <t>MC8</t>
  </si>
  <si>
    <t>#095</t>
  </si>
  <si>
    <t>MC9</t>
  </si>
  <si>
    <t>#096</t>
  </si>
  <si>
    <t>MC23</t>
  </si>
  <si>
    <t>MC26</t>
  </si>
  <si>
    <t>#097</t>
  </si>
  <si>
    <t>#098</t>
  </si>
  <si>
    <t>MC20</t>
  </si>
  <si>
    <t>MC15</t>
  </si>
  <si>
    <t>#099</t>
  </si>
  <si>
    <t>#100</t>
  </si>
  <si>
    <t>MC12</t>
  </si>
  <si>
    <t>#101</t>
  </si>
  <si>
    <t>MC13</t>
  </si>
  <si>
    <t>#102</t>
  </si>
  <si>
    <t>#103</t>
  </si>
  <si>
    <t>#104</t>
  </si>
  <si>
    <t>C93-Wreck Out</t>
  </si>
  <si>
    <t>Mt Shasta</t>
  </si>
  <si>
    <t>#1004</t>
  </si>
  <si>
    <t>#1005</t>
  </si>
  <si>
    <t>#1006</t>
  </si>
  <si>
    <t>#1007</t>
  </si>
  <si>
    <t>Yreka, CA (Library)</t>
  </si>
  <si>
    <t>Place New Strand</t>
  </si>
  <si>
    <t>Install OH Drop Fiber</t>
  </si>
  <si>
    <t>Install Fiber</t>
  </si>
  <si>
    <t>Setup mobilization</t>
  </si>
  <si>
    <t>Weed Berean Church</t>
  </si>
  <si>
    <t>#1008</t>
  </si>
  <si>
    <t>Yreka, CA (Calfire)</t>
  </si>
  <si>
    <t>#1009</t>
  </si>
  <si>
    <t>Yreka, CA (Small Job)</t>
  </si>
  <si>
    <t xml:space="preserve">Pull Fiber </t>
  </si>
  <si>
    <t xml:space="preserve">Change Order-Splice to fiber panel </t>
  </si>
  <si>
    <t>#1010</t>
  </si>
  <si>
    <t>Overlash Fiber</t>
  </si>
  <si>
    <t>Re-entry of Splice enclosure</t>
  </si>
  <si>
    <t>Fiber Enclosure breakout</t>
  </si>
  <si>
    <t xml:space="preserve">Fiber splicing </t>
  </si>
  <si>
    <t>Replace existing enclosure</t>
  </si>
  <si>
    <t>Strap Enclosure</t>
  </si>
  <si>
    <t>Trip Charge</t>
  </si>
  <si>
    <t>Setup/Mobilization</t>
  </si>
  <si>
    <t>Instal Vertical Ground</t>
  </si>
  <si>
    <t>Install Bond</t>
  </si>
  <si>
    <t>Drop and relash enclosure</t>
  </si>
  <si>
    <t>Mobilization Charge</t>
  </si>
  <si>
    <t>Vaults</t>
  </si>
  <si>
    <t>Anchors</t>
  </si>
  <si>
    <t>Down Guy/Guard</t>
  </si>
  <si>
    <t>Yreka, CA (PON)</t>
  </si>
  <si>
    <t>#105</t>
  </si>
  <si>
    <t>MC25</t>
  </si>
  <si>
    <t>#107</t>
  </si>
  <si>
    <t>#108</t>
  </si>
  <si>
    <t>Down time hours</t>
  </si>
  <si>
    <t>#109</t>
  </si>
  <si>
    <t>#110</t>
  </si>
  <si>
    <t xml:space="preserve">No materials and at minimum 3 round trips to Mcghee due to warehouse keys not in the market. </t>
  </si>
  <si>
    <t xml:space="preserve">Ten hour days totaling 400 hours and four ten hour days totaling 40 hours to drive to McGhee to pick up .625/.875 </t>
  </si>
  <si>
    <t>#1012</t>
  </si>
  <si>
    <t>#1014</t>
  </si>
  <si>
    <t>#1015</t>
  </si>
  <si>
    <t>#1016</t>
  </si>
  <si>
    <t xml:space="preserve">Mena, AR </t>
  </si>
  <si>
    <t>#1017</t>
  </si>
  <si>
    <t>#1018</t>
  </si>
  <si>
    <t>#1019</t>
  </si>
  <si>
    <t>#1020</t>
  </si>
  <si>
    <t>#1021</t>
  </si>
  <si>
    <t>#1022</t>
  </si>
  <si>
    <t>#1023</t>
  </si>
  <si>
    <t>#1025</t>
  </si>
  <si>
    <t>#1026</t>
  </si>
  <si>
    <t>#1027</t>
  </si>
  <si>
    <t>#1028</t>
  </si>
  <si>
    <t>#1029</t>
  </si>
  <si>
    <t>Yreka, CA (Budget Inn)</t>
  </si>
  <si>
    <t>Proof conduit</t>
  </si>
  <si>
    <t>Rewire 30 rooms</t>
  </si>
  <si>
    <t>#1030</t>
  </si>
  <si>
    <t>500 ft drop</t>
  </si>
  <si>
    <t>200 ft conduit</t>
  </si>
  <si>
    <t>Fiber pull</t>
  </si>
  <si>
    <t>Mount EQ</t>
  </si>
  <si>
    <t>Audit EQ</t>
  </si>
  <si>
    <t>Salina, KS</t>
  </si>
  <si>
    <t xml:space="preserve">Fiber Splicing </t>
  </si>
  <si>
    <t>Fiber Splicing-Maintenance Window</t>
  </si>
  <si>
    <t>PO</t>
  </si>
  <si>
    <t>RFP</t>
  </si>
  <si>
    <t>McGhee, AR</t>
  </si>
  <si>
    <t>Warren, AR</t>
  </si>
  <si>
    <t>Total Mileage-145</t>
  </si>
  <si>
    <t>Total Mileage-77</t>
  </si>
  <si>
    <t>Hoxie, KS</t>
  </si>
  <si>
    <t>Total Mileage-11</t>
  </si>
  <si>
    <t>Total Mileage-19</t>
  </si>
  <si>
    <t>Wray, CO</t>
  </si>
  <si>
    <t>Splice Cases</t>
  </si>
  <si>
    <t>CareGen Alliance</t>
  </si>
  <si>
    <t>Glenrock, WY (FAN/PON)</t>
  </si>
  <si>
    <t xml:space="preserve">Dequeen, AR (Cottage hill) </t>
  </si>
  <si>
    <t>Invoice #</t>
  </si>
  <si>
    <t xml:space="preserve">C37 Underground Span Replacement </t>
  </si>
  <si>
    <t>Change Order</t>
  </si>
  <si>
    <t>C37 Underground Span Replacement              (Paid Inv #026)</t>
  </si>
  <si>
    <t>C87 Pedastool</t>
  </si>
  <si>
    <t>C87 Pedastool (Paid Inv #026)</t>
  </si>
  <si>
    <t>Change Order Description</t>
  </si>
  <si>
    <t>Please see the as-built and Dailies for Footage Confirmation.The total footage should be 1351ft of C37. 1136ft of the 1351ft should be billed at $18.00/ft and the remaining 215ft should be billed out at $20/ft. See associated email for confirmation. Invoice #26 was paid out at 1116ft at $20/ft totaling $22,320 dollars paid. After factoring the .60 cent total difference of C87 and subtracting what was already remitted for C37, we come to a total of $2,428.60 owed. Thank you you for assistance.</t>
  </si>
  <si>
    <t xml:space="preserve"> </t>
  </si>
  <si>
    <t>Construction VP:</t>
  </si>
  <si>
    <t>Construction Manager:</t>
  </si>
  <si>
    <t>Contractor:</t>
  </si>
  <si>
    <t>Date</t>
  </si>
  <si>
    <t>Approvals</t>
  </si>
  <si>
    <t>Ammended Line Items</t>
  </si>
  <si>
    <t>Hr.</t>
  </si>
  <si>
    <t>Cable and fiber emergency restoration projects should be invoiced using approved maintenance price schedules. Additional set up charges can be applied based on the situation and must be approved by Vyve Management with a filled out amendment</t>
  </si>
  <si>
    <t>T-V97</t>
  </si>
  <si>
    <t>Emergency Restoration</t>
  </si>
  <si>
    <t>Per ft.</t>
  </si>
  <si>
    <t>Includes: Remove/replace all actives, Remove/Replace 10% of passives and taps, splices / jumpers. Forward sweep and reverse activation</t>
  </si>
  <si>
    <t>Composite Upgrade - Module Change out with less than 10% passive resplice</t>
  </si>
  <si>
    <t>V99</t>
  </si>
  <si>
    <t>Includes: Remove/replace all actives, Remove/Replace 25% of passives and taps, splices / jumpers. Forward sweep and reverse activation</t>
  </si>
  <si>
    <t>Composite Upgrade - Resplice all actives and less than 25% of passives</t>
  </si>
  <si>
    <t>V98</t>
  </si>
  <si>
    <t>Includes: Remove/replace all actives, passives, taps, splices / jumpers. Forward sweep and reverse activation</t>
  </si>
  <si>
    <t>Composite Upgrade - Full Resplice</t>
  </si>
  <si>
    <t>V97</t>
  </si>
  <si>
    <t>Unit</t>
  </si>
  <si>
    <t>Upgrade</t>
  </si>
  <si>
    <t>each</t>
  </si>
  <si>
    <t>Must provide all serial # and address' to the local supervisor</t>
  </si>
  <si>
    <t>Status Monitoring Installation</t>
  </si>
  <si>
    <t>C96</t>
  </si>
  <si>
    <t>Build and install meter loop - underground - including materials</t>
  </si>
  <si>
    <t>C94</t>
  </si>
  <si>
    <t>Build and install meter loop - aerial - including materials</t>
  </si>
  <si>
    <t>Install Standby Power Supply, including grounds &amp; bonds - underground</t>
  </si>
  <si>
    <t>C89</t>
  </si>
  <si>
    <t>Install Standby Power Supply in Existing Housing</t>
  </si>
  <si>
    <t>C88</t>
  </si>
  <si>
    <t>Install Standby Power Supply, including grounds &amp; bonds - aerial</t>
  </si>
  <si>
    <t>C87</t>
  </si>
  <si>
    <t>Labor to remove an existing device and replace it with the new one should include labor to install new connectors and shrink tubing.</t>
  </si>
  <si>
    <t>Power Supply</t>
  </si>
  <si>
    <t>to include any type of transfer</t>
  </si>
  <si>
    <t>T-Pole Transfer: (ea)</t>
  </si>
  <si>
    <t>V86</t>
  </si>
  <si>
    <t>Dead End Pole Transfer: (ea)</t>
  </si>
  <si>
    <t>V85</t>
  </si>
  <si>
    <t>Strait thought Pole Transfer: (ea)</t>
  </si>
  <si>
    <t>V84</t>
  </si>
  <si>
    <t>To include: down guy, guy guard, and bonds</t>
  </si>
  <si>
    <t>Pole Transfers</t>
  </si>
  <si>
    <t>All materials are to be returned.</t>
  </si>
  <si>
    <t>Wreck out power supply - including power supply housing, meter loop</t>
  </si>
  <si>
    <t>V83</t>
  </si>
  <si>
    <t>Remove Non-Active Drop and dispose of cable</t>
  </si>
  <si>
    <t>Remove Non-Active Drop</t>
  </si>
  <si>
    <t>V82</t>
  </si>
  <si>
    <t>Remove Existing Plant.  Return Actives &amp; Passives.  Dispose of Cable.</t>
  </si>
  <si>
    <t>Wreck out existing plant</t>
  </si>
  <si>
    <t>V81</t>
  </si>
  <si>
    <t>To a minimum of 3" below the surface.</t>
  </si>
  <si>
    <t>Remove existing CATV pole - including removal or cutting off anchor below ground level</t>
  </si>
  <si>
    <t>V80</t>
  </si>
  <si>
    <t>Wreck Out</t>
  </si>
  <si>
    <t>CBS ft.</t>
  </si>
  <si>
    <t>To include all actives and passives</t>
  </si>
  <si>
    <t>Splicing per foot</t>
  </si>
  <si>
    <t>V79</t>
  </si>
  <si>
    <t>piece work to be approved by management prior to invoicing</t>
  </si>
  <si>
    <t>Install line extender with all passives connected to housing (ea)</t>
  </si>
  <si>
    <t>V78</t>
  </si>
  <si>
    <t>Install Trunk amp with all passives connected to housing (ea)</t>
  </si>
  <si>
    <t>V77</t>
  </si>
  <si>
    <t>Install  Multitap - (ea)</t>
  </si>
  <si>
    <t>V76</t>
  </si>
  <si>
    <t>Install Trunk or Distribution Splice - (ea)</t>
  </si>
  <si>
    <t>V75</t>
  </si>
  <si>
    <t>Install Line Spilt or Directional Coupler -  (ea)</t>
  </si>
  <si>
    <t>V74</t>
  </si>
  <si>
    <t>This price structure to be determined by each job by management</t>
  </si>
  <si>
    <t xml:space="preserve">Splicing  </t>
  </si>
  <si>
    <t>Return Activation</t>
  </si>
  <si>
    <t>V73</t>
  </si>
  <si>
    <t>Forward &amp; Return Activation</t>
  </si>
  <si>
    <t>V72</t>
  </si>
  <si>
    <t>Forward Activation</t>
  </si>
  <si>
    <t>V71</t>
  </si>
  <si>
    <t>Performance Measurements for Forward and/or return Meter Balance Should be Bid Assuming Unity Gain Across the Forward Spectrum Not to exceed +/- 2dBmV From System Specification with documentation</t>
  </si>
  <si>
    <t xml:space="preserve">Activation </t>
  </si>
  <si>
    <t>wit up to 4" core drill</t>
  </si>
  <si>
    <t>To include plywood backing and labeling.</t>
  </si>
  <si>
    <t>Install MDU Box / Terminal Panel</t>
  </si>
  <si>
    <t>V70</t>
  </si>
  <si>
    <t>Via direction from Construction Management.</t>
  </si>
  <si>
    <t>Pull / Push cable in existing conduit</t>
  </si>
  <si>
    <t>V69</t>
  </si>
  <si>
    <t>Install additional cable in open trench</t>
  </si>
  <si>
    <t>V68</t>
  </si>
  <si>
    <t>UP to 2-2" conduits/cables @ minimum of 30"</t>
  </si>
  <si>
    <t>Hand Dig Trench - 30", (ft)</t>
  </si>
  <si>
    <t>V67</t>
  </si>
  <si>
    <r>
      <t xml:space="preserve">UP to 2-2" conduits/cables @ minimum of 42" </t>
    </r>
    <r>
      <rPr>
        <b/>
        <sz val="8"/>
        <rFont val="Arial"/>
        <family val="2"/>
      </rPr>
      <t>approved by district manager</t>
    </r>
  </si>
  <si>
    <t>Directional Bore - (ft)</t>
  </si>
  <si>
    <t>V66</t>
  </si>
  <si>
    <r>
      <t>Up to 2-2" conduits/cables @ minimum of 30"</t>
    </r>
    <r>
      <rPr>
        <b/>
        <sz val="8"/>
        <rFont val="Arial"/>
        <family val="2"/>
      </rPr>
      <t xml:space="preserve"> approved by district manager</t>
    </r>
  </si>
  <si>
    <t>Bore (ft)</t>
  </si>
  <si>
    <t>V65</t>
  </si>
  <si>
    <t>Pre-bury service drop</t>
  </si>
  <si>
    <t>V64</t>
  </si>
  <si>
    <t>To only be used for maintenance and not in conjunction with new builds</t>
  </si>
  <si>
    <t>install Fiber ped with concrete foundation</t>
  </si>
  <si>
    <t>V62</t>
  </si>
  <si>
    <t xml:space="preserve">Install underground vault </t>
  </si>
  <si>
    <t>V61</t>
  </si>
  <si>
    <t>Place 24" x 36" Pedestal - (ea, for Trunk + Split + Tap)</t>
  </si>
  <si>
    <t>V60</t>
  </si>
  <si>
    <t>Place 12" x 30" Pedestal - (ea, for Line Extender + Split + Tap)</t>
  </si>
  <si>
    <t>V59</t>
  </si>
  <si>
    <t>Place 10" Pedestal - (ea, for Split + Tap)</t>
  </si>
  <si>
    <t>V58</t>
  </si>
  <si>
    <t>Place 6" Pedestal -  (ea, for Tap only)</t>
  </si>
  <si>
    <t>V57</t>
  </si>
  <si>
    <t>Install U-Guard/Riser Guard - (ea)</t>
  </si>
  <si>
    <t>V56</t>
  </si>
  <si>
    <t>per sq ft</t>
  </si>
  <si>
    <t>To be approved by Construction Management prior.</t>
  </si>
  <si>
    <t>Remove &amp; Replace Turf - (sq ft)</t>
  </si>
  <si>
    <t>V55</t>
  </si>
  <si>
    <t xml:space="preserve"> in 2" depth increments</t>
  </si>
  <si>
    <t>Remove &amp; Replace Asphalt - (sq ft)</t>
  </si>
  <si>
    <t>V54</t>
  </si>
  <si>
    <t>Remove &amp; Replace Concrete - (sq ft)</t>
  </si>
  <si>
    <t>V53</t>
  </si>
  <si>
    <t>Approved by Director</t>
  </si>
  <si>
    <t>Rock Adder minimum 30"</t>
  </si>
  <si>
    <t>V52</t>
  </si>
  <si>
    <t>Rock Saw minimum 24"</t>
  </si>
  <si>
    <t>V51</t>
  </si>
  <si>
    <t>To include removal and replacement of pedestals for projects where cable has been condemned.</t>
  </si>
  <si>
    <t>Install Underground (Maint.) Trench 30" minimum</t>
  </si>
  <si>
    <t>V50</t>
  </si>
  <si>
    <t>Underground</t>
  </si>
  <si>
    <t>Drill/Band Concrete or Metal Pole</t>
  </si>
  <si>
    <t>V49</t>
  </si>
  <si>
    <t>Install Tree Guard</t>
  </si>
  <si>
    <t>V48</t>
  </si>
  <si>
    <t>To include installation of all anchors, guys, guy guards, bonds and pole hardware</t>
  </si>
  <si>
    <t>Install Messengered Cable</t>
  </si>
  <si>
    <t>V47</t>
  </si>
  <si>
    <t>To be used with a C1 or C37</t>
  </si>
  <si>
    <t>Install Rock Anchor - (ea)</t>
  </si>
  <si>
    <t>V46</t>
  </si>
  <si>
    <t>Install Screw Anchor - (ea)</t>
  </si>
  <si>
    <t>V45</t>
  </si>
  <si>
    <t>Set up charge for projects under 450 feet</t>
  </si>
  <si>
    <t>V44</t>
  </si>
  <si>
    <t>Install strand - including  pole hardware</t>
  </si>
  <si>
    <t>V43</t>
  </si>
  <si>
    <t>To only be used for maintenance and not in conjunction with any other line item</t>
  </si>
  <si>
    <t>Resag span</t>
  </si>
  <si>
    <t>V42</t>
  </si>
  <si>
    <t>Tree Trimming</t>
  </si>
  <si>
    <t>V41</t>
  </si>
  <si>
    <t>To include the removal of all existing lashing wire.</t>
  </si>
  <si>
    <t>De-lash &amp; Re-lash Existing Cable / Fiber</t>
  </si>
  <si>
    <t>V40</t>
  </si>
  <si>
    <t>To include all co-bonding, removing and reattaching mid-span clamps.</t>
  </si>
  <si>
    <t>Over lash Coaxial Cable onto Existing Plant</t>
  </si>
  <si>
    <t>V39</t>
  </si>
  <si>
    <t>lash additional coax cable</t>
  </si>
  <si>
    <t>V38</t>
  </si>
  <si>
    <t>Install Vertical Ground Rod</t>
  </si>
  <si>
    <t>V37</t>
  </si>
  <si>
    <t>Continuity Bond (Maint.)</t>
  </si>
  <si>
    <t>V36</t>
  </si>
  <si>
    <t>Vertical Bond (Maint.)</t>
  </si>
  <si>
    <t>V35</t>
  </si>
  <si>
    <t>Install Extension Arm on Pole -(ea)</t>
  </si>
  <si>
    <t>V34</t>
  </si>
  <si>
    <t>This includes the installation of guy guards</t>
  </si>
  <si>
    <t>Pull down Guy to Existing Anchor</t>
  </si>
  <si>
    <t>V33</t>
  </si>
  <si>
    <t>Install Guy &amp; Anchor</t>
  </si>
  <si>
    <t>V32</t>
  </si>
  <si>
    <t>Minimum 6" top including purchase and delivery of pole.</t>
  </si>
  <si>
    <t>Set 30 ft. Pole</t>
  </si>
  <si>
    <t>V31</t>
  </si>
  <si>
    <t>Minimum 5" top including purchase and delivery of pole</t>
  </si>
  <si>
    <t>Set 25 ft. Pole</t>
  </si>
  <si>
    <t>V30</t>
  </si>
  <si>
    <t>Aerial</t>
  </si>
  <si>
    <t>Maintenance Price Schedules</t>
  </si>
  <si>
    <t>Install Metal Riser Guard</t>
  </si>
  <si>
    <t>V29</t>
  </si>
  <si>
    <t>Per Trench ft.</t>
  </si>
  <si>
    <t>Install Locate Line</t>
  </si>
  <si>
    <t>V28</t>
  </si>
  <si>
    <t>Fusion Splice (fiber) to include enclosure, OTDR, Matrix</t>
  </si>
  <si>
    <t>Splice Fiber 145 to 180</t>
  </si>
  <si>
    <t>V27</t>
  </si>
  <si>
    <t>Splice Fiber 109 to 144</t>
  </si>
  <si>
    <t>V26</t>
  </si>
  <si>
    <t>Splice Fiber 73 to 108</t>
  </si>
  <si>
    <t>V25</t>
  </si>
  <si>
    <t>Splice Fiber 37 to 72</t>
  </si>
  <si>
    <t>V24</t>
  </si>
  <si>
    <t>Splice Fiber 1 to 36</t>
  </si>
  <si>
    <t>V23</t>
  </si>
  <si>
    <t>To Include Placement of Pedestals, Vertical Ground Rods and trenching at a Minimum depth of 36" including one conduit.</t>
  </si>
  <si>
    <t>Install Fiber underground @ 36" depth  Trench</t>
  </si>
  <si>
    <t>V22</t>
  </si>
  <si>
    <t>CBP ft.</t>
  </si>
  <si>
    <t>Pull Fiber Cable in empty conduit (ft)</t>
  </si>
  <si>
    <t>V21</t>
  </si>
  <si>
    <t>Pull Fiber Cable in used Innerduct (ft)</t>
  </si>
  <si>
    <t>V20</t>
  </si>
  <si>
    <t>To include installing up to two cables, bonds per company specifications, double lash, installing slack storage shoes, asbuilt documentation with sequential footages.</t>
  </si>
  <si>
    <t>Over lash Fiber Cable, including Slack Storage, over existing COAX Plant - (ft)</t>
  </si>
  <si>
    <t>V19</t>
  </si>
  <si>
    <t>Install Fiber Cable, including Slack Storage, on New Strand - (ft)</t>
  </si>
  <si>
    <t>V18</t>
  </si>
  <si>
    <t>Fiber New Build Composite</t>
  </si>
  <si>
    <t>Performance Measurements for Forward / Reverse Meter Balance Should be Bid Assuming Unity Gain Across the Forward Spectrum Not to exceed +/- 2dBmV From System Specification with documentation</t>
  </si>
  <si>
    <t>Activation</t>
  </si>
  <si>
    <t>V13</t>
  </si>
  <si>
    <t>Splice Coax</t>
  </si>
  <si>
    <t>V12</t>
  </si>
  <si>
    <t xml:space="preserve">To Include Placement of Pedestals, Vertical Ground Rods, installing up to two cables in pipe at a Minimum depth of 30" </t>
  </si>
  <si>
    <t>Push/Pull Cable or Power Feed</t>
  </si>
  <si>
    <t>V11</t>
  </si>
  <si>
    <t>To include a minumum of 1 1/2" sch. 40 pipe supplied by the contractor and installed at a minimum depth of 30", placement of pedestals if applicable.</t>
  </si>
  <si>
    <t>Joint Trench - Pipe</t>
  </si>
  <si>
    <t>V8</t>
  </si>
  <si>
    <t>Total Composite Price</t>
  </si>
  <si>
    <t>V7</t>
  </si>
  <si>
    <t>To include all actives and passives in accordance with splicing diagrams.</t>
  </si>
  <si>
    <t>V6</t>
  </si>
  <si>
    <t>To Include Placement of Pedestals, Vertical Ground Rods and trenching at a Minimum depth of 30" up to Two Cables, residential driveways and streets</t>
  </si>
  <si>
    <t>Trenching Underground New Build</t>
  </si>
  <si>
    <t>V5</t>
  </si>
  <si>
    <t>Underground New Build Composite</t>
  </si>
  <si>
    <t>V4</t>
  </si>
  <si>
    <t>V3</t>
  </si>
  <si>
    <t>To Include: Installation of up to two (2) cables, bonds per system specification and single or double lash.</t>
  </si>
  <si>
    <t>Install Cable</t>
  </si>
  <si>
    <t>V2</t>
  </si>
  <si>
    <t>To include Installation of all anchors, Guys, Guy guards, Bonds and Pole Hardware.</t>
  </si>
  <si>
    <t>Install Strand</t>
  </si>
  <si>
    <t>V1</t>
  </si>
  <si>
    <t>Aerial New Build Composite</t>
  </si>
  <si>
    <t>New Price</t>
  </si>
  <si>
    <t>Construction &amp; Upgrade Services</t>
  </si>
  <si>
    <t>Date submitted:</t>
  </si>
  <si>
    <t>List states your company will work in:</t>
  </si>
  <si>
    <t>Phone number:</t>
  </si>
  <si>
    <t>Contact person:</t>
  </si>
  <si>
    <t>Exhibit B - Construction, &amp; Upgrade Price Sheet</t>
  </si>
  <si>
    <t>Overlash 48 count fiber 24-36</t>
  </si>
  <si>
    <t xml:space="preserve">Hang 12ct drop fiber </t>
  </si>
  <si>
    <t>Fiber Splice and Filters</t>
  </si>
  <si>
    <t>Install &amp; Activate Routers</t>
  </si>
  <si>
    <t>Overlash 48 count fiber 1-23</t>
  </si>
  <si>
    <t>Install Splice Enclosure</t>
  </si>
  <si>
    <t>Yreka, CA (McCloud School)</t>
  </si>
  <si>
    <t>Fiber Pulling &amp; proofing</t>
  </si>
  <si>
    <t>12ct in IT room</t>
  </si>
  <si>
    <t>#1006A</t>
  </si>
  <si>
    <t>McCloud Library</t>
  </si>
  <si>
    <t>#2000</t>
  </si>
  <si>
    <t>Place Second Duct</t>
  </si>
  <si>
    <t>Repair Asphalt from trenching</t>
  </si>
  <si>
    <t>Directional Boring</t>
  </si>
  <si>
    <t>Undeground Vault</t>
  </si>
  <si>
    <t>Fiber Placement in Conduit</t>
  </si>
  <si>
    <t>Pole attachment re-work</t>
  </si>
  <si>
    <t>Down Guy Insulator</t>
  </si>
  <si>
    <t>Install UG conduit 1835, 1837,1839,1841 includes concrete restoration</t>
  </si>
  <si>
    <t>Overlash Fiber/Install OH drop Fiber</t>
  </si>
  <si>
    <t>Re-entry of Splice closure</t>
  </si>
  <si>
    <t>Drop &amp; Relash Enclosure</t>
  </si>
  <si>
    <t>Splitter Splicing</t>
  </si>
  <si>
    <t>Mobilization</t>
  </si>
  <si>
    <t>Pothole</t>
  </si>
  <si>
    <t>Install Riser</t>
  </si>
  <si>
    <t>Install Vertical Ground</t>
  </si>
  <si>
    <t xml:space="preserve">Fiber Marker Placement </t>
  </si>
  <si>
    <t>City Permit</t>
  </si>
  <si>
    <t>Douglas, WY (PON)</t>
  </si>
  <si>
    <t>Payroll</t>
  </si>
  <si>
    <t>Yreka, CA</t>
  </si>
  <si>
    <t>CareGen Alliance LLC</t>
  </si>
  <si>
    <t>Douglas, WY</t>
  </si>
  <si>
    <t>Glenrock, WY (Fiber Drop)</t>
  </si>
  <si>
    <t>Quote</t>
  </si>
  <si>
    <t>Fiber Drop</t>
  </si>
  <si>
    <t>129 Additional footage</t>
  </si>
  <si>
    <t>1295 Second duct</t>
  </si>
  <si>
    <t>vault add 1</t>
  </si>
  <si>
    <t>Add 3013</t>
  </si>
  <si>
    <t>#2001</t>
  </si>
  <si>
    <t>#2002</t>
  </si>
  <si>
    <t>#2003</t>
  </si>
  <si>
    <t>#2004</t>
  </si>
  <si>
    <t xml:space="preserve">Invoice Date </t>
  </si>
  <si>
    <t>#2005</t>
  </si>
  <si>
    <t>04/01/202</t>
  </si>
  <si>
    <t>MC06</t>
  </si>
  <si>
    <t>MC05</t>
  </si>
  <si>
    <t>#2006</t>
  </si>
  <si>
    <t>#2007</t>
  </si>
  <si>
    <t>#2008</t>
  </si>
  <si>
    <t>MC16</t>
  </si>
  <si>
    <t>#2009</t>
  </si>
  <si>
    <t>#2010</t>
  </si>
  <si>
    <t>MC18</t>
  </si>
  <si>
    <t>#2011</t>
  </si>
  <si>
    <t>MC09</t>
  </si>
  <si>
    <t>MC</t>
  </si>
  <si>
    <t xml:space="preserve">McCloud Library </t>
  </si>
  <si>
    <t>Delash</t>
  </si>
  <si>
    <t>Invoice 2001</t>
  </si>
  <si>
    <t>Invoice 2003</t>
  </si>
  <si>
    <t>Invoice 1050</t>
  </si>
  <si>
    <t>Invoice 1016</t>
  </si>
  <si>
    <t>Invoice 1017</t>
  </si>
  <si>
    <t>Invoice 1018</t>
  </si>
  <si>
    <t>Invoice 1019</t>
  </si>
  <si>
    <t>Invoice 1020</t>
  </si>
  <si>
    <t>Invoice 1021</t>
  </si>
  <si>
    <t>Invoice 1022</t>
  </si>
  <si>
    <t>Invoice 1023</t>
  </si>
  <si>
    <t>Invoice 1024</t>
  </si>
  <si>
    <t>Invoice 1025</t>
  </si>
  <si>
    <t>Invoice 1026</t>
  </si>
  <si>
    <t>Invoice 1027</t>
  </si>
  <si>
    <t>Invoice 1028</t>
  </si>
  <si>
    <t>Invoice 1041</t>
  </si>
  <si>
    <t>Invoice 1042</t>
  </si>
  <si>
    <t>Invoice 1039</t>
  </si>
  <si>
    <t>CG</t>
  </si>
  <si>
    <t>T7 Enterprises</t>
  </si>
  <si>
    <t xml:space="preserve">Glenrock, WY </t>
  </si>
  <si>
    <t>3000 CO</t>
  </si>
  <si>
    <t>Install Splitter</t>
  </si>
  <si>
    <t>Design Engineering</t>
  </si>
  <si>
    <t xml:space="preserve">Splice Case Re-entry </t>
  </si>
  <si>
    <t>After Hours Splice</t>
  </si>
  <si>
    <t>Glenrock, WY (PON/FAN)</t>
  </si>
  <si>
    <t>Jumper installs</t>
  </si>
  <si>
    <t>Estimate</t>
  </si>
  <si>
    <t>Bore-Golf Clubhouse</t>
  </si>
  <si>
    <t>Overlash/Delash</t>
  </si>
  <si>
    <t>Splice Cases Re-entry</t>
  </si>
  <si>
    <t xml:space="preserve">digging holes in node 3 </t>
  </si>
  <si>
    <t xml:space="preserve">set dog house at head end </t>
  </si>
  <si>
    <t>Splice Filters Calfire in Yreka</t>
  </si>
  <si>
    <t>Drop Fiber Enclosure Splice 2</t>
  </si>
  <si>
    <t>Splice 3 Fibers at termination panel inside building</t>
  </si>
  <si>
    <t xml:space="preserve">Troubleshooting Calfire </t>
  </si>
  <si>
    <t>#2019</t>
  </si>
  <si>
    <t>Verify light is passingthrough all splice fibers from CPE to Yreka headend</t>
  </si>
  <si>
    <t>Conduit exposure/Fiber Pull</t>
  </si>
  <si>
    <t>Invoice 2005</t>
  </si>
  <si>
    <t>Invoice 2006</t>
  </si>
  <si>
    <t>Invoice 2007</t>
  </si>
  <si>
    <t>Invoice 2008</t>
  </si>
  <si>
    <t>Invoice 2009</t>
  </si>
  <si>
    <t>Invoice 2010</t>
  </si>
  <si>
    <t>Invoice 2011</t>
  </si>
  <si>
    <t>MC01</t>
  </si>
  <si>
    <t>MC21</t>
  </si>
  <si>
    <t>C22-Straight Through Pole Transfer</t>
  </si>
  <si>
    <t>C98-Continuity Bond</t>
  </si>
  <si>
    <t>Invoice date</t>
  </si>
  <si>
    <t>Glenrock, WY</t>
  </si>
  <si>
    <t>Fiber Overlash</t>
  </si>
  <si>
    <t>Conduit exposure Fiber pull</t>
  </si>
  <si>
    <t>Glenrock, WY (Adaptogen)</t>
  </si>
  <si>
    <t>76311.22 MC INV</t>
  </si>
  <si>
    <t>18373.60 Mena INV</t>
  </si>
  <si>
    <t>94684,82 MC &amp; MN</t>
  </si>
  <si>
    <t>22940 WY</t>
  </si>
  <si>
    <t xml:space="preserve">Invoice Number </t>
  </si>
  <si>
    <t>Vault Placement</t>
  </si>
  <si>
    <t>R01</t>
  </si>
  <si>
    <t>R02</t>
  </si>
  <si>
    <t xml:space="preserve">Install Standby Power Supply , including grounds &amp; bonds- Underground </t>
  </si>
  <si>
    <t>R03</t>
  </si>
  <si>
    <t>Install Standby Power Supply , including grounds &amp; bonds- Aerial</t>
  </si>
  <si>
    <t>R04</t>
  </si>
  <si>
    <t>Replace old batteries only</t>
  </si>
  <si>
    <t>R05</t>
  </si>
  <si>
    <t>Status Monitor Installation</t>
  </si>
  <si>
    <t>R06</t>
  </si>
  <si>
    <t>Power Supply Permit Fee</t>
  </si>
  <si>
    <t>Node Installation</t>
  </si>
  <si>
    <t>Node Optimization</t>
  </si>
  <si>
    <t>R23</t>
  </si>
  <si>
    <t>Splice Fiber 109 - 144</t>
  </si>
  <si>
    <t>R80</t>
  </si>
  <si>
    <t>Add/Replace Amp</t>
  </si>
  <si>
    <t>R81</t>
  </si>
  <si>
    <t>Add/Replace LE</t>
  </si>
  <si>
    <t>R82</t>
  </si>
  <si>
    <t>Replace Tap</t>
  </si>
  <si>
    <t>R83</t>
  </si>
  <si>
    <t>Replace Splitter / DC</t>
  </si>
  <si>
    <t>R84</t>
  </si>
  <si>
    <t>Swap Amp</t>
  </si>
  <si>
    <t>R85</t>
  </si>
  <si>
    <t>Swap LE</t>
  </si>
  <si>
    <t>R86</t>
  </si>
  <si>
    <t>Swap Tap FP</t>
  </si>
  <si>
    <t>R87</t>
  </si>
  <si>
    <t>Remove Amp</t>
  </si>
  <si>
    <t>R88</t>
  </si>
  <si>
    <t>Remove LE</t>
  </si>
  <si>
    <t>R89</t>
  </si>
  <si>
    <t>Straight Splice Repair</t>
  </si>
  <si>
    <t>R90</t>
  </si>
  <si>
    <t xml:space="preserve">Install Trunk or Distribuition Splice </t>
  </si>
  <si>
    <t>R91</t>
  </si>
  <si>
    <t xml:space="preserve">Install Power Supply Breaker Indicator </t>
  </si>
  <si>
    <t>R92</t>
  </si>
  <si>
    <t>EOL Signal Check</t>
  </si>
  <si>
    <t>R93</t>
  </si>
  <si>
    <t>Install Ground Rod</t>
  </si>
  <si>
    <t>C20</t>
  </si>
  <si>
    <t>Build and Install Meter loop - Aerial - including mat</t>
  </si>
  <si>
    <t>C21</t>
  </si>
  <si>
    <t>Build and Install Meter loop - Underground - including mat</t>
  </si>
  <si>
    <t>C22</t>
  </si>
  <si>
    <t>Straight Through Pole Transfer</t>
  </si>
  <si>
    <t>C23</t>
  </si>
  <si>
    <t>Dead End Pole Transfer</t>
  </si>
  <si>
    <t>T-Pole Transfer</t>
  </si>
  <si>
    <t>Install Strand - Including Hardware - st</t>
  </si>
  <si>
    <t>Install Fiber Cable/Coax, Including Slack Storage, on New Strand - ft</t>
  </si>
  <si>
    <t>Over-Lash Fiber/Coax, including Slack Storage, over existing Coax Plant - ft</t>
  </si>
  <si>
    <t>C34</t>
  </si>
  <si>
    <t>Aerial Span Replacement - ft</t>
  </si>
  <si>
    <t>C35</t>
  </si>
  <si>
    <t>Underground Span Replacement - Push/Pull - ft</t>
  </si>
  <si>
    <t>C36</t>
  </si>
  <si>
    <t>Underground Span Replacement - Trench - ft</t>
  </si>
  <si>
    <t>C37</t>
  </si>
  <si>
    <t>Underground Span Replacement - Directional Bore - ft</t>
  </si>
  <si>
    <t>C38</t>
  </si>
  <si>
    <t>Underground Span Replacement - Rock Adder - ft</t>
  </si>
  <si>
    <t>C70</t>
  </si>
  <si>
    <t>Place 24" x 36" Pedestal - ea (for Trunk + Split + Tap)</t>
  </si>
  <si>
    <t>C71</t>
  </si>
  <si>
    <t>Install Underground Vault</t>
  </si>
  <si>
    <t>C72</t>
  </si>
  <si>
    <t>Install Fiber Ped with Concrete Foundation</t>
  </si>
  <si>
    <t>C73</t>
  </si>
  <si>
    <t>Hand Dig Trench - 30" - ft - (Must Include Pictures)</t>
  </si>
  <si>
    <t>C74</t>
  </si>
  <si>
    <t>Wreck Out Power Supplyh - Including Power Supply Housing &amp; Meter Loop</t>
  </si>
  <si>
    <t>C80</t>
  </si>
  <si>
    <t>Install Screw Anchor - ea</t>
  </si>
  <si>
    <t>C81</t>
  </si>
  <si>
    <t>C82</t>
  </si>
  <si>
    <t>C83</t>
  </si>
  <si>
    <t>Remove &amp; Replace Concrete - sq ft</t>
  </si>
  <si>
    <t>C84</t>
  </si>
  <si>
    <t>Remove &amp; Replace Asphalt - sq ft</t>
  </si>
  <si>
    <t>C85</t>
  </si>
  <si>
    <t>Remove &amp; Replace Turf - sq ft</t>
  </si>
  <si>
    <t>C86</t>
  </si>
  <si>
    <t>Install U-Guard/Riser Guard - ea</t>
  </si>
  <si>
    <t>Place 6" Pedestal - ea (for Tap Only)</t>
  </si>
  <si>
    <t>Place 10" Pedestal - ea (for Split &amp;Tap)</t>
  </si>
  <si>
    <t>Place 12" x 30" Pedestal - ea (for LE + Split +Tap)</t>
  </si>
  <si>
    <t>C90</t>
  </si>
  <si>
    <t>Tree Trim - Dense easement (Must be approved by PM before completing - Pictures Required)</t>
  </si>
  <si>
    <t>C91</t>
  </si>
  <si>
    <t>Tree Trim - Front Easement (Must be approved by PM before completing - Pictures Required)</t>
  </si>
  <si>
    <t>Resag Span (Pictures are Required)</t>
  </si>
  <si>
    <t>C95</t>
  </si>
  <si>
    <t>Install Guy and Anchor)</t>
  </si>
  <si>
    <t>Pull Down Guy to Existing Anchor</t>
  </si>
  <si>
    <t>C97</t>
  </si>
  <si>
    <t>C98</t>
  </si>
  <si>
    <t>C99</t>
  </si>
  <si>
    <t>Map #</t>
  </si>
  <si>
    <t>4233-2795</t>
  </si>
  <si>
    <t>4233-2796</t>
  </si>
  <si>
    <t>4234-2795</t>
  </si>
  <si>
    <t>4234-2796</t>
  </si>
  <si>
    <t>4234-2794</t>
  </si>
  <si>
    <t>4235-2795</t>
  </si>
  <si>
    <t>4235-2796</t>
  </si>
  <si>
    <t>4231-2796</t>
  </si>
  <si>
    <t>4231-2797</t>
  </si>
  <si>
    <t>4232-2795</t>
  </si>
  <si>
    <t>4232-2796</t>
  </si>
  <si>
    <t>4232-2797</t>
  </si>
  <si>
    <t>4233-2794</t>
  </si>
  <si>
    <t>4237-2796</t>
  </si>
  <si>
    <t>4238-2796</t>
  </si>
  <si>
    <t>4239-2797</t>
  </si>
  <si>
    <t>4240-2797</t>
  </si>
  <si>
    <t>4241-2796</t>
  </si>
  <si>
    <t>4241-2797</t>
  </si>
  <si>
    <t>4241-2798</t>
  </si>
  <si>
    <t>4242-2796</t>
  </si>
  <si>
    <t>4242-2797</t>
  </si>
  <si>
    <t>4242-2798</t>
  </si>
  <si>
    <t>4243-2798</t>
  </si>
  <si>
    <t>4232-2793</t>
  </si>
  <si>
    <t>4232-2794</t>
  </si>
  <si>
    <t>4233-2793</t>
  </si>
  <si>
    <t>4235-2794</t>
  </si>
  <si>
    <t>4234-2793</t>
  </si>
  <si>
    <t>Night splicing hours</t>
  </si>
  <si>
    <t>Weed, CA (Comfort Inn)</t>
  </si>
  <si>
    <t>Maintenance Closet</t>
  </si>
  <si>
    <t>Torrington, WY</t>
  </si>
  <si>
    <t>MDU</t>
  </si>
  <si>
    <t>Node-GL01-D05</t>
  </si>
  <si>
    <t>GL03</t>
  </si>
  <si>
    <t>GL02</t>
  </si>
  <si>
    <t>Glenrock, WY Construction</t>
  </si>
  <si>
    <t>GL01</t>
  </si>
  <si>
    <t>4239-2796</t>
  </si>
  <si>
    <t>4240-2796</t>
  </si>
  <si>
    <t>Glenrock, WY Splice</t>
  </si>
  <si>
    <t>Hrs</t>
  </si>
  <si>
    <t xml:space="preserve">CareGen Alliance </t>
  </si>
  <si>
    <t>Install Optical Splitter</t>
  </si>
  <si>
    <t>Glenrock, WY Aerial</t>
  </si>
  <si>
    <t>Power Supply Invoice-24782</t>
  </si>
  <si>
    <t>Power Supply Invoice-24806</t>
  </si>
  <si>
    <t>Travel Expenses</t>
  </si>
  <si>
    <t>GL02 Complete</t>
  </si>
  <si>
    <t>Advanced Payout</t>
  </si>
  <si>
    <t>ROTCA</t>
  </si>
  <si>
    <t>Remittance</t>
  </si>
  <si>
    <t>Remittance Date</t>
  </si>
  <si>
    <t>Remittance #</t>
  </si>
  <si>
    <t>Down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</si>
</sst>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mmm&quot; &quot;d&quot;, &quot;yyyy"/>
    <numFmt numFmtId="165" formatCode="&quot;$&quot;#,##0.00"/>
  </numFmts>
  <fonts count="70">
    <font>
      <sz val="10"/>
      <color rgb="FF000000"/>
      <name val="Arial"/>
    </font>
    <font>
      <sz val="11"/>
      <color theme="1"/>
      <name val="Calibri"/>
      <family val="2"/>
      <scheme val="minor"/>
    </font>
    <font>
      <sz val="10"/>
      <name val="Roboto"/>
    </font>
    <font>
      <sz val="10"/>
      <color rgb="FF666666"/>
      <name val="Roboto"/>
    </font>
    <font>
      <sz val="20"/>
      <color rgb="FF6D64E8"/>
      <name val="Roboto"/>
    </font>
    <font>
      <sz val="10"/>
      <color rgb="FF6D64E8"/>
      <name val="Roboto"/>
    </font>
    <font>
      <sz val="10"/>
      <color rgb="FF666666"/>
      <name val="Roboto"/>
    </font>
    <font>
      <sz val="10"/>
      <name val="Roboto"/>
    </font>
    <font>
      <b/>
      <sz val="34"/>
      <color rgb="FF283592"/>
      <name val="Roboto"/>
    </font>
    <font>
      <b/>
      <sz val="12"/>
      <color rgb="FFE01B84"/>
      <name val="Roboto"/>
    </font>
    <font>
      <sz val="11"/>
      <color rgb="FFE01B84"/>
      <name val="Roboto"/>
    </font>
    <font>
      <sz val="13"/>
      <name val="Roboto"/>
    </font>
    <font>
      <b/>
      <sz val="12"/>
      <color rgb="FF434343"/>
      <name val="Roboto"/>
    </font>
    <font>
      <sz val="10"/>
      <name val="Arial"/>
      <family val="2"/>
    </font>
    <font>
      <b/>
      <sz val="12"/>
      <color rgb="FF2A3990"/>
      <name val="Roboto"/>
    </font>
    <font>
      <sz val="10"/>
      <color rgb="FF000000"/>
      <name val="Roboto"/>
    </font>
    <font>
      <sz val="14"/>
      <name val="Roboto"/>
    </font>
    <font>
      <sz val="10"/>
      <color rgb="FF999999"/>
      <name val="Roboto"/>
    </font>
    <font>
      <sz val="10"/>
      <color rgb="FF2A3990"/>
      <name val="Roboto"/>
    </font>
    <font>
      <b/>
      <sz val="10"/>
      <color rgb="FF000000"/>
      <name val="Roboto"/>
    </font>
    <font>
      <sz val="10"/>
      <color rgb="FF434343"/>
      <name val="Roboto"/>
    </font>
    <font>
      <sz val="18"/>
      <name val="Roboto"/>
    </font>
    <font>
      <sz val="18"/>
      <color rgb="FFE01B84"/>
      <name val="Roboto"/>
    </font>
    <font>
      <b/>
      <sz val="10"/>
      <color rgb="FF666666"/>
      <name val="Roboto"/>
    </font>
    <font>
      <sz val="18"/>
      <color rgb="FF666666"/>
      <name val="Roboto"/>
    </font>
    <font>
      <b/>
      <sz val="20"/>
      <color rgb="FFE01B84"/>
      <name val="Roboto"/>
    </font>
    <font>
      <sz val="11"/>
      <color rgb="FF000000"/>
      <name val="Inconsolata"/>
    </font>
    <font>
      <sz val="18"/>
      <color rgb="FF6D64E8"/>
      <name val="Roboto"/>
    </font>
    <font>
      <sz val="18"/>
      <color rgb="FF000000"/>
      <name val="Arial"/>
      <family val="2"/>
    </font>
    <font>
      <sz val="10"/>
      <color theme="1"/>
      <name val="Arial"/>
      <family val="2"/>
    </font>
    <font>
      <b/>
      <sz val="10"/>
      <name val="Arial"/>
      <family val="2"/>
    </font>
    <font>
      <sz val="10"/>
      <color theme="1"/>
      <name val="Roboto"/>
    </font>
    <font>
      <b/>
      <sz val="10"/>
      <color rgb="FFFF0000"/>
      <name val="Roboto"/>
    </font>
    <font>
      <b/>
      <sz val="10"/>
      <name val="Roboto"/>
    </font>
    <font>
      <b/>
      <sz val="12"/>
      <name val="Roboto"/>
    </font>
    <font>
      <b/>
      <sz val="18"/>
      <color theme="1"/>
      <name val="Roboto"/>
    </font>
    <font>
      <b/>
      <sz val="12"/>
      <color theme="1"/>
      <name val="Roboto"/>
    </font>
    <font>
      <b/>
      <sz val="26"/>
      <color theme="1"/>
      <name val="Roboto"/>
    </font>
    <font>
      <sz val="12"/>
      <color theme="1"/>
      <name val="Roboto"/>
    </font>
    <font>
      <sz val="12"/>
      <name val="Roboto"/>
    </font>
    <font>
      <sz val="12"/>
      <name val="Arial"/>
      <family val="2"/>
    </font>
    <font>
      <sz val="10"/>
      <color rgb="FF000000"/>
      <name val="Arial"/>
      <family val="2"/>
    </font>
    <font>
      <sz val="8"/>
      <name val="Arial"/>
      <family val="2"/>
    </font>
    <font>
      <sz val="10"/>
      <color rgb="FF000000"/>
      <name val="Arial"/>
      <family val="2"/>
    </font>
    <font>
      <sz val="11"/>
      <color rgb="FF000000"/>
      <name val="Calibri"/>
      <family val="2"/>
    </font>
    <font>
      <sz val="12"/>
      <color rgb="FF000000"/>
      <name val="Roboto"/>
    </font>
    <font>
      <sz val="8"/>
      <name val="Arial"/>
      <family val="2"/>
    </font>
    <font>
      <b/>
      <sz val="10"/>
      <color rgb="FF000000"/>
      <name val="Arial"/>
      <family val="2"/>
    </font>
    <font>
      <sz val="12"/>
      <color theme="1"/>
      <name val="Calibri"/>
      <family val="2"/>
      <scheme val="minor"/>
    </font>
    <font>
      <b/>
      <sz val="10"/>
      <color rgb="FFC00000"/>
      <name val="Roboto"/>
    </font>
    <font>
      <sz val="10"/>
      <name val="Arial Unicode MS"/>
    </font>
    <font>
      <b/>
      <sz val="12"/>
      <name val="Arial"/>
      <family val="2"/>
    </font>
    <font>
      <sz val="10"/>
      <color indexed="10"/>
      <name val="Arial"/>
      <family val="2"/>
    </font>
    <font>
      <b/>
      <sz val="14"/>
      <name val="Arial"/>
      <family val="2"/>
    </font>
    <font>
      <sz val="10"/>
      <name val="Arial Unicode MS"/>
      <family val="2"/>
    </font>
    <font>
      <b/>
      <sz val="8"/>
      <name val="Arial"/>
      <family val="2"/>
    </font>
    <font>
      <b/>
      <sz val="11"/>
      <name val="Times New Roman"/>
      <family val="1"/>
    </font>
    <font>
      <sz val="10"/>
      <color indexed="22"/>
      <name val="Arial"/>
      <family val="2"/>
    </font>
    <font>
      <b/>
      <sz val="10"/>
      <color indexed="22"/>
      <name val="Arial"/>
      <family val="2"/>
    </font>
    <font>
      <sz val="8"/>
      <name val="Times New Roman"/>
      <family val="1"/>
    </font>
    <font>
      <b/>
      <sz val="8"/>
      <color indexed="61"/>
      <name val="Arial"/>
      <family val="2"/>
    </font>
    <font>
      <u/>
      <sz val="10"/>
      <name val="Arial"/>
      <family val="2"/>
    </font>
    <font>
      <b/>
      <sz val="11"/>
      <color indexed="12"/>
      <name val="Arial"/>
      <family val="2"/>
    </font>
    <font>
      <b/>
      <sz val="12"/>
      <color indexed="12"/>
      <name val="Arial"/>
      <family val="2"/>
    </font>
    <font>
      <b/>
      <sz val="16"/>
      <color indexed="12"/>
      <name val="Arial"/>
      <family val="2"/>
    </font>
    <font>
      <sz val="8"/>
      <name val="Arial"/>
      <family val="2"/>
    </font>
    <font>
      <sz val="6"/>
      <name val="Yu Gothic"/>
      <family val="2"/>
      <charset val="128"/>
    </font>
    <font>
      <b/>
      <sz val="10"/>
      <color theme="1"/>
      <name val="Times New Roman"/>
      <family val="1"/>
    </font>
    <font>
      <b/>
      <sz val="10"/>
      <color rgb="FF000000"/>
      <name val="Times New Roman"/>
      <family val="1"/>
    </font>
    <font>
      <sz val="8"/>
      <name val="Arial"/>
    </font>
  </fonts>
  <fills count="32">
    <fill>
      <patternFill patternType="none"/>
    </fill>
    <fill>
      <patternFill patternType="gray125"/>
    </fill>
    <fill>
      <patternFill patternType="solid">
        <fgColor rgb="FF283592"/>
        <bgColor rgb="FF283592"/>
      </patternFill>
    </fill>
    <fill>
      <patternFill patternType="solid">
        <fgColor rgb="FFF3F3F3"/>
        <bgColor rgb="FFF3F3F3"/>
      </patternFill>
    </fill>
    <fill>
      <patternFill patternType="solid">
        <fgColor rgb="FFFFFFFF"/>
        <bgColor rgb="FFFFFFFF"/>
      </patternFill>
    </fill>
    <fill>
      <patternFill patternType="solid">
        <fgColor theme="0" tint="-0.499984740745262"/>
        <bgColor rgb="FFF3F3F3"/>
      </patternFill>
    </fill>
    <fill>
      <patternFill patternType="solid">
        <fgColor theme="0" tint="-0.499984740745262"/>
        <bgColor indexed="64"/>
      </patternFill>
    </fill>
    <fill>
      <patternFill patternType="solid">
        <fgColor theme="0"/>
        <bgColor indexed="64"/>
      </patternFill>
    </fill>
    <fill>
      <patternFill patternType="solid">
        <fgColor theme="1"/>
        <bgColor indexed="64"/>
      </patternFill>
    </fill>
    <fill>
      <patternFill patternType="solid">
        <fgColor theme="0" tint="-0.499984740745262"/>
        <bgColor rgb="FFFFFFFF"/>
      </patternFill>
    </fill>
    <fill>
      <patternFill patternType="solid">
        <fgColor theme="0"/>
        <bgColor rgb="FFF3F3F3"/>
      </patternFill>
    </fill>
    <fill>
      <patternFill patternType="solid">
        <fgColor theme="1"/>
        <bgColor rgb="FFF3F3F3"/>
      </patternFill>
    </fill>
    <fill>
      <patternFill patternType="solid">
        <fgColor theme="1" tint="0.499984740745262"/>
        <bgColor indexed="64"/>
      </patternFill>
    </fill>
    <fill>
      <patternFill patternType="solid">
        <fgColor theme="1" tint="0.499984740745262"/>
        <bgColor rgb="FFF3F3F3"/>
      </patternFill>
    </fill>
    <fill>
      <patternFill patternType="solid">
        <fgColor theme="2" tint="-0.249977111117893"/>
        <bgColor indexed="64"/>
      </patternFill>
    </fill>
    <fill>
      <patternFill patternType="solid">
        <fgColor theme="2" tint="-0.249977111117893"/>
        <bgColor rgb="FFF3F3F3"/>
      </patternFill>
    </fill>
    <fill>
      <patternFill patternType="solid">
        <fgColor theme="0" tint="-0.34998626667073579"/>
        <bgColor indexed="64"/>
      </patternFill>
    </fill>
    <fill>
      <patternFill patternType="solid">
        <fgColor theme="0" tint="-0.34998626667073579"/>
        <bgColor rgb="FFF3F3F3"/>
      </patternFill>
    </fill>
    <fill>
      <patternFill patternType="solid">
        <fgColor theme="0"/>
        <bgColor rgb="FFFFFFFF"/>
      </patternFill>
    </fill>
    <fill>
      <patternFill patternType="solid">
        <fgColor theme="1" tint="0.499984740745262"/>
        <bgColor rgb="FFFFFFFF"/>
      </patternFill>
    </fill>
    <fill>
      <patternFill patternType="solid">
        <fgColor theme="2" tint="-0.499984740745262"/>
        <bgColor rgb="FFFFFFFF"/>
      </patternFill>
    </fill>
    <fill>
      <patternFill patternType="solid">
        <fgColor theme="2" tint="-0.499984740745262"/>
        <bgColor indexed="64"/>
      </patternFill>
    </fill>
    <fill>
      <patternFill patternType="solid">
        <fgColor theme="2" tint="-0.499984740745262"/>
        <bgColor rgb="FFF3F3F3"/>
      </patternFill>
    </fill>
    <fill>
      <patternFill patternType="solid">
        <fgColor indexed="22"/>
        <bgColor indexed="64"/>
      </patternFill>
    </fill>
    <fill>
      <patternFill patternType="solid">
        <fgColor indexed="43"/>
        <bgColor indexed="64"/>
      </patternFill>
    </fill>
    <fill>
      <patternFill patternType="solid">
        <fgColor indexed="9"/>
        <bgColor indexed="64"/>
      </patternFill>
    </fill>
    <fill>
      <patternFill patternType="solid">
        <fgColor rgb="FFFFFF00"/>
        <bgColor indexed="64"/>
      </patternFill>
    </fill>
    <fill>
      <patternFill patternType="solid">
        <fgColor rgb="FFFFFF00"/>
        <bgColor rgb="FFFFFFFF"/>
      </patternFill>
    </fill>
    <fill>
      <patternFill patternType="solid">
        <fgColor rgb="FFFFFF00"/>
        <bgColor rgb="FFF3F3F3"/>
      </patternFill>
    </fill>
    <fill>
      <patternFill patternType="solid">
        <fgColor theme="9"/>
        <bgColor indexed="64"/>
      </patternFill>
    </fill>
    <fill>
      <patternFill patternType="solid">
        <fgColor theme="9"/>
        <bgColor rgb="FFF3F3F3"/>
      </patternFill>
    </fill>
    <fill>
      <patternFill patternType="solid">
        <fgColor theme="5" tint="-0.249977111117893"/>
        <bgColor indexed="64"/>
      </patternFill>
    </fill>
  </fills>
  <borders count="67">
    <border>
      <left/>
      <right/>
      <top/>
      <bottom/>
      <diagonal/>
    </border>
    <border>
      <left/>
      <right/>
      <top/>
      <bottom style="thin">
        <color rgb="FFB7B7B7"/>
      </bottom>
      <diagonal/>
    </border>
    <border>
      <left/>
      <right/>
      <top style="thin">
        <color rgb="FFB7B7B7"/>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bottom/>
      <diagonal/>
    </border>
    <border>
      <left style="thin">
        <color indexed="64"/>
      </left>
      <right style="thin">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top/>
      <bottom/>
      <diagonal/>
    </border>
    <border>
      <left style="medium">
        <color indexed="64"/>
      </left>
      <right/>
      <top style="medium">
        <color indexed="64"/>
      </top>
      <bottom/>
      <diagonal/>
    </border>
    <border>
      <left/>
      <right style="medium">
        <color indexed="64"/>
      </right>
      <top/>
      <bottom/>
      <diagonal/>
    </border>
    <border>
      <left/>
      <right style="medium">
        <color indexed="64"/>
      </right>
      <top style="medium">
        <color indexed="64"/>
      </top>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bottom style="thin">
        <color indexed="64"/>
      </bottom>
      <diagonal/>
    </border>
    <border>
      <left/>
      <right/>
      <top style="medium">
        <color indexed="64"/>
      </top>
      <bottom/>
      <diagonal/>
    </border>
  </borders>
  <cellStyleXfs count="8">
    <xf numFmtId="0" fontId="0" fillId="0" borderId="0"/>
    <xf numFmtId="44" fontId="41" fillId="0" borderId="0" applyFont="0" applyFill="0" applyBorder="0" applyAlignment="0" applyProtection="0"/>
    <xf numFmtId="0" fontId="43" fillId="0" borderId="0"/>
    <xf numFmtId="44" fontId="43" fillId="0" borderId="0" applyFont="0" applyFill="0" applyBorder="0" applyAlignment="0" applyProtection="0"/>
    <xf numFmtId="0" fontId="48" fillId="0" borderId="0"/>
    <xf numFmtId="43" fontId="41" fillId="0" borderId="0" applyFont="0" applyFill="0" applyBorder="0" applyAlignment="0" applyProtection="0"/>
    <xf numFmtId="0" fontId="50" fillId="0" borderId="0"/>
    <xf numFmtId="0" fontId="1" fillId="0" borderId="0"/>
  </cellStyleXfs>
  <cellXfs count="1435">
    <xf numFmtId="0" fontId="0" fillId="0" borderId="0" xfId="0" applyFont="1" applyAlignment="1"/>
    <xf numFmtId="0" fontId="2" fillId="2" borderId="0" xfId="0" applyFont="1" applyFill="1" applyAlignment="1"/>
    <xf numFmtId="14" fontId="2" fillId="2" borderId="0" xfId="0" applyNumberFormat="1" applyFont="1" applyFill="1" applyAlignment="1"/>
    <xf numFmtId="0" fontId="3" fillId="0" borderId="0" xfId="0" applyFont="1" applyAlignment="1"/>
    <xf numFmtId="14" fontId="3" fillId="0" borderId="0" xfId="0" applyNumberFormat="1" applyFont="1" applyAlignment="1"/>
    <xf numFmtId="0" fontId="2" fillId="0" borderId="0" xfId="0" applyFont="1" applyAlignment="1"/>
    <xf numFmtId="0" fontId="4" fillId="0" borderId="0" xfId="0" applyFont="1"/>
    <xf numFmtId="0" fontId="5" fillId="0" borderId="0" xfId="0" applyFont="1" applyAlignment="1"/>
    <xf numFmtId="0" fontId="2" fillId="0" borderId="0" xfId="0" applyFont="1" applyAlignment="1"/>
    <xf numFmtId="0" fontId="3" fillId="0" borderId="0" xfId="0" applyFont="1" applyAlignment="1"/>
    <xf numFmtId="0" fontId="2" fillId="0" borderId="0" xfId="0" applyFont="1" applyAlignment="1">
      <alignment vertical="center"/>
    </xf>
    <xf numFmtId="0" fontId="3" fillId="0" borderId="0" xfId="0" applyFont="1" applyAlignment="1">
      <alignment vertical="center"/>
    </xf>
    <xf numFmtId="0" fontId="7" fillId="0" borderId="0" xfId="0" applyFont="1" applyAlignment="1">
      <alignment vertical="center"/>
    </xf>
    <xf numFmtId="0" fontId="7" fillId="0" borderId="0" xfId="0" applyFont="1"/>
    <xf numFmtId="0" fontId="7" fillId="0" borderId="0" xfId="0" applyFont="1" applyAlignment="1">
      <alignment vertical="center"/>
    </xf>
    <xf numFmtId="0" fontId="6" fillId="0" borderId="0" xfId="0" applyFont="1"/>
    <xf numFmtId="0" fontId="6" fillId="0" borderId="0" xfId="0" applyFont="1" applyAlignment="1">
      <alignment vertical="center"/>
    </xf>
    <xf numFmtId="0" fontId="11" fillId="0" borderId="0" xfId="0" applyFont="1" applyAlignment="1">
      <alignment vertical="center"/>
    </xf>
    <xf numFmtId="0" fontId="14" fillId="0" borderId="0" xfId="0" applyFont="1" applyAlignment="1">
      <alignment horizontal="right" vertical="center"/>
    </xf>
    <xf numFmtId="0" fontId="15" fillId="3" borderId="0" xfId="0" applyFont="1" applyFill="1" applyAlignment="1">
      <alignment vertical="center"/>
    </xf>
    <xf numFmtId="0" fontId="6" fillId="3" borderId="0" xfId="0" applyFont="1" applyFill="1" applyAlignment="1">
      <alignment horizontal="right"/>
    </xf>
    <xf numFmtId="165" fontId="6" fillId="3" borderId="0" xfId="0" applyNumberFormat="1" applyFont="1" applyFill="1" applyAlignment="1"/>
    <xf numFmtId="165" fontId="3" fillId="3" borderId="0" xfId="0" applyNumberFormat="1" applyFont="1" applyFill="1" applyAlignment="1">
      <alignment vertical="center"/>
    </xf>
    <xf numFmtId="0" fontId="16" fillId="0" borderId="0" xfId="0" applyFont="1" applyAlignment="1">
      <alignment vertical="center"/>
    </xf>
    <xf numFmtId="0" fontId="6" fillId="4" borderId="0" xfId="0" applyFont="1" applyFill="1" applyAlignment="1">
      <alignment horizontal="right"/>
    </xf>
    <xf numFmtId="165" fontId="6" fillId="4" borderId="0" xfId="0" applyNumberFormat="1" applyFont="1" applyFill="1" applyAlignment="1"/>
    <xf numFmtId="165" fontId="3" fillId="4" borderId="0" xfId="0" applyNumberFormat="1" applyFont="1" applyFill="1" applyAlignment="1">
      <alignment vertical="center"/>
    </xf>
    <xf numFmtId="0" fontId="6" fillId="3" borderId="0" xfId="0" applyFont="1" applyFill="1" applyAlignment="1">
      <alignment horizontal="right" vertical="center"/>
    </xf>
    <xf numFmtId="0" fontId="6" fillId="4" borderId="0" xfId="0" applyFont="1" applyFill="1" applyAlignment="1">
      <alignment horizontal="right" vertical="center"/>
    </xf>
    <xf numFmtId="0" fontId="6" fillId="3" borderId="0" xfId="0" applyFont="1" applyFill="1" applyAlignment="1">
      <alignment horizontal="left"/>
    </xf>
    <xf numFmtId="0" fontId="6" fillId="3" borderId="0" xfId="0" applyFont="1" applyFill="1" applyAlignment="1">
      <alignment vertical="center"/>
    </xf>
    <xf numFmtId="0" fontId="7" fillId="0" borderId="0" xfId="0" applyFont="1" applyAlignment="1"/>
    <xf numFmtId="0" fontId="17" fillId="0" borderId="2" xfId="0" applyFont="1" applyBorder="1" applyAlignment="1"/>
    <xf numFmtId="0" fontId="18" fillId="0" borderId="2" xfId="0" applyFont="1" applyBorder="1" applyAlignment="1">
      <alignment horizontal="right"/>
    </xf>
    <xf numFmtId="0" fontId="20" fillId="0" borderId="0" xfId="0" applyFont="1" applyAlignment="1"/>
    <xf numFmtId="0" fontId="18" fillId="0" borderId="2" xfId="0" applyFont="1" applyBorder="1" applyAlignment="1">
      <alignment horizontal="right"/>
    </xf>
    <xf numFmtId="165" fontId="19" fillId="0" borderId="2" xfId="0" applyNumberFormat="1" applyFont="1" applyBorder="1" applyAlignment="1">
      <alignment horizontal="right"/>
    </xf>
    <xf numFmtId="0" fontId="21" fillId="0" borderId="0" xfId="0" applyFont="1" applyAlignment="1">
      <alignment vertical="center"/>
    </xf>
    <xf numFmtId="0" fontId="22" fillId="0" borderId="0" xfId="0" applyFont="1" applyAlignment="1">
      <alignment horizontal="right" vertical="center"/>
    </xf>
    <xf numFmtId="0" fontId="22" fillId="0" borderId="0" xfId="0" applyFont="1" applyAlignment="1">
      <alignment vertical="center"/>
    </xf>
    <xf numFmtId="165" fontId="18" fillId="0" borderId="0" xfId="0" applyNumberFormat="1" applyFont="1" applyAlignment="1">
      <alignment horizontal="right"/>
    </xf>
    <xf numFmtId="165" fontId="23" fillId="0" borderId="0" xfId="0" applyNumberFormat="1" applyFont="1" applyAlignment="1">
      <alignment horizontal="right"/>
    </xf>
    <xf numFmtId="14" fontId="24" fillId="0" borderId="0" xfId="0" applyNumberFormat="1" applyFont="1" applyAlignment="1">
      <alignment horizontal="right" vertical="center"/>
    </xf>
    <xf numFmtId="165" fontId="19" fillId="0" borderId="2" xfId="0" applyNumberFormat="1" applyFont="1" applyBorder="1" applyAlignment="1"/>
    <xf numFmtId="165" fontId="26" fillId="4" borderId="0" xfId="0" applyNumberFormat="1" applyFont="1" applyFill="1" applyAlignment="1"/>
    <xf numFmtId="0" fontId="0" fillId="0" borderId="0" xfId="0" applyFont="1" applyAlignment="1"/>
    <xf numFmtId="0" fontId="15" fillId="3" borderId="0" xfId="0" applyFont="1" applyFill="1" applyAlignment="1">
      <alignment vertical="center"/>
    </xf>
    <xf numFmtId="0" fontId="6" fillId="0" borderId="0" xfId="0" applyFont="1" applyAlignment="1">
      <alignment vertical="center"/>
    </xf>
    <xf numFmtId="0" fontId="0" fillId="0" borderId="0" xfId="0" applyFont="1" applyAlignment="1"/>
    <xf numFmtId="0" fontId="6" fillId="0" borderId="0" xfId="0" applyFont="1"/>
    <xf numFmtId="0" fontId="3" fillId="0" borderId="0" xfId="0" applyFont="1" applyAlignment="1">
      <alignment vertical="center"/>
    </xf>
    <xf numFmtId="0" fontId="3" fillId="0" borderId="0" xfId="0" applyFont="1" applyAlignment="1">
      <alignment wrapText="1"/>
    </xf>
    <xf numFmtId="0" fontId="0" fillId="0" borderId="0" xfId="0" applyFont="1" applyAlignment="1">
      <alignment wrapText="1"/>
    </xf>
    <xf numFmtId="0" fontId="7" fillId="0" borderId="0" xfId="0" applyFont="1"/>
    <xf numFmtId="0" fontId="0" fillId="0" borderId="0" xfId="0" applyFont="1" applyAlignment="1"/>
    <xf numFmtId="0" fontId="3" fillId="0" borderId="0" xfId="0" applyFont="1" applyAlignment="1">
      <alignment vertical="center"/>
    </xf>
    <xf numFmtId="0" fontId="6" fillId="0" borderId="0" xfId="0" applyFont="1" applyAlignment="1">
      <alignment vertical="center"/>
    </xf>
    <xf numFmtId="0" fontId="6" fillId="0" borderId="0" xfId="0" applyFont="1"/>
    <xf numFmtId="165" fontId="2" fillId="5" borderId="3" xfId="0" applyNumberFormat="1" applyFont="1" applyFill="1" applyBorder="1" applyAlignment="1"/>
    <xf numFmtId="165" fontId="2" fillId="3" borderId="3" xfId="0" applyNumberFormat="1" applyFont="1" applyFill="1" applyBorder="1" applyAlignment="1"/>
    <xf numFmtId="165" fontId="2" fillId="4" borderId="3" xfId="0" applyNumberFormat="1" applyFont="1" applyFill="1" applyBorder="1" applyAlignment="1"/>
    <xf numFmtId="165" fontId="2" fillId="5" borderId="4" xfId="0" applyNumberFormat="1" applyFont="1" applyFill="1" applyBorder="1" applyAlignment="1"/>
    <xf numFmtId="165" fontId="2" fillId="4" borderId="4" xfId="0" applyNumberFormat="1" applyFont="1" applyFill="1" applyBorder="1" applyAlignment="1"/>
    <xf numFmtId="165" fontId="2" fillId="3" borderId="4" xfId="0" applyNumberFormat="1" applyFont="1" applyFill="1" applyBorder="1" applyAlignment="1"/>
    <xf numFmtId="0" fontId="33" fillId="5" borderId="3" xfId="0" applyFont="1" applyFill="1" applyBorder="1" applyAlignment="1"/>
    <xf numFmtId="0" fontId="2" fillId="4" borderId="3" xfId="0" applyFont="1" applyFill="1" applyBorder="1" applyAlignment="1"/>
    <xf numFmtId="0" fontId="2" fillId="5" borderId="3" xfId="0" applyFont="1" applyFill="1" applyBorder="1" applyAlignment="1"/>
    <xf numFmtId="0" fontId="2" fillId="3" borderId="3" xfId="0" applyFont="1" applyFill="1" applyBorder="1" applyAlignment="1"/>
    <xf numFmtId="0" fontId="35" fillId="0" borderId="0" xfId="0" applyFont="1" applyBorder="1" applyAlignment="1">
      <alignment horizontal="center"/>
    </xf>
    <xf numFmtId="0" fontId="20" fillId="6" borderId="3" xfId="0" applyFont="1" applyFill="1" applyBorder="1" applyAlignment="1"/>
    <xf numFmtId="0" fontId="2" fillId="9" borderId="3" xfId="0" applyFont="1" applyFill="1" applyBorder="1" applyAlignment="1"/>
    <xf numFmtId="0" fontId="2" fillId="10" borderId="3" xfId="0" applyFont="1" applyFill="1" applyBorder="1" applyAlignment="1"/>
    <xf numFmtId="0" fontId="32" fillId="7" borderId="4" xfId="0" applyFont="1" applyFill="1" applyBorder="1" applyAlignment="1">
      <alignment horizontal="right"/>
    </xf>
    <xf numFmtId="165" fontId="19" fillId="7" borderId="3" xfId="0" applyNumberFormat="1" applyFont="1" applyFill="1" applyBorder="1" applyAlignment="1">
      <alignment horizontal="right"/>
    </xf>
    <xf numFmtId="0" fontId="2" fillId="11" borderId="3" xfId="0" applyFont="1" applyFill="1" applyBorder="1" applyAlignment="1"/>
    <xf numFmtId="0" fontId="32" fillId="6" borderId="4" xfId="0" applyFont="1" applyFill="1" applyBorder="1" applyAlignment="1">
      <alignment horizontal="right"/>
    </xf>
    <xf numFmtId="0" fontId="34" fillId="0" borderId="3" xfId="0" applyFont="1" applyBorder="1" applyAlignment="1">
      <alignment horizontal="center" vertical="center"/>
    </xf>
    <xf numFmtId="0" fontId="33" fillId="4" borderId="3" xfId="0" applyFont="1" applyFill="1" applyBorder="1" applyAlignment="1"/>
    <xf numFmtId="0" fontId="33" fillId="3" borderId="3" xfId="0" applyFont="1" applyFill="1" applyBorder="1" applyAlignment="1"/>
    <xf numFmtId="0" fontId="7" fillId="0" borderId="0" xfId="0" applyFont="1"/>
    <xf numFmtId="0" fontId="0" fillId="0" borderId="0" xfId="0" applyFont="1" applyAlignment="1"/>
    <xf numFmtId="0" fontId="3" fillId="0" borderId="0" xfId="0" applyFont="1" applyAlignment="1">
      <alignment vertical="center"/>
    </xf>
    <xf numFmtId="0" fontId="6" fillId="0" borderId="0" xfId="0" applyFont="1" applyAlignment="1">
      <alignment vertical="center"/>
    </xf>
    <xf numFmtId="0" fontId="2" fillId="4" borderId="3" xfId="0" applyFont="1" applyFill="1" applyBorder="1" applyAlignment="1"/>
    <xf numFmtId="0" fontId="34" fillId="0" borderId="3" xfId="0" applyFont="1" applyBorder="1" applyAlignment="1">
      <alignment horizontal="center" vertical="center"/>
    </xf>
    <xf numFmtId="0" fontId="6" fillId="0" borderId="0" xfId="0" applyFont="1"/>
    <xf numFmtId="0" fontId="2" fillId="5" borderId="3" xfId="0" applyFont="1" applyFill="1" applyBorder="1" applyAlignment="1"/>
    <xf numFmtId="0" fontId="2" fillId="11" borderId="3" xfId="0" applyFont="1" applyFill="1" applyBorder="1" applyAlignment="1"/>
    <xf numFmtId="0" fontId="2" fillId="5" borderId="3" xfId="0" applyFont="1" applyFill="1" applyBorder="1" applyAlignment="1"/>
    <xf numFmtId="0" fontId="2" fillId="4" borderId="3" xfId="0" applyFont="1" applyFill="1" applyBorder="1" applyAlignment="1"/>
    <xf numFmtId="0" fontId="2" fillId="11" borderId="3" xfId="0" applyFont="1" applyFill="1" applyBorder="1" applyAlignment="1"/>
    <xf numFmtId="0" fontId="34" fillId="0" borderId="3" xfId="0" applyFont="1" applyBorder="1" applyAlignment="1">
      <alignment horizontal="center" vertical="center"/>
    </xf>
    <xf numFmtId="0" fontId="6" fillId="0" borderId="0" xfId="0" applyFont="1" applyAlignment="1">
      <alignment vertical="center"/>
    </xf>
    <xf numFmtId="0" fontId="0" fillId="0" borderId="0" xfId="0" applyFont="1" applyAlignment="1"/>
    <xf numFmtId="0" fontId="6" fillId="0" borderId="0" xfId="0" applyFont="1"/>
    <xf numFmtId="0" fontId="7" fillId="0" borderId="0" xfId="0" applyFont="1"/>
    <xf numFmtId="0" fontId="3" fillId="0" borderId="0" xfId="0" applyFont="1" applyAlignment="1">
      <alignment vertical="center"/>
    </xf>
    <xf numFmtId="0" fontId="15" fillId="10" borderId="3" xfId="0" applyFont="1" applyFill="1" applyBorder="1" applyAlignment="1">
      <alignment vertical="center" wrapText="1"/>
    </xf>
    <xf numFmtId="0" fontId="15" fillId="10" borderId="3" xfId="0" applyFont="1" applyFill="1" applyBorder="1" applyAlignment="1">
      <alignment horizontal="center" vertical="center" wrapText="1"/>
    </xf>
    <xf numFmtId="0" fontId="34" fillId="0" borderId="3" xfId="0" applyFont="1" applyBorder="1" applyAlignment="1">
      <alignment vertical="center"/>
    </xf>
    <xf numFmtId="44" fontId="39" fillId="0" borderId="3" xfId="1" applyFont="1" applyBorder="1" applyAlignment="1">
      <alignment vertical="center"/>
    </xf>
    <xf numFmtId="0" fontId="34" fillId="14" borderId="3" xfId="0" applyFont="1" applyFill="1" applyBorder="1" applyAlignment="1">
      <alignment vertical="center"/>
    </xf>
    <xf numFmtId="44" fontId="39" fillId="14" borderId="3" xfId="1" applyFont="1" applyFill="1" applyBorder="1" applyAlignment="1">
      <alignment vertical="center"/>
    </xf>
    <xf numFmtId="0" fontId="15" fillId="15" borderId="3" xfId="0" applyFont="1" applyFill="1" applyBorder="1" applyAlignment="1">
      <alignment vertical="center" wrapText="1"/>
    </xf>
    <xf numFmtId="0" fontId="34" fillId="16" borderId="3" xfId="0" applyFont="1" applyFill="1" applyBorder="1" applyAlignment="1">
      <alignment vertical="center"/>
    </xf>
    <xf numFmtId="44" fontId="39" fillId="16" borderId="3" xfId="1" applyFont="1" applyFill="1" applyBorder="1" applyAlignment="1">
      <alignment vertical="center"/>
    </xf>
    <xf numFmtId="0" fontId="15" fillId="17" borderId="3" xfId="0" applyFont="1" applyFill="1" applyBorder="1" applyAlignment="1">
      <alignment vertical="center" wrapText="1"/>
    </xf>
    <xf numFmtId="0" fontId="34" fillId="7" borderId="3" xfId="0" applyFont="1" applyFill="1" applyBorder="1" applyAlignment="1">
      <alignment vertical="center"/>
    </xf>
    <xf numFmtId="44" fontId="39" fillId="7" borderId="3" xfId="1" applyFont="1" applyFill="1" applyBorder="1" applyAlignment="1">
      <alignment vertical="center"/>
    </xf>
    <xf numFmtId="44" fontId="15" fillId="10" borderId="3" xfId="1" applyFont="1" applyFill="1" applyBorder="1" applyAlignment="1">
      <alignment vertical="center" wrapText="1"/>
    </xf>
    <xf numFmtId="0" fontId="34" fillId="14" borderId="3" xfId="0" applyFont="1" applyFill="1" applyBorder="1" applyAlignment="1">
      <alignment horizontal="center" vertical="center"/>
    </xf>
    <xf numFmtId="2" fontId="34" fillId="14" borderId="3" xfId="0" applyNumberFormat="1" applyFont="1" applyFill="1" applyBorder="1" applyAlignment="1">
      <alignment horizontal="center" vertical="center"/>
    </xf>
    <xf numFmtId="44" fontId="45" fillId="15" borderId="3" xfId="1" applyFont="1" applyFill="1" applyBorder="1" applyAlignment="1">
      <alignment vertical="center" wrapText="1"/>
    </xf>
    <xf numFmtId="44" fontId="45" fillId="10" borderId="3" xfId="1" applyFont="1" applyFill="1" applyBorder="1" applyAlignment="1">
      <alignment vertical="center" wrapText="1"/>
    </xf>
    <xf numFmtId="0" fontId="34" fillId="7" borderId="3" xfId="0" applyFont="1" applyFill="1" applyBorder="1" applyAlignment="1">
      <alignment horizontal="center" vertical="center"/>
    </xf>
    <xf numFmtId="0" fontId="2" fillId="12" borderId="3" xfId="0" applyFont="1" applyFill="1" applyBorder="1" applyAlignment="1">
      <alignment horizontal="center" vertical="center"/>
    </xf>
    <xf numFmtId="44" fontId="2" fillId="12" borderId="3" xfId="1" applyFont="1" applyFill="1" applyBorder="1" applyAlignment="1">
      <alignment vertical="center"/>
    </xf>
    <xf numFmtId="44" fontId="15" fillId="13" borderId="3" xfId="1" applyFont="1" applyFill="1" applyBorder="1" applyAlignment="1">
      <alignment vertical="center" wrapText="1"/>
    </xf>
    <xf numFmtId="0" fontId="2" fillId="7" borderId="3" xfId="0" applyFont="1" applyFill="1" applyBorder="1" applyAlignment="1">
      <alignment horizontal="center" vertical="center"/>
    </xf>
    <xf numFmtId="2" fontId="2" fillId="12" borderId="3" xfId="0" applyNumberFormat="1" applyFont="1" applyFill="1" applyBorder="1" applyAlignment="1">
      <alignment horizontal="center" vertical="center"/>
    </xf>
    <xf numFmtId="44" fontId="2" fillId="7" borderId="3" xfId="1" applyFont="1" applyFill="1" applyBorder="1" applyAlignment="1">
      <alignment vertical="center"/>
    </xf>
    <xf numFmtId="0" fontId="43" fillId="0" borderId="0" xfId="0" applyFont="1" applyAlignment="1"/>
    <xf numFmtId="0" fontId="43" fillId="0" borderId="0" xfId="2" applyFont="1" applyAlignment="1"/>
    <xf numFmtId="0" fontId="15" fillId="10" borderId="3" xfId="2" applyFont="1" applyFill="1" applyBorder="1" applyAlignment="1">
      <alignment vertical="center" wrapText="1"/>
    </xf>
    <xf numFmtId="44" fontId="2" fillId="16" borderId="3" xfId="3" applyFont="1" applyFill="1" applyBorder="1" applyAlignment="1">
      <alignment vertical="center"/>
    </xf>
    <xf numFmtId="0" fontId="33" fillId="0" borderId="3" xfId="2" applyFont="1" applyBorder="1" applyAlignment="1">
      <alignment vertical="center"/>
    </xf>
    <xf numFmtId="0" fontId="15" fillId="15" borderId="3" xfId="2" applyFont="1" applyFill="1" applyBorder="1" applyAlignment="1">
      <alignment vertical="center" wrapText="1"/>
    </xf>
    <xf numFmtId="0" fontId="33" fillId="14" borderId="3" xfId="2" applyFont="1" applyFill="1" applyBorder="1" applyAlignment="1">
      <alignment vertical="center"/>
    </xf>
    <xf numFmtId="0" fontId="33" fillId="7" borderId="3" xfId="2" applyFont="1" applyFill="1" applyBorder="1" applyAlignment="1">
      <alignment vertical="center"/>
    </xf>
    <xf numFmtId="0" fontId="15" fillId="17" borderId="3" xfId="2" applyFont="1" applyFill="1" applyBorder="1" applyAlignment="1">
      <alignment vertical="center" wrapText="1"/>
    </xf>
    <xf numFmtId="0" fontId="33" fillId="16" borderId="3" xfId="2" applyFont="1" applyFill="1" applyBorder="1" applyAlignment="1">
      <alignment vertical="center"/>
    </xf>
    <xf numFmtId="0" fontId="34" fillId="0" borderId="3" xfId="2" applyFont="1" applyBorder="1" applyAlignment="1">
      <alignment horizontal="center" vertical="center"/>
    </xf>
    <xf numFmtId="0" fontId="3" fillId="0" borderId="0" xfId="2" applyFont="1" applyAlignment="1">
      <alignment vertical="center"/>
    </xf>
    <xf numFmtId="0" fontId="2" fillId="0" borderId="0" xfId="2" applyFont="1" applyAlignment="1">
      <alignment vertical="center"/>
    </xf>
    <xf numFmtId="0" fontId="16" fillId="0" borderId="0" xfId="2" applyFont="1" applyAlignment="1">
      <alignment vertical="center"/>
    </xf>
    <xf numFmtId="0" fontId="3" fillId="0" borderId="0" xfId="2" applyFont="1"/>
    <xf numFmtId="0" fontId="2" fillId="0" borderId="0" xfId="2" applyFont="1" applyAlignment="1"/>
    <xf numFmtId="0" fontId="11" fillId="0" borderId="0" xfId="2" applyFont="1" applyAlignment="1">
      <alignment vertical="center"/>
    </xf>
    <xf numFmtId="0" fontId="2" fillId="0" borderId="0" xfId="2" applyFont="1"/>
    <xf numFmtId="0" fontId="3" fillId="0" borderId="0" xfId="2" applyFont="1" applyAlignment="1"/>
    <xf numFmtId="14" fontId="3" fillId="0" borderId="0" xfId="2" applyNumberFormat="1" applyFont="1" applyAlignment="1"/>
    <xf numFmtId="165" fontId="2" fillId="10" borderId="3" xfId="0" applyNumberFormat="1" applyFont="1" applyFill="1" applyBorder="1" applyAlignment="1"/>
    <xf numFmtId="0" fontId="2" fillId="10" borderId="3" xfId="0" applyFont="1" applyFill="1" applyBorder="1" applyAlignment="1"/>
    <xf numFmtId="165" fontId="2" fillId="10" borderId="4" xfId="0" applyNumberFormat="1" applyFont="1" applyFill="1" applyBorder="1" applyAlignment="1"/>
    <xf numFmtId="165" fontId="2" fillId="18" borderId="3" xfId="0" applyNumberFormat="1" applyFont="1" applyFill="1" applyBorder="1" applyAlignment="1"/>
    <xf numFmtId="165" fontId="2" fillId="19" borderId="3" xfId="0" applyNumberFormat="1" applyFont="1" applyFill="1" applyBorder="1" applyAlignment="1"/>
    <xf numFmtId="165" fontId="2" fillId="19" borderId="4" xfId="0" applyNumberFormat="1" applyFont="1" applyFill="1" applyBorder="1" applyAlignment="1"/>
    <xf numFmtId="165" fontId="2" fillId="13" borderId="4" xfId="0" applyNumberFormat="1" applyFont="1" applyFill="1" applyBorder="1" applyAlignment="1"/>
    <xf numFmtId="0" fontId="43" fillId="0" borderId="0" xfId="0" applyFont="1" applyFill="1" applyBorder="1" applyAlignment="1"/>
    <xf numFmtId="0" fontId="2" fillId="19" borderId="3" xfId="0" applyFont="1" applyFill="1" applyBorder="1" applyAlignment="1"/>
    <xf numFmtId="0" fontId="2" fillId="13" borderId="3" xfId="0" applyFont="1" applyFill="1" applyBorder="1" applyAlignment="1"/>
    <xf numFmtId="0" fontId="33" fillId="20" borderId="3" xfId="0" applyFont="1" applyFill="1" applyBorder="1" applyAlignment="1"/>
    <xf numFmtId="165" fontId="2" fillId="20" borderId="4" xfId="0" applyNumberFormat="1" applyFont="1" applyFill="1" applyBorder="1" applyAlignment="1"/>
    <xf numFmtId="165" fontId="2" fillId="20" borderId="3" xfId="0" applyNumberFormat="1" applyFont="1" applyFill="1" applyBorder="1" applyAlignment="1"/>
    <xf numFmtId="0" fontId="2" fillId="18" borderId="3" xfId="0" applyFont="1" applyFill="1" applyBorder="1" applyAlignment="1"/>
    <xf numFmtId="0" fontId="2" fillId="20" borderId="3" xfId="0" applyFont="1" applyFill="1" applyBorder="1" applyAlignment="1"/>
    <xf numFmtId="0" fontId="2" fillId="22" borderId="3" xfId="0" applyFont="1" applyFill="1" applyBorder="1" applyAlignment="1"/>
    <xf numFmtId="0" fontId="33" fillId="10" borderId="3" xfId="0" applyFont="1" applyFill="1" applyBorder="1" applyAlignment="1"/>
    <xf numFmtId="0" fontId="33" fillId="18" borderId="3" xfId="0" applyFont="1" applyFill="1" applyBorder="1" applyAlignment="1"/>
    <xf numFmtId="165" fontId="2" fillId="18" borderId="4" xfId="0" applyNumberFormat="1" applyFont="1" applyFill="1" applyBorder="1" applyAlignment="1"/>
    <xf numFmtId="0" fontId="34" fillId="0" borderId="3" xfId="0" applyFont="1" applyBorder="1" applyAlignment="1">
      <alignment horizontal="center" vertical="center"/>
    </xf>
    <xf numFmtId="0" fontId="6" fillId="0" borderId="0" xfId="0" applyFont="1" applyAlignment="1">
      <alignment vertical="center"/>
    </xf>
    <xf numFmtId="0" fontId="0" fillId="0" borderId="0" xfId="0" applyFont="1" applyAlignment="1"/>
    <xf numFmtId="0" fontId="6" fillId="0" borderId="0" xfId="0" applyFont="1"/>
    <xf numFmtId="0" fontId="7" fillId="0" borderId="0" xfId="0" applyFont="1"/>
    <xf numFmtId="0" fontId="3" fillId="0" borderId="0" xfId="0" applyFont="1" applyAlignment="1">
      <alignment vertical="center"/>
    </xf>
    <xf numFmtId="0" fontId="7" fillId="0" borderId="0" xfId="0" applyFont="1"/>
    <xf numFmtId="0" fontId="0" fillId="0" borderId="0" xfId="0" applyFont="1" applyAlignment="1"/>
    <xf numFmtId="0" fontId="3" fillId="0" borderId="0" xfId="0" applyFont="1" applyAlignment="1">
      <alignment vertical="center"/>
    </xf>
    <xf numFmtId="0" fontId="6" fillId="0" borderId="0" xfId="0" applyFont="1" applyAlignment="1">
      <alignment vertical="center"/>
    </xf>
    <xf numFmtId="0" fontId="6" fillId="0" borderId="0" xfId="0" applyFont="1"/>
    <xf numFmtId="0" fontId="34" fillId="0" borderId="3" xfId="0" applyFont="1" applyBorder="1" applyAlignment="1">
      <alignment horizontal="center" vertical="center"/>
    </xf>
    <xf numFmtId="0" fontId="32" fillId="7" borderId="3" xfId="0" applyFont="1" applyFill="1" applyBorder="1" applyAlignment="1">
      <alignment horizontal="right"/>
    </xf>
    <xf numFmtId="0" fontId="2" fillId="5" borderId="3" xfId="0" applyFont="1" applyFill="1" applyBorder="1" applyAlignment="1"/>
    <xf numFmtId="0" fontId="2" fillId="11" borderId="3" xfId="0" applyFont="1" applyFill="1" applyBorder="1" applyAlignment="1"/>
    <xf numFmtId="0" fontId="34" fillId="0" borderId="3" xfId="0" applyFont="1" applyBorder="1" applyAlignment="1">
      <alignment horizontal="center" vertical="center"/>
    </xf>
    <xf numFmtId="0" fontId="6" fillId="0" borderId="0" xfId="0" applyFont="1" applyAlignment="1">
      <alignment vertical="center"/>
    </xf>
    <xf numFmtId="0" fontId="0" fillId="0" borderId="0" xfId="0" applyFont="1" applyAlignment="1"/>
    <xf numFmtId="0" fontId="6" fillId="0" borderId="0" xfId="0" applyFont="1"/>
    <xf numFmtId="0" fontId="7" fillId="0" borderId="0" xfId="0" applyFont="1"/>
    <xf numFmtId="0" fontId="3" fillId="0" borderId="0" xfId="0" applyFont="1" applyAlignment="1">
      <alignment vertical="center"/>
    </xf>
    <xf numFmtId="0" fontId="2" fillId="10" borderId="3" xfId="0" applyFont="1" applyFill="1" applyBorder="1" applyAlignment="1"/>
    <xf numFmtId="0" fontId="2" fillId="20" borderId="3" xfId="0" applyFont="1" applyFill="1" applyBorder="1" applyAlignment="1"/>
    <xf numFmtId="0" fontId="2" fillId="18" borderId="3" xfId="0" applyFont="1" applyFill="1" applyBorder="1" applyAlignment="1"/>
    <xf numFmtId="0" fontId="7" fillId="0" borderId="0" xfId="0" applyFont="1"/>
    <xf numFmtId="0" fontId="0" fillId="0" borderId="0" xfId="0" applyFont="1" applyAlignment="1"/>
    <xf numFmtId="0" fontId="3" fillId="0" borderId="0" xfId="0" applyFont="1" applyAlignment="1">
      <alignment vertical="center"/>
    </xf>
    <xf numFmtId="0" fontId="6" fillId="0" borderId="0" xfId="0" applyFont="1" applyAlignment="1">
      <alignment vertical="center"/>
    </xf>
    <xf numFmtId="0" fontId="6" fillId="0" borderId="0" xfId="0" applyFont="1"/>
    <xf numFmtId="0" fontId="34" fillId="0" borderId="3" xfId="0" applyFont="1" applyBorder="1" applyAlignment="1">
      <alignment horizontal="center" vertical="center"/>
    </xf>
    <xf numFmtId="0" fontId="2" fillId="11" borderId="3" xfId="0" applyFont="1" applyFill="1" applyBorder="1" applyAlignment="1"/>
    <xf numFmtId="0" fontId="2" fillId="10" borderId="3" xfId="0" applyFont="1" applyFill="1" applyBorder="1" applyAlignment="1"/>
    <xf numFmtId="0" fontId="2" fillId="20" borderId="3" xfId="0" applyFont="1" applyFill="1" applyBorder="1" applyAlignment="1"/>
    <xf numFmtId="0" fontId="2" fillId="18" borderId="3" xfId="0" applyFont="1" applyFill="1" applyBorder="1" applyAlignment="1"/>
    <xf numFmtId="0" fontId="33" fillId="19" borderId="3" xfId="0" applyFont="1" applyFill="1" applyBorder="1" applyAlignment="1"/>
    <xf numFmtId="165" fontId="2" fillId="13" borderId="3" xfId="0" applyNumberFormat="1" applyFont="1" applyFill="1" applyBorder="1" applyAlignment="1"/>
    <xf numFmtId="0" fontId="0" fillId="0" borderId="0" xfId="0" applyFont="1" applyAlignment="1"/>
    <xf numFmtId="44" fontId="2" fillId="7" borderId="3" xfId="3" applyFont="1" applyFill="1" applyBorder="1" applyAlignment="1">
      <alignment vertical="center"/>
    </xf>
    <xf numFmtId="0" fontId="7" fillId="7" borderId="0" xfId="0" applyFont="1" applyFill="1" applyAlignment="1">
      <alignment vertical="center"/>
    </xf>
    <xf numFmtId="0" fontId="2" fillId="7" borderId="0" xfId="0" applyFont="1" applyFill="1" applyAlignment="1">
      <alignment vertical="center"/>
    </xf>
    <xf numFmtId="0" fontId="0" fillId="7" borderId="0" xfId="0" applyFont="1" applyFill="1" applyAlignment="1"/>
    <xf numFmtId="0" fontId="33" fillId="13" borderId="3" xfId="0" applyFont="1" applyFill="1" applyBorder="1" applyAlignment="1"/>
    <xf numFmtId="0" fontId="7" fillId="0" borderId="0" xfId="0" applyFont="1"/>
    <xf numFmtId="0" fontId="0" fillId="0" borderId="0" xfId="0" applyFont="1" applyAlignment="1"/>
    <xf numFmtId="0" fontId="3" fillId="0" borderId="0" xfId="0" applyFont="1" applyAlignment="1">
      <alignment vertical="center"/>
    </xf>
    <xf numFmtId="0" fontId="6" fillId="0" borderId="0" xfId="0" applyFont="1" applyAlignment="1">
      <alignment vertical="center"/>
    </xf>
    <xf numFmtId="0" fontId="6" fillId="0" borderId="0" xfId="0" applyFont="1"/>
    <xf numFmtId="0" fontId="34" fillId="0" borderId="3" xfId="0" applyFont="1" applyBorder="1" applyAlignment="1">
      <alignment horizontal="center" vertical="center"/>
    </xf>
    <xf numFmtId="0" fontId="2" fillId="11" borderId="3" xfId="0" applyFont="1" applyFill="1" applyBorder="1" applyAlignment="1"/>
    <xf numFmtId="0" fontId="2" fillId="10" borderId="3" xfId="0" applyFont="1" applyFill="1" applyBorder="1" applyAlignment="1"/>
    <xf numFmtId="0" fontId="2" fillId="20" borderId="3" xfId="0" applyFont="1" applyFill="1" applyBorder="1" applyAlignment="1"/>
    <xf numFmtId="0" fontId="2" fillId="18" borderId="3" xfId="0" applyFont="1" applyFill="1" applyBorder="1" applyAlignment="1"/>
    <xf numFmtId="0" fontId="2" fillId="20" borderId="6" xfId="0" applyFont="1" applyFill="1" applyBorder="1" applyAlignment="1"/>
    <xf numFmtId="0" fontId="2" fillId="20" borderId="7" xfId="0" applyFont="1" applyFill="1" applyBorder="1" applyAlignment="1"/>
    <xf numFmtId="0" fontId="2" fillId="20" borderId="4" xfId="0" applyFont="1" applyFill="1" applyBorder="1" applyAlignment="1"/>
    <xf numFmtId="0" fontId="2" fillId="19" borderId="3" xfId="0" applyFont="1" applyFill="1" applyBorder="1" applyAlignment="1"/>
    <xf numFmtId="0" fontId="2" fillId="18" borderId="6" xfId="0" applyFont="1" applyFill="1" applyBorder="1" applyAlignment="1"/>
    <xf numFmtId="0" fontId="2" fillId="18" borderId="7" xfId="0" applyFont="1" applyFill="1" applyBorder="1" applyAlignment="1"/>
    <xf numFmtId="0" fontId="31" fillId="0" borderId="3" xfId="0" applyFont="1" applyBorder="1" applyAlignment="1">
      <alignment vertical="center"/>
    </xf>
    <xf numFmtId="0" fontId="36" fillId="0" borderId="3" xfId="0" applyFont="1" applyBorder="1" applyAlignment="1">
      <alignment vertical="center"/>
    </xf>
    <xf numFmtId="0" fontId="34" fillId="0" borderId="3" xfId="0" applyFont="1" applyBorder="1" applyAlignment="1">
      <alignment horizontal="center" vertical="center"/>
    </xf>
    <xf numFmtId="0" fontId="30" fillId="0" borderId="5" xfId="0" applyFont="1" applyBorder="1"/>
    <xf numFmtId="0" fontId="0" fillId="0" borderId="0" xfId="0" applyFont="1" applyAlignment="1"/>
    <xf numFmtId="0" fontId="6" fillId="0" borderId="0" xfId="0" applyFont="1"/>
    <xf numFmtId="0" fontId="2" fillId="18" borderId="4" xfId="0" applyFont="1" applyFill="1" applyBorder="1" applyAlignment="1"/>
    <xf numFmtId="0" fontId="2" fillId="22" borderId="4" xfId="0" applyFont="1" applyFill="1" applyBorder="1" applyAlignment="1"/>
    <xf numFmtId="0" fontId="13" fillId="7" borderId="3" xfId="0" applyFont="1" applyFill="1" applyBorder="1" applyAlignment="1">
      <alignment horizontal="center"/>
    </xf>
    <xf numFmtId="0" fontId="13" fillId="12" borderId="3" xfId="0" applyFont="1" applyFill="1" applyBorder="1" applyAlignment="1">
      <alignment horizontal="center"/>
    </xf>
    <xf numFmtId="0" fontId="33" fillId="10" borderId="3" xfId="0" applyFont="1" applyFill="1" applyBorder="1" applyAlignment="1">
      <alignment horizontal="center"/>
    </xf>
    <xf numFmtId="0" fontId="33" fillId="13" borderId="3" xfId="0" applyFont="1" applyFill="1" applyBorder="1" applyAlignment="1">
      <alignment horizontal="center"/>
    </xf>
    <xf numFmtId="0" fontId="0" fillId="0" borderId="0" xfId="0" applyFont="1" applyBorder="1" applyAlignment="1"/>
    <xf numFmtId="0" fontId="0" fillId="0" borderId="0" xfId="0" applyFont="1" applyAlignment="1">
      <alignment horizontal="center"/>
    </xf>
    <xf numFmtId="0" fontId="32" fillId="10" borderId="3" xfId="0" applyFont="1" applyFill="1" applyBorder="1" applyAlignment="1">
      <alignment horizontal="center"/>
    </xf>
    <xf numFmtId="0" fontId="2" fillId="11" borderId="3" xfId="0" applyFont="1" applyFill="1" applyBorder="1" applyAlignment="1"/>
    <xf numFmtId="0" fontId="34" fillId="0" borderId="3" xfId="0" applyFont="1" applyBorder="1" applyAlignment="1">
      <alignment horizontal="center" vertical="center"/>
    </xf>
    <xf numFmtId="0" fontId="36" fillId="0" borderId="3" xfId="0" applyFont="1" applyBorder="1" applyAlignment="1">
      <alignment horizontal="center" vertical="center"/>
    </xf>
    <xf numFmtId="14" fontId="31" fillId="0" borderId="3" xfId="0" applyNumberFormat="1" applyFont="1" applyBorder="1" applyAlignment="1">
      <alignment horizontal="center" vertical="center"/>
    </xf>
    <xf numFmtId="0" fontId="30" fillId="0" borderId="5" xfId="0" applyFont="1" applyBorder="1"/>
    <xf numFmtId="0" fontId="6" fillId="0" borderId="0" xfId="0" applyFont="1" applyAlignment="1">
      <alignment vertical="center"/>
    </xf>
    <xf numFmtId="0" fontId="0" fillId="0" borderId="0" xfId="0" applyFont="1" applyAlignment="1"/>
    <xf numFmtId="0" fontId="6" fillId="0" borderId="0" xfId="0" applyFont="1"/>
    <xf numFmtId="0" fontId="7" fillId="0" borderId="0" xfId="0" applyFont="1"/>
    <xf numFmtId="0" fontId="3" fillId="0" borderId="0" xfId="0" applyFont="1" applyAlignment="1">
      <alignment vertical="center"/>
    </xf>
    <xf numFmtId="0" fontId="7" fillId="0" borderId="0" xfId="0" applyFont="1"/>
    <xf numFmtId="0" fontId="0" fillId="0" borderId="0" xfId="0" applyFont="1" applyAlignment="1"/>
    <xf numFmtId="0" fontId="3" fillId="0" borderId="0" xfId="0" applyFont="1" applyAlignment="1">
      <alignment vertical="center"/>
    </xf>
    <xf numFmtId="0" fontId="6" fillId="0" borderId="0" xfId="0" applyFont="1" applyAlignment="1">
      <alignment vertical="center"/>
    </xf>
    <xf numFmtId="0" fontId="6" fillId="0" borderId="0" xfId="0" applyFont="1"/>
    <xf numFmtId="0" fontId="34" fillId="0" borderId="3" xfId="0" applyFont="1" applyBorder="1" applyAlignment="1">
      <alignment horizontal="center" vertical="center"/>
    </xf>
    <xf numFmtId="44" fontId="33" fillId="13" borderId="3" xfId="1" applyFont="1" applyFill="1" applyBorder="1" applyAlignment="1">
      <alignment horizontal="center"/>
    </xf>
    <xf numFmtId="44" fontId="33" fillId="10" borderId="3" xfId="1" applyFont="1" applyFill="1" applyBorder="1" applyAlignment="1">
      <alignment horizontal="center"/>
    </xf>
    <xf numFmtId="14" fontId="31" fillId="0" borderId="3" xfId="0" applyNumberFormat="1" applyFont="1" applyBorder="1" applyAlignment="1">
      <alignment vertical="center"/>
    </xf>
    <xf numFmtId="14" fontId="29" fillId="0" borderId="3" xfId="0" applyNumberFormat="1" applyFont="1" applyBorder="1" applyAlignment="1">
      <alignment horizontal="center" vertical="center"/>
    </xf>
    <xf numFmtId="0" fontId="2" fillId="11" borderId="3" xfId="0" applyFont="1" applyFill="1" applyBorder="1" applyAlignment="1"/>
    <xf numFmtId="0" fontId="34" fillId="0" borderId="3" xfId="0" applyFont="1" applyBorder="1" applyAlignment="1">
      <alignment horizontal="center" vertical="center"/>
    </xf>
    <xf numFmtId="0" fontId="6" fillId="0" borderId="0" xfId="0" applyFont="1" applyAlignment="1">
      <alignment vertical="center"/>
    </xf>
    <xf numFmtId="0" fontId="0" fillId="0" borderId="0" xfId="0" applyFont="1" applyAlignment="1"/>
    <xf numFmtId="0" fontId="6" fillId="0" borderId="0" xfId="0" applyFont="1"/>
    <xf numFmtId="0" fontId="7" fillId="0" borderId="0" xfId="0" applyFont="1"/>
    <xf numFmtId="0" fontId="3" fillId="0" borderId="0" xfId="0" applyFont="1" applyAlignment="1">
      <alignment vertical="center"/>
    </xf>
    <xf numFmtId="0" fontId="7" fillId="0" borderId="0" xfId="0" applyFont="1"/>
    <xf numFmtId="0" fontId="0" fillId="0" borderId="0" xfId="0" applyFont="1" applyAlignment="1"/>
    <xf numFmtId="0" fontId="3" fillId="0" borderId="0" xfId="0" applyFont="1" applyAlignment="1">
      <alignment vertical="center"/>
    </xf>
    <xf numFmtId="0" fontId="35" fillId="0" borderId="0" xfId="0" applyFont="1" applyBorder="1" applyAlignment="1">
      <alignment horizontal="center"/>
    </xf>
    <xf numFmtId="0" fontId="6" fillId="0" borderId="0" xfId="0" applyFont="1" applyAlignment="1">
      <alignment vertical="center"/>
    </xf>
    <xf numFmtId="0" fontId="6" fillId="0" borderId="0" xfId="0" applyFont="1"/>
    <xf numFmtId="0" fontId="34" fillId="0" borderId="3" xfId="0" applyFont="1" applyBorder="1" applyAlignment="1">
      <alignment horizontal="center" vertical="center"/>
    </xf>
    <xf numFmtId="0" fontId="30" fillId="0" borderId="5" xfId="0" applyFont="1" applyBorder="1"/>
    <xf numFmtId="0" fontId="2" fillId="11" borderId="3" xfId="0" applyFont="1" applyFill="1" applyBorder="1" applyAlignment="1"/>
    <xf numFmtId="0" fontId="36" fillId="0" borderId="6" xfId="0" applyFont="1" applyBorder="1" applyAlignment="1">
      <alignment horizontal="center" vertical="center"/>
    </xf>
    <xf numFmtId="0" fontId="30" fillId="0" borderId="3" xfId="0" applyFont="1" applyBorder="1" applyAlignment="1">
      <alignment horizontal="center" vertical="center"/>
    </xf>
    <xf numFmtId="0" fontId="33" fillId="19" borderId="3" xfId="0" applyFont="1" applyFill="1" applyBorder="1" applyAlignment="1">
      <alignment horizontal="center" vertical="center"/>
    </xf>
    <xf numFmtId="0" fontId="33" fillId="13" borderId="3" xfId="0" applyFont="1" applyFill="1" applyBorder="1" applyAlignment="1">
      <alignment horizontal="center" vertical="center"/>
    </xf>
    <xf numFmtId="0" fontId="31" fillId="0" borderId="6" xfId="0" applyFont="1" applyBorder="1" applyAlignment="1">
      <alignment horizontal="center" vertical="center"/>
    </xf>
    <xf numFmtId="0" fontId="33" fillId="18" borderId="3" xfId="0" applyFont="1" applyFill="1" applyBorder="1" applyAlignment="1">
      <alignment horizontal="center" vertical="center"/>
    </xf>
    <xf numFmtId="0" fontId="33" fillId="10" borderId="3" xfId="0" applyFont="1" applyFill="1" applyBorder="1" applyAlignment="1">
      <alignment horizontal="center" vertical="center"/>
    </xf>
    <xf numFmtId="0" fontId="33" fillId="19" borderId="6" xfId="0" applyFont="1" applyFill="1" applyBorder="1" applyAlignment="1"/>
    <xf numFmtId="165" fontId="33" fillId="13" borderId="4" xfId="0" applyNumberFormat="1" applyFont="1" applyFill="1" applyBorder="1" applyAlignment="1">
      <alignment horizontal="center" vertical="center"/>
    </xf>
    <xf numFmtId="165" fontId="33" fillId="18" borderId="4" xfId="0" applyNumberFormat="1" applyFont="1" applyFill="1" applyBorder="1" applyAlignment="1">
      <alignment horizontal="center" vertical="center"/>
    </xf>
    <xf numFmtId="165" fontId="33" fillId="19" borderId="4" xfId="0" applyNumberFormat="1" applyFont="1" applyFill="1" applyBorder="1" applyAlignment="1">
      <alignment horizontal="center" vertical="center"/>
    </xf>
    <xf numFmtId="165" fontId="33" fillId="13" borderId="3" xfId="0" applyNumberFormat="1" applyFont="1" applyFill="1" applyBorder="1" applyAlignment="1">
      <alignment horizontal="center" vertical="center"/>
    </xf>
    <xf numFmtId="165" fontId="19" fillId="7" borderId="3" xfId="0" applyNumberFormat="1" applyFont="1" applyFill="1" applyBorder="1" applyAlignment="1">
      <alignment horizontal="center" vertical="center"/>
    </xf>
    <xf numFmtId="165" fontId="33" fillId="13" borderId="3" xfId="0" applyNumberFormat="1" applyFont="1" applyFill="1" applyBorder="1" applyAlignment="1">
      <alignment horizontal="center"/>
    </xf>
    <xf numFmtId="165" fontId="33" fillId="10" borderId="3" xfId="0" applyNumberFormat="1" applyFont="1" applyFill="1" applyBorder="1" applyAlignment="1">
      <alignment horizontal="center"/>
    </xf>
    <xf numFmtId="165" fontId="19" fillId="7" borderId="3" xfId="0" applyNumberFormat="1" applyFont="1" applyFill="1" applyBorder="1" applyAlignment="1">
      <alignment horizontal="center"/>
    </xf>
    <xf numFmtId="165" fontId="33" fillId="4" borderId="4" xfId="0" applyNumberFormat="1" applyFont="1" applyFill="1" applyBorder="1" applyAlignment="1">
      <alignment horizontal="center" vertical="center"/>
    </xf>
    <xf numFmtId="165" fontId="33" fillId="5" borderId="4" xfId="0" applyNumberFormat="1" applyFont="1" applyFill="1" applyBorder="1" applyAlignment="1">
      <alignment horizontal="center" vertical="center"/>
    </xf>
    <xf numFmtId="165" fontId="33" fillId="5" borderId="3" xfId="0" applyNumberFormat="1" applyFont="1" applyFill="1" applyBorder="1" applyAlignment="1">
      <alignment horizontal="center" vertical="center"/>
    </xf>
    <xf numFmtId="165" fontId="33" fillId="4" borderId="3" xfId="0" applyNumberFormat="1" applyFont="1" applyFill="1" applyBorder="1" applyAlignment="1">
      <alignment horizontal="center" vertical="center"/>
    </xf>
    <xf numFmtId="165" fontId="33" fillId="3" borderId="3" xfId="0" applyNumberFormat="1" applyFont="1" applyFill="1" applyBorder="1" applyAlignment="1">
      <alignment horizontal="center" vertical="center"/>
    </xf>
    <xf numFmtId="165" fontId="33" fillId="3" borderId="4" xfId="0" applyNumberFormat="1" applyFont="1" applyFill="1" applyBorder="1" applyAlignment="1">
      <alignment horizontal="center" vertical="center"/>
    </xf>
    <xf numFmtId="0" fontId="33" fillId="5" borderId="3" xfId="0" applyFont="1" applyFill="1" applyBorder="1" applyAlignment="1">
      <alignment horizontal="center" vertical="center"/>
    </xf>
    <xf numFmtId="0" fontId="33" fillId="4" borderId="3" xfId="0" applyFont="1" applyFill="1" applyBorder="1" applyAlignment="1">
      <alignment horizontal="center" vertical="center"/>
    </xf>
    <xf numFmtId="0" fontId="33" fillId="3" borderId="3" xfId="0" applyFont="1" applyFill="1" applyBorder="1" applyAlignment="1">
      <alignment horizontal="center" vertical="center"/>
    </xf>
    <xf numFmtId="0" fontId="2" fillId="11" borderId="3" xfId="0" applyFont="1" applyFill="1" applyBorder="1" applyAlignment="1"/>
    <xf numFmtId="0" fontId="34" fillId="0" borderId="3" xfId="0" applyFont="1" applyBorder="1" applyAlignment="1">
      <alignment horizontal="center" vertical="center"/>
    </xf>
    <xf numFmtId="0" fontId="6" fillId="0" borderId="0" xfId="0" applyFont="1" applyAlignment="1">
      <alignment vertical="center"/>
    </xf>
    <xf numFmtId="0" fontId="0" fillId="0" borderId="0" xfId="0" applyFont="1" applyAlignment="1"/>
    <xf numFmtId="0" fontId="6" fillId="0" borderId="0" xfId="0" applyFont="1"/>
    <xf numFmtId="0" fontId="7" fillId="0" borderId="0" xfId="0" applyFont="1"/>
    <xf numFmtId="0" fontId="3" fillId="0" borderId="0" xfId="0" applyFont="1" applyAlignment="1">
      <alignment vertical="center"/>
    </xf>
    <xf numFmtId="0" fontId="33" fillId="0" borderId="0" xfId="0" applyFont="1" applyAlignment="1">
      <alignment vertical="center"/>
    </xf>
    <xf numFmtId="164" fontId="10" fillId="0" borderId="8" xfId="0" applyNumberFormat="1" applyFont="1" applyBorder="1" applyAlignment="1">
      <alignment horizontal="left"/>
    </xf>
    <xf numFmtId="0" fontId="6" fillId="0" borderId="7" xfId="0" applyFont="1" applyBorder="1" applyAlignment="1">
      <alignment vertical="center"/>
    </xf>
    <xf numFmtId="0" fontId="23" fillId="0" borderId="15" xfId="0" applyFont="1" applyBorder="1" applyAlignment="1"/>
    <xf numFmtId="0" fontId="3" fillId="0" borderId="0" xfId="0" applyFont="1" applyBorder="1" applyAlignment="1"/>
    <xf numFmtId="0" fontId="2" fillId="0" borderId="0" xfId="0" applyFont="1" applyBorder="1" applyAlignment="1"/>
    <xf numFmtId="0" fontId="2" fillId="0" borderId="0" xfId="0" applyFont="1" applyBorder="1" applyAlignment="1">
      <alignment vertical="center"/>
    </xf>
    <xf numFmtId="0" fontId="7" fillId="0" borderId="0" xfId="0" applyFont="1" applyBorder="1" applyAlignment="1">
      <alignment vertical="center"/>
    </xf>
    <xf numFmtId="0" fontId="11" fillId="0" borderId="0" xfId="0" applyFont="1" applyBorder="1" applyAlignment="1">
      <alignment vertical="center"/>
    </xf>
    <xf numFmtId="0" fontId="16" fillId="0" borderId="0" xfId="0" applyFont="1" applyBorder="1" applyAlignment="1">
      <alignment vertical="center"/>
    </xf>
    <xf numFmtId="14" fontId="3" fillId="0" borderId="0" xfId="0" applyNumberFormat="1" applyFont="1" applyBorder="1" applyAlignment="1"/>
    <xf numFmtId="0" fontId="0" fillId="0" borderId="0" xfId="0" applyFont="1" applyBorder="1" applyAlignment="1"/>
    <xf numFmtId="0" fontId="3" fillId="0" borderId="0" xfId="0" applyFont="1" applyBorder="1" applyAlignment="1">
      <alignment vertical="center"/>
    </xf>
    <xf numFmtId="0" fontId="6" fillId="0" borderId="8" xfId="0" applyFont="1" applyBorder="1"/>
    <xf numFmtId="0" fontId="7" fillId="0" borderId="0" xfId="0" applyFont="1" applyBorder="1"/>
    <xf numFmtId="0" fontId="7" fillId="0" borderId="0" xfId="0" applyFont="1"/>
    <xf numFmtId="0" fontId="0" fillId="0" borderId="0" xfId="0" applyFont="1" applyAlignment="1"/>
    <xf numFmtId="0" fontId="3" fillId="0" borderId="0" xfId="0" applyFont="1" applyAlignment="1">
      <alignment vertical="center"/>
    </xf>
    <xf numFmtId="0" fontId="6" fillId="0" borderId="0" xfId="0" applyFont="1" applyAlignment="1">
      <alignment vertical="center"/>
    </xf>
    <xf numFmtId="0" fontId="6" fillId="0" borderId="0" xfId="0" applyFont="1"/>
    <xf numFmtId="0" fontId="34" fillId="0" borderId="3" xfId="0" applyFont="1" applyBorder="1" applyAlignment="1">
      <alignment horizontal="center" vertical="center"/>
    </xf>
    <xf numFmtId="0" fontId="33" fillId="3" borderId="0" xfId="0" applyFont="1" applyFill="1" applyBorder="1" applyAlignment="1">
      <alignment horizontal="center" vertical="center"/>
    </xf>
    <xf numFmtId="0" fontId="2" fillId="11" borderId="0" xfId="0" applyFont="1" applyFill="1" applyBorder="1" applyAlignment="1"/>
    <xf numFmtId="0" fontId="32" fillId="7" borderId="0" xfId="0" applyFont="1" applyFill="1" applyBorder="1" applyAlignment="1">
      <alignment horizontal="right"/>
    </xf>
    <xf numFmtId="0" fontId="6" fillId="0" borderId="0" xfId="0" applyFont="1" applyAlignment="1">
      <alignment vertical="center"/>
    </xf>
    <xf numFmtId="0" fontId="0" fillId="0" borderId="0" xfId="0" applyFont="1" applyAlignment="1"/>
    <xf numFmtId="0" fontId="6" fillId="0" borderId="0" xfId="0" applyFont="1"/>
    <xf numFmtId="0" fontId="3" fillId="0" borderId="0" xfId="0" applyFont="1" applyAlignment="1">
      <alignment vertical="center"/>
    </xf>
    <xf numFmtId="0" fontId="7" fillId="0" borderId="0" xfId="0" applyFont="1"/>
    <xf numFmtId="0" fontId="2" fillId="11" borderId="3" xfId="0" applyFont="1" applyFill="1" applyBorder="1" applyAlignment="1"/>
    <xf numFmtId="0" fontId="34" fillId="0" borderId="3" xfId="0" applyFont="1" applyBorder="1" applyAlignment="1">
      <alignment horizontal="center" vertical="center"/>
    </xf>
    <xf numFmtId="0" fontId="36" fillId="0" borderId="3" xfId="0" applyFont="1" applyBorder="1" applyAlignment="1">
      <alignment horizontal="center" vertical="center"/>
    </xf>
    <xf numFmtId="0" fontId="31" fillId="0" borderId="3" xfId="0" applyFont="1" applyBorder="1" applyAlignment="1">
      <alignment horizontal="center" vertical="center"/>
    </xf>
    <xf numFmtId="0" fontId="30" fillId="0" borderId="5" xfId="0" applyFont="1" applyBorder="1"/>
    <xf numFmtId="0" fontId="36" fillId="0" borderId="6" xfId="0" applyFont="1" applyBorder="1" applyAlignment="1">
      <alignment horizontal="center" vertical="center"/>
    </xf>
    <xf numFmtId="165" fontId="2" fillId="13" borderId="4" xfId="0" applyNumberFormat="1" applyFont="1" applyFill="1" applyBorder="1" applyAlignment="1">
      <alignment horizontal="center"/>
    </xf>
    <xf numFmtId="0" fontId="31" fillId="0" borderId="6" xfId="0" applyFont="1" applyBorder="1" applyAlignment="1">
      <alignment horizontal="center" vertical="center"/>
    </xf>
    <xf numFmtId="0" fontId="0" fillId="0" borderId="3" xfId="0" applyFont="1" applyBorder="1" applyAlignment="1"/>
    <xf numFmtId="0" fontId="0" fillId="0" borderId="0" xfId="0" applyFont="1" applyBorder="1" applyAlignment="1"/>
    <xf numFmtId="164" fontId="10" fillId="0" borderId="8" xfId="0" applyNumberFormat="1" applyFont="1" applyBorder="1" applyAlignment="1">
      <alignment horizontal="left"/>
    </xf>
    <xf numFmtId="0" fontId="23" fillId="0" borderId="15" xfId="0" applyFont="1" applyBorder="1" applyAlignment="1"/>
    <xf numFmtId="0" fontId="6" fillId="0" borderId="7" xfId="0" applyFont="1" applyBorder="1" applyAlignment="1">
      <alignment vertical="center"/>
    </xf>
    <xf numFmtId="0" fontId="7" fillId="0" borderId="0" xfId="0" applyFont="1"/>
    <xf numFmtId="0" fontId="0" fillId="0" borderId="0" xfId="0" applyFont="1" applyAlignment="1"/>
    <xf numFmtId="0" fontId="3" fillId="0" borderId="0" xfId="0" applyFont="1" applyAlignment="1">
      <alignment vertical="center"/>
    </xf>
    <xf numFmtId="0" fontId="6" fillId="0" borderId="0" xfId="0" applyFont="1" applyAlignment="1">
      <alignment vertical="center"/>
    </xf>
    <xf numFmtId="0" fontId="6" fillId="0" borderId="0" xfId="0" applyFont="1"/>
    <xf numFmtId="0" fontId="36" fillId="0" borderId="3" xfId="0" applyFont="1" applyBorder="1" applyAlignment="1">
      <alignment horizontal="center" vertical="center"/>
    </xf>
    <xf numFmtId="0" fontId="31" fillId="0" borderId="3" xfId="0" applyFont="1" applyBorder="1" applyAlignment="1">
      <alignment horizontal="center" vertical="center"/>
    </xf>
    <xf numFmtId="0" fontId="34" fillId="0" borderId="3" xfId="0" applyFont="1" applyBorder="1" applyAlignment="1">
      <alignment horizontal="center" vertical="center"/>
    </xf>
    <xf numFmtId="0" fontId="2" fillId="11" borderId="3" xfId="0" applyFont="1" applyFill="1" applyBorder="1" applyAlignment="1"/>
    <xf numFmtId="0" fontId="0" fillId="0" borderId="3" xfId="0" applyFont="1" applyBorder="1" applyAlignment="1"/>
    <xf numFmtId="164" fontId="10" fillId="0" borderId="8" xfId="0" applyNumberFormat="1" applyFont="1" applyBorder="1" applyAlignment="1">
      <alignment horizontal="left"/>
    </xf>
    <xf numFmtId="0" fontId="2" fillId="10" borderId="3" xfId="0" applyFont="1" applyFill="1" applyBorder="1" applyAlignment="1">
      <alignment horizontal="center"/>
    </xf>
    <xf numFmtId="0" fontId="2" fillId="13" borderId="3" xfId="0" applyFont="1" applyFill="1" applyBorder="1" applyAlignment="1">
      <alignment horizontal="center"/>
    </xf>
    <xf numFmtId="0" fontId="33" fillId="10" borderId="0" xfId="0" applyFont="1" applyFill="1" applyBorder="1" applyAlignment="1"/>
    <xf numFmtId="0" fontId="33" fillId="10" borderId="0" xfId="0" applyFont="1" applyFill="1" applyBorder="1" applyAlignment="1">
      <alignment horizontal="center"/>
    </xf>
    <xf numFmtId="0" fontId="33" fillId="10" borderId="0" xfId="0" applyFont="1" applyFill="1" applyBorder="1" applyAlignment="1">
      <alignment horizontal="center" vertical="center"/>
    </xf>
    <xf numFmtId="165" fontId="33" fillId="10" borderId="0" xfId="0" applyNumberFormat="1" applyFont="1" applyFill="1" applyBorder="1" applyAlignment="1">
      <alignment horizontal="center" vertical="center"/>
    </xf>
    <xf numFmtId="0" fontId="47" fillId="7" borderId="0" xfId="0" applyFont="1" applyFill="1" applyBorder="1" applyAlignment="1"/>
    <xf numFmtId="0" fontId="47" fillId="7" borderId="0" xfId="0" applyFont="1" applyFill="1" applyBorder="1" applyAlignment="1">
      <alignment horizontal="center"/>
    </xf>
    <xf numFmtId="0" fontId="30" fillId="7" borderId="0" xfId="0" applyFont="1" applyFill="1" applyBorder="1" applyAlignment="1"/>
    <xf numFmtId="0" fontId="30" fillId="7" borderId="0" xfId="0" applyFont="1" applyFill="1" applyBorder="1" applyAlignment="1">
      <alignment horizontal="center"/>
    </xf>
    <xf numFmtId="0" fontId="33" fillId="18" borderId="0" xfId="0" applyFont="1" applyFill="1" applyBorder="1" applyAlignment="1">
      <alignment horizontal="center" vertical="center"/>
    </xf>
    <xf numFmtId="165" fontId="33" fillId="18" borderId="0" xfId="0" applyNumberFormat="1" applyFont="1" applyFill="1" applyBorder="1" applyAlignment="1">
      <alignment horizontal="center" vertical="center"/>
    </xf>
    <xf numFmtId="0" fontId="33" fillId="10" borderId="0" xfId="0" applyFont="1" applyFill="1" applyBorder="1" applyAlignment="1">
      <alignment horizontal="left"/>
    </xf>
    <xf numFmtId="44" fontId="33" fillId="4" borderId="3" xfId="1" applyFont="1" applyFill="1" applyBorder="1" applyAlignment="1">
      <alignment horizontal="center"/>
    </xf>
    <xf numFmtId="44" fontId="33" fillId="5" borderId="3" xfId="1" applyFont="1" applyFill="1" applyBorder="1" applyAlignment="1">
      <alignment horizontal="center"/>
    </xf>
    <xf numFmtId="165" fontId="19" fillId="7" borderId="0" xfId="0" applyNumberFormat="1" applyFont="1" applyFill="1" applyBorder="1" applyAlignment="1">
      <alignment horizontal="center"/>
    </xf>
    <xf numFmtId="0" fontId="11" fillId="7" borderId="0" xfId="0" applyFont="1" applyFill="1" applyBorder="1" applyAlignment="1">
      <alignment vertical="center"/>
    </xf>
    <xf numFmtId="0" fontId="0" fillId="7" borderId="0" xfId="0" applyFont="1" applyFill="1" applyBorder="1" applyAlignment="1"/>
    <xf numFmtId="0" fontId="2" fillId="7" borderId="0" xfId="0" applyFont="1" applyFill="1" applyBorder="1" applyAlignment="1">
      <alignment vertical="center"/>
    </xf>
    <xf numFmtId="0" fontId="7" fillId="7" borderId="0" xfId="0" applyFont="1" applyFill="1" applyBorder="1" applyAlignment="1">
      <alignment vertical="center"/>
    </xf>
    <xf numFmtId="0" fontId="2" fillId="10" borderId="0" xfId="0" applyFont="1" applyFill="1" applyBorder="1" applyAlignment="1"/>
    <xf numFmtId="0" fontId="2" fillId="7" borderId="0" xfId="0" applyFont="1" applyFill="1" applyBorder="1" applyAlignment="1"/>
    <xf numFmtId="0" fontId="6" fillId="0" borderId="3" xfId="0" applyFont="1" applyBorder="1" applyAlignment="1">
      <alignment vertical="center"/>
    </xf>
    <xf numFmtId="0" fontId="6" fillId="0" borderId="3" xfId="0" applyFont="1" applyBorder="1" applyAlignment="1">
      <alignment vertical="center"/>
    </xf>
    <xf numFmtId="0" fontId="33" fillId="4" borderId="3" xfId="0" applyFont="1" applyFill="1" applyBorder="1" applyAlignment="1">
      <alignment horizontal="center"/>
    </xf>
    <xf numFmtId="44" fontId="33" fillId="4" borderId="3" xfId="1" applyFont="1" applyFill="1" applyBorder="1" applyAlignment="1">
      <alignment horizontal="left"/>
    </xf>
    <xf numFmtId="0" fontId="33" fillId="5" borderId="3" xfId="0" applyFont="1" applyFill="1" applyBorder="1" applyAlignment="1">
      <alignment horizontal="center"/>
    </xf>
    <xf numFmtId="44" fontId="33" fillId="5" borderId="3" xfId="1" applyFont="1" applyFill="1" applyBorder="1" applyAlignment="1">
      <alignment horizontal="left"/>
    </xf>
    <xf numFmtId="0" fontId="0" fillId="0" borderId="4" xfId="0" applyFont="1" applyBorder="1" applyAlignment="1"/>
    <xf numFmtId="0" fontId="33" fillId="19" borderId="6" xfId="0" applyFont="1" applyFill="1" applyBorder="1" applyAlignment="1">
      <alignment horizontal="left"/>
    </xf>
    <xf numFmtId="0" fontId="33" fillId="5" borderId="4" xfId="0" applyFont="1" applyFill="1" applyBorder="1" applyAlignment="1">
      <alignment horizontal="center"/>
    </xf>
    <xf numFmtId="0" fontId="33" fillId="19" borderId="13" xfId="0" applyFont="1" applyFill="1" applyBorder="1" applyAlignment="1">
      <alignment horizontal="left"/>
    </xf>
    <xf numFmtId="44" fontId="33" fillId="19" borderId="3" xfId="1" applyFont="1" applyFill="1" applyBorder="1" applyAlignment="1">
      <alignment horizontal="center"/>
    </xf>
    <xf numFmtId="44" fontId="33" fillId="19" borderId="3" xfId="1" applyFont="1" applyFill="1" applyBorder="1" applyAlignment="1">
      <alignment horizontal="left"/>
    </xf>
    <xf numFmtId="0" fontId="33" fillId="19" borderId="3" xfId="0" applyFont="1" applyFill="1" applyBorder="1" applyAlignment="1">
      <alignment horizontal="center"/>
    </xf>
    <xf numFmtId="0" fontId="33" fillId="18" borderId="3" xfId="0" applyFont="1" applyFill="1" applyBorder="1" applyAlignment="1">
      <alignment horizontal="center"/>
    </xf>
    <xf numFmtId="44" fontId="33" fillId="18" borderId="3" xfId="1" applyFont="1" applyFill="1" applyBorder="1" applyAlignment="1">
      <alignment horizontal="left"/>
    </xf>
    <xf numFmtId="44" fontId="33" fillId="18" borderId="3" xfId="1" applyFont="1" applyFill="1" applyBorder="1" applyAlignment="1">
      <alignment horizontal="center"/>
    </xf>
    <xf numFmtId="0" fontId="19" fillId="10" borderId="0" xfId="0" applyFont="1" applyFill="1" applyBorder="1" applyAlignment="1">
      <alignment horizontal="left"/>
    </xf>
    <xf numFmtId="44" fontId="33" fillId="10" borderId="3" xfId="1" applyFont="1" applyFill="1" applyBorder="1" applyAlignment="1">
      <alignment horizontal="left"/>
    </xf>
    <xf numFmtId="0" fontId="33" fillId="18" borderId="6" xfId="0" applyFont="1" applyFill="1" applyBorder="1" applyAlignment="1">
      <alignment horizontal="left"/>
    </xf>
    <xf numFmtId="0" fontId="33" fillId="18" borderId="13" xfId="0" applyFont="1" applyFill="1" applyBorder="1" applyAlignment="1">
      <alignment horizontal="left"/>
    </xf>
    <xf numFmtId="0" fontId="33" fillId="10" borderId="4" xfId="0" applyFont="1" applyFill="1" applyBorder="1" applyAlignment="1">
      <alignment horizontal="center"/>
    </xf>
    <xf numFmtId="0" fontId="6" fillId="0" borderId="0" xfId="0" applyFont="1" applyAlignment="1">
      <alignment vertical="center"/>
    </xf>
    <xf numFmtId="0" fontId="0" fillId="0" borderId="0" xfId="0" applyFont="1" applyAlignment="1"/>
    <xf numFmtId="0" fontId="6" fillId="0" borderId="0" xfId="0" applyFont="1"/>
    <xf numFmtId="0" fontId="3" fillId="0" borderId="0" xfId="0" applyFont="1" applyAlignment="1">
      <alignment vertical="center"/>
    </xf>
    <xf numFmtId="0" fontId="7" fillId="0" borderId="0" xfId="0" applyFont="1"/>
    <xf numFmtId="0" fontId="2" fillId="11" borderId="3" xfId="0" applyFont="1" applyFill="1" applyBorder="1" applyAlignment="1"/>
    <xf numFmtId="0" fontId="34" fillId="0" borderId="3" xfId="0" applyFont="1" applyBorder="1" applyAlignment="1">
      <alignment horizontal="center" vertical="center"/>
    </xf>
    <xf numFmtId="0" fontId="36" fillId="0" borderId="3" xfId="0" applyFont="1" applyBorder="1" applyAlignment="1">
      <alignment horizontal="center" vertical="center"/>
    </xf>
    <xf numFmtId="0" fontId="31" fillId="0" borderId="3" xfId="0" applyFont="1" applyBorder="1" applyAlignment="1">
      <alignment horizontal="center" vertical="center"/>
    </xf>
    <xf numFmtId="0" fontId="33" fillId="5" borderId="3" xfId="0" applyFont="1" applyFill="1" applyBorder="1" applyAlignment="1"/>
    <xf numFmtId="0" fontId="30" fillId="6" borderId="3" xfId="0" applyFont="1" applyFill="1" applyBorder="1" applyAlignment="1"/>
    <xf numFmtId="0" fontId="30" fillId="0" borderId="3" xfId="0" applyFont="1" applyBorder="1" applyAlignment="1"/>
    <xf numFmtId="0" fontId="47" fillId="6" borderId="3" xfId="0" applyFont="1" applyFill="1" applyBorder="1" applyAlignment="1"/>
    <xf numFmtId="0" fontId="0" fillId="0" borderId="3" xfId="0" applyFont="1" applyBorder="1" applyAlignment="1"/>
    <xf numFmtId="0" fontId="0" fillId="0" borderId="0" xfId="0" applyFont="1" applyBorder="1" applyAlignment="1"/>
    <xf numFmtId="164" fontId="10" fillId="0" borderId="8" xfId="0" applyNumberFormat="1" applyFont="1" applyBorder="1" applyAlignment="1">
      <alignment horizontal="left"/>
    </xf>
    <xf numFmtId="0" fontId="19" fillId="10" borderId="0" xfId="0" applyFont="1" applyFill="1" applyBorder="1" applyAlignment="1">
      <alignment horizontal="left"/>
    </xf>
    <xf numFmtId="0" fontId="33" fillId="10" borderId="0" xfId="0" applyFont="1" applyFill="1" applyBorder="1" applyAlignment="1">
      <alignment horizontal="left"/>
    </xf>
    <xf numFmtId="0" fontId="2" fillId="10" borderId="0" xfId="0" applyFont="1" applyFill="1" applyBorder="1" applyAlignment="1"/>
    <xf numFmtId="0" fontId="6" fillId="0" borderId="3" xfId="0" applyFont="1" applyBorder="1" applyAlignment="1">
      <alignment vertical="center"/>
    </xf>
    <xf numFmtId="0" fontId="34" fillId="0" borderId="7" xfId="0" applyFont="1" applyBorder="1" applyAlignment="1">
      <alignment horizontal="center" vertical="center"/>
    </xf>
    <xf numFmtId="0" fontId="34" fillId="7" borderId="0" xfId="0" applyFont="1" applyFill="1" applyBorder="1" applyAlignment="1">
      <alignment vertical="center"/>
    </xf>
    <xf numFmtId="44" fontId="39" fillId="7" borderId="0" xfId="1" applyFont="1" applyFill="1" applyBorder="1" applyAlignment="1">
      <alignment vertical="center"/>
    </xf>
    <xf numFmtId="0" fontId="15" fillId="10" borderId="0" xfId="0" applyFont="1" applyFill="1" applyBorder="1" applyAlignment="1">
      <alignment vertical="center" wrapText="1"/>
    </xf>
    <xf numFmtId="0" fontId="34" fillId="7" borderId="0" xfId="0" applyFont="1" applyFill="1" applyBorder="1" applyAlignment="1">
      <alignment horizontal="center" vertical="center"/>
    </xf>
    <xf numFmtId="0" fontId="16" fillId="7" borderId="0" xfId="0" applyFont="1" applyFill="1" applyBorder="1" applyAlignment="1">
      <alignment vertical="center"/>
    </xf>
    <xf numFmtId="0" fontId="7" fillId="0" borderId="0" xfId="0" applyFont="1"/>
    <xf numFmtId="0" fontId="0" fillId="0" borderId="0" xfId="0" applyFont="1" applyAlignment="1"/>
    <xf numFmtId="0" fontId="3" fillId="0" borderId="0" xfId="0" applyFont="1" applyAlignment="1">
      <alignment vertical="center"/>
    </xf>
    <xf numFmtId="0" fontId="36" fillId="0" borderId="3" xfId="0" applyFont="1" applyBorder="1" applyAlignment="1">
      <alignment horizontal="center" vertical="center"/>
    </xf>
    <xf numFmtId="0" fontId="31" fillId="0" borderId="3" xfId="0" applyFont="1" applyBorder="1" applyAlignment="1">
      <alignment horizontal="center" vertical="center"/>
    </xf>
    <xf numFmtId="0" fontId="34" fillId="0" borderId="3" xfId="0" applyFont="1" applyBorder="1" applyAlignment="1">
      <alignment horizontal="center" vertical="center"/>
    </xf>
    <xf numFmtId="0" fontId="2" fillId="11" borderId="3" xfId="0" applyFont="1" applyFill="1" applyBorder="1" applyAlignment="1"/>
    <xf numFmtId="0" fontId="0" fillId="0" borderId="3" xfId="0" applyFont="1" applyBorder="1" applyAlignment="1"/>
    <xf numFmtId="164" fontId="10" fillId="0" borderId="8" xfId="0" applyNumberFormat="1" applyFont="1" applyBorder="1" applyAlignment="1">
      <alignment horizontal="left"/>
    </xf>
    <xf numFmtId="0" fontId="6" fillId="0" borderId="3" xfId="0" applyFont="1" applyBorder="1" applyAlignment="1">
      <alignment vertical="center"/>
    </xf>
    <xf numFmtId="0" fontId="2" fillId="10" borderId="0" xfId="0" applyFont="1" applyFill="1" applyBorder="1" applyAlignment="1"/>
    <xf numFmtId="0" fontId="19" fillId="10" borderId="0" xfId="0" applyFont="1" applyFill="1" applyBorder="1" applyAlignment="1">
      <alignment horizontal="left"/>
    </xf>
    <xf numFmtId="0" fontId="33" fillId="10" borderId="0" xfId="0" applyFont="1" applyFill="1" applyBorder="1" applyAlignment="1">
      <alignment horizontal="left"/>
    </xf>
    <xf numFmtId="44" fontId="33" fillId="13" borderId="3" xfId="1" applyFont="1" applyFill="1" applyBorder="1" applyAlignment="1">
      <alignment horizontal="left"/>
    </xf>
    <xf numFmtId="0" fontId="33" fillId="5" borderId="7" xfId="0" applyFont="1" applyFill="1" applyBorder="1" applyAlignment="1">
      <alignment horizontal="center" vertical="center"/>
    </xf>
    <xf numFmtId="0" fontId="33" fillId="4" borderId="7" xfId="0" applyFont="1" applyFill="1" applyBorder="1" applyAlignment="1">
      <alignment horizontal="center" vertical="center"/>
    </xf>
    <xf numFmtId="0" fontId="33" fillId="5" borderId="12" xfId="0" applyFont="1" applyFill="1" applyBorder="1" applyAlignment="1">
      <alignment horizontal="center" vertical="center"/>
    </xf>
    <xf numFmtId="0" fontId="47" fillId="6" borderId="3" xfId="0" applyFont="1" applyFill="1" applyBorder="1" applyAlignment="1">
      <alignment horizontal="center"/>
    </xf>
    <xf numFmtId="0" fontId="30" fillId="0" borderId="3" xfId="0" applyFont="1" applyBorder="1" applyAlignment="1">
      <alignment horizontal="center"/>
    </xf>
    <xf numFmtId="0" fontId="30" fillId="6" borderId="3" xfId="0" applyFont="1" applyFill="1" applyBorder="1" applyAlignment="1">
      <alignment horizontal="center"/>
    </xf>
    <xf numFmtId="0" fontId="33" fillId="3" borderId="3" xfId="0" applyFont="1" applyFill="1" applyBorder="1" applyAlignment="1">
      <alignment horizontal="center"/>
    </xf>
    <xf numFmtId="43" fontId="33" fillId="19" borderId="3" xfId="5" applyFont="1" applyFill="1" applyBorder="1" applyAlignment="1">
      <alignment horizontal="center"/>
    </xf>
    <xf numFmtId="0" fontId="34" fillId="0" borderId="3" xfId="0" applyFont="1" applyBorder="1" applyAlignment="1">
      <alignment horizontal="center" vertical="center" wrapText="1"/>
    </xf>
    <xf numFmtId="0" fontId="33" fillId="19" borderId="3" xfId="5" applyNumberFormat="1" applyFont="1" applyFill="1" applyBorder="1" applyAlignment="1">
      <alignment horizontal="center"/>
    </xf>
    <xf numFmtId="0" fontId="33" fillId="18" borderId="3" xfId="5" applyNumberFormat="1" applyFont="1" applyFill="1" applyBorder="1" applyAlignment="1">
      <alignment horizontal="center"/>
    </xf>
    <xf numFmtId="0" fontId="50" fillId="0" borderId="0" xfId="6"/>
    <xf numFmtId="44" fontId="50" fillId="0" borderId="0" xfId="6" applyNumberFormat="1"/>
    <xf numFmtId="0" fontId="50" fillId="0" borderId="0" xfId="6" applyAlignment="1">
      <alignment horizontal="center" wrapText="1"/>
    </xf>
    <xf numFmtId="0" fontId="50" fillId="0" borderId="0" xfId="6" applyAlignment="1">
      <alignment wrapText="1"/>
    </xf>
    <xf numFmtId="0" fontId="30" fillId="0" borderId="0" xfId="6" applyFont="1" applyAlignment="1">
      <alignment horizontal="center"/>
    </xf>
    <xf numFmtId="0" fontId="50" fillId="0" borderId="24" xfId="6" applyBorder="1" applyAlignment="1">
      <alignment horizontal="left"/>
    </xf>
    <xf numFmtId="44" fontId="50" fillId="0" borderId="7" xfId="6" applyNumberFormat="1" applyBorder="1" applyAlignment="1" applyProtection="1">
      <alignment wrapText="1"/>
      <protection locked="0"/>
    </xf>
    <xf numFmtId="0" fontId="50" fillId="0" borderId="25" xfId="6" applyBorder="1" applyAlignment="1" applyProtection="1">
      <alignment wrapText="1"/>
      <protection locked="0"/>
    </xf>
    <xf numFmtId="0" fontId="51" fillId="0" borderId="26" xfId="6" applyFont="1" applyBorder="1" applyAlignment="1">
      <alignment horizontal="right" wrapText="1"/>
    </xf>
    <xf numFmtId="0" fontId="51" fillId="0" borderId="28" xfId="6" applyFont="1" applyBorder="1" applyAlignment="1">
      <alignment horizontal="right" wrapText="1"/>
    </xf>
    <xf numFmtId="0" fontId="51" fillId="0" borderId="30" xfId="6" applyFont="1" applyBorder="1" applyAlignment="1">
      <alignment wrapText="1"/>
    </xf>
    <xf numFmtId="0" fontId="51" fillId="0" borderId="31" xfId="6" applyFont="1" applyBorder="1" applyAlignment="1">
      <alignment wrapText="1"/>
    </xf>
    <xf numFmtId="0" fontId="50" fillId="23" borderId="33" xfId="6" applyFill="1" applyBorder="1"/>
    <xf numFmtId="44" fontId="50" fillId="23" borderId="34" xfId="6" applyNumberFormat="1" applyFill="1" applyBorder="1"/>
    <xf numFmtId="0" fontId="50" fillId="23" borderId="34" xfId="6" applyFill="1" applyBorder="1" applyAlignment="1">
      <alignment wrapText="1"/>
    </xf>
    <xf numFmtId="0" fontId="30" fillId="23" borderId="35" xfId="6" applyFont="1" applyFill="1" applyBorder="1" applyAlignment="1">
      <alignment horizontal="center"/>
    </xf>
    <xf numFmtId="0" fontId="50" fillId="0" borderId="36" xfId="6" applyBorder="1" applyAlignment="1">
      <alignment horizontal="center" wrapText="1"/>
    </xf>
    <xf numFmtId="44" fontId="50" fillId="0" borderId="5" xfId="6" applyNumberFormat="1" applyBorder="1"/>
    <xf numFmtId="0" fontId="42" fillId="0" borderId="5" xfId="6" applyFont="1" applyBorder="1" applyAlignment="1">
      <alignment wrapText="1"/>
    </xf>
    <xf numFmtId="0" fontId="42" fillId="0" borderId="5" xfId="6" applyFont="1" applyBorder="1" applyAlignment="1">
      <alignment horizontal="left"/>
    </xf>
    <xf numFmtId="0" fontId="30" fillId="0" borderId="37" xfId="6" applyFont="1" applyBorder="1" applyAlignment="1">
      <alignment horizontal="center"/>
    </xf>
    <xf numFmtId="0" fontId="50" fillId="0" borderId="38" xfId="6" applyBorder="1" applyAlignment="1">
      <alignment horizontal="center" wrapText="1"/>
    </xf>
    <xf numFmtId="44" fontId="50" fillId="0" borderId="20" xfId="6" applyNumberFormat="1" applyBorder="1" applyProtection="1">
      <protection locked="0"/>
    </xf>
    <xf numFmtId="0" fontId="52" fillId="0" borderId="3" xfId="6" applyFont="1" applyBorder="1" applyAlignment="1">
      <alignment horizontal="center" vertical="top" wrapText="1"/>
    </xf>
    <xf numFmtId="0" fontId="50" fillId="0" borderId="3" xfId="6" applyBorder="1" applyAlignment="1">
      <alignment horizontal="left" vertical="top" wrapText="1"/>
    </xf>
    <xf numFmtId="0" fontId="30" fillId="0" borderId="25" xfId="6" applyFont="1" applyBorder="1" applyAlignment="1">
      <alignment horizontal="center"/>
    </xf>
    <xf numFmtId="0" fontId="13" fillId="0" borderId="3" xfId="6" applyFont="1" applyBorder="1" applyAlignment="1">
      <alignment horizontal="center" vertical="top" wrapText="1"/>
    </xf>
    <xf numFmtId="0" fontId="42" fillId="0" borderId="39" xfId="6" applyFont="1" applyBorder="1" applyAlignment="1">
      <alignment horizontal="center"/>
    </xf>
    <xf numFmtId="0" fontId="50" fillId="0" borderId="40" xfId="6" applyBorder="1" applyAlignment="1">
      <alignment horizontal="center" wrapText="1"/>
    </xf>
    <xf numFmtId="0" fontId="13" fillId="0" borderId="20" xfId="6" applyFont="1" applyBorder="1" applyAlignment="1">
      <alignment horizontal="center" vertical="top" wrapText="1"/>
    </xf>
    <xf numFmtId="0" fontId="50" fillId="0" borderId="20" xfId="6" applyBorder="1" applyAlignment="1">
      <alignment horizontal="left" vertical="top" wrapText="1"/>
    </xf>
    <xf numFmtId="0" fontId="30" fillId="0" borderId="41" xfId="6" applyFont="1" applyBorder="1" applyAlignment="1">
      <alignment horizontal="center"/>
    </xf>
    <xf numFmtId="0" fontId="50" fillId="0" borderId="42" xfId="6" applyBorder="1" applyAlignment="1">
      <alignment horizontal="center" wrapText="1"/>
    </xf>
    <xf numFmtId="44" fontId="50" fillId="0" borderId="43" xfId="6" applyNumberFormat="1" applyBorder="1"/>
    <xf numFmtId="0" fontId="50" fillId="0" borderId="34" xfId="6" applyBorder="1" applyAlignment="1">
      <alignment horizontal="center" vertical="top" wrapText="1"/>
    </xf>
    <xf numFmtId="0" fontId="50" fillId="23" borderId="42" xfId="6" applyFill="1" applyBorder="1" applyAlignment="1">
      <alignment horizontal="center" wrapText="1"/>
    </xf>
    <xf numFmtId="44" fontId="50" fillId="23" borderId="43" xfId="6" applyNumberFormat="1" applyFill="1" applyBorder="1"/>
    <xf numFmtId="0" fontId="50" fillId="23" borderId="44" xfId="6" applyFill="1" applyBorder="1" applyAlignment="1">
      <alignment vertical="top" wrapText="1"/>
    </xf>
    <xf numFmtId="0" fontId="50" fillId="23" borderId="43" xfId="6" applyFill="1" applyBorder="1" applyAlignment="1">
      <alignment vertical="top" wrapText="1"/>
    </xf>
    <xf numFmtId="0" fontId="30" fillId="23" borderId="45" xfId="6" applyFont="1" applyFill="1" applyBorder="1" applyAlignment="1">
      <alignment horizontal="center"/>
    </xf>
    <xf numFmtId="0" fontId="50" fillId="24" borderId="46" xfId="6" applyFill="1" applyBorder="1" applyAlignment="1">
      <alignment horizontal="center" wrapText="1"/>
    </xf>
    <xf numFmtId="44" fontId="50" fillId="24" borderId="47" xfId="6" applyNumberFormat="1" applyFill="1" applyBorder="1"/>
    <xf numFmtId="0" fontId="30" fillId="24" borderId="47" xfId="6" applyFont="1" applyFill="1" applyBorder="1" applyAlignment="1">
      <alignment horizontal="center"/>
    </xf>
    <xf numFmtId="0" fontId="50" fillId="0" borderId="33" xfId="6" applyBorder="1" applyAlignment="1">
      <alignment horizontal="center" wrapText="1"/>
    </xf>
    <xf numFmtId="44" fontId="50" fillId="0" borderId="34" xfId="6" applyNumberFormat="1" applyBorder="1"/>
    <xf numFmtId="0" fontId="42" fillId="0" borderId="34" xfId="6" applyFont="1" applyBorder="1" applyAlignment="1">
      <alignment wrapText="1"/>
    </xf>
    <xf numFmtId="0" fontId="50" fillId="0" borderId="34" xfId="6" applyBorder="1"/>
    <xf numFmtId="0" fontId="51" fillId="0" borderId="35" xfId="6" applyFont="1" applyBorder="1"/>
    <xf numFmtId="0" fontId="42" fillId="23" borderId="33" xfId="6" applyFont="1" applyFill="1" applyBorder="1" applyAlignment="1">
      <alignment horizontal="center"/>
    </xf>
    <xf numFmtId="0" fontId="42" fillId="23" borderId="34" xfId="6" applyFont="1" applyFill="1" applyBorder="1" applyAlignment="1">
      <alignment wrapText="1"/>
    </xf>
    <xf numFmtId="0" fontId="42" fillId="23" borderId="34" xfId="6" applyFont="1" applyFill="1" applyBorder="1" applyAlignment="1">
      <alignment horizontal="left" wrapText="1"/>
    </xf>
    <xf numFmtId="0" fontId="30" fillId="23" borderId="35" xfId="6" applyFont="1" applyFill="1" applyBorder="1" applyAlignment="1">
      <alignment horizontal="left"/>
    </xf>
    <xf numFmtId="44" fontId="54" fillId="0" borderId="12" xfId="6" applyNumberFormat="1" applyFont="1" applyBorder="1" applyProtection="1">
      <protection locked="0"/>
    </xf>
    <xf numFmtId="0" fontId="42" fillId="0" borderId="11" xfId="6" applyFont="1" applyBorder="1" applyAlignment="1">
      <alignment wrapText="1"/>
    </xf>
    <xf numFmtId="0" fontId="42" fillId="0" borderId="19" xfId="6" applyFont="1" applyBorder="1" applyAlignment="1">
      <alignment horizontal="left" wrapText="1"/>
    </xf>
    <xf numFmtId="0" fontId="30" fillId="0" borderId="48" xfId="6" applyFont="1" applyBorder="1" applyAlignment="1">
      <alignment horizontal="center"/>
    </xf>
    <xf numFmtId="0" fontId="42" fillId="0" borderId="24" xfId="6" applyFont="1" applyBorder="1" applyAlignment="1">
      <alignment horizontal="center"/>
    </xf>
    <xf numFmtId="44" fontId="54" fillId="0" borderId="7" xfId="6" applyNumberFormat="1" applyFont="1" applyBorder="1" applyProtection="1">
      <protection locked="0"/>
    </xf>
    <xf numFmtId="0" fontId="42" fillId="0" borderId="6" xfId="6" applyFont="1" applyBorder="1" applyAlignment="1">
      <alignment wrapText="1"/>
    </xf>
    <xf numFmtId="0" fontId="42" fillId="0" borderId="4" xfId="6" applyFont="1" applyBorder="1" applyAlignment="1">
      <alignment horizontal="left" wrapText="1"/>
    </xf>
    <xf numFmtId="0" fontId="30" fillId="0" borderId="49" xfId="6" applyFont="1" applyBorder="1" applyAlignment="1">
      <alignment horizontal="center"/>
    </xf>
    <xf numFmtId="0" fontId="42" fillId="0" borderId="50" xfId="6" applyFont="1" applyBorder="1" applyAlignment="1">
      <alignment horizontal="center"/>
    </xf>
    <xf numFmtId="44" fontId="54" fillId="0" borderId="8" xfId="6" applyNumberFormat="1" applyFont="1" applyBorder="1" applyProtection="1">
      <protection locked="0"/>
    </xf>
    <xf numFmtId="0" fontId="42" fillId="0" borderId="10" xfId="6" applyFont="1" applyBorder="1" applyAlignment="1">
      <alignment wrapText="1"/>
    </xf>
    <xf numFmtId="0" fontId="42" fillId="0" borderId="14" xfId="6" applyFont="1" applyBorder="1"/>
    <xf numFmtId="0" fontId="30" fillId="0" borderId="51" xfId="6" applyFont="1" applyBorder="1" applyAlignment="1">
      <alignment horizontal="center"/>
    </xf>
    <xf numFmtId="0" fontId="51" fillId="0" borderId="33" xfId="6" applyFont="1" applyBorder="1" applyAlignment="1">
      <alignment horizontal="center"/>
    </xf>
    <xf numFmtId="44" fontId="51" fillId="0" borderId="52" xfId="6" applyNumberFormat="1" applyFont="1" applyBorder="1" applyAlignment="1" applyProtection="1">
      <alignment horizontal="center"/>
      <protection locked="0"/>
    </xf>
    <xf numFmtId="0" fontId="42" fillId="23" borderId="33" xfId="6" applyFont="1" applyFill="1" applyBorder="1" applyAlignment="1">
      <alignment horizontal="center" wrapText="1"/>
    </xf>
    <xf numFmtId="44" fontId="50" fillId="23" borderId="34" xfId="6" applyNumberFormat="1" applyFill="1" applyBorder="1" applyProtection="1">
      <protection locked="0"/>
    </xf>
    <xf numFmtId="0" fontId="42" fillId="23" borderId="34" xfId="6" applyFont="1" applyFill="1" applyBorder="1"/>
    <xf numFmtId="0" fontId="30" fillId="23" borderId="37" xfId="6" applyFont="1" applyFill="1" applyBorder="1" applyAlignment="1">
      <alignment horizontal="center"/>
    </xf>
    <xf numFmtId="0" fontId="42" fillId="0" borderId="17" xfId="6" applyFont="1" applyBorder="1" applyAlignment="1">
      <alignment horizontal="center" wrapText="1"/>
    </xf>
    <xf numFmtId="44" fontId="50" fillId="0" borderId="17" xfId="6" applyNumberFormat="1" applyBorder="1"/>
    <xf numFmtId="0" fontId="42" fillId="0" borderId="53" xfId="6" applyFont="1" applyBorder="1" applyAlignment="1">
      <alignment wrapText="1"/>
    </xf>
    <xf numFmtId="0" fontId="42" fillId="0" borderId="21" xfId="6" applyFont="1" applyBorder="1"/>
    <xf numFmtId="0" fontId="42" fillId="0" borderId="39" xfId="6" applyFont="1" applyBorder="1" applyAlignment="1">
      <alignment horizontal="center" wrapText="1"/>
    </xf>
    <xf numFmtId="44" fontId="50" fillId="0" borderId="3" xfId="6" applyNumberFormat="1" applyBorder="1"/>
    <xf numFmtId="0" fontId="50" fillId="0" borderId="54" xfId="6" applyBorder="1" applyAlignment="1">
      <alignment wrapText="1"/>
    </xf>
    <xf numFmtId="0" fontId="42" fillId="0" borderId="39" xfId="6" applyFont="1" applyBorder="1"/>
    <xf numFmtId="0" fontId="42" fillId="0" borderId="24" xfId="6" applyFont="1" applyBorder="1" applyAlignment="1">
      <alignment horizontal="center" wrapText="1"/>
    </xf>
    <xf numFmtId="0" fontId="42" fillId="0" borderId="26" xfId="6" applyFont="1" applyBorder="1" applyAlignment="1">
      <alignment wrapText="1"/>
    </xf>
    <xf numFmtId="0" fontId="42" fillId="0" borderId="7" xfId="6" applyFont="1" applyBorder="1" applyAlignment="1">
      <alignment wrapText="1"/>
    </xf>
    <xf numFmtId="0" fontId="50" fillId="0" borderId="26" xfId="6" applyBorder="1" applyAlignment="1">
      <alignment wrapText="1"/>
    </xf>
    <xf numFmtId="0" fontId="42" fillId="0" borderId="24" xfId="6" quotePrefix="1" applyFont="1" applyBorder="1" applyAlignment="1">
      <alignment horizontal="left"/>
    </xf>
    <xf numFmtId="0" fontId="42" fillId="0" borderId="50" xfId="6" applyFont="1" applyBorder="1" applyAlignment="1">
      <alignment horizontal="center" wrapText="1"/>
    </xf>
    <xf numFmtId="0" fontId="50" fillId="0" borderId="31" xfId="6" applyBorder="1" applyAlignment="1">
      <alignment wrapText="1"/>
    </xf>
    <xf numFmtId="0" fontId="42" fillId="0" borderId="29" xfId="6" quotePrefix="1" applyFont="1" applyBorder="1" applyAlignment="1">
      <alignment horizontal="left"/>
    </xf>
    <xf numFmtId="0" fontId="55" fillId="25" borderId="35" xfId="6" applyFont="1" applyFill="1" applyBorder="1" applyAlignment="1">
      <alignment horizontal="left" wrapText="1"/>
    </xf>
    <xf numFmtId="0" fontId="13" fillId="23" borderId="33" xfId="6" applyFont="1" applyFill="1" applyBorder="1" applyAlignment="1">
      <alignment horizontal="center" wrapText="1"/>
    </xf>
    <xf numFmtId="0" fontId="13" fillId="23" borderId="34" xfId="6" applyFont="1" applyFill="1" applyBorder="1" applyAlignment="1">
      <alignment wrapText="1"/>
    </xf>
    <xf numFmtId="0" fontId="42" fillId="0" borderId="54" xfId="6" applyFont="1" applyBorder="1" applyAlignment="1">
      <alignment wrapText="1"/>
    </xf>
    <xf numFmtId="0" fontId="42" fillId="0" borderId="56" xfId="6" applyFont="1" applyBorder="1" applyAlignment="1">
      <alignment horizontal="left"/>
    </xf>
    <xf numFmtId="0" fontId="42" fillId="0" borderId="25" xfId="6" applyFont="1" applyBorder="1" applyAlignment="1">
      <alignment wrapText="1"/>
    </xf>
    <xf numFmtId="0" fontId="42" fillId="0" borderId="7" xfId="6" applyFont="1" applyBorder="1" applyAlignment="1">
      <alignment horizontal="left"/>
    </xf>
    <xf numFmtId="0" fontId="42" fillId="0" borderId="56" xfId="6" applyFont="1" applyBorder="1" applyAlignment="1">
      <alignment horizontal="center" wrapText="1"/>
    </xf>
    <xf numFmtId="0" fontId="42" fillId="0" borderId="55" xfId="6" applyFont="1" applyBorder="1" applyAlignment="1">
      <alignment wrapText="1"/>
    </xf>
    <xf numFmtId="0" fontId="42" fillId="0" borderId="57" xfId="6" applyFont="1" applyBorder="1" applyAlignment="1">
      <alignment horizontal="left"/>
    </xf>
    <xf numFmtId="0" fontId="56" fillId="0" borderId="35" xfId="6" applyFont="1" applyBorder="1" applyAlignment="1">
      <alignment horizontal="justify"/>
    </xf>
    <xf numFmtId="0" fontId="51" fillId="0" borderId="54" xfId="6" applyFont="1" applyBorder="1"/>
    <xf numFmtId="0" fontId="57" fillId="23" borderId="33" xfId="6" applyFont="1" applyFill="1" applyBorder="1" applyAlignment="1">
      <alignment horizontal="center" wrapText="1"/>
    </xf>
    <xf numFmtId="44" fontId="50" fillId="23" borderId="5" xfId="6" applyNumberFormat="1" applyFill="1" applyBorder="1" applyProtection="1">
      <protection locked="0"/>
    </xf>
    <xf numFmtId="0" fontId="57" fillId="23" borderId="34" xfId="6" applyFont="1" applyFill="1" applyBorder="1" applyAlignment="1">
      <alignment wrapText="1"/>
    </xf>
    <xf numFmtId="0" fontId="58" fillId="23" borderId="35" xfId="6" applyFont="1" applyFill="1" applyBorder="1" applyAlignment="1">
      <alignment horizontal="center"/>
    </xf>
    <xf numFmtId="0" fontId="42" fillId="0" borderId="58" xfId="6" applyFont="1" applyBorder="1"/>
    <xf numFmtId="0" fontId="42" fillId="0" borderId="59" xfId="6" applyFont="1" applyBorder="1"/>
    <xf numFmtId="0" fontId="30" fillId="0" borderId="59" xfId="6" applyFont="1" applyBorder="1" applyAlignment="1">
      <alignment horizontal="center"/>
    </xf>
    <xf numFmtId="0" fontId="42" fillId="0" borderId="26" xfId="6" applyFont="1" applyBorder="1"/>
    <xf numFmtId="0" fontId="42" fillId="0" borderId="49" xfId="6" applyFont="1" applyBorder="1" applyAlignment="1">
      <alignment horizontal="left"/>
    </xf>
    <xf numFmtId="0" fontId="42" fillId="0" borderId="26" xfId="6" quotePrefix="1" applyFont="1" applyBorder="1" applyAlignment="1">
      <alignment horizontal="left"/>
    </xf>
    <xf numFmtId="0" fontId="42" fillId="0" borderId="49" xfId="6" applyFont="1" applyBorder="1" applyAlignment="1">
      <alignment wrapText="1"/>
    </xf>
    <xf numFmtId="0" fontId="42" fillId="0" borderId="31" xfId="6" applyFont="1" applyBorder="1" applyAlignment="1">
      <alignment horizontal="left"/>
    </xf>
    <xf numFmtId="0" fontId="42" fillId="0" borderId="51" xfId="6" applyFont="1" applyBorder="1" applyAlignment="1">
      <alignment wrapText="1"/>
    </xf>
    <xf numFmtId="44" fontId="51" fillId="0" borderId="60" xfId="6" applyNumberFormat="1" applyFont="1" applyBorder="1" applyAlignment="1" applyProtection="1">
      <alignment horizontal="center"/>
      <protection locked="0"/>
    </xf>
    <xf numFmtId="0" fontId="50" fillId="0" borderId="33" xfId="6" applyBorder="1"/>
    <xf numFmtId="0" fontId="50" fillId="23" borderId="33" xfId="6" applyFill="1" applyBorder="1" applyAlignment="1">
      <alignment horizontal="center" wrapText="1"/>
    </xf>
    <xf numFmtId="0" fontId="50" fillId="23" borderId="34" xfId="6" applyFill="1" applyBorder="1"/>
    <xf numFmtId="0" fontId="42" fillId="0" borderId="49" xfId="6" applyFont="1" applyBorder="1"/>
    <xf numFmtId="0" fontId="42" fillId="0" borderId="49" xfId="6" quotePrefix="1" applyFont="1" applyBorder="1" applyAlignment="1">
      <alignment horizontal="left"/>
    </xf>
    <xf numFmtId="44" fontId="50" fillId="0" borderId="61" xfId="6" applyNumberFormat="1" applyBorder="1"/>
    <xf numFmtId="0" fontId="42" fillId="0" borderId="31" xfId="6" applyFont="1" applyBorder="1" applyAlignment="1">
      <alignment wrapText="1"/>
    </xf>
    <xf numFmtId="0" fontId="42" fillId="0" borderId="51" xfId="6" quotePrefix="1" applyFont="1" applyBorder="1" applyAlignment="1">
      <alignment horizontal="left"/>
    </xf>
    <xf numFmtId="0" fontId="55" fillId="0" borderId="35" xfId="6" applyFont="1" applyBorder="1" applyAlignment="1">
      <alignment wrapText="1"/>
    </xf>
    <xf numFmtId="0" fontId="50" fillId="0" borderId="11" xfId="6" applyBorder="1" applyAlignment="1">
      <alignment wrapText="1"/>
    </xf>
    <xf numFmtId="0" fontId="42" fillId="0" borderId="18" xfId="6" applyFont="1" applyBorder="1"/>
    <xf numFmtId="0" fontId="30" fillId="0" borderId="62" xfId="6" applyFont="1" applyBorder="1" applyAlignment="1">
      <alignment horizontal="center"/>
    </xf>
    <xf numFmtId="0" fontId="50" fillId="0" borderId="6" xfId="6" applyBorder="1" applyAlignment="1">
      <alignment wrapText="1"/>
    </xf>
    <xf numFmtId="0" fontId="42" fillId="0" borderId="3" xfId="6" applyFont="1" applyBorder="1"/>
    <xf numFmtId="0" fontId="50" fillId="0" borderId="63" xfId="6" applyBorder="1"/>
    <xf numFmtId="0" fontId="42" fillId="0" borderId="61" xfId="6" applyFont="1" applyBorder="1"/>
    <xf numFmtId="0" fontId="30" fillId="0" borderId="64" xfId="6" applyFont="1" applyBorder="1" applyAlignment="1">
      <alignment horizontal="center"/>
    </xf>
    <xf numFmtId="0" fontId="50" fillId="23" borderId="34" xfId="6" quotePrefix="1" applyFill="1" applyBorder="1" applyAlignment="1">
      <alignment horizontal="left"/>
    </xf>
    <xf numFmtId="0" fontId="42" fillId="0" borderId="58" xfId="6" applyFont="1" applyBorder="1" applyAlignment="1">
      <alignment wrapText="1"/>
    </xf>
    <xf numFmtId="0" fontId="42" fillId="0" borderId="59" xfId="6" applyFont="1" applyBorder="1" applyAlignment="1">
      <alignment horizontal="left"/>
    </xf>
    <xf numFmtId="0" fontId="59" fillId="0" borderId="49" xfId="6" applyFont="1" applyBorder="1"/>
    <xf numFmtId="0" fontId="59" fillId="0" borderId="51" xfId="6" applyFont="1" applyBorder="1"/>
    <xf numFmtId="0" fontId="59" fillId="23" borderId="34" xfId="6" applyFont="1" applyFill="1" applyBorder="1"/>
    <xf numFmtId="0" fontId="50" fillId="0" borderId="58" xfId="6" applyBorder="1" applyAlignment="1">
      <alignment wrapText="1"/>
    </xf>
    <xf numFmtId="0" fontId="42" fillId="0" borderId="18" xfId="6" applyFont="1" applyBorder="1" applyAlignment="1">
      <alignment horizontal="left"/>
    </xf>
    <xf numFmtId="0" fontId="42" fillId="0" borderId="3" xfId="6" applyFont="1" applyBorder="1" applyAlignment="1">
      <alignment horizontal="left"/>
    </xf>
    <xf numFmtId="0" fontId="42" fillId="0" borderId="28" xfId="6" applyFont="1" applyBorder="1" applyAlignment="1">
      <alignment wrapText="1"/>
    </xf>
    <xf numFmtId="0" fontId="42" fillId="0" borderId="65" xfId="6" applyFont="1" applyBorder="1" applyAlignment="1">
      <alignment wrapText="1"/>
    </xf>
    <xf numFmtId="0" fontId="30" fillId="0" borderId="65" xfId="6" applyFont="1" applyBorder="1" applyAlignment="1">
      <alignment horizontal="center"/>
    </xf>
    <xf numFmtId="0" fontId="51" fillId="0" borderId="42" xfId="6" applyFont="1" applyBorder="1" applyAlignment="1">
      <alignment horizontal="center"/>
    </xf>
    <xf numFmtId="0" fontId="50" fillId="0" borderId="52" xfId="6" applyBorder="1"/>
    <xf numFmtId="0" fontId="51" fillId="0" borderId="45" xfId="6" applyFont="1" applyBorder="1"/>
    <xf numFmtId="44" fontId="51" fillId="0" borderId="34" xfId="6" applyNumberFormat="1" applyFont="1" applyBorder="1" applyAlignment="1" applyProtection="1">
      <alignment horizontal="center"/>
      <protection locked="0"/>
    </xf>
    <xf numFmtId="0" fontId="53" fillId="0" borderId="35" xfId="6" applyFont="1" applyBorder="1"/>
    <xf numFmtId="0" fontId="42" fillId="0" borderId="36" xfId="6" applyFont="1" applyBorder="1" applyAlignment="1">
      <alignment horizontal="center" wrapText="1"/>
    </xf>
    <xf numFmtId="0" fontId="42" fillId="0" borderId="0" xfId="6" applyFont="1" applyAlignment="1">
      <alignment horizontal="left"/>
    </xf>
    <xf numFmtId="0" fontId="42" fillId="0" borderId="48" xfId="6" applyFont="1" applyBorder="1"/>
    <xf numFmtId="0" fontId="42" fillId="0" borderId="8" xfId="6" applyFont="1" applyBorder="1" applyAlignment="1">
      <alignment horizontal="left"/>
    </xf>
    <xf numFmtId="0" fontId="42" fillId="0" borderId="65" xfId="6" applyFont="1" applyBorder="1"/>
    <xf numFmtId="0" fontId="42" fillId="0" borderId="25" xfId="6" applyFont="1" applyBorder="1" applyAlignment="1">
      <alignment horizontal="left"/>
    </xf>
    <xf numFmtId="0" fontId="42" fillId="0" borderId="26" xfId="6" applyFont="1" applyBorder="1" applyAlignment="1">
      <alignment horizontal="left"/>
    </xf>
    <xf numFmtId="0" fontId="42" fillId="0" borderId="51" xfId="6" applyFont="1" applyBorder="1" applyAlignment="1">
      <alignment horizontal="left"/>
    </xf>
    <xf numFmtId="0" fontId="30" fillId="23" borderId="34" xfId="6" applyFont="1" applyFill="1" applyBorder="1" applyAlignment="1">
      <alignment horizontal="left" wrapText="1"/>
    </xf>
    <xf numFmtId="0" fontId="42" fillId="0" borderId="33" xfId="6" applyFont="1" applyBorder="1" applyAlignment="1">
      <alignment horizontal="center" wrapText="1"/>
    </xf>
    <xf numFmtId="44" fontId="50" fillId="0" borderId="34" xfId="6" applyNumberFormat="1" applyBorder="1" applyProtection="1">
      <protection locked="0"/>
    </xf>
    <xf numFmtId="0" fontId="30" fillId="0" borderId="66" xfId="6" applyFont="1" applyBorder="1" applyAlignment="1">
      <alignment horizontal="right" wrapText="1"/>
    </xf>
    <xf numFmtId="0" fontId="30" fillId="0" borderId="34" xfId="6" applyFont="1" applyBorder="1" applyAlignment="1">
      <alignment horizontal="left" wrapText="1"/>
    </xf>
    <xf numFmtId="0" fontId="30" fillId="0" borderId="55" xfId="6" applyFont="1" applyBorder="1" applyAlignment="1">
      <alignment horizontal="center"/>
    </xf>
    <xf numFmtId="0" fontId="55" fillId="0" borderId="33" xfId="6" applyFont="1" applyBorder="1" applyAlignment="1">
      <alignment horizontal="center" wrapText="1"/>
    </xf>
    <xf numFmtId="44" fontId="30" fillId="0" borderId="52" xfId="6" applyNumberFormat="1" applyFont="1" applyBorder="1" applyProtection="1">
      <protection locked="0"/>
    </xf>
    <xf numFmtId="0" fontId="30" fillId="0" borderId="35" xfId="6" applyFont="1" applyBorder="1" applyAlignment="1">
      <alignment horizontal="right" wrapText="1"/>
    </xf>
    <xf numFmtId="0" fontId="30" fillId="0" borderId="60" xfId="6" applyFont="1" applyBorder="1" applyAlignment="1">
      <alignment horizontal="left" wrapText="1"/>
    </xf>
    <xf numFmtId="0" fontId="30" fillId="0" borderId="60" xfId="6" applyFont="1" applyBorder="1" applyAlignment="1">
      <alignment horizontal="center"/>
    </xf>
    <xf numFmtId="0" fontId="42" fillId="25" borderId="28" xfId="6" applyFont="1" applyFill="1" applyBorder="1" applyAlignment="1">
      <alignment horizontal="left" wrapText="1"/>
    </xf>
    <xf numFmtId="0" fontId="30" fillId="0" borderId="48" xfId="6" applyFont="1" applyBorder="1" applyAlignment="1">
      <alignment horizontal="left" wrapText="1"/>
    </xf>
    <xf numFmtId="0" fontId="30" fillId="0" borderId="49" xfId="6" applyFont="1" applyBorder="1" applyAlignment="1">
      <alignment horizontal="left" wrapText="1"/>
    </xf>
    <xf numFmtId="0" fontId="42" fillId="0" borderId="0" xfId="6" applyFont="1" applyAlignment="1">
      <alignment wrapText="1"/>
    </xf>
    <xf numFmtId="0" fontId="30" fillId="0" borderId="59" xfId="6" applyFont="1" applyBorder="1" applyAlignment="1">
      <alignment horizontal="left" wrapText="1"/>
    </xf>
    <xf numFmtId="0" fontId="30" fillId="0" borderId="54" xfId="6" applyFont="1" applyBorder="1" applyAlignment="1">
      <alignment horizontal="center"/>
    </xf>
    <xf numFmtId="0" fontId="42" fillId="0" borderId="31" xfId="6" applyFont="1" applyBorder="1" applyAlignment="1">
      <alignment horizontal="left" wrapText="1"/>
    </xf>
    <xf numFmtId="0" fontId="30" fillId="0" borderId="51" xfId="6" applyFont="1" applyBorder="1" applyAlignment="1">
      <alignment horizontal="left" wrapText="1"/>
    </xf>
    <xf numFmtId="44" fontId="50" fillId="0" borderId="5" xfId="6" applyNumberFormat="1" applyBorder="1" applyProtection="1">
      <protection locked="0"/>
    </xf>
    <xf numFmtId="0" fontId="30" fillId="0" borderId="5" xfId="6" applyFont="1" applyBorder="1" applyAlignment="1">
      <alignment horizontal="right" wrapText="1"/>
    </xf>
    <xf numFmtId="0" fontId="30" fillId="0" borderId="35" xfId="6" applyFont="1" applyBorder="1" applyAlignment="1">
      <alignment horizontal="center"/>
    </xf>
    <xf numFmtId="0" fontId="30" fillId="0" borderId="35" xfId="6" applyFont="1" applyBorder="1" applyAlignment="1">
      <alignment horizontal="left" wrapText="1"/>
    </xf>
    <xf numFmtId="0" fontId="42" fillId="25" borderId="54" xfId="6" applyFont="1" applyFill="1" applyBorder="1" applyAlignment="1">
      <alignment horizontal="left" wrapText="1"/>
    </xf>
    <xf numFmtId="0" fontId="30" fillId="0" borderId="65" xfId="6" applyFont="1" applyBorder="1" applyAlignment="1">
      <alignment horizontal="left" wrapText="1"/>
    </xf>
    <xf numFmtId="0" fontId="30" fillId="0" borderId="51" xfId="6" applyFont="1" applyBorder="1" applyAlignment="1">
      <alignment wrapText="1"/>
    </xf>
    <xf numFmtId="0" fontId="53" fillId="0" borderId="35" xfId="6" applyFont="1" applyBorder="1" applyAlignment="1">
      <alignment wrapText="1"/>
    </xf>
    <xf numFmtId="0" fontId="51" fillId="0" borderId="0" xfId="6" applyFont="1" applyAlignment="1">
      <alignment wrapText="1"/>
    </xf>
    <xf numFmtId="0" fontId="51" fillId="0" borderId="54" xfId="6" applyFont="1" applyBorder="1" applyAlignment="1">
      <alignment horizontal="left"/>
    </xf>
    <xf numFmtId="0" fontId="50" fillId="23" borderId="57" xfId="6" applyFill="1" applyBorder="1" applyAlignment="1">
      <alignment horizontal="center" wrapText="1"/>
    </xf>
    <xf numFmtId="44" fontId="50" fillId="23" borderId="0" xfId="6" applyNumberFormat="1" applyFill="1" applyProtection="1">
      <protection locked="0"/>
    </xf>
    <xf numFmtId="0" fontId="50" fillId="23" borderId="66" xfId="6" applyFill="1" applyBorder="1" applyAlignment="1">
      <alignment wrapText="1"/>
    </xf>
    <xf numFmtId="0" fontId="55" fillId="0" borderId="39" xfId="6" applyFont="1" applyBorder="1" applyAlignment="1">
      <alignment horizontal="center" wrapText="1"/>
    </xf>
    <xf numFmtId="0" fontId="30" fillId="0" borderId="54" xfId="6" applyFont="1" applyBorder="1" applyAlignment="1">
      <alignment horizontal="right" wrapText="1"/>
    </xf>
    <xf numFmtId="0" fontId="50" fillId="0" borderId="27" xfId="6" applyBorder="1" applyAlignment="1">
      <alignment wrapText="1"/>
    </xf>
    <xf numFmtId="0" fontId="30" fillId="0" borderId="27" xfId="6" applyFont="1" applyBorder="1" applyAlignment="1">
      <alignment horizontal="center"/>
    </xf>
    <xf numFmtId="0" fontId="59" fillId="0" borderId="26" xfId="6" applyFont="1" applyBorder="1" applyAlignment="1">
      <alignment wrapText="1"/>
    </xf>
    <xf numFmtId="0" fontId="30" fillId="0" borderId="32" xfId="6" applyFont="1" applyBorder="1" applyAlignment="1">
      <alignment horizontal="left" wrapText="1"/>
    </xf>
    <xf numFmtId="0" fontId="30" fillId="0" borderId="32" xfId="6" applyFont="1" applyBorder="1" applyAlignment="1">
      <alignment horizontal="center"/>
    </xf>
    <xf numFmtId="44" fontId="51" fillId="0" borderId="34" xfId="6" applyNumberFormat="1" applyFont="1" applyBorder="1" applyAlignment="1">
      <alignment horizontal="center"/>
    </xf>
    <xf numFmtId="0" fontId="51" fillId="0" borderId="36" xfId="6" applyFont="1" applyBorder="1" applyAlignment="1">
      <alignment horizontal="center"/>
    </xf>
    <xf numFmtId="44" fontId="51" fillId="0" borderId="5" xfId="6" applyNumberFormat="1" applyFont="1" applyBorder="1" applyAlignment="1">
      <alignment horizontal="center"/>
    </xf>
    <xf numFmtId="0" fontId="40" fillId="0" borderId="5" xfId="6" applyFont="1" applyBorder="1"/>
    <xf numFmtId="0" fontId="51" fillId="0" borderId="5" xfId="6" applyFont="1" applyBorder="1"/>
    <xf numFmtId="0" fontId="51" fillId="0" borderId="37" xfId="6" applyFont="1" applyBorder="1" applyAlignment="1">
      <alignment horizontal="center"/>
    </xf>
    <xf numFmtId="0" fontId="50" fillId="24" borderId="56" xfId="6" applyFill="1" applyBorder="1"/>
    <xf numFmtId="44" fontId="50" fillId="24" borderId="0" xfId="6" applyNumberFormat="1" applyFill="1"/>
    <xf numFmtId="0" fontId="50" fillId="24" borderId="0" xfId="6" applyFill="1"/>
    <xf numFmtId="0" fontId="60" fillId="24" borderId="0" xfId="6" applyFont="1" applyFill="1" applyAlignment="1">
      <alignment horizontal="left"/>
    </xf>
    <xf numFmtId="0" fontId="30" fillId="24" borderId="54" xfId="6" applyFont="1" applyFill="1" applyBorder="1" applyAlignment="1">
      <alignment horizontal="center"/>
    </xf>
    <xf numFmtId="0" fontId="30" fillId="24" borderId="57" xfId="6" applyFont="1" applyFill="1" applyBorder="1" applyAlignment="1">
      <alignment horizontal="center"/>
    </xf>
    <xf numFmtId="44" fontId="61" fillId="24" borderId="66" xfId="6" applyNumberFormat="1" applyFont="1" applyFill="1" applyBorder="1" applyAlignment="1">
      <alignment horizontal="center"/>
    </xf>
    <xf numFmtId="0" fontId="50" fillId="24" borderId="66" xfId="6" applyFill="1" applyBorder="1"/>
    <xf numFmtId="0" fontId="60" fillId="24" borderId="66" xfId="6" applyFont="1" applyFill="1" applyBorder="1" applyAlignment="1">
      <alignment horizontal="left"/>
    </xf>
    <xf numFmtId="0" fontId="30" fillId="24" borderId="55" xfId="6" applyFont="1" applyFill="1" applyBorder="1" applyAlignment="1">
      <alignment horizontal="center"/>
    </xf>
    <xf numFmtId="44" fontId="50" fillId="0" borderId="0" xfId="6" applyNumberFormat="1" applyAlignment="1">
      <alignment horizontal="center"/>
    </xf>
    <xf numFmtId="0" fontId="50" fillId="0" borderId="66" xfId="6" applyBorder="1" applyProtection="1">
      <protection locked="0"/>
    </xf>
    <xf numFmtId="0" fontId="62" fillId="0" borderId="0" xfId="6" applyFont="1" applyAlignment="1">
      <alignment horizontal="right"/>
    </xf>
    <xf numFmtId="0" fontId="54" fillId="0" borderId="0" xfId="6" applyFont="1" applyProtection="1">
      <protection locked="0"/>
    </xf>
    <xf numFmtId="0" fontId="63" fillId="0" borderId="0" xfId="6" applyFont="1" applyAlignment="1">
      <alignment horizontal="right"/>
    </xf>
    <xf numFmtId="0" fontId="54" fillId="0" borderId="34" xfId="6" applyFont="1" applyBorder="1" applyProtection="1">
      <protection locked="0"/>
    </xf>
    <xf numFmtId="0" fontId="54" fillId="0" borderId="5" xfId="6" applyFont="1" applyBorder="1" applyProtection="1">
      <protection locked="0"/>
    </xf>
    <xf numFmtId="0" fontId="50" fillId="0" borderId="0" xfId="6" applyProtection="1">
      <protection locked="0"/>
    </xf>
    <xf numFmtId="0" fontId="50" fillId="0" borderId="0" xfId="6" applyAlignment="1">
      <alignment horizontal="center"/>
    </xf>
    <xf numFmtId="0" fontId="64" fillId="0" borderId="0" xfId="6" applyFont="1"/>
    <xf numFmtId="0" fontId="0" fillId="0" borderId="0" xfId="0" applyFont="1" applyAlignment="1"/>
    <xf numFmtId="0" fontId="36" fillId="0" borderId="3" xfId="0" applyFont="1" applyBorder="1" applyAlignment="1">
      <alignment horizontal="center" vertical="center"/>
    </xf>
    <xf numFmtId="0" fontId="34" fillId="0" borderId="3" xfId="0" applyFont="1" applyBorder="1" applyAlignment="1">
      <alignment horizontal="center" vertical="center"/>
    </xf>
    <xf numFmtId="14" fontId="31" fillId="0" borderId="3" xfId="0" applyNumberFormat="1" applyFont="1" applyBorder="1" applyAlignment="1">
      <alignment horizontal="center" vertical="center"/>
    </xf>
    <xf numFmtId="0" fontId="2" fillId="11" borderId="3" xfId="0" applyFont="1" applyFill="1" applyBorder="1" applyAlignment="1"/>
    <xf numFmtId="0" fontId="38" fillId="0" borderId="3" xfId="0" applyFont="1" applyBorder="1" applyAlignment="1">
      <alignment horizontal="center" vertical="center"/>
    </xf>
    <xf numFmtId="0" fontId="0" fillId="0" borderId="0" xfId="0" applyFont="1" applyBorder="1" applyAlignment="1"/>
    <xf numFmtId="0" fontId="34" fillId="7" borderId="0" xfId="0" applyFont="1" applyFill="1" applyBorder="1" applyAlignment="1">
      <alignment horizontal="center" vertical="center"/>
    </xf>
    <xf numFmtId="0" fontId="32" fillId="7" borderId="0" xfId="0" applyFont="1" applyFill="1" applyBorder="1" applyAlignment="1"/>
    <xf numFmtId="44" fontId="0" fillId="7" borderId="0" xfId="1" applyFont="1" applyFill="1" applyBorder="1" applyAlignment="1"/>
    <xf numFmtId="44" fontId="33" fillId="18" borderId="0" xfId="1" applyFont="1" applyFill="1" applyBorder="1" applyAlignment="1">
      <alignment horizontal="center" vertical="center"/>
    </xf>
    <xf numFmtId="44" fontId="33" fillId="18" borderId="0" xfId="1" applyFont="1" applyFill="1" applyBorder="1" applyAlignment="1">
      <alignment vertical="center"/>
    </xf>
    <xf numFmtId="44" fontId="33" fillId="19" borderId="3" xfId="1" applyFont="1" applyFill="1" applyBorder="1" applyAlignment="1">
      <alignment vertical="center"/>
    </xf>
    <xf numFmtId="44" fontId="33" fillId="18" borderId="3" xfId="1" applyFont="1" applyFill="1" applyBorder="1" applyAlignment="1">
      <alignment horizontal="center" vertical="center"/>
    </xf>
    <xf numFmtId="44" fontId="33" fillId="19" borderId="3" xfId="1" applyFont="1" applyFill="1" applyBorder="1" applyAlignment="1">
      <alignment horizontal="center" vertical="center"/>
    </xf>
    <xf numFmtId="0" fontId="29" fillId="0" borderId="0" xfId="0" applyFont="1" applyBorder="1" applyAlignment="1"/>
    <xf numFmtId="0" fontId="36" fillId="0" borderId="3" xfId="0" applyFont="1" applyBorder="1" applyAlignment="1">
      <alignment vertical="center" wrapText="1"/>
    </xf>
    <xf numFmtId="0" fontId="38" fillId="0" borderId="0" xfId="0" applyFont="1" applyBorder="1" applyAlignment="1">
      <alignment vertical="center"/>
    </xf>
    <xf numFmtId="44" fontId="33" fillId="10" borderId="3" xfId="1" applyFont="1" applyFill="1" applyBorder="1" applyAlignment="1">
      <alignment horizontal="right"/>
    </xf>
    <xf numFmtId="0" fontId="6" fillId="0" borderId="0" xfId="0" applyFont="1" applyBorder="1"/>
    <xf numFmtId="44" fontId="33" fillId="19" borderId="6" xfId="1" applyFont="1" applyFill="1" applyBorder="1" applyAlignment="1">
      <alignment horizontal="left"/>
    </xf>
    <xf numFmtId="44" fontId="33" fillId="10" borderId="6" xfId="1" applyFont="1" applyFill="1" applyBorder="1" applyAlignment="1">
      <alignment horizontal="right"/>
    </xf>
    <xf numFmtId="44" fontId="33" fillId="18" borderId="6" xfId="1" applyFont="1" applyFill="1" applyBorder="1" applyAlignment="1">
      <alignment horizontal="left"/>
    </xf>
    <xf numFmtId="0" fontId="32" fillId="7" borderId="6" xfId="0" applyFont="1" applyFill="1" applyBorder="1" applyAlignment="1">
      <alignment horizontal="right"/>
    </xf>
    <xf numFmtId="0" fontId="36" fillId="0" borderId="3" xfId="0" applyFont="1" applyBorder="1" applyAlignment="1"/>
    <xf numFmtId="0" fontId="6" fillId="0" borderId="3" xfId="0" applyFont="1" applyBorder="1" applyAlignment="1"/>
    <xf numFmtId="0" fontId="7" fillId="0" borderId="0" xfId="0" applyFont="1"/>
    <xf numFmtId="0" fontId="0" fillId="0" borderId="0" xfId="0" applyFont="1" applyAlignment="1"/>
    <xf numFmtId="0" fontId="3" fillId="0" borderId="0" xfId="0" applyFont="1" applyAlignment="1">
      <alignment vertical="center"/>
    </xf>
    <xf numFmtId="0" fontId="36" fillId="0" borderId="3" xfId="0" applyFont="1" applyBorder="1" applyAlignment="1">
      <alignment horizontal="center" vertical="center"/>
    </xf>
    <xf numFmtId="14" fontId="31" fillId="0" borderId="3" xfId="0" applyNumberFormat="1" applyFont="1" applyBorder="1" applyAlignment="1">
      <alignment horizontal="center" vertical="center"/>
    </xf>
    <xf numFmtId="0" fontId="2" fillId="11" borderId="3" xfId="0" applyFont="1" applyFill="1" applyBorder="1" applyAlignment="1"/>
    <xf numFmtId="0" fontId="38" fillId="0" borderId="3" xfId="0" applyFont="1" applyBorder="1" applyAlignment="1">
      <alignment horizontal="center" vertical="center"/>
    </xf>
    <xf numFmtId="0" fontId="0" fillId="0" borderId="0" xfId="0" applyFont="1" applyBorder="1" applyAlignment="1"/>
    <xf numFmtId="0" fontId="33" fillId="19" borderId="3" xfId="0" applyFont="1" applyFill="1" applyBorder="1" applyAlignment="1">
      <alignment horizontal="left"/>
    </xf>
    <xf numFmtId="0" fontId="34" fillId="7" borderId="0" xfId="0" applyFont="1" applyFill="1" applyBorder="1" applyAlignment="1">
      <alignment horizontal="center" vertical="center"/>
    </xf>
    <xf numFmtId="0" fontId="7" fillId="0" borderId="0" xfId="0" applyFont="1"/>
    <xf numFmtId="0" fontId="0" fillId="0" borderId="0" xfId="0" applyFont="1" applyAlignment="1"/>
    <xf numFmtId="0" fontId="3" fillId="0" borderId="0" xfId="0" applyFont="1" applyAlignment="1">
      <alignment vertical="center"/>
    </xf>
    <xf numFmtId="0" fontId="6" fillId="0" borderId="0" xfId="0" applyFont="1" applyAlignment="1">
      <alignment vertical="center"/>
    </xf>
    <xf numFmtId="0" fontId="6" fillId="0" borderId="0" xfId="0" applyFont="1"/>
    <xf numFmtId="0" fontId="36" fillId="0" borderId="3" xfId="0" applyFont="1" applyBorder="1" applyAlignment="1">
      <alignment horizontal="center" vertical="center"/>
    </xf>
    <xf numFmtId="0" fontId="31" fillId="0" borderId="3" xfId="0" applyFont="1" applyBorder="1" applyAlignment="1">
      <alignment horizontal="center" vertical="center"/>
    </xf>
    <xf numFmtId="0" fontId="34" fillId="0" borderId="3" xfId="0" applyFont="1" applyBorder="1" applyAlignment="1">
      <alignment horizontal="center" vertical="center"/>
    </xf>
    <xf numFmtId="0" fontId="2" fillId="11" borderId="3" xfId="0" applyFont="1" applyFill="1" applyBorder="1" applyAlignment="1"/>
    <xf numFmtId="0" fontId="0" fillId="0" borderId="3" xfId="0" applyFont="1" applyBorder="1" applyAlignment="1"/>
    <xf numFmtId="164" fontId="10" fillId="0" borderId="8" xfId="0" applyNumberFormat="1" applyFont="1" applyBorder="1" applyAlignment="1">
      <alignment horizontal="left"/>
    </xf>
    <xf numFmtId="0" fontId="31" fillId="7" borderId="3" xfId="0" applyFont="1" applyFill="1" applyBorder="1" applyAlignment="1">
      <alignment horizontal="center" vertical="center"/>
    </xf>
    <xf numFmtId="0" fontId="6" fillId="0" borderId="3" xfId="0" applyFont="1" applyBorder="1" applyAlignment="1">
      <alignment vertical="center"/>
    </xf>
    <xf numFmtId="0" fontId="19" fillId="10" borderId="0" xfId="0" applyFont="1" applyFill="1" applyBorder="1" applyAlignment="1">
      <alignment horizontal="left"/>
    </xf>
    <xf numFmtId="0" fontId="33" fillId="10" borderId="0" xfId="0" applyFont="1" applyFill="1" applyBorder="1" applyAlignment="1">
      <alignment horizontal="left"/>
    </xf>
    <xf numFmtId="0" fontId="2" fillId="10" borderId="0" xfId="0" applyFont="1" applyFill="1" applyBorder="1" applyAlignment="1"/>
    <xf numFmtId="0" fontId="34" fillId="0" borderId="0" xfId="0" applyFont="1" applyFill="1" applyBorder="1" applyAlignment="1">
      <alignment horizontal="center" vertical="center"/>
    </xf>
    <xf numFmtId="0" fontId="6" fillId="0" borderId="0" xfId="0" applyFont="1" applyAlignment="1">
      <alignment vertical="center"/>
    </xf>
    <xf numFmtId="0" fontId="0" fillId="0" borderId="0" xfId="0" applyFont="1" applyAlignment="1"/>
    <xf numFmtId="0" fontId="6" fillId="0" borderId="0" xfId="0" applyFont="1"/>
    <xf numFmtId="0" fontId="3" fillId="0" borderId="0" xfId="0" applyFont="1" applyAlignment="1">
      <alignment vertical="center"/>
    </xf>
    <xf numFmtId="0" fontId="7" fillId="0" borderId="0" xfId="0" applyFont="1"/>
    <xf numFmtId="0" fontId="2" fillId="11" borderId="3" xfId="0" applyFont="1" applyFill="1" applyBorder="1" applyAlignment="1"/>
    <xf numFmtId="0" fontId="34" fillId="0" borderId="3" xfId="0" applyFont="1" applyBorder="1" applyAlignment="1">
      <alignment horizontal="center" vertical="center"/>
    </xf>
    <xf numFmtId="0" fontId="36" fillId="0" borderId="3" xfId="0" applyFont="1" applyBorder="1" applyAlignment="1">
      <alignment horizontal="center" vertical="center"/>
    </xf>
    <xf numFmtId="0" fontId="31" fillId="0" borderId="3" xfId="0" applyFont="1" applyBorder="1" applyAlignment="1">
      <alignment horizontal="center" vertical="center"/>
    </xf>
    <xf numFmtId="0" fontId="0" fillId="0" borderId="3" xfId="0" applyFont="1" applyBorder="1" applyAlignment="1"/>
    <xf numFmtId="0" fontId="0" fillId="0" borderId="0" xfId="0" applyFont="1" applyBorder="1" applyAlignment="1"/>
    <xf numFmtId="164" fontId="10" fillId="0" borderId="8" xfId="0" applyNumberFormat="1" applyFont="1" applyBorder="1" applyAlignment="1">
      <alignment horizontal="left"/>
    </xf>
    <xf numFmtId="0" fontId="6" fillId="0" borderId="3" xfId="0" applyFont="1" applyBorder="1" applyAlignment="1">
      <alignment vertical="center"/>
    </xf>
    <xf numFmtId="0" fontId="19" fillId="10" borderId="0" xfId="0" applyFont="1" applyFill="1" applyBorder="1" applyAlignment="1">
      <alignment horizontal="left"/>
    </xf>
    <xf numFmtId="0" fontId="33" fillId="10" borderId="0" xfId="0" applyFont="1" applyFill="1" applyBorder="1" applyAlignment="1">
      <alignment horizontal="left"/>
    </xf>
    <xf numFmtId="0" fontId="2" fillId="10" borderId="0" xfId="0" applyFont="1" applyFill="1" applyBorder="1" applyAlignment="1"/>
    <xf numFmtId="0" fontId="0" fillId="26" borderId="0" xfId="0" applyFont="1" applyFill="1" applyBorder="1" applyAlignment="1"/>
    <xf numFmtId="0" fontId="0" fillId="26" borderId="0" xfId="0" applyFont="1" applyFill="1" applyAlignment="1"/>
    <xf numFmtId="165" fontId="33" fillId="10" borderId="4" xfId="0" applyNumberFormat="1" applyFont="1" applyFill="1" applyBorder="1" applyAlignment="1">
      <alignment horizontal="center" vertical="center"/>
    </xf>
    <xf numFmtId="0" fontId="6" fillId="0" borderId="0" xfId="0" applyFont="1" applyAlignment="1">
      <alignment vertical="center"/>
    </xf>
    <xf numFmtId="0" fontId="0" fillId="0" borderId="0" xfId="0" applyFont="1" applyAlignment="1"/>
    <xf numFmtId="0" fontId="6" fillId="0" borderId="0" xfId="0" applyFont="1"/>
    <xf numFmtId="0" fontId="3" fillId="0" borderId="0" xfId="0" applyFont="1" applyAlignment="1">
      <alignment vertical="center"/>
    </xf>
    <xf numFmtId="0" fontId="7" fillId="0" borderId="0" xfId="0" applyFont="1"/>
    <xf numFmtId="0" fontId="34" fillId="0" borderId="3" xfId="0" applyFont="1" applyBorder="1" applyAlignment="1">
      <alignment horizontal="center" vertical="center"/>
    </xf>
    <xf numFmtId="0" fontId="0" fillId="0" borderId="0" xfId="0" applyFont="1" applyAlignment="1"/>
    <xf numFmtId="0" fontId="3" fillId="0" borderId="0" xfId="0" applyFont="1" applyAlignment="1">
      <alignment vertical="center"/>
    </xf>
    <xf numFmtId="0" fontId="7" fillId="0" borderId="0" xfId="0" applyFont="1"/>
    <xf numFmtId="0" fontId="2" fillId="11" borderId="3" xfId="0" applyFont="1" applyFill="1" applyBorder="1" applyAlignment="1"/>
    <xf numFmtId="0" fontId="34" fillId="0" borderId="3" xfId="0" applyFont="1" applyBorder="1" applyAlignment="1">
      <alignment horizontal="center" vertical="center"/>
    </xf>
    <xf numFmtId="0" fontId="36" fillId="0" borderId="3" xfId="0" applyFont="1" applyBorder="1" applyAlignment="1">
      <alignment horizontal="center" vertical="center"/>
    </xf>
    <xf numFmtId="0" fontId="31" fillId="0" borderId="3" xfId="0" applyFont="1" applyBorder="1" applyAlignment="1">
      <alignment horizontal="center" vertical="center"/>
    </xf>
    <xf numFmtId="0" fontId="0" fillId="0" borderId="3" xfId="0" applyFont="1" applyBorder="1" applyAlignment="1"/>
    <xf numFmtId="164" fontId="10" fillId="0" borderId="8" xfId="0" applyNumberFormat="1" applyFont="1" applyBorder="1" applyAlignment="1">
      <alignment horizontal="left"/>
    </xf>
    <xf numFmtId="0" fontId="6" fillId="0" borderId="3" xfId="0" applyFont="1" applyBorder="1" applyAlignment="1">
      <alignment vertical="center"/>
    </xf>
    <xf numFmtId="0" fontId="33" fillId="10" borderId="0" xfId="0" applyFont="1" applyFill="1" applyBorder="1" applyAlignment="1">
      <alignment horizontal="left"/>
    </xf>
    <xf numFmtId="0" fontId="2" fillId="10" borderId="0" xfId="0" applyFont="1" applyFill="1" applyBorder="1" applyAlignment="1"/>
    <xf numFmtId="165" fontId="19" fillId="7" borderId="3" xfId="0" applyNumberFormat="1" applyFont="1" applyFill="1" applyBorder="1" applyAlignment="1"/>
    <xf numFmtId="0" fontId="0" fillId="0" borderId="0" xfId="0" applyFont="1" applyAlignment="1"/>
    <xf numFmtId="0" fontId="3" fillId="0" borderId="0" xfId="0" applyFont="1" applyAlignment="1">
      <alignment vertical="center"/>
    </xf>
    <xf numFmtId="0" fontId="7" fillId="0" borderId="0" xfId="0" applyFont="1"/>
    <xf numFmtId="0" fontId="2" fillId="11" borderId="3" xfId="0" applyFont="1" applyFill="1" applyBorder="1" applyAlignment="1"/>
    <xf numFmtId="0" fontId="34" fillId="0" borderId="3" xfId="0" applyFont="1" applyBorder="1" applyAlignment="1">
      <alignment horizontal="center" vertical="center"/>
    </xf>
    <xf numFmtId="0" fontId="36" fillId="0" borderId="3" xfId="0" applyFont="1" applyBorder="1" applyAlignment="1">
      <alignment horizontal="center" vertical="center"/>
    </xf>
    <xf numFmtId="0" fontId="31" fillId="0" borderId="3" xfId="0" applyFont="1" applyBorder="1" applyAlignment="1">
      <alignment horizontal="center" vertical="center"/>
    </xf>
    <xf numFmtId="0" fontId="0" fillId="0" borderId="3" xfId="0" applyFont="1" applyBorder="1" applyAlignment="1"/>
    <xf numFmtId="164" fontId="10" fillId="0" borderId="8" xfId="0" applyNumberFormat="1" applyFont="1" applyBorder="1" applyAlignment="1">
      <alignment horizontal="left"/>
    </xf>
    <xf numFmtId="0" fontId="6" fillId="0" borderId="3" xfId="0" applyFont="1" applyBorder="1" applyAlignment="1">
      <alignment vertical="center"/>
    </xf>
    <xf numFmtId="0" fontId="33" fillId="10" borderId="0" xfId="0" applyFont="1" applyFill="1" applyBorder="1" applyAlignment="1">
      <alignment horizontal="left"/>
    </xf>
    <xf numFmtId="0" fontId="2" fillId="10" borderId="0" xfId="0" applyFont="1" applyFill="1" applyBorder="1" applyAlignment="1"/>
    <xf numFmtId="0" fontId="7" fillId="0" borderId="0" xfId="0" applyFont="1"/>
    <xf numFmtId="0" fontId="0" fillId="0" borderId="0" xfId="0" applyFont="1" applyAlignment="1"/>
    <xf numFmtId="0" fontId="3" fillId="0" borderId="0" xfId="0" applyFont="1" applyAlignment="1">
      <alignment vertical="center"/>
    </xf>
    <xf numFmtId="0" fontId="36" fillId="0" borderId="3" xfId="0" applyFont="1" applyBorder="1" applyAlignment="1">
      <alignment horizontal="center" vertical="center"/>
    </xf>
    <xf numFmtId="0" fontId="31" fillId="0" borderId="3" xfId="0" applyFont="1" applyBorder="1" applyAlignment="1">
      <alignment horizontal="center" vertical="center"/>
    </xf>
    <xf numFmtId="0" fontId="34" fillId="0" borderId="3" xfId="0" applyFont="1" applyBorder="1" applyAlignment="1">
      <alignment horizontal="center" vertical="center"/>
    </xf>
    <xf numFmtId="0" fontId="2" fillId="11" borderId="3" xfId="0" applyFont="1" applyFill="1" applyBorder="1" applyAlignment="1"/>
    <xf numFmtId="0" fontId="0" fillId="0" borderId="3" xfId="0" applyFont="1" applyBorder="1" applyAlignment="1"/>
    <xf numFmtId="164" fontId="10" fillId="0" borderId="8" xfId="0" applyNumberFormat="1" applyFont="1" applyBorder="1" applyAlignment="1">
      <alignment horizontal="left"/>
    </xf>
    <xf numFmtId="0" fontId="6" fillId="0" borderId="3" xfId="0" applyFont="1" applyBorder="1" applyAlignment="1">
      <alignment vertical="center"/>
    </xf>
    <xf numFmtId="0" fontId="33" fillId="10" borderId="0" xfId="0" applyFont="1" applyFill="1" applyBorder="1" applyAlignment="1">
      <alignment horizontal="left"/>
    </xf>
    <xf numFmtId="0" fontId="2" fillId="10" borderId="0" xfId="0" applyFont="1" applyFill="1" applyBorder="1" applyAlignment="1"/>
    <xf numFmtId="0" fontId="6" fillId="0" borderId="0" xfId="0" applyFont="1" applyAlignment="1">
      <alignment vertical="center"/>
    </xf>
    <xf numFmtId="0" fontId="0" fillId="0" borderId="0" xfId="0" applyFont="1" applyAlignment="1"/>
    <xf numFmtId="0" fontId="6" fillId="0" borderId="0" xfId="0" applyFont="1"/>
    <xf numFmtId="0" fontId="3" fillId="0" borderId="0" xfId="0" applyFont="1" applyAlignment="1">
      <alignment vertical="center"/>
    </xf>
    <xf numFmtId="0" fontId="7" fillId="0" borderId="0" xfId="0" applyFont="1"/>
    <xf numFmtId="0" fontId="2" fillId="11" borderId="3" xfId="0" applyFont="1" applyFill="1" applyBorder="1" applyAlignment="1"/>
    <xf numFmtId="0" fontId="34" fillId="0" borderId="3" xfId="0" applyFont="1" applyBorder="1" applyAlignment="1">
      <alignment horizontal="center" vertical="center"/>
    </xf>
    <xf numFmtId="0" fontId="36" fillId="0" borderId="3" xfId="0" applyFont="1" applyBorder="1" applyAlignment="1">
      <alignment horizontal="center" vertical="center"/>
    </xf>
    <xf numFmtId="0" fontId="31" fillId="0" borderId="3" xfId="0" applyFont="1" applyBorder="1" applyAlignment="1">
      <alignment horizontal="center" vertical="center"/>
    </xf>
    <xf numFmtId="0" fontId="0" fillId="0" borderId="3" xfId="0" applyFont="1" applyBorder="1" applyAlignment="1"/>
    <xf numFmtId="164" fontId="10" fillId="0" borderId="8" xfId="0" applyNumberFormat="1" applyFont="1" applyBorder="1" applyAlignment="1">
      <alignment horizontal="left"/>
    </xf>
    <xf numFmtId="0" fontId="6" fillId="0" borderId="3" xfId="0" applyFont="1" applyBorder="1" applyAlignment="1">
      <alignment vertical="center"/>
    </xf>
    <xf numFmtId="0" fontId="19" fillId="10" borderId="0" xfId="0" applyFont="1" applyFill="1" applyBorder="1" applyAlignment="1">
      <alignment horizontal="left"/>
    </xf>
    <xf numFmtId="0" fontId="33" fillId="10" borderId="0" xfId="0" applyFont="1" applyFill="1" applyBorder="1" applyAlignment="1">
      <alignment horizontal="left"/>
    </xf>
    <xf numFmtId="0" fontId="2" fillId="10" borderId="0" xfId="0" applyFont="1" applyFill="1" applyBorder="1" applyAlignment="1"/>
    <xf numFmtId="0" fontId="7" fillId="0" borderId="0" xfId="0" applyFont="1"/>
    <xf numFmtId="0" fontId="0" fillId="0" borderId="0" xfId="0" applyFont="1" applyAlignment="1"/>
    <xf numFmtId="0" fontId="3" fillId="0" borderId="0" xfId="0" applyFont="1" applyAlignment="1">
      <alignment vertical="center"/>
    </xf>
    <xf numFmtId="0" fontId="36" fillId="0" borderId="3" xfId="0" applyFont="1" applyBorder="1" applyAlignment="1">
      <alignment horizontal="center" vertical="center"/>
    </xf>
    <xf numFmtId="0" fontId="31" fillId="0" borderId="3" xfId="0" applyFont="1" applyBorder="1" applyAlignment="1">
      <alignment horizontal="center" vertical="center"/>
    </xf>
    <xf numFmtId="0" fontId="34" fillId="0" borderId="3" xfId="0" applyFont="1" applyBorder="1" applyAlignment="1">
      <alignment horizontal="center" vertical="center"/>
    </xf>
    <xf numFmtId="0" fontId="2" fillId="11" borderId="3" xfId="0" applyFont="1" applyFill="1" applyBorder="1" applyAlignment="1"/>
    <xf numFmtId="0" fontId="0" fillId="0" borderId="3" xfId="0" applyFont="1" applyBorder="1" applyAlignment="1"/>
    <xf numFmtId="164" fontId="10" fillId="0" borderId="8" xfId="0" applyNumberFormat="1" applyFont="1" applyBorder="1" applyAlignment="1">
      <alignment horizontal="left"/>
    </xf>
    <xf numFmtId="0" fontId="6" fillId="0" borderId="3" xfId="0" applyFont="1" applyBorder="1" applyAlignment="1">
      <alignment vertical="center"/>
    </xf>
    <xf numFmtId="0" fontId="19" fillId="10" borderId="0" xfId="0" applyFont="1" applyFill="1" applyBorder="1" applyAlignment="1">
      <alignment horizontal="left"/>
    </xf>
    <xf numFmtId="0" fontId="33" fillId="10" borderId="0" xfId="0" applyFont="1" applyFill="1" applyBorder="1" applyAlignment="1">
      <alignment horizontal="left"/>
    </xf>
    <xf numFmtId="0" fontId="2" fillId="10" borderId="0" xfId="0" applyFont="1" applyFill="1" applyBorder="1" applyAlignment="1"/>
    <xf numFmtId="0" fontId="41" fillId="7" borderId="0" xfId="0" applyFont="1" applyFill="1" applyBorder="1" applyAlignment="1"/>
    <xf numFmtId="0" fontId="41" fillId="0" borderId="0" xfId="0" applyFont="1" applyAlignment="1"/>
    <xf numFmtId="0" fontId="33" fillId="10" borderId="0" xfId="0" applyFont="1" applyFill="1" applyBorder="1" applyAlignment="1">
      <alignment horizontal="center"/>
    </xf>
    <xf numFmtId="0" fontId="0" fillId="0" borderId="0" xfId="0" applyFont="1" applyAlignment="1"/>
    <xf numFmtId="0" fontId="3" fillId="0" borderId="0" xfId="0" applyFont="1" applyAlignment="1">
      <alignment vertical="center"/>
    </xf>
    <xf numFmtId="0" fontId="7" fillId="0" borderId="0" xfId="0" applyFont="1"/>
    <xf numFmtId="0" fontId="2" fillId="11" borderId="3" xfId="0" applyFont="1" applyFill="1" applyBorder="1" applyAlignment="1"/>
    <xf numFmtId="0" fontId="34" fillId="0" borderId="3" xfId="0" applyFont="1" applyBorder="1" applyAlignment="1">
      <alignment horizontal="center" vertical="center"/>
    </xf>
    <xf numFmtId="0" fontId="36" fillId="0" borderId="3" xfId="0" applyFont="1" applyBorder="1" applyAlignment="1">
      <alignment horizontal="center" vertical="center"/>
    </xf>
    <xf numFmtId="0" fontId="31" fillId="0" borderId="3" xfId="0" applyFont="1" applyBorder="1" applyAlignment="1">
      <alignment horizontal="center" vertical="center"/>
    </xf>
    <xf numFmtId="0" fontId="0" fillId="0" borderId="3" xfId="0" applyFont="1" applyBorder="1" applyAlignment="1"/>
    <xf numFmtId="164" fontId="10" fillId="0" borderId="8" xfId="0" applyNumberFormat="1" applyFont="1" applyBorder="1" applyAlignment="1">
      <alignment horizontal="left"/>
    </xf>
    <xf numFmtId="0" fontId="6" fillId="0" borderId="3" xfId="0" applyFont="1" applyBorder="1" applyAlignment="1">
      <alignment vertical="center"/>
    </xf>
    <xf numFmtId="0" fontId="19" fillId="10" borderId="0" xfId="0" applyFont="1" applyFill="1" applyBorder="1" applyAlignment="1">
      <alignment horizontal="left"/>
    </xf>
    <xf numFmtId="0" fontId="33" fillId="10" borderId="0" xfId="0" applyFont="1" applyFill="1" applyBorder="1" applyAlignment="1">
      <alignment horizontal="left"/>
    </xf>
    <xf numFmtId="0" fontId="2" fillId="10" borderId="0" xfId="0" applyFont="1" applyFill="1" applyBorder="1" applyAlignment="1"/>
    <xf numFmtId="0" fontId="33" fillId="10" borderId="0" xfId="0" applyFont="1" applyFill="1" applyBorder="1" applyAlignment="1">
      <alignment horizontal="center"/>
    </xf>
    <xf numFmtId="44" fontId="33" fillId="27" borderId="3" xfId="1" applyFont="1" applyFill="1" applyBorder="1" applyAlignment="1">
      <alignment horizontal="left"/>
    </xf>
    <xf numFmtId="0" fontId="0" fillId="0" borderId="0" xfId="0" applyFont="1" applyAlignment="1"/>
    <xf numFmtId="0" fontId="3" fillId="0" borderId="0" xfId="0" applyFont="1" applyAlignment="1">
      <alignment vertical="center"/>
    </xf>
    <xf numFmtId="0" fontId="7" fillId="0" borderId="0" xfId="0" applyFont="1"/>
    <xf numFmtId="0" fontId="2" fillId="11" borderId="3" xfId="0" applyFont="1" applyFill="1" applyBorder="1" applyAlignment="1"/>
    <xf numFmtId="0" fontId="34" fillId="0" borderId="3" xfId="0" applyFont="1" applyBorder="1" applyAlignment="1">
      <alignment horizontal="center" vertical="center"/>
    </xf>
    <xf numFmtId="0" fontId="36" fillId="0" borderId="3" xfId="0" applyFont="1" applyBorder="1" applyAlignment="1">
      <alignment horizontal="center" vertical="center"/>
    </xf>
    <xf numFmtId="0" fontId="31" fillId="0" borderId="3" xfId="0" applyFont="1" applyBorder="1" applyAlignment="1">
      <alignment horizontal="center" vertical="center"/>
    </xf>
    <xf numFmtId="0" fontId="0" fillId="0" borderId="3" xfId="0" applyFont="1" applyBorder="1" applyAlignment="1"/>
    <xf numFmtId="164" fontId="10" fillId="0" borderId="8" xfId="0" applyNumberFormat="1" applyFont="1" applyBorder="1" applyAlignment="1">
      <alignment horizontal="left"/>
    </xf>
    <xf numFmtId="0" fontId="6" fillId="0" borderId="3" xfId="0" applyFont="1" applyBorder="1" applyAlignment="1">
      <alignment vertical="center"/>
    </xf>
    <xf numFmtId="0" fontId="33" fillId="10" borderId="0" xfId="0" applyFont="1" applyFill="1" applyBorder="1" applyAlignment="1">
      <alignment horizontal="left"/>
    </xf>
    <xf numFmtId="0" fontId="2" fillId="10" borderId="0" xfId="0" applyFont="1" applyFill="1" applyBorder="1" applyAlignment="1"/>
    <xf numFmtId="0" fontId="33" fillId="10" borderId="0" xfId="0" applyFont="1" applyFill="1" applyBorder="1" applyAlignment="1">
      <alignment horizontal="center"/>
    </xf>
    <xf numFmtId="0" fontId="7" fillId="0" borderId="0" xfId="0" applyFont="1"/>
    <xf numFmtId="0" fontId="0" fillId="0" borderId="0" xfId="0" applyFont="1" applyAlignment="1"/>
    <xf numFmtId="0" fontId="3" fillId="0" borderId="0" xfId="0" applyFont="1" applyAlignment="1">
      <alignment vertical="center"/>
    </xf>
    <xf numFmtId="0" fontId="36" fillId="0" borderId="3" xfId="0" applyFont="1" applyBorder="1" applyAlignment="1">
      <alignment horizontal="center" vertical="center"/>
    </xf>
    <xf numFmtId="0" fontId="31" fillId="0" borderId="3" xfId="0" applyFont="1" applyBorder="1" applyAlignment="1">
      <alignment horizontal="center" vertical="center"/>
    </xf>
    <xf numFmtId="0" fontId="34" fillId="0" borderId="3" xfId="0" applyFont="1" applyBorder="1" applyAlignment="1">
      <alignment horizontal="center" vertical="center"/>
    </xf>
    <xf numFmtId="0" fontId="2" fillId="11" borderId="3" xfId="0" applyFont="1" applyFill="1" applyBorder="1" applyAlignment="1"/>
    <xf numFmtId="0" fontId="0" fillId="0" borderId="3" xfId="0" applyFont="1" applyBorder="1" applyAlignment="1"/>
    <xf numFmtId="164" fontId="10" fillId="0" borderId="8" xfId="0" applyNumberFormat="1" applyFont="1" applyBorder="1" applyAlignment="1">
      <alignment horizontal="left"/>
    </xf>
    <xf numFmtId="0" fontId="6" fillId="0" borderId="3" xfId="0" applyFont="1" applyBorder="1" applyAlignment="1">
      <alignment vertical="center"/>
    </xf>
    <xf numFmtId="0" fontId="2" fillId="10" borderId="0" xfId="0" applyFont="1" applyFill="1" applyBorder="1" applyAlignment="1"/>
    <xf numFmtId="0" fontId="33" fillId="10" borderId="0" xfId="0" applyFont="1" applyFill="1" applyBorder="1" applyAlignment="1">
      <alignment horizontal="center"/>
    </xf>
    <xf numFmtId="0" fontId="0" fillId="0" borderId="0" xfId="0" applyFont="1" applyAlignment="1"/>
    <xf numFmtId="0" fontId="3" fillId="0" borderId="0" xfId="0" applyFont="1" applyAlignment="1">
      <alignment vertical="center"/>
    </xf>
    <xf numFmtId="0" fontId="7" fillId="0" borderId="0" xfId="0" applyFont="1"/>
    <xf numFmtId="0" fontId="2" fillId="11" borderId="3" xfId="0" applyFont="1" applyFill="1" applyBorder="1" applyAlignment="1"/>
    <xf numFmtId="0" fontId="34" fillId="0" borderId="3" xfId="0" applyFont="1" applyBorder="1" applyAlignment="1">
      <alignment horizontal="center" vertical="center"/>
    </xf>
    <xf numFmtId="0" fontId="36" fillId="0" borderId="3" xfId="0" applyFont="1" applyBorder="1" applyAlignment="1">
      <alignment horizontal="center" vertical="center"/>
    </xf>
    <xf numFmtId="0" fontId="31" fillId="0" borderId="3" xfId="0" applyFont="1" applyBorder="1" applyAlignment="1">
      <alignment horizontal="center" vertical="center"/>
    </xf>
    <xf numFmtId="0" fontId="0" fillId="0" borderId="3" xfId="0" applyFont="1" applyBorder="1" applyAlignment="1"/>
    <xf numFmtId="164" fontId="10" fillId="0" borderId="8" xfId="0" applyNumberFormat="1" applyFont="1" applyBorder="1" applyAlignment="1">
      <alignment horizontal="left"/>
    </xf>
    <xf numFmtId="0" fontId="6" fillId="0" borderId="3" xfId="0" applyFont="1" applyBorder="1" applyAlignment="1">
      <alignment vertical="center"/>
    </xf>
    <xf numFmtId="0" fontId="33" fillId="10" borderId="0" xfId="0" applyFont="1" applyFill="1" applyBorder="1" applyAlignment="1">
      <alignment horizontal="left"/>
    </xf>
    <xf numFmtId="0" fontId="2" fillId="10" borderId="0" xfId="0" applyFont="1" applyFill="1" applyBorder="1" applyAlignment="1"/>
    <xf numFmtId="0" fontId="7" fillId="0" borderId="0" xfId="0" applyFont="1"/>
    <xf numFmtId="0" fontId="0" fillId="0" borderId="0" xfId="0" applyFont="1" applyAlignment="1"/>
    <xf numFmtId="0" fontId="3" fillId="0" borderId="0" xfId="0" applyFont="1" applyAlignment="1">
      <alignment vertical="center"/>
    </xf>
    <xf numFmtId="0" fontId="36" fillId="0" borderId="3" xfId="0" applyFont="1" applyBorder="1" applyAlignment="1">
      <alignment horizontal="center" vertical="center"/>
    </xf>
    <xf numFmtId="0" fontId="31" fillId="0" borderId="3" xfId="0" applyFont="1" applyBorder="1" applyAlignment="1">
      <alignment horizontal="center" vertical="center"/>
    </xf>
    <xf numFmtId="0" fontId="34" fillId="0" borderId="3" xfId="0" applyFont="1" applyBorder="1" applyAlignment="1">
      <alignment horizontal="center" vertical="center"/>
    </xf>
    <xf numFmtId="0" fontId="2" fillId="11" borderId="3" xfId="0" applyFont="1" applyFill="1" applyBorder="1" applyAlignment="1"/>
    <xf numFmtId="0" fontId="0" fillId="0" borderId="3" xfId="0" applyFont="1" applyBorder="1" applyAlignment="1"/>
    <xf numFmtId="164" fontId="10" fillId="0" borderId="8" xfId="0" applyNumberFormat="1" applyFont="1" applyBorder="1" applyAlignment="1">
      <alignment horizontal="left"/>
    </xf>
    <xf numFmtId="0" fontId="6" fillId="0" borderId="3" xfId="0" applyFont="1" applyBorder="1" applyAlignment="1">
      <alignment vertical="center"/>
    </xf>
    <xf numFmtId="0" fontId="19" fillId="10" borderId="0" xfId="0" applyFont="1" applyFill="1" applyBorder="1" applyAlignment="1">
      <alignment horizontal="left"/>
    </xf>
    <xf numFmtId="0" fontId="33" fillId="10" borderId="0" xfId="0" applyFont="1" applyFill="1" applyBorder="1" applyAlignment="1">
      <alignment horizontal="left"/>
    </xf>
    <xf numFmtId="0" fontId="2" fillId="10" borderId="0" xfId="0" applyFont="1" applyFill="1" applyBorder="1" applyAlignment="1"/>
    <xf numFmtId="0" fontId="33" fillId="10" borderId="0" xfId="0" applyFont="1" applyFill="1" applyBorder="1" applyAlignment="1">
      <alignment horizontal="center"/>
    </xf>
    <xf numFmtId="0" fontId="0" fillId="0" borderId="0" xfId="0" applyFont="1" applyAlignment="1"/>
    <xf numFmtId="0" fontId="3" fillId="0" borderId="0" xfId="0" applyFont="1" applyAlignment="1">
      <alignment vertical="center"/>
    </xf>
    <xf numFmtId="0" fontId="7" fillId="0" borderId="0" xfId="0" applyFont="1"/>
    <xf numFmtId="0" fontId="2" fillId="11" borderId="3" xfId="0" applyFont="1" applyFill="1" applyBorder="1" applyAlignment="1"/>
    <xf numFmtId="0" fontId="34" fillId="0" borderId="3" xfId="0" applyFont="1" applyBorder="1" applyAlignment="1">
      <alignment horizontal="center" vertical="center"/>
    </xf>
    <xf numFmtId="0" fontId="36" fillId="0" borderId="3" xfId="0" applyFont="1" applyBorder="1" applyAlignment="1">
      <alignment horizontal="center" vertical="center"/>
    </xf>
    <xf numFmtId="0" fontId="31" fillId="0" borderId="3" xfId="0" applyFont="1" applyBorder="1" applyAlignment="1">
      <alignment horizontal="center" vertical="center"/>
    </xf>
    <xf numFmtId="0" fontId="0" fillId="0" borderId="3" xfId="0" applyFont="1" applyBorder="1" applyAlignment="1"/>
    <xf numFmtId="164" fontId="10" fillId="0" borderId="8" xfId="0" applyNumberFormat="1" applyFont="1" applyBorder="1" applyAlignment="1">
      <alignment horizontal="left"/>
    </xf>
    <xf numFmtId="0" fontId="6" fillId="0" borderId="3" xfId="0" applyFont="1" applyBorder="1" applyAlignment="1">
      <alignment vertical="center"/>
    </xf>
    <xf numFmtId="0" fontId="33" fillId="10" borderId="0" xfId="0" applyFont="1" applyFill="1" applyBorder="1" applyAlignment="1">
      <alignment horizontal="left"/>
    </xf>
    <xf numFmtId="0" fontId="2" fillId="10" borderId="0" xfId="0" applyFont="1" applyFill="1" applyBorder="1" applyAlignment="1"/>
    <xf numFmtId="0" fontId="33" fillId="10" borderId="0" xfId="0" applyFont="1" applyFill="1" applyBorder="1" applyAlignment="1">
      <alignment horizontal="center"/>
    </xf>
    <xf numFmtId="16" fontId="0" fillId="0" borderId="0" xfId="0" applyNumberFormat="1" applyFont="1" applyAlignment="1"/>
    <xf numFmtId="0" fontId="0" fillId="0" borderId="0" xfId="0" applyFont="1" applyAlignment="1"/>
    <xf numFmtId="0" fontId="3" fillId="0" borderId="0" xfId="0" applyFont="1" applyAlignment="1">
      <alignment vertical="center"/>
    </xf>
    <xf numFmtId="0" fontId="7" fillId="0" borderId="0" xfId="0" applyFont="1"/>
    <xf numFmtId="0" fontId="2" fillId="11" borderId="3" xfId="0" applyFont="1" applyFill="1" applyBorder="1" applyAlignment="1"/>
    <xf numFmtId="0" fontId="34" fillId="0" borderId="3" xfId="0" applyFont="1" applyBorder="1" applyAlignment="1">
      <alignment horizontal="center" vertical="center"/>
    </xf>
    <xf numFmtId="0" fontId="36" fillId="0" borderId="3" xfId="0" applyFont="1" applyBorder="1" applyAlignment="1">
      <alignment horizontal="center" vertical="center"/>
    </xf>
    <xf numFmtId="0" fontId="31" fillId="0" borderId="3" xfId="0" applyFont="1" applyBorder="1" applyAlignment="1">
      <alignment horizontal="center" vertical="center"/>
    </xf>
    <xf numFmtId="0" fontId="0" fillId="0" borderId="3" xfId="0" applyFont="1" applyBorder="1" applyAlignment="1"/>
    <xf numFmtId="164" fontId="10" fillId="0" borderId="8" xfId="0" applyNumberFormat="1" applyFont="1" applyBorder="1" applyAlignment="1">
      <alignment horizontal="left"/>
    </xf>
    <xf numFmtId="0" fontId="6" fillId="0" borderId="3" xfId="0" applyFont="1" applyBorder="1" applyAlignment="1">
      <alignment vertical="center"/>
    </xf>
    <xf numFmtId="0" fontId="33" fillId="10" borderId="0" xfId="0" applyFont="1" applyFill="1" applyBorder="1" applyAlignment="1">
      <alignment horizontal="left"/>
    </xf>
    <xf numFmtId="0" fontId="2" fillId="10" borderId="0" xfId="0" applyFont="1" applyFill="1" applyBorder="1" applyAlignment="1"/>
    <xf numFmtId="0" fontId="7" fillId="0" borderId="0" xfId="0" applyFont="1"/>
    <xf numFmtId="0" fontId="0" fillId="0" borderId="0" xfId="0" applyFont="1" applyAlignment="1"/>
    <xf numFmtId="0" fontId="3" fillId="0" borderId="0" xfId="0" applyFont="1" applyAlignment="1">
      <alignment vertical="center"/>
    </xf>
    <xf numFmtId="0" fontId="36" fillId="0" borderId="3" xfId="0" applyFont="1" applyBorder="1" applyAlignment="1">
      <alignment horizontal="center" vertical="center"/>
    </xf>
    <xf numFmtId="0" fontId="31" fillId="0" borderId="3" xfId="0" applyFont="1" applyBorder="1" applyAlignment="1">
      <alignment horizontal="center" vertical="center"/>
    </xf>
    <xf numFmtId="0" fontId="34" fillId="0" borderId="3" xfId="0" applyFont="1" applyBorder="1" applyAlignment="1">
      <alignment horizontal="center" vertical="center"/>
    </xf>
    <xf numFmtId="0" fontId="2" fillId="11" borderId="3" xfId="0" applyFont="1" applyFill="1" applyBorder="1" applyAlignment="1"/>
    <xf numFmtId="0" fontId="0" fillId="0" borderId="3" xfId="0" applyFont="1" applyBorder="1" applyAlignment="1"/>
    <xf numFmtId="164" fontId="10" fillId="0" borderId="8" xfId="0" applyNumberFormat="1" applyFont="1" applyBorder="1" applyAlignment="1">
      <alignment horizontal="left"/>
    </xf>
    <xf numFmtId="0" fontId="6" fillId="0" borderId="3" xfId="0" applyFont="1" applyBorder="1" applyAlignment="1">
      <alignment vertical="center"/>
    </xf>
    <xf numFmtId="0" fontId="19" fillId="10" borderId="0" xfId="0" applyFont="1" applyFill="1" applyBorder="1" applyAlignment="1">
      <alignment horizontal="left"/>
    </xf>
    <xf numFmtId="0" fontId="33" fillId="10" borderId="0" xfId="0" applyFont="1" applyFill="1" applyBorder="1" applyAlignment="1">
      <alignment horizontal="left"/>
    </xf>
    <xf numFmtId="0" fontId="2" fillId="10" borderId="0" xfId="0" applyFont="1" applyFill="1" applyBorder="1" applyAlignment="1"/>
    <xf numFmtId="0" fontId="33" fillId="10" borderId="0" xfId="0" applyFont="1" applyFill="1" applyBorder="1" applyAlignment="1">
      <alignment horizontal="center"/>
    </xf>
    <xf numFmtId="0" fontId="0" fillId="0" borderId="0" xfId="0" applyFont="1" applyAlignment="1"/>
    <xf numFmtId="0" fontId="3" fillId="0" borderId="0" xfId="0" applyFont="1" applyAlignment="1">
      <alignment vertical="center"/>
    </xf>
    <xf numFmtId="0" fontId="7" fillId="0" borderId="0" xfId="0" applyFont="1"/>
    <xf numFmtId="0" fontId="2" fillId="11" borderId="3" xfId="0" applyFont="1" applyFill="1" applyBorder="1" applyAlignment="1"/>
    <xf numFmtId="0" fontId="34" fillId="0" borderId="3" xfId="0" applyFont="1" applyBorder="1" applyAlignment="1">
      <alignment horizontal="center" vertical="center"/>
    </xf>
    <xf numFmtId="0" fontId="36" fillId="0" borderId="3" xfId="0" applyFont="1" applyBorder="1" applyAlignment="1">
      <alignment horizontal="center" vertical="center"/>
    </xf>
    <xf numFmtId="0" fontId="31" fillId="0" borderId="3" xfId="0" applyFont="1" applyBorder="1" applyAlignment="1">
      <alignment horizontal="center" vertical="center"/>
    </xf>
    <xf numFmtId="0" fontId="0" fillId="0" borderId="3" xfId="0" applyFont="1" applyBorder="1" applyAlignment="1"/>
    <xf numFmtId="164" fontId="10" fillId="0" borderId="8" xfId="0" applyNumberFormat="1" applyFont="1" applyBorder="1" applyAlignment="1">
      <alignment horizontal="left"/>
    </xf>
    <xf numFmtId="0" fontId="6" fillId="0" borderId="3" xfId="0" applyFont="1" applyBorder="1" applyAlignment="1">
      <alignment vertical="center"/>
    </xf>
    <xf numFmtId="0" fontId="33" fillId="10" borderId="0" xfId="0" applyFont="1" applyFill="1" applyBorder="1" applyAlignment="1">
      <alignment horizontal="left"/>
    </xf>
    <xf numFmtId="0" fontId="2" fillId="10" borderId="0" xfId="0" applyFont="1" applyFill="1" applyBorder="1" applyAlignment="1"/>
    <xf numFmtId="0" fontId="33" fillId="10" borderId="0" xfId="0" applyFont="1" applyFill="1" applyBorder="1" applyAlignment="1">
      <alignment horizontal="center"/>
    </xf>
    <xf numFmtId="0" fontId="0" fillId="0" borderId="3" xfId="0" applyBorder="1" applyAlignment="1">
      <alignment horizontal="center" vertical="center"/>
    </xf>
    <xf numFmtId="0" fontId="67" fillId="0" borderId="3" xfId="0" applyFont="1" applyBorder="1" applyAlignment="1">
      <alignment vertical="center" wrapText="1"/>
    </xf>
    <xf numFmtId="0" fontId="0" fillId="0" borderId="17" xfId="0" applyBorder="1" applyAlignment="1">
      <alignment horizontal="center" vertical="center"/>
    </xf>
    <xf numFmtId="0" fontId="0" fillId="0" borderId="20" xfId="0" applyBorder="1" applyAlignment="1">
      <alignment horizontal="center" vertical="center"/>
    </xf>
    <xf numFmtId="0" fontId="0" fillId="0" borderId="3" xfId="0" applyBorder="1" applyAlignment="1">
      <alignment horizontal="center"/>
    </xf>
    <xf numFmtId="0" fontId="0" fillId="0" borderId="17" xfId="0" applyBorder="1" applyAlignment="1">
      <alignment horizontal="center"/>
    </xf>
    <xf numFmtId="0" fontId="67" fillId="0" borderId="3" xfId="0" applyFont="1" applyBorder="1" applyAlignment="1">
      <alignment wrapText="1"/>
    </xf>
    <xf numFmtId="0" fontId="68" fillId="0" borderId="3" xfId="0" applyFont="1" applyBorder="1" applyAlignment="1">
      <alignment vertical="center" wrapText="1"/>
    </xf>
    <xf numFmtId="0" fontId="68" fillId="0" borderId="17" xfId="0" applyFont="1" applyBorder="1" applyAlignment="1">
      <alignment vertical="center" wrapText="1"/>
    </xf>
    <xf numFmtId="0" fontId="68" fillId="0" borderId="20" xfId="0" applyFont="1" applyBorder="1" applyAlignment="1">
      <alignment vertical="center" wrapText="1"/>
    </xf>
    <xf numFmtId="0" fontId="68" fillId="0" borderId="3" xfId="0" applyFont="1" applyBorder="1" applyAlignment="1">
      <alignment wrapText="1"/>
    </xf>
    <xf numFmtId="0" fontId="68" fillId="0" borderId="17" xfId="0" applyFont="1" applyBorder="1" applyAlignment="1">
      <alignment wrapText="1"/>
    </xf>
    <xf numFmtId="0" fontId="7" fillId="0" borderId="0" xfId="0" applyFont="1"/>
    <xf numFmtId="0" fontId="0" fillId="0" borderId="0" xfId="0" applyFont="1" applyAlignment="1"/>
    <xf numFmtId="0" fontId="3" fillId="0" borderId="0" xfId="0" applyFont="1" applyAlignment="1">
      <alignment vertical="center"/>
    </xf>
    <xf numFmtId="0" fontId="36" fillId="0" borderId="3" xfId="0" applyFont="1" applyBorder="1" applyAlignment="1">
      <alignment horizontal="center" vertical="center"/>
    </xf>
    <xf numFmtId="0" fontId="31" fillId="0" borderId="3" xfId="0" applyFont="1" applyBorder="1" applyAlignment="1">
      <alignment horizontal="center" vertical="center"/>
    </xf>
    <xf numFmtId="0" fontId="34" fillId="0" borderId="3" xfId="0" applyFont="1" applyBorder="1" applyAlignment="1">
      <alignment horizontal="center" vertical="center"/>
    </xf>
    <xf numFmtId="0" fontId="2" fillId="11" borderId="3" xfId="0" applyFont="1" applyFill="1" applyBorder="1" applyAlignment="1"/>
    <xf numFmtId="0" fontId="0" fillId="0" borderId="3" xfId="0" applyFont="1" applyBorder="1" applyAlignment="1"/>
    <xf numFmtId="164" fontId="10" fillId="0" borderId="8" xfId="0" applyNumberFormat="1" applyFont="1" applyBorder="1" applyAlignment="1">
      <alignment horizontal="left"/>
    </xf>
    <xf numFmtId="0" fontId="31" fillId="7" borderId="3" xfId="0" applyFont="1" applyFill="1" applyBorder="1" applyAlignment="1">
      <alignment horizontal="center" vertical="center"/>
    </xf>
    <xf numFmtId="0" fontId="6" fillId="0" borderId="3" xfId="0" applyFont="1" applyBorder="1" applyAlignment="1">
      <alignment vertical="center"/>
    </xf>
    <xf numFmtId="0" fontId="19" fillId="10" borderId="0" xfId="0" applyFont="1" applyFill="1" applyBorder="1" applyAlignment="1">
      <alignment horizontal="left"/>
    </xf>
    <xf numFmtId="0" fontId="2" fillId="10" borderId="0" xfId="0" applyFont="1" applyFill="1" applyBorder="1" applyAlignment="1"/>
    <xf numFmtId="0" fontId="33" fillId="27" borderId="3" xfId="0" applyFont="1" applyFill="1" applyBorder="1" applyAlignment="1">
      <alignment horizontal="center"/>
    </xf>
    <xf numFmtId="44" fontId="33" fillId="28" borderId="3" xfId="1" applyFont="1" applyFill="1" applyBorder="1" applyAlignment="1">
      <alignment horizontal="left"/>
    </xf>
    <xf numFmtId="0" fontId="31" fillId="7" borderId="3" xfId="0" applyFont="1" applyFill="1" applyBorder="1" applyAlignment="1">
      <alignment vertical="center"/>
    </xf>
    <xf numFmtId="0" fontId="0" fillId="0" borderId="0" xfId="0" applyFont="1" applyAlignment="1"/>
    <xf numFmtId="0" fontId="3" fillId="0" borderId="0" xfId="0" applyFont="1" applyAlignment="1">
      <alignment vertical="center"/>
    </xf>
    <xf numFmtId="0" fontId="7" fillId="0" borderId="0" xfId="0" applyFont="1"/>
    <xf numFmtId="0" fontId="2" fillId="11" borderId="3" xfId="0" applyFont="1" applyFill="1" applyBorder="1" applyAlignment="1"/>
    <xf numFmtId="0" fontId="34" fillId="0" borderId="3" xfId="0" applyFont="1" applyBorder="1" applyAlignment="1">
      <alignment horizontal="center" vertical="center"/>
    </xf>
    <xf numFmtId="0" fontId="36" fillId="0" borderId="3" xfId="0" applyFont="1" applyBorder="1" applyAlignment="1">
      <alignment horizontal="center" vertical="center"/>
    </xf>
    <xf numFmtId="0" fontId="0" fillId="0" borderId="3" xfId="0" applyFont="1" applyBorder="1" applyAlignment="1"/>
    <xf numFmtId="0" fontId="31" fillId="7" borderId="3" xfId="0" applyFont="1" applyFill="1" applyBorder="1" applyAlignment="1">
      <alignment horizontal="center" vertical="center"/>
    </xf>
    <xf numFmtId="164" fontId="10" fillId="0" borderId="8" xfId="0" applyNumberFormat="1" applyFont="1" applyBorder="1" applyAlignment="1">
      <alignment horizontal="left"/>
    </xf>
    <xf numFmtId="0" fontId="6" fillId="0" borderId="3" xfId="0" applyFont="1" applyBorder="1" applyAlignment="1">
      <alignment vertical="center"/>
    </xf>
    <xf numFmtId="0" fontId="2" fillId="10" borderId="0" xfId="0" applyFont="1" applyFill="1" applyBorder="1" applyAlignment="1"/>
    <xf numFmtId="0" fontId="33" fillId="10" borderId="0" xfId="0" applyFont="1" applyFill="1" applyBorder="1" applyAlignment="1">
      <alignment horizontal="center"/>
    </xf>
    <xf numFmtId="0" fontId="7" fillId="0" borderId="0" xfId="0" applyFont="1"/>
    <xf numFmtId="0" fontId="0" fillId="0" borderId="0" xfId="0" applyFont="1" applyAlignment="1"/>
    <xf numFmtId="0" fontId="3" fillId="0" borderId="0" xfId="0" applyFont="1" applyAlignment="1">
      <alignment vertical="center"/>
    </xf>
    <xf numFmtId="0" fontId="36" fillId="0" borderId="3" xfId="0" applyFont="1" applyBorder="1" applyAlignment="1">
      <alignment horizontal="center" vertical="center"/>
    </xf>
    <xf numFmtId="0" fontId="31" fillId="0" borderId="3" xfId="0" applyFont="1" applyBorder="1" applyAlignment="1">
      <alignment horizontal="center" vertical="center"/>
    </xf>
    <xf numFmtId="0" fontId="34" fillId="0" borderId="3" xfId="0" applyFont="1" applyBorder="1" applyAlignment="1">
      <alignment horizontal="center" vertical="center"/>
    </xf>
    <xf numFmtId="0" fontId="2" fillId="11" borderId="3" xfId="0" applyFont="1" applyFill="1" applyBorder="1" applyAlignment="1"/>
    <xf numFmtId="0" fontId="0" fillId="0" borderId="3" xfId="0" applyFont="1" applyBorder="1" applyAlignment="1"/>
    <xf numFmtId="164" fontId="10" fillId="0" borderId="8" xfId="0" applyNumberFormat="1" applyFont="1" applyBorder="1" applyAlignment="1">
      <alignment horizontal="left"/>
    </xf>
    <xf numFmtId="0" fontId="31" fillId="7" borderId="3" xfId="0" applyFont="1" applyFill="1" applyBorder="1" applyAlignment="1">
      <alignment horizontal="center" vertical="center"/>
    </xf>
    <xf numFmtId="0" fontId="6" fillId="0" borderId="3" xfId="0" applyFont="1" applyBorder="1" applyAlignment="1">
      <alignment vertical="center"/>
    </xf>
    <xf numFmtId="0" fontId="19" fillId="10" borderId="0" xfId="0" applyFont="1" applyFill="1" applyBorder="1" applyAlignment="1">
      <alignment horizontal="left"/>
    </xf>
    <xf numFmtId="0" fontId="2" fillId="10" borderId="0" xfId="0" applyFont="1" applyFill="1" applyBorder="1" applyAlignment="1"/>
    <xf numFmtId="0" fontId="36" fillId="7" borderId="3" xfId="0" applyFont="1" applyFill="1" applyBorder="1" applyAlignment="1">
      <alignment horizontal="center" vertical="center"/>
    </xf>
    <xf numFmtId="0" fontId="31" fillId="7" borderId="3" xfId="0" applyFont="1" applyFill="1" applyBorder="1" applyAlignment="1">
      <alignment horizontal="center" vertical="center"/>
    </xf>
    <xf numFmtId="0" fontId="36" fillId="7" borderId="3" xfId="0" applyFont="1" applyFill="1" applyBorder="1" applyAlignment="1">
      <alignment horizontal="center" vertical="center"/>
    </xf>
    <xf numFmtId="0" fontId="7" fillId="0" borderId="0" xfId="0" applyFont="1"/>
    <xf numFmtId="0" fontId="0" fillId="0" borderId="0" xfId="0" applyFont="1" applyAlignment="1"/>
    <xf numFmtId="0" fontId="3" fillId="0" borderId="0" xfId="0" applyFont="1" applyAlignment="1">
      <alignment vertical="center"/>
    </xf>
    <xf numFmtId="0" fontId="36" fillId="0" borderId="3" xfId="0" applyFont="1" applyBorder="1" applyAlignment="1">
      <alignment horizontal="center" vertical="center"/>
    </xf>
    <xf numFmtId="0" fontId="31" fillId="0" borderId="3" xfId="0" applyFont="1" applyBorder="1" applyAlignment="1">
      <alignment horizontal="center" vertical="center"/>
    </xf>
    <xf numFmtId="0" fontId="34" fillId="0" borderId="3" xfId="0" applyFont="1" applyBorder="1" applyAlignment="1">
      <alignment horizontal="center" vertical="center"/>
    </xf>
    <xf numFmtId="0" fontId="2" fillId="11" borderId="3" xfId="0" applyFont="1" applyFill="1" applyBorder="1" applyAlignment="1"/>
    <xf numFmtId="0" fontId="0" fillId="0" borderId="3" xfId="0" applyFont="1" applyBorder="1" applyAlignment="1"/>
    <xf numFmtId="164" fontId="10" fillId="0" borderId="8" xfId="0" applyNumberFormat="1" applyFont="1" applyBorder="1" applyAlignment="1">
      <alignment horizontal="left"/>
    </xf>
    <xf numFmtId="0" fontId="31" fillId="7" borderId="3" xfId="0" applyFont="1" applyFill="1" applyBorder="1" applyAlignment="1">
      <alignment horizontal="center" vertical="center"/>
    </xf>
    <xf numFmtId="0" fontId="6" fillId="0" borderId="3" xfId="0" applyFont="1" applyBorder="1" applyAlignment="1">
      <alignment vertical="center"/>
    </xf>
    <xf numFmtId="0" fontId="19" fillId="10" borderId="0" xfId="0" applyFont="1" applyFill="1" applyBorder="1" applyAlignment="1">
      <alignment horizontal="left"/>
    </xf>
    <xf numFmtId="0" fontId="2" fillId="10" borderId="0" xfId="0" applyFont="1" applyFill="1" applyBorder="1" applyAlignment="1"/>
    <xf numFmtId="0" fontId="36" fillId="7" borderId="3" xfId="0" applyFont="1" applyFill="1" applyBorder="1" applyAlignment="1">
      <alignment horizontal="center" vertical="center"/>
    </xf>
    <xf numFmtId="0" fontId="31" fillId="7" borderId="3" xfId="0" applyFont="1" applyFill="1" applyBorder="1" applyAlignment="1">
      <alignment horizontal="center" vertical="center"/>
    </xf>
    <xf numFmtId="0" fontId="36" fillId="7" borderId="3" xfId="0" applyFont="1" applyFill="1" applyBorder="1" applyAlignment="1">
      <alignment horizontal="center" vertical="center"/>
    </xf>
    <xf numFmtId="0" fontId="7" fillId="0" borderId="0" xfId="0" applyFont="1"/>
    <xf numFmtId="0" fontId="0" fillId="0" borderId="0" xfId="0" applyFont="1" applyAlignment="1"/>
    <xf numFmtId="0" fontId="3" fillId="0" borderId="0" xfId="0" applyFont="1" applyAlignment="1">
      <alignment vertical="center"/>
    </xf>
    <xf numFmtId="0" fontId="36" fillId="0" borderId="3" xfId="0" applyFont="1" applyBorder="1" applyAlignment="1">
      <alignment horizontal="center" vertical="center"/>
    </xf>
    <xf numFmtId="0" fontId="31" fillId="0" borderId="3" xfId="0" applyFont="1" applyBorder="1" applyAlignment="1">
      <alignment horizontal="center" vertical="center"/>
    </xf>
    <xf numFmtId="0" fontId="34" fillId="0" borderId="3" xfId="0" applyFont="1" applyBorder="1" applyAlignment="1">
      <alignment horizontal="center" vertical="center"/>
    </xf>
    <xf numFmtId="0" fontId="2" fillId="11" borderId="3" xfId="0" applyFont="1" applyFill="1" applyBorder="1" applyAlignment="1"/>
    <xf numFmtId="0" fontId="0" fillId="0" borderId="3" xfId="0" applyFont="1" applyBorder="1" applyAlignment="1"/>
    <xf numFmtId="164" fontId="10" fillId="0" borderId="8" xfId="0" applyNumberFormat="1" applyFont="1" applyBorder="1" applyAlignment="1">
      <alignment horizontal="left"/>
    </xf>
    <xf numFmtId="0" fontId="31" fillId="7" borderId="3" xfId="0" applyFont="1" applyFill="1" applyBorder="1" applyAlignment="1">
      <alignment horizontal="center" vertical="center"/>
    </xf>
    <xf numFmtId="0" fontId="6" fillId="0" borderId="3" xfId="0" applyFont="1" applyBorder="1" applyAlignment="1">
      <alignment vertical="center"/>
    </xf>
    <xf numFmtId="0" fontId="19" fillId="10" borderId="0" xfId="0" applyFont="1" applyFill="1" applyBorder="1" applyAlignment="1">
      <alignment horizontal="left"/>
    </xf>
    <xf numFmtId="0" fontId="2" fillId="10" borderId="0" xfId="0" applyFont="1" applyFill="1" applyBorder="1" applyAlignment="1"/>
    <xf numFmtId="0" fontId="36" fillId="7" borderId="3" xfId="0" applyFont="1" applyFill="1" applyBorder="1" applyAlignment="1">
      <alignment horizontal="center" vertical="center"/>
    </xf>
    <xf numFmtId="0" fontId="0" fillId="0" borderId="0" xfId="0" applyFont="1" applyAlignment="1"/>
    <xf numFmtId="0" fontId="3" fillId="0" borderId="0" xfId="0" applyFont="1" applyAlignment="1">
      <alignment vertical="center"/>
    </xf>
    <xf numFmtId="0" fontId="7" fillId="0" borderId="0" xfId="0" applyFont="1"/>
    <xf numFmtId="0" fontId="2" fillId="11" borderId="3" xfId="0" applyFont="1" applyFill="1" applyBorder="1" applyAlignment="1"/>
    <xf numFmtId="0" fontId="34" fillId="0" borderId="3" xfId="0" applyFont="1" applyBorder="1" applyAlignment="1">
      <alignment horizontal="center" vertical="center"/>
    </xf>
    <xf numFmtId="0" fontId="36" fillId="0" borderId="3" xfId="0" applyFont="1" applyBorder="1" applyAlignment="1">
      <alignment horizontal="center" vertical="center"/>
    </xf>
    <xf numFmtId="0" fontId="31" fillId="0" borderId="3" xfId="0" applyFont="1" applyBorder="1" applyAlignment="1">
      <alignment horizontal="center" vertical="center"/>
    </xf>
    <xf numFmtId="0" fontId="0" fillId="0" borderId="3" xfId="0" applyFont="1" applyBorder="1" applyAlignment="1"/>
    <xf numFmtId="164" fontId="10" fillId="0" borderId="8" xfId="0" applyNumberFormat="1" applyFont="1" applyBorder="1" applyAlignment="1">
      <alignment horizontal="left"/>
    </xf>
    <xf numFmtId="0" fontId="6" fillId="0" borderId="3" xfId="0" applyFont="1" applyBorder="1" applyAlignment="1">
      <alignment vertical="center"/>
    </xf>
    <xf numFmtId="0" fontId="19" fillId="10" borderId="0" xfId="0" applyFont="1" applyFill="1" applyBorder="1" applyAlignment="1">
      <alignment horizontal="left"/>
    </xf>
    <xf numFmtId="0" fontId="2" fillId="10" borderId="0" xfId="0" applyFont="1" applyFill="1" applyBorder="1" applyAlignment="1"/>
    <xf numFmtId="44" fontId="7" fillId="7" borderId="0" xfId="1" applyFont="1" applyFill="1" applyBorder="1" applyAlignment="1">
      <alignment horizontal="left" vertical="top"/>
    </xf>
    <xf numFmtId="44" fontId="0" fillId="7" borderId="0" xfId="1" applyFont="1" applyFill="1" applyBorder="1" applyAlignment="1">
      <alignment horizontal="left" vertical="top"/>
    </xf>
    <xf numFmtId="0" fontId="0" fillId="0" borderId="0" xfId="0" applyFont="1" applyAlignment="1"/>
    <xf numFmtId="0" fontId="3" fillId="0" borderId="0" xfId="0" applyFont="1" applyAlignment="1">
      <alignment vertical="center"/>
    </xf>
    <xf numFmtId="0" fontId="7" fillId="0" borderId="0" xfId="0" applyFont="1"/>
    <xf numFmtId="0" fontId="2" fillId="11" borderId="3" xfId="0" applyFont="1" applyFill="1" applyBorder="1" applyAlignment="1"/>
    <xf numFmtId="0" fontId="34" fillId="0" borderId="3" xfId="0" applyFont="1" applyBorder="1" applyAlignment="1">
      <alignment horizontal="center" vertical="center"/>
    </xf>
    <xf numFmtId="0" fontId="36" fillId="0" borderId="3" xfId="0" applyFont="1" applyBorder="1" applyAlignment="1">
      <alignment horizontal="center" vertical="center"/>
    </xf>
    <xf numFmtId="0" fontId="31" fillId="0" borderId="3" xfId="0" applyFont="1" applyBorder="1" applyAlignment="1">
      <alignment horizontal="center" vertical="center"/>
    </xf>
    <xf numFmtId="0" fontId="0" fillId="0" borderId="3" xfId="0" applyFont="1" applyBorder="1" applyAlignment="1"/>
    <xf numFmtId="164" fontId="10" fillId="0" borderId="8" xfId="0" applyNumberFormat="1" applyFont="1" applyBorder="1" applyAlignment="1">
      <alignment horizontal="left"/>
    </xf>
    <xf numFmtId="0" fontId="6" fillId="0" borderId="3" xfId="0" applyFont="1" applyBorder="1" applyAlignment="1">
      <alignment vertical="center"/>
    </xf>
    <xf numFmtId="0" fontId="19" fillId="10" borderId="0" xfId="0" applyFont="1" applyFill="1" applyBorder="1" applyAlignment="1">
      <alignment horizontal="left"/>
    </xf>
    <xf numFmtId="0" fontId="2" fillId="10" borderId="0" xfId="0" applyFont="1" applyFill="1" applyBorder="1" applyAlignment="1"/>
    <xf numFmtId="44" fontId="0" fillId="7" borderId="0" xfId="0" applyNumberFormat="1" applyFont="1" applyFill="1" applyBorder="1" applyAlignment="1"/>
    <xf numFmtId="16" fontId="0" fillId="7" borderId="0" xfId="0" applyNumberFormat="1" applyFont="1" applyFill="1" applyBorder="1" applyAlignment="1"/>
    <xf numFmtId="16" fontId="2" fillId="7" borderId="0" xfId="0" applyNumberFormat="1" applyFont="1" applyFill="1" applyBorder="1" applyAlignment="1">
      <alignment horizontal="center" vertical="center"/>
    </xf>
    <xf numFmtId="0" fontId="0" fillId="29" borderId="0" xfId="0" applyFont="1" applyFill="1" applyBorder="1" applyAlignment="1"/>
    <xf numFmtId="0" fontId="2" fillId="30" borderId="0" xfId="0" applyFont="1" applyFill="1" applyBorder="1" applyAlignment="1"/>
    <xf numFmtId="44" fontId="7" fillId="29" borderId="0" xfId="1" applyFont="1" applyFill="1" applyBorder="1" applyAlignment="1">
      <alignment horizontal="left" vertical="top"/>
    </xf>
    <xf numFmtId="44" fontId="7" fillId="31" borderId="0" xfId="1" applyFont="1" applyFill="1" applyBorder="1" applyAlignment="1">
      <alignment horizontal="left" vertical="top"/>
    </xf>
    <xf numFmtId="44" fontId="0" fillId="31" borderId="0" xfId="1" applyFont="1" applyFill="1" applyAlignment="1">
      <alignment horizontal="left" vertical="top"/>
    </xf>
    <xf numFmtId="0" fontId="2" fillId="7" borderId="0" xfId="0" applyFont="1" applyFill="1" applyAlignment="1"/>
    <xf numFmtId="0" fontId="0" fillId="0" borderId="0" xfId="0" applyFont="1" applyAlignment="1"/>
    <xf numFmtId="0" fontId="19" fillId="10" borderId="0" xfId="0" applyFont="1" applyFill="1" applyBorder="1" applyAlignment="1">
      <alignment horizontal="left"/>
    </xf>
    <xf numFmtId="0" fontId="53" fillId="0" borderId="35" xfId="6" applyFont="1" applyBorder="1" applyAlignment="1">
      <alignment horizontal="left"/>
    </xf>
    <xf numFmtId="0" fontId="53" fillId="0" borderId="34" xfId="6" applyFont="1" applyBorder="1" applyAlignment="1">
      <alignment horizontal="left"/>
    </xf>
    <xf numFmtId="0" fontId="42" fillId="24" borderId="9" xfId="6" applyFont="1" applyFill="1" applyBorder="1" applyAlignment="1">
      <alignment horizontal="center" vertical="top" wrapText="1"/>
    </xf>
    <xf numFmtId="0" fontId="42" fillId="24" borderId="13" xfId="6" applyFont="1" applyFill="1" applyBorder="1" applyAlignment="1">
      <alignment horizontal="center" vertical="top" wrapText="1"/>
    </xf>
    <xf numFmtId="0" fontId="53" fillId="0" borderId="35" xfId="6" applyFont="1" applyBorder="1" applyAlignment="1">
      <alignment horizontal="left" vertical="top" wrapText="1"/>
    </xf>
    <xf numFmtId="0" fontId="53" fillId="0" borderId="34" xfId="6" applyFont="1" applyBorder="1" applyAlignment="1">
      <alignment horizontal="left" vertical="top" wrapText="1"/>
    </xf>
    <xf numFmtId="0" fontId="51" fillId="0" borderId="30" xfId="6" applyFont="1" applyBorder="1" applyAlignment="1">
      <alignment horizontal="center" wrapText="1"/>
    </xf>
    <xf numFmtId="0" fontId="51" fillId="0" borderId="29" xfId="6" applyFont="1" applyBorder="1" applyAlignment="1">
      <alignment horizontal="center" wrapText="1"/>
    </xf>
    <xf numFmtId="0" fontId="30" fillId="0" borderId="32" xfId="6" applyFont="1" applyBorder="1" applyAlignment="1">
      <alignment horizontal="center"/>
    </xf>
    <xf numFmtId="0" fontId="30" fillId="0" borderId="27" xfId="6" applyFont="1" applyBorder="1" applyAlignment="1">
      <alignment horizontal="center"/>
    </xf>
    <xf numFmtId="0" fontId="30" fillId="0" borderId="23" xfId="6" applyFont="1" applyBorder="1" applyAlignment="1">
      <alignment horizontal="center"/>
    </xf>
    <xf numFmtId="0" fontId="50" fillId="0" borderId="22" xfId="6" applyBorder="1" applyAlignment="1">
      <alignment horizontal="center"/>
    </xf>
    <xf numFmtId="0" fontId="50" fillId="0" borderId="15" xfId="6" applyBorder="1" applyAlignment="1">
      <alignment horizontal="center"/>
    </xf>
    <xf numFmtId="0" fontId="50" fillId="0" borderId="21" xfId="6" applyBorder="1" applyAlignment="1">
      <alignment horizontal="center"/>
    </xf>
    <xf numFmtId="0" fontId="51" fillId="0" borderId="35" xfId="6" applyFont="1" applyBorder="1" applyAlignment="1">
      <alignment horizontal="left"/>
    </xf>
    <xf numFmtId="0" fontId="51" fillId="0" borderId="34" xfId="6" applyFont="1" applyBorder="1" applyAlignment="1">
      <alignment horizontal="left"/>
    </xf>
    <xf numFmtId="0" fontId="51" fillId="0" borderId="55" xfId="6" applyFont="1" applyBorder="1" applyAlignment="1">
      <alignment horizontal="left"/>
    </xf>
    <xf numFmtId="0" fontId="64" fillId="0" borderId="0" xfId="6" applyFont="1" applyAlignment="1">
      <alignment horizontal="center"/>
    </xf>
    <xf numFmtId="0" fontId="51" fillId="0" borderId="37" xfId="6" applyFont="1" applyBorder="1"/>
    <xf numFmtId="0" fontId="40" fillId="0" borderId="5" xfId="6" applyFont="1" applyBorder="1"/>
    <xf numFmtId="0" fontId="30" fillId="0" borderId="35" xfId="6" applyFont="1" applyBorder="1" applyAlignment="1">
      <alignment horizontal="left"/>
    </xf>
    <xf numFmtId="0" fontId="30" fillId="0" borderId="34" xfId="6" applyFont="1" applyBorder="1" applyAlignment="1">
      <alignment horizontal="left"/>
    </xf>
    <xf numFmtId="0" fontId="7" fillId="0" borderId="0" xfId="0" applyFont="1"/>
    <xf numFmtId="0" fontId="0" fillId="0" borderId="0" xfId="0" applyFont="1" applyAlignment="1"/>
    <xf numFmtId="0" fontId="27" fillId="0" borderId="0" xfId="0" applyFont="1" applyAlignment="1"/>
    <xf numFmtId="0" fontId="28" fillId="0" borderId="0" xfId="0" applyFont="1" applyAlignment="1"/>
    <xf numFmtId="0" fontId="6" fillId="0" borderId="0" xfId="0" applyFont="1" applyAlignment="1"/>
    <xf numFmtId="0" fontId="6" fillId="0" borderId="0" xfId="0" applyFont="1" applyAlignment="1">
      <alignment vertical="top"/>
    </xf>
    <xf numFmtId="0" fontId="3" fillId="0" borderId="0" xfId="0" applyFont="1" applyAlignment="1">
      <alignment vertical="center"/>
    </xf>
    <xf numFmtId="0" fontId="9" fillId="0" borderId="0" xfId="0" applyFont="1" applyAlignment="1">
      <alignment horizontal="left"/>
    </xf>
    <xf numFmtId="164" fontId="10" fillId="0" borderId="0" xfId="0" applyNumberFormat="1" applyFont="1" applyAlignment="1">
      <alignment horizontal="left"/>
    </xf>
    <xf numFmtId="0" fontId="8" fillId="0" borderId="0" xfId="0" applyFont="1" applyAlignment="1">
      <alignment horizontal="center"/>
    </xf>
    <xf numFmtId="0" fontId="6" fillId="0" borderId="0" xfId="0" applyFont="1" applyAlignment="1">
      <alignment vertical="center"/>
    </xf>
    <xf numFmtId="0" fontId="6" fillId="0" borderId="0" xfId="0" applyFont="1"/>
    <xf numFmtId="0" fontId="12" fillId="0" borderId="0" xfId="0" applyFont="1" applyAlignment="1">
      <alignment vertical="center"/>
    </xf>
    <xf numFmtId="0" fontId="3" fillId="0" borderId="0" xfId="0" applyFont="1" applyAlignment="1">
      <alignment horizontal="left" vertical="center"/>
    </xf>
    <xf numFmtId="0" fontId="6" fillId="0" borderId="0" xfId="0" applyFont="1" applyAlignment="1">
      <alignment horizontal="left" vertical="center"/>
    </xf>
    <xf numFmtId="0" fontId="3" fillId="0" borderId="1" xfId="0" applyFont="1" applyBorder="1" applyAlignment="1"/>
    <xf numFmtId="0" fontId="13" fillId="0" borderId="1" xfId="0" applyFont="1" applyBorder="1"/>
    <xf numFmtId="0" fontId="14" fillId="0" borderId="0" xfId="0" applyFont="1" applyAlignment="1">
      <alignment vertical="center"/>
    </xf>
    <xf numFmtId="0" fontId="15" fillId="3" borderId="0" xfId="0" applyFont="1" applyFill="1" applyAlignment="1">
      <alignment vertical="center"/>
    </xf>
    <xf numFmtId="0" fontId="15" fillId="4" borderId="0" xfId="0" applyFont="1" applyFill="1" applyAlignment="1">
      <alignment vertical="center"/>
    </xf>
    <xf numFmtId="0" fontId="6" fillId="4" borderId="0" xfId="0" applyFont="1" applyFill="1" applyAlignment="1">
      <alignment horizontal="left"/>
    </xf>
    <xf numFmtId="0" fontId="17" fillId="0" borderId="2" xfId="0" applyFont="1" applyBorder="1" applyAlignment="1">
      <alignment wrapText="1"/>
    </xf>
    <xf numFmtId="0" fontId="13" fillId="0" borderId="2" xfId="0" applyFont="1" applyBorder="1"/>
    <xf numFmtId="0" fontId="17" fillId="0" borderId="0" xfId="0" applyFont="1" applyAlignment="1">
      <alignment wrapText="1"/>
    </xf>
    <xf numFmtId="165" fontId="25" fillId="0" borderId="0" xfId="0" applyNumberFormat="1" applyFont="1" applyAlignment="1">
      <alignment horizontal="right"/>
    </xf>
    <xf numFmtId="14" fontId="3" fillId="0" borderId="0" xfId="0" applyNumberFormat="1" applyFont="1" applyAlignment="1">
      <alignment horizontal="left" vertical="center"/>
    </xf>
    <xf numFmtId="0" fontId="8" fillId="0" borderId="0" xfId="0" applyFont="1" applyAlignment="1">
      <alignment horizontal="center" wrapText="1"/>
    </xf>
    <xf numFmtId="0" fontId="37" fillId="0" borderId="0" xfId="0" applyFont="1" applyBorder="1" applyAlignment="1">
      <alignment horizontal="center"/>
    </xf>
    <xf numFmtId="0" fontId="36" fillId="0" borderId="6" xfId="0" applyFont="1" applyBorder="1" applyAlignment="1">
      <alignment horizontal="center"/>
    </xf>
    <xf numFmtId="0" fontId="36" fillId="0" borderId="7" xfId="0" applyFont="1" applyBorder="1" applyAlignment="1">
      <alignment horizontal="center"/>
    </xf>
    <xf numFmtId="0" fontId="36" fillId="0" borderId="4" xfId="0" applyFont="1" applyBorder="1" applyAlignment="1">
      <alignment horizontal="center"/>
    </xf>
    <xf numFmtId="0" fontId="35" fillId="0" borderId="0" xfId="0" applyFont="1" applyBorder="1" applyAlignment="1">
      <alignment horizontal="center"/>
    </xf>
    <xf numFmtId="0" fontId="36" fillId="0" borderId="3" xfId="0" applyFont="1" applyBorder="1" applyAlignment="1">
      <alignment horizontal="center" vertical="center"/>
    </xf>
    <xf numFmtId="0" fontId="29" fillId="0" borderId="3" xfId="0" applyFont="1" applyBorder="1" applyAlignment="1">
      <alignment horizontal="center"/>
    </xf>
    <xf numFmtId="0" fontId="31" fillId="0" borderId="3" xfId="0" applyFont="1" applyBorder="1" applyAlignment="1">
      <alignment horizontal="center" vertical="center"/>
    </xf>
    <xf numFmtId="0" fontId="39" fillId="7" borderId="3" xfId="0" applyFont="1" applyFill="1" applyBorder="1" applyAlignment="1">
      <alignment horizontal="center" vertical="center"/>
    </xf>
    <xf numFmtId="0" fontId="40" fillId="7" borderId="3" xfId="0" applyFont="1" applyFill="1" applyBorder="1" applyAlignment="1">
      <alignment horizontal="center"/>
    </xf>
    <xf numFmtId="0" fontId="38" fillId="0" borderId="6" xfId="0" applyFont="1" applyBorder="1" applyAlignment="1">
      <alignment horizontal="center" vertical="center"/>
    </xf>
    <xf numFmtId="0" fontId="38" fillId="0" borderId="4" xfId="0" applyFont="1" applyBorder="1" applyAlignment="1">
      <alignment horizontal="center" vertical="center"/>
    </xf>
    <xf numFmtId="0" fontId="15" fillId="5" borderId="3" xfId="0" applyFont="1" applyFill="1" applyBorder="1" applyAlignment="1"/>
    <xf numFmtId="0" fontId="0" fillId="6" borderId="3" xfId="0" applyFont="1" applyFill="1" applyBorder="1" applyAlignment="1"/>
    <xf numFmtId="0" fontId="34" fillId="0" borderId="3" xfId="0" applyFont="1" applyBorder="1" applyAlignment="1">
      <alignment horizontal="center" vertical="center"/>
    </xf>
    <xf numFmtId="0" fontId="13" fillId="0" borderId="3" xfId="0" applyFont="1" applyBorder="1" applyAlignment="1">
      <alignment horizontal="center"/>
    </xf>
    <xf numFmtId="14" fontId="31" fillId="0" borderId="3" xfId="0" applyNumberFormat="1" applyFont="1" applyBorder="1" applyAlignment="1">
      <alignment horizontal="center" vertical="center"/>
    </xf>
    <xf numFmtId="0" fontId="23" fillId="0" borderId="5" xfId="0" applyFont="1" applyBorder="1" applyAlignment="1"/>
    <xf numFmtId="0" fontId="30" fillId="0" borderId="5" xfId="0" applyFont="1" applyBorder="1"/>
    <xf numFmtId="0" fontId="2" fillId="5" borderId="3" xfId="0" applyFont="1" applyFill="1" applyBorder="1" applyAlignment="1"/>
    <xf numFmtId="0" fontId="13" fillId="6" borderId="3" xfId="0" applyFont="1" applyFill="1" applyBorder="1" applyAlignment="1"/>
    <xf numFmtId="0" fontId="2" fillId="4" borderId="3" xfId="0" applyFont="1" applyFill="1" applyBorder="1" applyAlignment="1"/>
    <xf numFmtId="0" fontId="13" fillId="0" borderId="3" xfId="0" applyFont="1" applyBorder="1" applyAlignment="1"/>
    <xf numFmtId="0" fontId="2" fillId="11" borderId="3" xfId="0" applyFont="1" applyFill="1" applyBorder="1" applyAlignment="1"/>
    <xf numFmtId="0" fontId="13" fillId="8" borderId="3" xfId="0" applyFont="1" applyFill="1" applyBorder="1" applyAlignment="1"/>
    <xf numFmtId="0" fontId="36" fillId="0" borderId="0" xfId="0" applyFont="1" applyBorder="1" applyAlignment="1">
      <alignment horizontal="center" vertical="center"/>
    </xf>
    <xf numFmtId="0" fontId="2" fillId="3" borderId="3" xfId="0" applyFont="1" applyFill="1" applyBorder="1" applyAlignment="1">
      <alignment horizontal="left"/>
    </xf>
    <xf numFmtId="0" fontId="2" fillId="4" borderId="3" xfId="0" applyFont="1" applyFill="1" applyBorder="1" applyAlignment="1">
      <alignment horizontal="left"/>
    </xf>
    <xf numFmtId="0" fontId="2" fillId="5" borderId="6" xfId="0" applyFont="1" applyFill="1" applyBorder="1" applyAlignment="1">
      <alignment horizontal="left"/>
    </xf>
    <xf numFmtId="0" fontId="2" fillId="5" borderId="7" xfId="0" applyFont="1" applyFill="1" applyBorder="1" applyAlignment="1">
      <alignment horizontal="left"/>
    </xf>
    <xf numFmtId="0" fontId="2" fillId="5" borderId="4" xfId="0" applyFont="1" applyFill="1" applyBorder="1" applyAlignment="1">
      <alignment horizontal="left"/>
    </xf>
    <xf numFmtId="0" fontId="33" fillId="4" borderId="3" xfId="0" applyFont="1" applyFill="1" applyBorder="1" applyAlignment="1"/>
    <xf numFmtId="0" fontId="30" fillId="0" borderId="3" xfId="0" applyFont="1" applyBorder="1" applyAlignment="1"/>
    <xf numFmtId="0" fontId="19" fillId="5" borderId="3" xfId="0" applyFont="1" applyFill="1" applyBorder="1" applyAlignment="1"/>
    <xf numFmtId="0" fontId="47" fillId="6" borderId="3" xfId="0" applyFont="1" applyFill="1" applyBorder="1" applyAlignment="1"/>
    <xf numFmtId="0" fontId="36" fillId="0" borderId="6" xfId="0" applyFont="1" applyBorder="1" applyAlignment="1">
      <alignment horizontal="center" vertical="center"/>
    </xf>
    <xf numFmtId="0" fontId="36" fillId="0" borderId="4" xfId="0" applyFont="1" applyBorder="1" applyAlignment="1">
      <alignment horizontal="center" vertical="center"/>
    </xf>
    <xf numFmtId="0" fontId="33" fillId="5" borderId="3" xfId="0" applyFont="1" applyFill="1" applyBorder="1" applyAlignment="1"/>
    <xf numFmtId="0" fontId="30" fillId="6" borderId="3" xfId="0" applyFont="1" applyFill="1" applyBorder="1" applyAlignment="1"/>
    <xf numFmtId="0" fontId="33" fillId="4" borderId="3" xfId="0" applyFont="1" applyFill="1" applyBorder="1" applyAlignment="1">
      <alignment horizontal="left"/>
    </xf>
    <xf numFmtId="0" fontId="33" fillId="5" borderId="6" xfId="0" applyFont="1" applyFill="1" applyBorder="1" applyAlignment="1">
      <alignment horizontal="left"/>
    </xf>
    <xf numFmtId="0" fontId="33" fillId="5" borderId="7" xfId="0" applyFont="1" applyFill="1" applyBorder="1" applyAlignment="1">
      <alignment horizontal="left"/>
    </xf>
    <xf numFmtId="0" fontId="33" fillId="5" borderId="4" xfId="0" applyFont="1" applyFill="1" applyBorder="1" applyAlignment="1">
      <alignment horizontal="left"/>
    </xf>
    <xf numFmtId="0" fontId="33" fillId="3" borderId="3" xfId="0" applyFont="1" applyFill="1" applyBorder="1" applyAlignment="1">
      <alignment horizontal="left"/>
    </xf>
    <xf numFmtId="0" fontId="2" fillId="10" borderId="3" xfId="0" applyFont="1" applyFill="1" applyBorder="1" applyAlignment="1"/>
    <xf numFmtId="0" fontId="13" fillId="7" borderId="3" xfId="0" applyFont="1" applyFill="1" applyBorder="1" applyAlignment="1"/>
    <xf numFmtId="0" fontId="2" fillId="19" borderId="3" xfId="0" applyFont="1" applyFill="1" applyBorder="1" applyAlignment="1">
      <alignment horizontal="left"/>
    </xf>
    <xf numFmtId="0" fontId="13" fillId="12" borderId="3" xfId="0" applyFont="1" applyFill="1" applyBorder="1" applyAlignment="1"/>
    <xf numFmtId="0" fontId="2" fillId="10" borderId="6" xfId="0" applyFont="1" applyFill="1" applyBorder="1" applyAlignment="1">
      <alignment horizontal="left"/>
    </xf>
    <xf numFmtId="0" fontId="2" fillId="10" borderId="7" xfId="0" applyFont="1" applyFill="1" applyBorder="1" applyAlignment="1">
      <alignment horizontal="left"/>
    </xf>
    <xf numFmtId="0" fontId="2" fillId="10" borderId="4" xfId="0" applyFont="1" applyFill="1" applyBorder="1" applyAlignment="1">
      <alignment horizontal="left"/>
    </xf>
    <xf numFmtId="0" fontId="2" fillId="13" borderId="3" xfId="0" applyFont="1" applyFill="1" applyBorder="1" applyAlignment="1">
      <alignment horizontal="left"/>
    </xf>
    <xf numFmtId="0" fontId="2" fillId="20" borderId="3" xfId="0" applyFont="1" applyFill="1" applyBorder="1" applyAlignment="1">
      <alignment horizontal="left"/>
    </xf>
    <xf numFmtId="0" fontId="13" fillId="21" borderId="3" xfId="0" applyFont="1" applyFill="1" applyBorder="1" applyAlignment="1"/>
    <xf numFmtId="0" fontId="2" fillId="20" borderId="3" xfId="0" applyFont="1" applyFill="1" applyBorder="1" applyAlignment="1"/>
    <xf numFmtId="0" fontId="2" fillId="18" borderId="3" xfId="0" applyFont="1" applyFill="1" applyBorder="1" applyAlignment="1"/>
    <xf numFmtId="0" fontId="2" fillId="20" borderId="6" xfId="0" applyFont="1" applyFill="1" applyBorder="1" applyAlignment="1"/>
    <xf numFmtId="0" fontId="2" fillId="20" borderId="7" xfId="0" applyFont="1" applyFill="1" applyBorder="1" applyAlignment="1"/>
    <xf numFmtId="0" fontId="2" fillId="20" borderId="4" xfId="0" applyFont="1" applyFill="1" applyBorder="1" applyAlignment="1"/>
    <xf numFmtId="0" fontId="2" fillId="4" borderId="6" xfId="0" applyFont="1" applyFill="1" applyBorder="1" applyAlignment="1">
      <alignment horizontal="center"/>
    </xf>
    <xf numFmtId="0" fontId="2" fillId="4" borderId="7" xfId="0" applyFont="1" applyFill="1" applyBorder="1" applyAlignment="1">
      <alignment horizontal="center"/>
    </xf>
    <xf numFmtId="0" fontId="2" fillId="4" borderId="4" xfId="0" applyFont="1" applyFill="1" applyBorder="1" applyAlignment="1">
      <alignment horizontal="center"/>
    </xf>
    <xf numFmtId="0" fontId="2" fillId="10" borderId="6" xfId="0" applyFont="1" applyFill="1" applyBorder="1" applyAlignment="1">
      <alignment horizontal="center"/>
    </xf>
    <xf numFmtId="0" fontId="2" fillId="10" borderId="7" xfId="0" applyFont="1" applyFill="1" applyBorder="1" applyAlignment="1">
      <alignment horizontal="center"/>
    </xf>
    <xf numFmtId="0" fontId="2" fillId="10" borderId="4" xfId="0" applyFont="1" applyFill="1" applyBorder="1" applyAlignment="1">
      <alignment horizontal="center"/>
    </xf>
    <xf numFmtId="0" fontId="2" fillId="19" borderId="3" xfId="0" applyFont="1" applyFill="1" applyBorder="1" applyAlignment="1"/>
    <xf numFmtId="0" fontId="15" fillId="10" borderId="3" xfId="0" applyFont="1" applyFill="1" applyBorder="1" applyAlignment="1"/>
    <xf numFmtId="0" fontId="0" fillId="7" borderId="3" xfId="0" applyFont="1" applyFill="1" applyBorder="1" applyAlignment="1"/>
    <xf numFmtId="0" fontId="2" fillId="19" borderId="6" xfId="0" applyFont="1" applyFill="1" applyBorder="1" applyAlignment="1">
      <alignment horizontal="left"/>
    </xf>
    <xf numFmtId="0" fontId="2" fillId="19" borderId="7" xfId="0" applyFont="1" applyFill="1" applyBorder="1" applyAlignment="1">
      <alignment horizontal="left"/>
    </xf>
    <xf numFmtId="0" fontId="2" fillId="19" borderId="4" xfId="0" applyFont="1" applyFill="1" applyBorder="1" applyAlignment="1">
      <alignment horizontal="left"/>
    </xf>
    <xf numFmtId="0" fontId="2" fillId="18" borderId="6" xfId="0" applyFont="1" applyFill="1" applyBorder="1" applyAlignment="1">
      <alignment horizontal="left"/>
    </xf>
    <xf numFmtId="0" fontId="2" fillId="18" borderId="7" xfId="0" applyFont="1" applyFill="1" applyBorder="1" applyAlignment="1">
      <alignment horizontal="left"/>
    </xf>
    <xf numFmtId="0" fontId="2" fillId="18" borderId="4" xfId="0" applyFont="1" applyFill="1" applyBorder="1" applyAlignment="1">
      <alignment horizontal="left"/>
    </xf>
    <xf numFmtId="0" fontId="2" fillId="18" borderId="6" xfId="0" applyFont="1" applyFill="1" applyBorder="1" applyAlignment="1"/>
    <xf numFmtId="0" fontId="2" fillId="18" borderId="7" xfId="0" applyFont="1" applyFill="1" applyBorder="1" applyAlignment="1"/>
    <xf numFmtId="0" fontId="2" fillId="18" borderId="4" xfId="0" applyFont="1" applyFill="1" applyBorder="1" applyAlignment="1"/>
    <xf numFmtId="0" fontId="2" fillId="13" borderId="6" xfId="0" applyFont="1" applyFill="1" applyBorder="1" applyAlignment="1">
      <alignment horizontal="left"/>
    </xf>
    <xf numFmtId="0" fontId="2" fillId="13" borderId="7" xfId="0" applyFont="1" applyFill="1" applyBorder="1" applyAlignment="1">
      <alignment horizontal="left"/>
    </xf>
    <xf numFmtId="0" fontId="2" fillId="13" borderId="4" xfId="0" applyFont="1" applyFill="1" applyBorder="1" applyAlignment="1">
      <alignment horizontal="left"/>
    </xf>
    <xf numFmtId="0" fontId="2" fillId="20" borderId="6" xfId="0" applyFont="1" applyFill="1" applyBorder="1" applyAlignment="1">
      <alignment horizontal="left"/>
    </xf>
    <xf numFmtId="0" fontId="2" fillId="20" borderId="7" xfId="0" applyFont="1" applyFill="1" applyBorder="1" applyAlignment="1">
      <alignment horizontal="left"/>
    </xf>
    <xf numFmtId="0" fontId="2" fillId="20" borderId="4" xfId="0" applyFont="1" applyFill="1" applyBorder="1" applyAlignment="1">
      <alignment horizontal="left"/>
    </xf>
    <xf numFmtId="0" fontId="2" fillId="11" borderId="6" xfId="0" applyFont="1" applyFill="1" applyBorder="1" applyAlignment="1"/>
    <xf numFmtId="0" fontId="2" fillId="11" borderId="7" xfId="0" applyFont="1" applyFill="1" applyBorder="1" applyAlignment="1"/>
    <xf numFmtId="0" fontId="2" fillId="11" borderId="4" xfId="0" applyFont="1" applyFill="1" applyBorder="1" applyAlignment="1"/>
    <xf numFmtId="0" fontId="2" fillId="19" borderId="6" xfId="0" applyFont="1" applyFill="1" applyBorder="1" applyAlignment="1"/>
    <xf numFmtId="0" fontId="2" fillId="19" borderId="7" xfId="0" applyFont="1" applyFill="1" applyBorder="1" applyAlignment="1"/>
    <xf numFmtId="0" fontId="2" fillId="19" borderId="4" xfId="0" applyFont="1" applyFill="1" applyBorder="1" applyAlignment="1"/>
    <xf numFmtId="14" fontId="31" fillId="0" borderId="6" xfId="0" applyNumberFormat="1" applyFont="1" applyBorder="1" applyAlignment="1">
      <alignment horizontal="center" vertical="center"/>
    </xf>
    <xf numFmtId="14" fontId="31" fillId="0" borderId="4" xfId="0" applyNumberFormat="1" applyFont="1" applyBorder="1" applyAlignment="1">
      <alignment horizontal="center" vertical="center"/>
    </xf>
    <xf numFmtId="165" fontId="2" fillId="13" borderId="6" xfId="0" applyNumberFormat="1" applyFont="1" applyFill="1" applyBorder="1" applyAlignment="1">
      <alignment horizontal="center"/>
    </xf>
    <xf numFmtId="165" fontId="2" fillId="13" borderId="4" xfId="0" applyNumberFormat="1" applyFont="1" applyFill="1" applyBorder="1" applyAlignment="1">
      <alignment horizontal="center"/>
    </xf>
    <xf numFmtId="165" fontId="2" fillId="10" borderId="6" xfId="0" applyNumberFormat="1" applyFont="1" applyFill="1" applyBorder="1" applyAlignment="1">
      <alignment horizontal="center"/>
    </xf>
    <xf numFmtId="165" fontId="2" fillId="10" borderId="4" xfId="0" applyNumberFormat="1" applyFont="1" applyFill="1" applyBorder="1" applyAlignment="1">
      <alignment horizontal="center"/>
    </xf>
    <xf numFmtId="165" fontId="2" fillId="19" borderId="6" xfId="0" applyNumberFormat="1" applyFont="1" applyFill="1" applyBorder="1" applyAlignment="1">
      <alignment horizontal="center"/>
    </xf>
    <xf numFmtId="165" fontId="2" fillId="19" borderId="4" xfId="0" applyNumberFormat="1" applyFont="1" applyFill="1" applyBorder="1" applyAlignment="1">
      <alignment horizontal="center"/>
    </xf>
    <xf numFmtId="165" fontId="19" fillId="7" borderId="6" xfId="0" applyNumberFormat="1" applyFont="1" applyFill="1" applyBorder="1" applyAlignment="1">
      <alignment horizontal="center"/>
    </xf>
    <xf numFmtId="165" fontId="19" fillId="7" borderId="4" xfId="0" applyNumberFormat="1" applyFont="1" applyFill="1" applyBorder="1" applyAlignment="1">
      <alignment horizontal="center"/>
    </xf>
    <xf numFmtId="0" fontId="34" fillId="0" borderId="6" xfId="0" applyFont="1" applyBorder="1" applyAlignment="1">
      <alignment horizontal="center" vertical="center"/>
    </xf>
    <xf numFmtId="0" fontId="34" fillId="0" borderId="4" xfId="0" applyFont="1" applyBorder="1" applyAlignment="1">
      <alignment horizontal="center" vertical="center"/>
    </xf>
    <xf numFmtId="0" fontId="6" fillId="0" borderId="7" xfId="0" applyFont="1" applyBorder="1" applyAlignment="1">
      <alignment vertical="center"/>
    </xf>
    <xf numFmtId="165" fontId="19" fillId="7" borderId="6" xfId="0" applyNumberFormat="1" applyFont="1" applyFill="1" applyBorder="1" applyAlignment="1">
      <alignment horizontal="right"/>
    </xf>
    <xf numFmtId="165" fontId="19" fillId="7" borderId="4" xfId="0" applyNumberFormat="1" applyFont="1" applyFill="1" applyBorder="1" applyAlignment="1">
      <alignment horizontal="right"/>
    </xf>
    <xf numFmtId="0" fontId="29" fillId="0" borderId="6" xfId="0" applyFont="1" applyBorder="1" applyAlignment="1">
      <alignment horizontal="center"/>
    </xf>
    <xf numFmtId="0" fontId="40" fillId="7" borderId="6" xfId="0" applyFont="1" applyFill="1" applyBorder="1" applyAlignment="1">
      <alignment horizontal="center"/>
    </xf>
    <xf numFmtId="0" fontId="38" fillId="0" borderId="3" xfId="0" applyFont="1" applyBorder="1" applyAlignment="1">
      <alignment horizontal="center" vertical="center"/>
    </xf>
    <xf numFmtId="0" fontId="6" fillId="0" borderId="3" xfId="0" applyFont="1" applyBorder="1"/>
    <xf numFmtId="0" fontId="0" fillId="0" borderId="3" xfId="0" applyFont="1" applyBorder="1" applyAlignment="1"/>
    <xf numFmtId="0" fontId="36" fillId="0" borderId="7" xfId="0" applyFont="1" applyBorder="1" applyAlignment="1">
      <alignment horizontal="center" vertical="center"/>
    </xf>
    <xf numFmtId="0" fontId="31" fillId="0" borderId="6" xfId="0" applyFont="1" applyBorder="1" applyAlignment="1">
      <alignment horizontal="center" vertical="center"/>
    </xf>
    <xf numFmtId="0" fontId="31" fillId="0" borderId="7" xfId="0" applyFont="1" applyBorder="1" applyAlignment="1">
      <alignment horizontal="center" vertical="center"/>
    </xf>
    <xf numFmtId="0" fontId="31" fillId="0" borderId="4" xfId="0" applyFont="1" applyBorder="1" applyAlignment="1">
      <alignment horizontal="center" vertical="center"/>
    </xf>
    <xf numFmtId="0" fontId="6" fillId="0" borderId="0" xfId="0" applyFont="1" applyBorder="1" applyAlignment="1">
      <alignment vertical="top"/>
    </xf>
    <xf numFmtId="0" fontId="0" fillId="0" borderId="0" xfId="0" applyFont="1" applyBorder="1" applyAlignment="1"/>
    <xf numFmtId="0" fontId="3" fillId="0" borderId="0" xfId="0" applyFont="1" applyBorder="1" applyAlignment="1">
      <alignment vertical="center"/>
    </xf>
    <xf numFmtId="164" fontId="10" fillId="0" borderId="8" xfId="0" applyNumberFormat="1" applyFont="1" applyBorder="1" applyAlignment="1">
      <alignment horizontal="left"/>
    </xf>
    <xf numFmtId="0" fontId="0" fillId="0" borderId="8" xfId="0" applyFont="1" applyBorder="1" applyAlignment="1"/>
    <xf numFmtId="0" fontId="7" fillId="0" borderId="8" xfId="0" applyFont="1" applyBorder="1"/>
    <xf numFmtId="0" fontId="31" fillId="7" borderId="3" xfId="0" applyFont="1" applyFill="1" applyBorder="1" applyAlignment="1">
      <alignment horizontal="center" vertical="center"/>
    </xf>
    <xf numFmtId="0" fontId="29" fillId="7" borderId="3" xfId="0" applyFont="1" applyFill="1" applyBorder="1" applyAlignment="1">
      <alignment horizontal="center"/>
    </xf>
    <xf numFmtId="0" fontId="31" fillId="7" borderId="6" xfId="0" applyFont="1" applyFill="1" applyBorder="1" applyAlignment="1">
      <alignment horizontal="center" vertical="center"/>
    </xf>
    <xf numFmtId="0" fontId="31" fillId="7" borderId="7" xfId="0" applyFont="1" applyFill="1" applyBorder="1" applyAlignment="1">
      <alignment horizontal="center" vertical="center"/>
    </xf>
    <xf numFmtId="0" fontId="34" fillId="0" borderId="6" xfId="0" applyFont="1" applyBorder="1" applyAlignment="1">
      <alignment horizontal="left" vertical="center"/>
    </xf>
    <xf numFmtId="0" fontId="34" fillId="0" borderId="7" xfId="0" applyFont="1" applyBorder="1" applyAlignment="1">
      <alignment horizontal="left" vertical="center"/>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6" fillId="0" borderId="4" xfId="0" applyFont="1" applyBorder="1" applyAlignment="1">
      <alignment horizontal="center" vertical="center"/>
    </xf>
    <xf numFmtId="0" fontId="0" fillId="0" borderId="9" xfId="0" applyFont="1" applyBorder="1" applyAlignment="1"/>
    <xf numFmtId="0" fontId="39" fillId="7" borderId="6" xfId="0" applyFont="1" applyFill="1" applyBorder="1" applyAlignment="1">
      <alignment horizontal="center" vertical="center"/>
    </xf>
    <xf numFmtId="0" fontId="6" fillId="0" borderId="3" xfId="0" applyFont="1" applyBorder="1" applyAlignment="1">
      <alignment vertical="center"/>
    </xf>
    <xf numFmtId="0" fontId="23" fillId="0" borderId="15" xfId="0" applyFont="1" applyBorder="1" applyAlignment="1"/>
    <xf numFmtId="0" fontId="30" fillId="0" borderId="16" xfId="0" applyFont="1" applyBorder="1"/>
    <xf numFmtId="0" fontId="2" fillId="11" borderId="0" xfId="0" applyFont="1" applyFill="1" applyBorder="1" applyAlignment="1"/>
    <xf numFmtId="0" fontId="13" fillId="8" borderId="0" xfId="0" applyFont="1" applyFill="1" applyBorder="1" applyAlignment="1"/>
    <xf numFmtId="0" fontId="19" fillId="5" borderId="3" xfId="0" applyFont="1" applyFill="1" applyBorder="1" applyAlignment="1">
      <alignment horizontal="left"/>
    </xf>
    <xf numFmtId="0" fontId="33" fillId="5" borderId="3" xfId="0" applyFont="1" applyFill="1" applyBorder="1" applyAlignment="1">
      <alignment horizontal="left"/>
    </xf>
    <xf numFmtId="0" fontId="23" fillId="0" borderId="17" xfId="0" applyFont="1" applyBorder="1" applyAlignment="1"/>
    <xf numFmtId="0" fontId="30" fillId="0" borderId="17" xfId="0" applyFont="1" applyBorder="1"/>
    <xf numFmtId="0" fontId="33" fillId="19" borderId="6" xfId="0" applyFont="1" applyFill="1" applyBorder="1" applyAlignment="1">
      <alignment horizontal="center"/>
    </xf>
    <xf numFmtId="0" fontId="33" fillId="19" borderId="4" xfId="0" applyFont="1" applyFill="1" applyBorder="1" applyAlignment="1">
      <alignment horizontal="center"/>
    </xf>
    <xf numFmtId="0" fontId="39" fillId="7" borderId="4" xfId="0" applyFont="1" applyFill="1" applyBorder="1" applyAlignment="1">
      <alignment horizontal="center" vertical="center"/>
    </xf>
    <xf numFmtId="14" fontId="31" fillId="0" borderId="7" xfId="0" applyNumberFormat="1" applyFont="1" applyBorder="1" applyAlignment="1">
      <alignment horizontal="center" vertical="center"/>
    </xf>
    <xf numFmtId="0" fontId="19" fillId="10" borderId="0" xfId="0" applyFont="1" applyFill="1" applyBorder="1" applyAlignment="1">
      <alignment horizontal="left"/>
    </xf>
    <xf numFmtId="0" fontId="33" fillId="10" borderId="0" xfId="0" applyFont="1" applyFill="1" applyBorder="1" applyAlignment="1">
      <alignment horizontal="left"/>
    </xf>
    <xf numFmtId="0" fontId="2" fillId="10" borderId="0" xfId="0" applyFont="1" applyFill="1" applyBorder="1" applyAlignment="1"/>
    <xf numFmtId="0" fontId="33" fillId="4" borderId="18" xfId="0" applyFont="1" applyFill="1" applyBorder="1" applyAlignment="1">
      <alignment horizontal="left"/>
    </xf>
    <xf numFmtId="0" fontId="6" fillId="0" borderId="6" xfId="0" applyFont="1" applyBorder="1" applyAlignment="1">
      <alignment horizontal="center"/>
    </xf>
    <xf numFmtId="0" fontId="6" fillId="0" borderId="7" xfId="0" applyFont="1" applyBorder="1" applyAlignment="1">
      <alignment horizontal="center"/>
    </xf>
    <xf numFmtId="0" fontId="6" fillId="0" borderId="4" xfId="0" applyFont="1" applyBorder="1" applyAlignment="1">
      <alignment horizontal="center"/>
    </xf>
    <xf numFmtId="0" fontId="33" fillId="13" borderId="3" xfId="0" applyFont="1" applyFill="1" applyBorder="1" applyAlignment="1">
      <alignment horizontal="left"/>
    </xf>
    <xf numFmtId="0" fontId="33" fillId="13" borderId="20" xfId="0" applyFont="1" applyFill="1" applyBorder="1" applyAlignment="1">
      <alignment horizontal="left"/>
    </xf>
    <xf numFmtId="0" fontId="33" fillId="18" borderId="0" xfId="0" applyFont="1" applyFill="1" applyBorder="1" applyAlignment="1">
      <alignment horizontal="left"/>
    </xf>
    <xf numFmtId="0" fontId="33" fillId="10" borderId="3" xfId="0" applyFont="1" applyFill="1" applyBorder="1" applyAlignment="1">
      <alignment horizontal="left"/>
    </xf>
    <xf numFmtId="0" fontId="33" fillId="10" borderId="20" xfId="0" applyFont="1" applyFill="1" applyBorder="1" applyAlignment="1">
      <alignment horizontal="left"/>
    </xf>
    <xf numFmtId="0" fontId="33" fillId="19" borderId="6" xfId="0" applyFont="1" applyFill="1" applyBorder="1" applyAlignment="1">
      <alignment horizontal="left"/>
    </xf>
    <xf numFmtId="0" fontId="33" fillId="19" borderId="4" xfId="0" applyFont="1" applyFill="1" applyBorder="1" applyAlignment="1">
      <alignment horizontal="left"/>
    </xf>
    <xf numFmtId="0" fontId="33" fillId="10" borderId="6" xfId="0" applyFont="1" applyFill="1" applyBorder="1" applyAlignment="1">
      <alignment horizontal="left"/>
    </xf>
    <xf numFmtId="0" fontId="33" fillId="10" borderId="4" xfId="0" applyFont="1" applyFill="1" applyBorder="1" applyAlignment="1">
      <alignment horizontal="left"/>
    </xf>
    <xf numFmtId="0" fontId="33" fillId="19" borderId="11" xfId="0" applyFont="1" applyFill="1" applyBorder="1" applyAlignment="1">
      <alignment horizontal="left"/>
    </xf>
    <xf numFmtId="0" fontId="33" fillId="19" borderId="19" xfId="0" applyFont="1" applyFill="1" applyBorder="1" applyAlignment="1">
      <alignment horizontal="left"/>
    </xf>
    <xf numFmtId="0" fontId="33" fillId="10" borderId="10" xfId="0" applyFont="1" applyFill="1" applyBorder="1" applyAlignment="1">
      <alignment horizontal="left"/>
    </xf>
    <xf numFmtId="0" fontId="33" fillId="10" borderId="14" xfId="0" applyFont="1" applyFill="1" applyBorder="1" applyAlignment="1">
      <alignment horizontal="left"/>
    </xf>
    <xf numFmtId="0" fontId="33" fillId="13" borderId="6" xfId="0" applyFont="1" applyFill="1" applyBorder="1" applyAlignment="1">
      <alignment horizontal="left"/>
    </xf>
    <xf numFmtId="0" fontId="33" fillId="13" borderId="4" xfId="0" applyFont="1" applyFill="1" applyBorder="1" applyAlignment="1">
      <alignment horizontal="left"/>
    </xf>
    <xf numFmtId="0" fontId="33" fillId="19" borderId="3" xfId="0" applyFont="1" applyFill="1" applyBorder="1" applyAlignment="1">
      <alignment horizontal="left"/>
    </xf>
    <xf numFmtId="0" fontId="33" fillId="19" borderId="18" xfId="0" applyFont="1" applyFill="1" applyBorder="1" applyAlignment="1">
      <alignment horizontal="left"/>
    </xf>
    <xf numFmtId="0" fontId="36" fillId="7" borderId="3" xfId="0" applyFont="1" applyFill="1" applyBorder="1" applyAlignment="1">
      <alignment horizontal="center" vertical="center"/>
    </xf>
    <xf numFmtId="14" fontId="31" fillId="7" borderId="3" xfId="0" applyNumberFormat="1" applyFont="1" applyFill="1" applyBorder="1" applyAlignment="1">
      <alignment horizontal="center" vertical="center"/>
    </xf>
    <xf numFmtId="0" fontId="33" fillId="10" borderId="6" xfId="0" applyFont="1" applyFill="1" applyBorder="1" applyAlignment="1">
      <alignment horizontal="center" wrapText="1"/>
    </xf>
    <xf numFmtId="0" fontId="33" fillId="10" borderId="7" xfId="0" applyFont="1" applyFill="1" applyBorder="1" applyAlignment="1">
      <alignment horizontal="center" wrapText="1"/>
    </xf>
    <xf numFmtId="0" fontId="33" fillId="10" borderId="4" xfId="0" applyFont="1" applyFill="1" applyBorder="1" applyAlignment="1">
      <alignment horizontal="center" wrapText="1"/>
    </xf>
    <xf numFmtId="0" fontId="15" fillId="10" borderId="6" xfId="0" applyFont="1" applyFill="1" applyBorder="1" applyAlignment="1">
      <alignment horizontal="left" vertical="center" wrapText="1"/>
    </xf>
    <xf numFmtId="0" fontId="15" fillId="10" borderId="7" xfId="0" applyFont="1" applyFill="1" applyBorder="1" applyAlignment="1">
      <alignment horizontal="left" vertical="center" wrapText="1"/>
    </xf>
    <xf numFmtId="0" fontId="15" fillId="10" borderId="4" xfId="0" applyFont="1" applyFill="1" applyBorder="1" applyAlignment="1">
      <alignment horizontal="left" vertical="center" wrapText="1"/>
    </xf>
    <xf numFmtId="0" fontId="32" fillId="7" borderId="3" xfId="0" applyFont="1" applyFill="1" applyBorder="1" applyAlignment="1">
      <alignment horizontal="center"/>
    </xf>
    <xf numFmtId="44" fontId="15" fillId="10" borderId="6" xfId="1" applyFont="1" applyFill="1" applyBorder="1" applyAlignment="1">
      <alignment horizontal="center" vertical="center" wrapText="1"/>
    </xf>
    <xf numFmtId="44" fontId="15" fillId="10" borderId="4" xfId="1" applyFont="1" applyFill="1" applyBorder="1" applyAlignment="1">
      <alignment horizontal="center" vertical="center" wrapText="1"/>
    </xf>
    <xf numFmtId="44" fontId="2" fillId="10" borderId="6" xfId="1" applyFont="1" applyFill="1" applyBorder="1" applyAlignment="1">
      <alignment horizontal="center"/>
    </xf>
    <xf numFmtId="44" fontId="2" fillId="10" borderId="4" xfId="1" applyFont="1" applyFill="1" applyBorder="1" applyAlignment="1">
      <alignment horizontal="center"/>
    </xf>
    <xf numFmtId="0" fontId="32" fillId="10" borderId="6" xfId="0" applyFont="1" applyFill="1" applyBorder="1" applyAlignment="1">
      <alignment horizontal="center"/>
    </xf>
    <xf numFmtId="0" fontId="32" fillId="10" borderId="7" xfId="0" applyFont="1" applyFill="1" applyBorder="1" applyAlignment="1">
      <alignment horizontal="center"/>
    </xf>
    <xf numFmtId="0" fontId="32" fillId="10" borderId="4" xfId="0" applyFont="1" applyFill="1" applyBorder="1" applyAlignment="1">
      <alignment horizontal="center"/>
    </xf>
    <xf numFmtId="0" fontId="15" fillId="13" borderId="6" xfId="0" applyFont="1" applyFill="1" applyBorder="1" applyAlignment="1">
      <alignment vertical="center" wrapText="1"/>
    </xf>
    <xf numFmtId="0" fontId="15" fillId="13" borderId="7" xfId="0" applyFont="1" applyFill="1" applyBorder="1" applyAlignment="1">
      <alignment vertical="center" wrapText="1"/>
    </xf>
    <xf numFmtId="0" fontId="15" fillId="13" borderId="4" xfId="0" applyFont="1" applyFill="1" applyBorder="1" applyAlignment="1">
      <alignment vertical="center" wrapText="1"/>
    </xf>
    <xf numFmtId="0" fontId="15" fillId="7" borderId="6" xfId="0" applyFont="1" applyFill="1" applyBorder="1" applyAlignment="1">
      <alignment vertical="center" wrapText="1"/>
    </xf>
    <xf numFmtId="0" fontId="15" fillId="7" borderId="7" xfId="0" applyFont="1" applyFill="1" applyBorder="1" applyAlignment="1">
      <alignment vertical="center" wrapText="1"/>
    </xf>
    <xf numFmtId="0" fontId="15" fillId="7" borderId="4" xfId="0" applyFont="1" applyFill="1" applyBorder="1" applyAlignment="1">
      <alignment vertical="center" wrapText="1"/>
    </xf>
    <xf numFmtId="0" fontId="15" fillId="13" borderId="3" xfId="0" applyFont="1" applyFill="1" applyBorder="1" applyAlignment="1">
      <alignment vertical="center" wrapText="1"/>
    </xf>
    <xf numFmtId="0" fontId="34" fillId="0" borderId="7" xfId="0" applyFont="1" applyBorder="1" applyAlignment="1">
      <alignment horizontal="center" vertical="center"/>
    </xf>
    <xf numFmtId="0" fontId="2" fillId="3" borderId="3" xfId="0" applyFont="1" applyFill="1" applyBorder="1" applyAlignment="1">
      <alignment horizontal="center"/>
    </xf>
    <xf numFmtId="0" fontId="2" fillId="5" borderId="3" xfId="0" applyFont="1" applyFill="1" applyBorder="1" applyAlignment="1">
      <alignment horizontal="center"/>
    </xf>
    <xf numFmtId="0" fontId="2" fillId="4" borderId="3" xfId="0" applyFont="1" applyFill="1" applyBorder="1" applyAlignment="1">
      <alignment horizontal="center"/>
    </xf>
    <xf numFmtId="0" fontId="15" fillId="5" borderId="3" xfId="0" applyFont="1" applyFill="1" applyBorder="1" applyAlignment="1">
      <alignment horizontal="center"/>
    </xf>
    <xf numFmtId="0" fontId="31" fillId="0" borderId="3" xfId="0" applyNumberFormat="1" applyFont="1" applyBorder="1" applyAlignment="1">
      <alignment horizontal="center" vertical="center"/>
    </xf>
    <xf numFmtId="0" fontId="29" fillId="0" borderId="3" xfId="0" applyNumberFormat="1" applyFont="1" applyBorder="1" applyAlignment="1">
      <alignment horizontal="center"/>
    </xf>
    <xf numFmtId="44" fontId="15" fillId="10" borderId="6" xfId="3" applyFont="1" applyFill="1" applyBorder="1" applyAlignment="1">
      <alignment horizontal="center" vertical="center" wrapText="1"/>
    </xf>
    <xf numFmtId="44" fontId="15" fillId="10" borderId="4" xfId="3" applyFont="1" applyFill="1" applyBorder="1" applyAlignment="1">
      <alignment horizontal="center" vertical="center" wrapText="1"/>
    </xf>
    <xf numFmtId="0" fontId="32" fillId="7" borderId="3" xfId="2" applyFont="1" applyFill="1" applyBorder="1" applyAlignment="1">
      <alignment horizontal="center"/>
    </xf>
    <xf numFmtId="0" fontId="44" fillId="7" borderId="3" xfId="2" applyFont="1" applyFill="1" applyBorder="1" applyAlignment="1">
      <alignment vertical="center" wrapText="1"/>
    </xf>
    <xf numFmtId="0" fontId="44" fillId="14" borderId="3" xfId="2" applyFont="1" applyFill="1" applyBorder="1" applyAlignment="1">
      <alignment vertical="center" wrapText="1"/>
    </xf>
    <xf numFmtId="0" fontId="44" fillId="0" borderId="3" xfId="2" applyFont="1" applyBorder="1" applyAlignment="1">
      <alignment vertical="center" wrapText="1"/>
    </xf>
    <xf numFmtId="0" fontId="34" fillId="0" borderId="6" xfId="2" applyFont="1" applyBorder="1" applyAlignment="1">
      <alignment horizontal="center" vertical="center"/>
    </xf>
    <xf numFmtId="0" fontId="34" fillId="0" borderId="7" xfId="2" applyFont="1" applyBorder="1" applyAlignment="1">
      <alignment horizontal="center" vertical="center"/>
    </xf>
    <xf numFmtId="0" fontId="34" fillId="0" borderId="4" xfId="2" applyFont="1" applyBorder="1" applyAlignment="1">
      <alignment horizontal="center" vertical="center"/>
    </xf>
    <xf numFmtId="0" fontId="44" fillId="16" borderId="3" xfId="2" applyFont="1" applyFill="1" applyBorder="1" applyAlignment="1">
      <alignment vertical="center" wrapText="1"/>
    </xf>
    <xf numFmtId="0" fontId="2" fillId="5" borderId="3" xfId="2" applyFont="1" applyFill="1" applyBorder="1" applyAlignment="1">
      <alignment horizontal="center"/>
    </xf>
    <xf numFmtId="0" fontId="2" fillId="10" borderId="6" xfId="2" applyFont="1" applyFill="1" applyBorder="1" applyAlignment="1">
      <alignment horizontal="center"/>
    </xf>
    <xf numFmtId="0" fontId="2" fillId="10" borderId="7" xfId="2" applyFont="1" applyFill="1" applyBorder="1" applyAlignment="1">
      <alignment horizontal="center"/>
    </xf>
    <xf numFmtId="0" fontId="2" fillId="10" borderId="4" xfId="2" applyFont="1" applyFill="1" applyBorder="1" applyAlignment="1">
      <alignment horizontal="center"/>
    </xf>
    <xf numFmtId="0" fontId="2" fillId="4" borderId="3" xfId="2" applyFont="1" applyFill="1" applyBorder="1" applyAlignment="1">
      <alignment horizontal="center"/>
    </xf>
    <xf numFmtId="0" fontId="2" fillId="3" borderId="3" xfId="2" applyFont="1" applyFill="1" applyBorder="1" applyAlignment="1">
      <alignment horizontal="center"/>
    </xf>
    <xf numFmtId="0" fontId="3" fillId="0" borderId="0" xfId="2" applyFont="1" applyAlignment="1">
      <alignment vertical="center"/>
    </xf>
    <xf numFmtId="0" fontId="43" fillId="0" borderId="0" xfId="2" applyFont="1" applyAlignment="1"/>
    <xf numFmtId="0" fontId="3" fillId="0" borderId="0" xfId="2" applyFont="1"/>
    <xf numFmtId="0" fontId="36" fillId="0" borderId="3" xfId="2" applyFont="1" applyBorder="1" applyAlignment="1">
      <alignment horizontal="center" vertical="center"/>
    </xf>
    <xf numFmtId="0" fontId="29" fillId="0" borderId="3" xfId="2" applyFont="1" applyBorder="1" applyAlignment="1">
      <alignment horizontal="center"/>
    </xf>
    <xf numFmtId="0" fontId="31" fillId="0" borderId="3" xfId="2" applyFont="1" applyBorder="1" applyAlignment="1">
      <alignment horizontal="center" vertical="center"/>
    </xf>
    <xf numFmtId="14" fontId="31" fillId="0" borderId="3" xfId="2" applyNumberFormat="1" applyFont="1" applyBorder="1" applyAlignment="1">
      <alignment horizontal="center" vertical="center"/>
    </xf>
    <xf numFmtId="0" fontId="31" fillId="0" borderId="3" xfId="2" applyNumberFormat="1" applyFont="1" applyBorder="1" applyAlignment="1">
      <alignment horizontal="center" vertical="center"/>
    </xf>
    <xf numFmtId="0" fontId="29" fillId="0" borderId="3" xfId="2" applyNumberFormat="1" applyFont="1" applyBorder="1" applyAlignment="1">
      <alignment horizontal="center"/>
    </xf>
    <xf numFmtId="0" fontId="23" fillId="0" borderId="5" xfId="2" applyFont="1" applyBorder="1" applyAlignment="1"/>
    <xf numFmtId="0" fontId="30" fillId="0" borderId="5" xfId="2" applyFont="1" applyBorder="1"/>
    <xf numFmtId="0" fontId="34" fillId="0" borderId="3" xfId="2" applyFont="1" applyBorder="1" applyAlignment="1">
      <alignment horizontal="center" vertical="center"/>
    </xf>
    <xf numFmtId="0" fontId="15" fillId="5" borderId="3" xfId="2" applyFont="1" applyFill="1" applyBorder="1" applyAlignment="1">
      <alignment horizontal="center"/>
    </xf>
    <xf numFmtId="0" fontId="39" fillId="7" borderId="3" xfId="2" applyFont="1" applyFill="1" applyBorder="1" applyAlignment="1">
      <alignment horizontal="center" vertical="center"/>
    </xf>
    <xf numFmtId="0" fontId="40" fillId="7" borderId="3" xfId="2" applyFont="1" applyFill="1" applyBorder="1" applyAlignment="1">
      <alignment horizontal="center"/>
    </xf>
    <xf numFmtId="0" fontId="38" fillId="0" borderId="6" xfId="2" applyFont="1" applyBorder="1" applyAlignment="1">
      <alignment horizontal="center" vertical="center"/>
    </xf>
    <xf numFmtId="0" fontId="38" fillId="0" borderId="4" xfId="2" applyFont="1" applyBorder="1" applyAlignment="1">
      <alignment horizontal="center" vertical="center"/>
    </xf>
    <xf numFmtId="0" fontId="37" fillId="0" borderId="0" xfId="2" applyFont="1" applyBorder="1" applyAlignment="1">
      <alignment horizontal="center"/>
    </xf>
    <xf numFmtId="0" fontId="3" fillId="0" borderId="0" xfId="2" applyFont="1" applyAlignment="1">
      <alignment vertical="top"/>
    </xf>
    <xf numFmtId="0" fontId="35" fillId="0" borderId="0" xfId="2" applyFont="1" applyBorder="1" applyAlignment="1">
      <alignment horizontal="center"/>
    </xf>
    <xf numFmtId="164" fontId="10" fillId="0" borderId="0" xfId="2" applyNumberFormat="1" applyFont="1" applyAlignment="1">
      <alignment horizontal="left"/>
    </xf>
    <xf numFmtId="0" fontId="2" fillId="0" borderId="0" xfId="2" applyFont="1"/>
    <xf numFmtId="0" fontId="44" fillId="7" borderId="3" xfId="0" applyFont="1" applyFill="1" applyBorder="1" applyAlignment="1">
      <alignment vertical="center" wrapText="1"/>
    </xf>
    <xf numFmtId="0" fontId="44" fillId="14" borderId="3" xfId="0" applyFont="1" applyFill="1" applyBorder="1" applyAlignment="1">
      <alignment vertical="center" wrapText="1"/>
    </xf>
    <xf numFmtId="0" fontId="44" fillId="0" borderId="3" xfId="0" applyFont="1" applyBorder="1" applyAlignment="1">
      <alignment vertical="center" wrapText="1"/>
    </xf>
    <xf numFmtId="0" fontId="44" fillId="16" borderId="3" xfId="0" applyFont="1" applyFill="1" applyBorder="1" applyAlignment="1">
      <alignment vertical="center" wrapText="1"/>
    </xf>
    <xf numFmtId="0" fontId="42" fillId="0" borderId="0" xfId="0" applyNumberFormat="1" applyFont="1" applyFill="1" applyBorder="1" applyAlignment="1" applyProtection="1">
      <alignment horizontal="left" vertical="center" wrapText="1"/>
      <protection locked="0"/>
    </xf>
    <xf numFmtId="0" fontId="15" fillId="5" borderId="11" xfId="0" applyFont="1" applyFill="1" applyBorder="1" applyAlignment="1">
      <alignment horizontal="center" vertical="center" wrapText="1"/>
    </xf>
    <xf numFmtId="0" fontId="15" fillId="5" borderId="12" xfId="0" applyFont="1" applyFill="1" applyBorder="1" applyAlignment="1">
      <alignment horizontal="center" vertical="center" wrapText="1"/>
    </xf>
    <xf numFmtId="0" fontId="15" fillId="5" borderId="9" xfId="0" applyFont="1" applyFill="1" applyBorder="1" applyAlignment="1">
      <alignment horizontal="center" vertical="center" wrapText="1"/>
    </xf>
    <xf numFmtId="0" fontId="15" fillId="5" borderId="0" xfId="0" applyFont="1" applyFill="1" applyBorder="1" applyAlignment="1">
      <alignment horizontal="center" vertical="center" wrapText="1"/>
    </xf>
    <xf numFmtId="0" fontId="15" fillId="5" borderId="13" xfId="0" applyFont="1" applyFill="1" applyBorder="1" applyAlignment="1">
      <alignment horizontal="center" vertical="center" wrapText="1"/>
    </xf>
    <xf numFmtId="0" fontId="15" fillId="5" borderId="10" xfId="0" applyFont="1" applyFill="1" applyBorder="1" applyAlignment="1">
      <alignment horizontal="center" vertical="center" wrapText="1"/>
    </xf>
    <xf numFmtId="0" fontId="15" fillId="5" borderId="8" xfId="0" applyFont="1" applyFill="1" applyBorder="1" applyAlignment="1">
      <alignment horizontal="center" vertical="center" wrapText="1"/>
    </xf>
    <xf numFmtId="0" fontId="15" fillId="5" borderId="14" xfId="0" applyFont="1" applyFill="1" applyBorder="1" applyAlignment="1">
      <alignment horizontal="center" vertical="center" wrapText="1"/>
    </xf>
    <xf numFmtId="44" fontId="0" fillId="0" borderId="6" xfId="1" applyFont="1" applyBorder="1" applyAlignment="1"/>
    <xf numFmtId="44" fontId="0" fillId="0" borderId="4" xfId="1" applyFont="1" applyBorder="1" applyAlignment="1"/>
    <xf numFmtId="0" fontId="15" fillId="15" borderId="6" xfId="0" applyFont="1" applyFill="1" applyBorder="1" applyAlignment="1">
      <alignment vertical="center" wrapText="1"/>
    </xf>
    <xf numFmtId="0" fontId="15" fillId="15" borderId="7" xfId="0" applyFont="1" applyFill="1" applyBorder="1" applyAlignment="1">
      <alignment vertical="center" wrapText="1"/>
    </xf>
    <xf numFmtId="0" fontId="15" fillId="15" borderId="4" xfId="0" applyFont="1" applyFill="1" applyBorder="1" applyAlignment="1">
      <alignment vertical="center" wrapText="1"/>
    </xf>
    <xf numFmtId="0" fontId="15" fillId="15" borderId="3" xfId="0" applyFont="1" applyFill="1" applyBorder="1" applyAlignment="1">
      <alignment vertical="center" wrapText="1"/>
    </xf>
    <xf numFmtId="44" fontId="0" fillId="0" borderId="3" xfId="1" applyFont="1" applyBorder="1" applyAlignment="1">
      <alignment horizontal="center"/>
    </xf>
    <xf numFmtId="0" fontId="32" fillId="7" borderId="0" xfId="0" applyFont="1" applyFill="1" applyBorder="1" applyAlignment="1">
      <alignment horizontal="center"/>
    </xf>
    <xf numFmtId="44" fontId="0" fillId="7" borderId="0" xfId="1" applyFont="1" applyFill="1" applyBorder="1" applyAlignment="1">
      <alignment horizontal="center"/>
    </xf>
    <xf numFmtId="0" fontId="34" fillId="7" borderId="0" xfId="0" applyFont="1" applyFill="1" applyBorder="1" applyAlignment="1">
      <alignment horizontal="center" vertical="center"/>
    </xf>
    <xf numFmtId="0" fontId="44" fillId="7" borderId="0" xfId="0" applyFont="1" applyFill="1" applyBorder="1" applyAlignment="1">
      <alignment vertical="center" wrapText="1"/>
    </xf>
    <xf numFmtId="0" fontId="23" fillId="0" borderId="0" xfId="0" applyFont="1" applyBorder="1" applyAlignment="1"/>
    <xf numFmtId="0" fontId="30" fillId="0" borderId="0" xfId="0" applyFont="1" applyBorder="1"/>
    <xf numFmtId="0" fontId="33" fillId="18" borderId="3" xfId="0" applyFont="1" applyFill="1" applyBorder="1" applyAlignment="1">
      <alignment horizontal="left"/>
    </xf>
    <xf numFmtId="0" fontId="29" fillId="0" borderId="6" xfId="0" applyNumberFormat="1" applyFont="1" applyBorder="1" applyAlignment="1">
      <alignment horizontal="center"/>
    </xf>
    <xf numFmtId="0" fontId="29" fillId="7" borderId="6" xfId="0" applyFont="1" applyFill="1" applyBorder="1" applyAlignment="1">
      <alignment horizontal="center"/>
    </xf>
    <xf numFmtId="0" fontId="33" fillId="10" borderId="11" xfId="0" applyFont="1" applyFill="1" applyBorder="1" applyAlignment="1">
      <alignment horizontal="center"/>
    </xf>
    <xf numFmtId="0" fontId="33" fillId="10" borderId="12" xfId="0" applyFont="1" applyFill="1" applyBorder="1" applyAlignment="1">
      <alignment horizontal="center"/>
    </xf>
    <xf numFmtId="0" fontId="33" fillId="10" borderId="19" xfId="0" applyFont="1" applyFill="1" applyBorder="1" applyAlignment="1">
      <alignment horizontal="center"/>
    </xf>
    <xf numFmtId="0" fontId="33" fillId="10" borderId="9" xfId="0" applyFont="1" applyFill="1" applyBorder="1" applyAlignment="1">
      <alignment horizontal="center"/>
    </xf>
    <xf numFmtId="0" fontId="33" fillId="10" borderId="0" xfId="0" applyFont="1" applyFill="1" applyBorder="1" applyAlignment="1">
      <alignment horizontal="center"/>
    </xf>
    <xf numFmtId="0" fontId="33" fillId="10" borderId="13" xfId="0" applyFont="1" applyFill="1" applyBorder="1" applyAlignment="1">
      <alignment horizontal="center"/>
    </xf>
    <xf numFmtId="0" fontId="33" fillId="10" borderId="10" xfId="0" applyFont="1" applyFill="1" applyBorder="1" applyAlignment="1">
      <alignment horizontal="center"/>
    </xf>
    <xf numFmtId="0" fontId="33" fillId="10" borderId="8" xfId="0" applyFont="1" applyFill="1" applyBorder="1" applyAlignment="1">
      <alignment horizontal="center"/>
    </xf>
    <xf numFmtId="0" fontId="33" fillId="10" borderId="14" xfId="0" applyFont="1" applyFill="1" applyBorder="1" applyAlignment="1">
      <alignment horizontal="center"/>
    </xf>
    <xf numFmtId="0" fontId="33" fillId="13" borderId="6" xfId="0" applyFont="1" applyFill="1" applyBorder="1" applyAlignment="1">
      <alignment horizontal="left" wrapText="1"/>
    </xf>
    <xf numFmtId="0" fontId="33" fillId="13" borderId="4" xfId="0" applyFont="1" applyFill="1" applyBorder="1" applyAlignment="1">
      <alignment horizontal="left" wrapText="1"/>
    </xf>
    <xf numFmtId="0" fontId="33" fillId="10" borderId="3" xfId="0" applyFont="1" applyFill="1" applyBorder="1" applyAlignment="1">
      <alignment horizontal="left" wrapText="1"/>
    </xf>
    <xf numFmtId="0" fontId="33" fillId="18" borderId="11" xfId="0" applyFont="1" applyFill="1" applyBorder="1" applyAlignment="1">
      <alignment horizontal="left"/>
    </xf>
    <xf numFmtId="0" fontId="33" fillId="18" borderId="19" xfId="0" applyFont="1" applyFill="1" applyBorder="1" applyAlignment="1">
      <alignment horizontal="left"/>
    </xf>
    <xf numFmtId="0" fontId="33" fillId="27" borderId="3" xfId="0" applyFont="1" applyFill="1" applyBorder="1" applyAlignment="1">
      <alignment horizontal="left"/>
    </xf>
    <xf numFmtId="14" fontId="31" fillId="26" borderId="3" xfId="0" applyNumberFormat="1" applyFont="1" applyFill="1" applyBorder="1" applyAlignment="1">
      <alignment horizontal="center" vertical="center"/>
    </xf>
    <xf numFmtId="0" fontId="47" fillId="0" borderId="0" xfId="0" applyFont="1" applyAlignment="1">
      <alignment horizontal="center"/>
    </xf>
    <xf numFmtId="0" fontId="43" fillId="0" borderId="0" xfId="0" applyFont="1" applyAlignment="1">
      <alignment horizontal="center" vertical="center" wrapText="1"/>
    </xf>
    <xf numFmtId="0" fontId="32" fillId="18" borderId="3" xfId="0" applyFont="1" applyFill="1" applyBorder="1" applyAlignment="1">
      <alignment horizontal="left" wrapText="1"/>
    </xf>
    <xf numFmtId="0" fontId="49" fillId="19" borderId="6" xfId="0" applyFont="1" applyFill="1" applyBorder="1" applyAlignment="1">
      <alignment horizontal="left" wrapText="1"/>
    </xf>
    <xf numFmtId="0" fontId="49" fillId="19" borderId="4" xfId="0" applyFont="1" applyFill="1" applyBorder="1" applyAlignment="1">
      <alignment horizontal="left" wrapText="1"/>
    </xf>
    <xf numFmtId="0" fontId="33" fillId="19" borderId="6" xfId="0" applyFont="1" applyFill="1" applyBorder="1" applyAlignment="1">
      <alignment horizontal="left" wrapText="1"/>
    </xf>
    <xf numFmtId="0" fontId="33" fillId="19" borderId="4" xfId="0" applyFont="1" applyFill="1" applyBorder="1" applyAlignment="1">
      <alignment horizontal="left" wrapText="1"/>
    </xf>
    <xf numFmtId="0" fontId="6" fillId="0" borderId="3" xfId="0" applyFont="1" applyBorder="1" applyAlignment="1">
      <alignment horizontal="center"/>
    </xf>
    <xf numFmtId="165" fontId="2" fillId="5" borderId="3" xfId="0" applyNumberFormat="1" applyFont="1" applyFill="1" applyBorder="1" applyAlignment="1">
      <alignment horizontal="center"/>
    </xf>
    <xf numFmtId="165" fontId="2" fillId="4" borderId="3" xfId="0" applyNumberFormat="1" applyFont="1" applyFill="1" applyBorder="1" applyAlignment="1">
      <alignment horizontal="center"/>
    </xf>
    <xf numFmtId="165" fontId="2" fillId="20" borderId="3" xfId="0" applyNumberFormat="1" applyFont="1" applyFill="1" applyBorder="1" applyAlignment="1">
      <alignment horizontal="center"/>
    </xf>
    <xf numFmtId="165" fontId="2" fillId="5" borderId="6" xfId="0" applyNumberFormat="1" applyFont="1" applyFill="1" applyBorder="1" applyAlignment="1">
      <alignment horizontal="center"/>
    </xf>
    <xf numFmtId="165" fontId="2" fillId="5" borderId="4" xfId="0" applyNumberFormat="1" applyFont="1" applyFill="1" applyBorder="1" applyAlignment="1">
      <alignment horizontal="center"/>
    </xf>
    <xf numFmtId="165" fontId="2" fillId="4" borderId="6" xfId="0" applyNumberFormat="1" applyFont="1" applyFill="1" applyBorder="1" applyAlignment="1">
      <alignment horizontal="center"/>
    </xf>
    <xf numFmtId="165" fontId="2" fillId="4" borderId="4" xfId="0" applyNumberFormat="1" applyFont="1" applyFill="1" applyBorder="1" applyAlignment="1">
      <alignment horizontal="center"/>
    </xf>
    <xf numFmtId="165" fontId="2" fillId="20" borderId="6" xfId="0" applyNumberFormat="1" applyFont="1" applyFill="1" applyBorder="1" applyAlignment="1">
      <alignment horizontal="center"/>
    </xf>
    <xf numFmtId="165" fontId="2" fillId="20" borderId="4" xfId="0" applyNumberFormat="1" applyFont="1" applyFill="1" applyBorder="1" applyAlignment="1">
      <alignment horizontal="center"/>
    </xf>
    <xf numFmtId="0" fontId="2" fillId="4" borderId="6" xfId="0" applyFont="1" applyFill="1" applyBorder="1" applyAlignment="1">
      <alignment horizontal="left"/>
    </xf>
    <xf numFmtId="0" fontId="2" fillId="4" borderId="7" xfId="0" applyFont="1" applyFill="1" applyBorder="1" applyAlignment="1">
      <alignment horizontal="left"/>
    </xf>
    <xf numFmtId="0" fontId="2" fillId="4" borderId="4" xfId="0" applyFont="1" applyFill="1" applyBorder="1" applyAlignment="1">
      <alignment horizontal="left"/>
    </xf>
    <xf numFmtId="0" fontId="15" fillId="13" borderId="3" xfId="0" applyFont="1" applyFill="1" applyBorder="1" applyAlignment="1"/>
    <xf numFmtId="0" fontId="0" fillId="12" borderId="3" xfId="0" applyFont="1" applyFill="1" applyBorder="1" applyAlignment="1"/>
    <xf numFmtId="0" fontId="15" fillId="10" borderId="6" xfId="0" applyFont="1" applyFill="1" applyBorder="1" applyAlignment="1"/>
    <xf numFmtId="0" fontId="15" fillId="10" borderId="7" xfId="0" applyFont="1" applyFill="1" applyBorder="1" applyAlignment="1"/>
    <xf numFmtId="0" fontId="15" fillId="10" borderId="4" xfId="0" applyFont="1" applyFill="1" applyBorder="1" applyAlignment="1"/>
    <xf numFmtId="0" fontId="0" fillId="6" borderId="6" xfId="0" applyFont="1" applyFill="1" applyBorder="1" applyAlignment="1">
      <alignment horizontal="center"/>
    </xf>
    <xf numFmtId="0" fontId="0" fillId="6" borderId="4" xfId="0" applyFont="1" applyFill="1" applyBorder="1" applyAlignment="1">
      <alignment horizontal="center"/>
    </xf>
    <xf numFmtId="165" fontId="2" fillId="18" borderId="6" xfId="0" applyNumberFormat="1" applyFont="1" applyFill="1" applyBorder="1" applyAlignment="1">
      <alignment horizontal="center"/>
    </xf>
    <xf numFmtId="165" fontId="2" fillId="18" borderId="4" xfId="0" applyNumberFormat="1" applyFont="1" applyFill="1" applyBorder="1" applyAlignment="1">
      <alignment horizontal="center"/>
    </xf>
    <xf numFmtId="0" fontId="15" fillId="13" borderId="6" xfId="0" applyFont="1" applyFill="1" applyBorder="1" applyAlignment="1">
      <alignment horizontal="left"/>
    </xf>
    <xf numFmtId="0" fontId="15" fillId="13" borderId="7" xfId="0" applyFont="1" applyFill="1" applyBorder="1" applyAlignment="1">
      <alignment horizontal="left"/>
    </xf>
    <xf numFmtId="0" fontId="15" fillId="13" borderId="4" xfId="0" applyFont="1" applyFill="1" applyBorder="1" applyAlignment="1">
      <alignment horizontal="left"/>
    </xf>
    <xf numFmtId="0" fontId="15" fillId="13" borderId="6" xfId="0" applyFont="1" applyFill="1" applyBorder="1" applyAlignment="1"/>
    <xf numFmtId="0" fontId="15" fillId="13" borderId="7" xfId="0" applyFont="1" applyFill="1" applyBorder="1" applyAlignment="1"/>
    <xf numFmtId="0" fontId="15" fillId="13" borderId="4" xfId="0" applyFont="1" applyFill="1" applyBorder="1" applyAlignment="1"/>
    <xf numFmtId="0" fontId="33" fillId="18" borderId="6" xfId="0" applyFont="1" applyFill="1" applyBorder="1" applyAlignment="1">
      <alignment horizontal="left"/>
    </xf>
    <xf numFmtId="0" fontId="33" fillId="18" borderId="4" xfId="0" applyFont="1" applyFill="1" applyBorder="1" applyAlignment="1">
      <alignment horizontal="left"/>
    </xf>
    <xf numFmtId="0" fontId="31" fillId="26" borderId="3" xfId="0" applyFont="1" applyFill="1" applyBorder="1" applyAlignment="1">
      <alignment horizontal="center" vertical="center"/>
    </xf>
    <xf numFmtId="0" fontId="33" fillId="10" borderId="6" xfId="0" applyFont="1" applyFill="1" applyBorder="1" applyAlignment="1">
      <alignment horizontal="center"/>
    </xf>
    <xf numFmtId="0" fontId="33" fillId="10" borderId="4" xfId="0" applyFont="1" applyFill="1" applyBorder="1" applyAlignment="1">
      <alignment horizontal="center"/>
    </xf>
    <xf numFmtId="0" fontId="33" fillId="18" borderId="6" xfId="0" applyFont="1" applyFill="1" applyBorder="1" applyAlignment="1">
      <alignment horizontal="center"/>
    </xf>
    <xf numFmtId="0" fontId="33" fillId="18" borderId="4" xfId="0" applyFont="1" applyFill="1" applyBorder="1" applyAlignment="1">
      <alignment horizontal="center"/>
    </xf>
    <xf numFmtId="0" fontId="33" fillId="19" borderId="6" xfId="0" applyFont="1" applyFill="1" applyBorder="1" applyAlignment="1">
      <alignment horizontal="center" wrapText="1"/>
    </xf>
    <xf numFmtId="0" fontId="33" fillId="19" borderId="4" xfId="0" applyFont="1" applyFill="1" applyBorder="1" applyAlignment="1">
      <alignment horizontal="center" wrapText="1"/>
    </xf>
    <xf numFmtId="0" fontId="36" fillId="7" borderId="6" xfId="0" applyFont="1" applyFill="1" applyBorder="1" applyAlignment="1">
      <alignment horizontal="center" vertical="center"/>
    </xf>
    <xf numFmtId="0" fontId="36" fillId="7" borderId="4" xfId="0" applyFont="1" applyFill="1" applyBorder="1" applyAlignment="1">
      <alignment horizontal="center" vertical="center"/>
    </xf>
    <xf numFmtId="0" fontId="31" fillId="7" borderId="4" xfId="0" applyFont="1" applyFill="1" applyBorder="1" applyAlignment="1">
      <alignment horizontal="center" vertical="center"/>
    </xf>
    <xf numFmtId="0" fontId="33" fillId="13" borderId="6" xfId="0" applyFont="1" applyFill="1" applyBorder="1" applyAlignment="1">
      <alignment horizontal="center"/>
    </xf>
    <xf numFmtId="0" fontId="33" fillId="13" borderId="4" xfId="0" applyFont="1" applyFill="1" applyBorder="1" applyAlignment="1">
      <alignment horizontal="center"/>
    </xf>
  </cellXfs>
  <cellStyles count="8">
    <cellStyle name="Comma" xfId="5" builtinId="3"/>
    <cellStyle name="Currency" xfId="1" builtinId="4"/>
    <cellStyle name="Currency 2" xfId="3" xr:uid="{00000000-0005-0000-0000-000001000000}"/>
    <cellStyle name="Normal" xfId="0" builtinId="0"/>
    <cellStyle name="Normal 2" xfId="2" xr:uid="{00000000-0005-0000-0000-000003000000}"/>
    <cellStyle name="Normal 3" xfId="4" xr:uid="{DD9CAB75-0CBC-4997-ACA2-92EAA8CDAA76}"/>
    <cellStyle name="Normal 4" xfId="6" xr:uid="{346D84EC-2012-4D7C-BB2E-1CD91E3DF4C0}"/>
    <cellStyle name="Normal 5" xfId="7" xr:uid="{80B8C794-6CBB-4958-A0F5-3B1EA5126D4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sharedStrings" Target="sharedStrings.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calcChain" Target="calcChain.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183" Type="http://schemas.openxmlformats.org/officeDocument/2006/relationships/worksheet" Target="worksheets/sheet18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theme" Target="theme/theme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0" Type="http://schemas.openxmlformats.org/officeDocument/2006/relationships/styles" Target="styles.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180975</xdr:colOff>
      <xdr:row>15</xdr:row>
      <xdr:rowOff>19049</xdr:rowOff>
    </xdr:from>
    <xdr:to>
      <xdr:col>7</xdr:col>
      <xdr:colOff>73892</xdr:colOff>
      <xdr:row>20</xdr:row>
      <xdr:rowOff>193900</xdr:rowOff>
    </xdr:to>
    <xdr:pic>
      <xdr:nvPicPr>
        <xdr:cNvPr id="2" name="Picture 1">
          <a:extLst>
            <a:ext uri="{FF2B5EF4-FFF2-40B4-BE49-F238E27FC236}">
              <a16:creationId xmlns:a16="http://schemas.microsoft.com/office/drawing/2014/main" id="{1870D00E-AF42-4ED6-9416-67E061E27754}"/>
            </a:ext>
          </a:extLst>
        </xdr:cNvPr>
        <xdr:cNvPicPr>
          <a:picLocks noChangeAspect="1"/>
        </xdr:cNvPicPr>
      </xdr:nvPicPr>
      <xdr:blipFill>
        <a:blip xmlns:r="http://schemas.openxmlformats.org/officeDocument/2006/relationships" r:embed="rId1"/>
        <a:stretch>
          <a:fillRect/>
        </a:stretch>
      </xdr:blipFill>
      <xdr:spPr>
        <a:xfrm>
          <a:off x="180975" y="3276599"/>
          <a:ext cx="5452342" cy="383880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269875</xdr:colOff>
      <xdr:row>14</xdr:row>
      <xdr:rowOff>112341</xdr:rowOff>
    </xdr:from>
    <xdr:to>
      <xdr:col>7</xdr:col>
      <xdr:colOff>16974</xdr:colOff>
      <xdr:row>17</xdr:row>
      <xdr:rowOff>396948</xdr:rowOff>
    </xdr:to>
    <xdr:pic>
      <xdr:nvPicPr>
        <xdr:cNvPr id="3" name="Picture 2">
          <a:extLst>
            <a:ext uri="{FF2B5EF4-FFF2-40B4-BE49-F238E27FC236}">
              <a16:creationId xmlns:a16="http://schemas.microsoft.com/office/drawing/2014/main" id="{FD1AF7DC-674F-418B-BAD9-4A3E45603AB4}"/>
            </a:ext>
          </a:extLst>
        </xdr:cNvPr>
        <xdr:cNvPicPr>
          <a:picLocks noChangeAspect="1"/>
        </xdr:cNvPicPr>
      </xdr:nvPicPr>
      <xdr:blipFill>
        <a:blip xmlns:r="http://schemas.openxmlformats.org/officeDocument/2006/relationships" r:embed="rId1"/>
        <a:stretch>
          <a:fillRect/>
        </a:stretch>
      </xdr:blipFill>
      <xdr:spPr>
        <a:xfrm>
          <a:off x="269875" y="3166691"/>
          <a:ext cx="5309699" cy="166890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31750</xdr:colOff>
      <xdr:row>22</xdr:row>
      <xdr:rowOff>94579</xdr:rowOff>
    </xdr:from>
    <xdr:to>
      <xdr:col>7</xdr:col>
      <xdr:colOff>44450</xdr:colOff>
      <xdr:row>40</xdr:row>
      <xdr:rowOff>173750</xdr:rowOff>
    </xdr:to>
    <xdr:pic>
      <xdr:nvPicPr>
        <xdr:cNvPr id="2" name="Picture 1">
          <a:extLst>
            <a:ext uri="{FF2B5EF4-FFF2-40B4-BE49-F238E27FC236}">
              <a16:creationId xmlns:a16="http://schemas.microsoft.com/office/drawing/2014/main" id="{00000000-0008-0000-2C00-000002000000}"/>
            </a:ext>
          </a:extLst>
        </xdr:cNvPr>
        <xdr:cNvPicPr>
          <a:picLocks noChangeAspect="1"/>
        </xdr:cNvPicPr>
      </xdr:nvPicPr>
      <xdr:blipFill>
        <a:blip xmlns:r="http://schemas.openxmlformats.org/officeDocument/2006/relationships" r:embed="rId1"/>
        <a:stretch>
          <a:fillRect/>
        </a:stretch>
      </xdr:blipFill>
      <xdr:spPr>
        <a:xfrm>
          <a:off x="520700" y="4742779"/>
          <a:ext cx="5378450" cy="362247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23</xdr:row>
      <xdr:rowOff>76200</xdr:rowOff>
    </xdr:from>
    <xdr:to>
      <xdr:col>6</xdr:col>
      <xdr:colOff>1028700</xdr:colOff>
      <xdr:row>43</xdr:row>
      <xdr:rowOff>193040</xdr:rowOff>
    </xdr:to>
    <xdr:pic>
      <xdr:nvPicPr>
        <xdr:cNvPr id="3" name="Picture 2">
          <a:extLst>
            <a:ext uri="{FF2B5EF4-FFF2-40B4-BE49-F238E27FC236}">
              <a16:creationId xmlns:a16="http://schemas.microsoft.com/office/drawing/2014/main" id="{00000000-0008-0000-2D00-000003000000}"/>
            </a:ext>
          </a:extLst>
        </xdr:cNvPr>
        <xdr:cNvPicPr/>
      </xdr:nvPicPr>
      <xdr:blipFill rotWithShape="1">
        <a:blip xmlns:r="http://schemas.openxmlformats.org/officeDocument/2006/relationships" r:embed="rId1"/>
        <a:srcRect l="3739" t="959" r="4701"/>
        <a:stretch/>
      </xdr:blipFill>
      <xdr:spPr bwMode="auto">
        <a:xfrm>
          <a:off x="488950" y="4648200"/>
          <a:ext cx="5340350" cy="4053840"/>
        </a:xfrm>
        <a:prstGeom prst="rect">
          <a:avLst/>
        </a:prstGeom>
        <a:ln>
          <a:noFill/>
        </a:ln>
        <a:extLst>
          <a:ext uri="{53640926-AAD7-44D8-BBD7-CCE9431645EC}">
            <a14:shadowObscured xmlns:a14="http://schemas.microsoft.com/office/drawing/2010/main"/>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421601</xdr:colOff>
      <xdr:row>26</xdr:row>
      <xdr:rowOff>101601</xdr:rowOff>
    </xdr:from>
    <xdr:to>
      <xdr:col>6</xdr:col>
      <xdr:colOff>1041401</xdr:colOff>
      <xdr:row>42</xdr:row>
      <xdr:rowOff>186015</xdr:rowOff>
    </xdr:to>
    <xdr:pic>
      <xdr:nvPicPr>
        <xdr:cNvPr id="3" name="Picture 2" descr="Table&#10;&#10;Description automatically generated">
          <a:extLst>
            <a:ext uri="{FF2B5EF4-FFF2-40B4-BE49-F238E27FC236}">
              <a16:creationId xmlns:a16="http://schemas.microsoft.com/office/drawing/2014/main" id="{CE974119-6C9F-47A2-B9DA-67F05614792D}"/>
            </a:ext>
          </a:extLst>
        </xdr:cNvPr>
        <xdr:cNvPicPr>
          <a:picLocks noChangeAspect="1"/>
        </xdr:cNvPicPr>
      </xdr:nvPicPr>
      <xdr:blipFill>
        <a:blip xmlns:r="http://schemas.openxmlformats.org/officeDocument/2006/relationships" r:embed="rId1"/>
        <a:stretch>
          <a:fillRect/>
        </a:stretch>
      </xdr:blipFill>
      <xdr:spPr>
        <a:xfrm>
          <a:off x="421601" y="5378451"/>
          <a:ext cx="5420400" cy="323401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35</xdr:row>
      <xdr:rowOff>0</xdr:rowOff>
    </xdr:from>
    <xdr:to>
      <xdr:col>6</xdr:col>
      <xdr:colOff>1003300</xdr:colOff>
      <xdr:row>65</xdr:row>
      <xdr:rowOff>42738</xdr:rowOff>
    </xdr:to>
    <xdr:pic>
      <xdr:nvPicPr>
        <xdr:cNvPr id="2" name="Picture 1" descr="Table&#10;&#10;Description automatically generated">
          <a:extLst>
            <a:ext uri="{FF2B5EF4-FFF2-40B4-BE49-F238E27FC236}">
              <a16:creationId xmlns:a16="http://schemas.microsoft.com/office/drawing/2014/main" id="{DFE3467A-4B38-4B5C-AB6F-CC6943752F09}"/>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260" t="1998" r="5480" b="3063"/>
        <a:stretch/>
      </xdr:blipFill>
      <xdr:spPr bwMode="auto">
        <a:xfrm>
          <a:off x="488950" y="6737350"/>
          <a:ext cx="5314950" cy="5948238"/>
        </a:xfrm>
        <a:prstGeom prst="rect">
          <a:avLst/>
        </a:prstGeom>
        <a:ln>
          <a:noFill/>
        </a:ln>
        <a:extLst>
          <a:ext uri="{53640926-AAD7-44D8-BBD7-CCE9431645EC}">
            <a14:shadowObscured xmlns:a14="http://schemas.microsoft.com/office/drawing/2010/main"/>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450645</xdr:colOff>
      <xdr:row>19</xdr:row>
      <xdr:rowOff>75107</xdr:rowOff>
    </xdr:from>
    <xdr:to>
      <xdr:col>6</xdr:col>
      <xdr:colOff>826183</xdr:colOff>
      <xdr:row>32</xdr:row>
      <xdr:rowOff>143386</xdr:rowOff>
    </xdr:to>
    <xdr:pic>
      <xdr:nvPicPr>
        <xdr:cNvPr id="3" name="Picture 2">
          <a:extLst>
            <a:ext uri="{FF2B5EF4-FFF2-40B4-BE49-F238E27FC236}">
              <a16:creationId xmlns:a16="http://schemas.microsoft.com/office/drawing/2014/main" id="{5F7213CE-108A-4370-9FC3-DBDDC56D9BAD}"/>
            </a:ext>
          </a:extLst>
        </xdr:cNvPr>
        <xdr:cNvPicPr>
          <a:picLocks noChangeAspect="1"/>
        </xdr:cNvPicPr>
      </xdr:nvPicPr>
      <xdr:blipFill>
        <a:blip xmlns:r="http://schemas.openxmlformats.org/officeDocument/2006/relationships" r:embed="rId1"/>
        <a:stretch>
          <a:fillRect/>
        </a:stretch>
      </xdr:blipFill>
      <xdr:spPr>
        <a:xfrm>
          <a:off x="450645" y="4083118"/>
          <a:ext cx="5278011" cy="264241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279946</xdr:colOff>
      <xdr:row>24</xdr:row>
      <xdr:rowOff>6829</xdr:rowOff>
    </xdr:from>
    <xdr:to>
      <xdr:col>6</xdr:col>
      <xdr:colOff>1015367</xdr:colOff>
      <xdr:row>40</xdr:row>
      <xdr:rowOff>163871</xdr:rowOff>
    </xdr:to>
    <xdr:pic>
      <xdr:nvPicPr>
        <xdr:cNvPr id="2" name="Picture 1">
          <a:extLst>
            <a:ext uri="{FF2B5EF4-FFF2-40B4-BE49-F238E27FC236}">
              <a16:creationId xmlns:a16="http://schemas.microsoft.com/office/drawing/2014/main" id="{CF8E3BD5-1F4D-44DB-B00D-E9087F018BEC}"/>
            </a:ext>
          </a:extLst>
        </xdr:cNvPr>
        <xdr:cNvPicPr>
          <a:picLocks noChangeAspect="1"/>
        </xdr:cNvPicPr>
      </xdr:nvPicPr>
      <xdr:blipFill>
        <a:blip xmlns:r="http://schemas.openxmlformats.org/officeDocument/2006/relationships" r:embed="rId1"/>
        <a:stretch>
          <a:fillRect/>
        </a:stretch>
      </xdr:blipFill>
      <xdr:spPr>
        <a:xfrm>
          <a:off x="279946" y="4786399"/>
          <a:ext cx="5624238" cy="332521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95.bin"/></Relationships>
</file>

<file path=xl/worksheets/_rels/sheet9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6.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97.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99.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100.bin"/></Relationships>
</file>

<file path=xl/worksheets/_rels/sheet10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1.bin"/></Relationships>
</file>

<file path=xl/worksheets/_rels/sheet106.xml.rels><?xml version="1.0" encoding="UTF-8" standalone="yes"?>
<Relationships xmlns="http://schemas.openxmlformats.org/package/2006/relationships"><Relationship Id="rId1" Type="http://schemas.openxmlformats.org/officeDocument/2006/relationships/printerSettings" Target="../printerSettings/printerSettings102.bin"/></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103.bin"/></Relationships>
</file>

<file path=xl/worksheets/_rels/sheet108.xml.rels><?xml version="1.0" encoding="UTF-8" standalone="yes"?>
<Relationships xmlns="http://schemas.openxmlformats.org/package/2006/relationships"><Relationship Id="rId1" Type="http://schemas.openxmlformats.org/officeDocument/2006/relationships/printerSettings" Target="../printerSettings/printerSettings104.bin"/></Relationships>
</file>

<file path=xl/worksheets/_rels/sheet109.xml.rels><?xml version="1.0" encoding="UTF-8" standalone="yes"?>
<Relationships xmlns="http://schemas.openxmlformats.org/package/2006/relationships"><Relationship Id="rId1" Type="http://schemas.openxmlformats.org/officeDocument/2006/relationships/printerSettings" Target="../printerSettings/printerSettings105.bin"/></Relationships>
</file>

<file path=xl/worksheets/_rels/sheet110.xml.rels><?xml version="1.0" encoding="UTF-8" standalone="yes"?>
<Relationships xmlns="http://schemas.openxmlformats.org/package/2006/relationships"><Relationship Id="rId1" Type="http://schemas.openxmlformats.org/officeDocument/2006/relationships/printerSettings" Target="../printerSettings/printerSettings106.bin"/></Relationships>
</file>

<file path=xl/worksheets/_rels/sheet111.xml.rels><?xml version="1.0" encoding="UTF-8" standalone="yes"?>
<Relationships xmlns="http://schemas.openxmlformats.org/package/2006/relationships"><Relationship Id="rId1" Type="http://schemas.openxmlformats.org/officeDocument/2006/relationships/printerSettings" Target="../printerSettings/printerSettings107.bin"/></Relationships>
</file>

<file path=xl/worksheets/_rels/sheet112.xml.rels><?xml version="1.0" encoding="UTF-8" standalone="yes"?>
<Relationships xmlns="http://schemas.openxmlformats.org/package/2006/relationships"><Relationship Id="rId1" Type="http://schemas.openxmlformats.org/officeDocument/2006/relationships/printerSettings" Target="../printerSettings/printerSettings108.bin"/></Relationships>
</file>

<file path=xl/worksheets/_rels/sheet113.xml.rels><?xml version="1.0" encoding="UTF-8" standalone="yes"?>
<Relationships xmlns="http://schemas.openxmlformats.org/package/2006/relationships"><Relationship Id="rId1" Type="http://schemas.openxmlformats.org/officeDocument/2006/relationships/printerSettings" Target="../printerSettings/printerSettings109.bin"/></Relationships>
</file>

<file path=xl/worksheets/_rels/sheet114.xml.rels><?xml version="1.0" encoding="UTF-8" standalone="yes"?>
<Relationships xmlns="http://schemas.openxmlformats.org/package/2006/relationships"><Relationship Id="rId1" Type="http://schemas.openxmlformats.org/officeDocument/2006/relationships/printerSettings" Target="../printerSettings/printerSettings110.bin"/></Relationships>
</file>

<file path=xl/worksheets/_rels/sheet115.xml.rels><?xml version="1.0" encoding="UTF-8" standalone="yes"?>
<Relationships xmlns="http://schemas.openxmlformats.org/package/2006/relationships"><Relationship Id="rId1" Type="http://schemas.openxmlformats.org/officeDocument/2006/relationships/printerSettings" Target="../printerSettings/printerSettings111.bin"/></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12.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113.bin"/></Relationships>
</file>

<file path=xl/worksheets/_rels/sheet118.xml.rels><?xml version="1.0" encoding="UTF-8" standalone="yes"?>
<Relationships xmlns="http://schemas.openxmlformats.org/package/2006/relationships"><Relationship Id="rId1" Type="http://schemas.openxmlformats.org/officeDocument/2006/relationships/printerSettings" Target="../printerSettings/printerSettings114.bin"/></Relationships>
</file>

<file path=xl/worksheets/_rels/sheet119.xml.rels><?xml version="1.0" encoding="UTF-8" standalone="yes"?>
<Relationships xmlns="http://schemas.openxmlformats.org/package/2006/relationships"><Relationship Id="rId1" Type="http://schemas.openxmlformats.org/officeDocument/2006/relationships/printerSettings" Target="../printerSettings/printerSettings115.bin"/></Relationships>
</file>

<file path=xl/worksheets/_rels/sheet120.xml.rels><?xml version="1.0" encoding="UTF-8" standalone="yes"?>
<Relationships xmlns="http://schemas.openxmlformats.org/package/2006/relationships"><Relationship Id="rId1" Type="http://schemas.openxmlformats.org/officeDocument/2006/relationships/printerSettings" Target="../printerSettings/printerSettings116.bin"/></Relationships>
</file>

<file path=xl/worksheets/_rels/sheet121.xml.rels><?xml version="1.0" encoding="UTF-8" standalone="yes"?>
<Relationships xmlns="http://schemas.openxmlformats.org/package/2006/relationships"><Relationship Id="rId1" Type="http://schemas.openxmlformats.org/officeDocument/2006/relationships/printerSettings" Target="../printerSettings/printerSettings117.bin"/></Relationships>
</file>

<file path=xl/worksheets/_rels/sheet122.xml.rels><?xml version="1.0" encoding="UTF-8" standalone="yes"?>
<Relationships xmlns="http://schemas.openxmlformats.org/package/2006/relationships"><Relationship Id="rId1" Type="http://schemas.openxmlformats.org/officeDocument/2006/relationships/printerSettings" Target="../printerSettings/printerSettings118.bin"/></Relationships>
</file>

<file path=xl/worksheets/_rels/sheet123.xml.rels><?xml version="1.0" encoding="UTF-8" standalone="yes"?>
<Relationships xmlns="http://schemas.openxmlformats.org/package/2006/relationships"><Relationship Id="rId1" Type="http://schemas.openxmlformats.org/officeDocument/2006/relationships/printerSettings" Target="../printerSettings/printerSettings119.bin"/></Relationships>
</file>

<file path=xl/worksheets/_rels/sheet124.xml.rels><?xml version="1.0" encoding="UTF-8" standalone="yes"?>
<Relationships xmlns="http://schemas.openxmlformats.org/package/2006/relationships"><Relationship Id="rId1" Type="http://schemas.openxmlformats.org/officeDocument/2006/relationships/printerSettings" Target="../printerSettings/printerSettings120.bin"/></Relationships>
</file>

<file path=xl/worksheets/_rels/sheet125.xml.rels><?xml version="1.0" encoding="UTF-8" standalone="yes"?>
<Relationships xmlns="http://schemas.openxmlformats.org/package/2006/relationships"><Relationship Id="rId1" Type="http://schemas.openxmlformats.org/officeDocument/2006/relationships/printerSettings" Target="../printerSettings/printerSettings121.bin"/></Relationships>
</file>

<file path=xl/worksheets/_rels/sheet126.xml.rels><?xml version="1.0" encoding="UTF-8" standalone="yes"?>
<Relationships xmlns="http://schemas.openxmlformats.org/package/2006/relationships"><Relationship Id="rId1" Type="http://schemas.openxmlformats.org/officeDocument/2006/relationships/printerSettings" Target="../printerSettings/printerSettings122.bin"/></Relationships>
</file>

<file path=xl/worksheets/_rels/sheet127.xml.rels><?xml version="1.0" encoding="UTF-8" standalone="yes"?>
<Relationships xmlns="http://schemas.openxmlformats.org/package/2006/relationships"><Relationship Id="rId1" Type="http://schemas.openxmlformats.org/officeDocument/2006/relationships/printerSettings" Target="../printerSettings/printerSettings123.bin"/></Relationships>
</file>

<file path=xl/worksheets/_rels/sheet128.xml.rels><?xml version="1.0" encoding="UTF-8" standalone="yes"?>
<Relationships xmlns="http://schemas.openxmlformats.org/package/2006/relationships"><Relationship Id="rId1" Type="http://schemas.openxmlformats.org/officeDocument/2006/relationships/printerSettings" Target="../printerSettings/printerSettings124.bin"/></Relationships>
</file>

<file path=xl/worksheets/_rels/sheet129.xml.rels><?xml version="1.0" encoding="UTF-8" standalone="yes"?>
<Relationships xmlns="http://schemas.openxmlformats.org/package/2006/relationships"><Relationship Id="rId1" Type="http://schemas.openxmlformats.org/officeDocument/2006/relationships/printerSettings" Target="../printerSettings/printerSettings125.bin"/></Relationships>
</file>

<file path=xl/worksheets/_rels/sheet130.xml.rels><?xml version="1.0" encoding="UTF-8" standalone="yes"?>
<Relationships xmlns="http://schemas.openxmlformats.org/package/2006/relationships"><Relationship Id="rId1" Type="http://schemas.openxmlformats.org/officeDocument/2006/relationships/printerSettings" Target="../printerSettings/printerSettings126.bin"/></Relationships>
</file>

<file path=xl/worksheets/_rels/sheet131.xml.rels><?xml version="1.0" encoding="UTF-8" standalone="yes"?>
<Relationships xmlns="http://schemas.openxmlformats.org/package/2006/relationships"><Relationship Id="rId1" Type="http://schemas.openxmlformats.org/officeDocument/2006/relationships/printerSettings" Target="../printerSettings/printerSettings127.bin"/></Relationships>
</file>

<file path=xl/worksheets/_rels/sheet132.xml.rels><?xml version="1.0" encoding="UTF-8" standalone="yes"?>
<Relationships xmlns="http://schemas.openxmlformats.org/package/2006/relationships"><Relationship Id="rId1" Type="http://schemas.openxmlformats.org/officeDocument/2006/relationships/printerSettings" Target="../printerSettings/printerSettings128.bin"/></Relationships>
</file>

<file path=xl/worksheets/_rels/sheet133.xml.rels><?xml version="1.0" encoding="UTF-8" standalone="yes"?>
<Relationships xmlns="http://schemas.openxmlformats.org/package/2006/relationships"><Relationship Id="rId1" Type="http://schemas.openxmlformats.org/officeDocument/2006/relationships/printerSettings" Target="../printerSettings/printerSettings129.bin"/></Relationships>
</file>

<file path=xl/worksheets/_rels/sheet134.xml.rels><?xml version="1.0" encoding="UTF-8" standalone="yes"?>
<Relationships xmlns="http://schemas.openxmlformats.org/package/2006/relationships"><Relationship Id="rId1" Type="http://schemas.openxmlformats.org/officeDocument/2006/relationships/printerSettings" Target="../printerSettings/printerSettings130.bin"/></Relationships>
</file>

<file path=xl/worksheets/_rels/sheet135.xml.rels><?xml version="1.0" encoding="UTF-8" standalone="yes"?>
<Relationships xmlns="http://schemas.openxmlformats.org/package/2006/relationships"><Relationship Id="rId1" Type="http://schemas.openxmlformats.org/officeDocument/2006/relationships/printerSettings" Target="../printerSettings/printerSettings131.bin"/></Relationships>
</file>

<file path=xl/worksheets/_rels/sheet136.xml.rels><?xml version="1.0" encoding="UTF-8" standalone="yes"?>
<Relationships xmlns="http://schemas.openxmlformats.org/package/2006/relationships"><Relationship Id="rId1" Type="http://schemas.openxmlformats.org/officeDocument/2006/relationships/printerSettings" Target="../printerSettings/printerSettings132.bin"/></Relationships>
</file>

<file path=xl/worksheets/_rels/sheet137.xml.rels><?xml version="1.0" encoding="UTF-8" standalone="yes"?>
<Relationships xmlns="http://schemas.openxmlformats.org/package/2006/relationships"><Relationship Id="rId1" Type="http://schemas.openxmlformats.org/officeDocument/2006/relationships/printerSettings" Target="../printerSettings/printerSettings133.bin"/></Relationships>
</file>

<file path=xl/worksheets/_rels/sheet138.xml.rels><?xml version="1.0" encoding="UTF-8" standalone="yes"?>
<Relationships xmlns="http://schemas.openxmlformats.org/package/2006/relationships"><Relationship Id="rId1" Type="http://schemas.openxmlformats.org/officeDocument/2006/relationships/printerSettings" Target="../printerSettings/printerSettings134.bin"/></Relationships>
</file>

<file path=xl/worksheets/_rels/sheet139.xml.rels><?xml version="1.0" encoding="UTF-8" standalone="yes"?>
<Relationships xmlns="http://schemas.openxmlformats.org/package/2006/relationships"><Relationship Id="rId1" Type="http://schemas.openxmlformats.org/officeDocument/2006/relationships/printerSettings" Target="../printerSettings/printerSettings135.bin"/></Relationships>
</file>

<file path=xl/worksheets/_rels/sheet140.xml.rels><?xml version="1.0" encoding="UTF-8" standalone="yes"?>
<Relationships xmlns="http://schemas.openxmlformats.org/package/2006/relationships"><Relationship Id="rId1" Type="http://schemas.openxmlformats.org/officeDocument/2006/relationships/printerSettings" Target="../printerSettings/printerSettings136.bin"/></Relationships>
</file>

<file path=xl/worksheets/_rels/sheet141.xml.rels><?xml version="1.0" encoding="UTF-8" standalone="yes"?>
<Relationships xmlns="http://schemas.openxmlformats.org/package/2006/relationships"><Relationship Id="rId1" Type="http://schemas.openxmlformats.org/officeDocument/2006/relationships/printerSettings" Target="../printerSettings/printerSettings137.bin"/></Relationships>
</file>

<file path=xl/worksheets/_rels/sheet142.xml.rels><?xml version="1.0" encoding="UTF-8" standalone="yes"?>
<Relationships xmlns="http://schemas.openxmlformats.org/package/2006/relationships"><Relationship Id="rId1" Type="http://schemas.openxmlformats.org/officeDocument/2006/relationships/printerSettings" Target="../printerSettings/printerSettings138.bin"/></Relationships>
</file>

<file path=xl/worksheets/_rels/sheet143.xml.rels><?xml version="1.0" encoding="UTF-8" standalone="yes"?>
<Relationships xmlns="http://schemas.openxmlformats.org/package/2006/relationships"><Relationship Id="rId1" Type="http://schemas.openxmlformats.org/officeDocument/2006/relationships/printerSettings" Target="../printerSettings/printerSettings139.bin"/></Relationships>
</file>

<file path=xl/worksheets/_rels/sheet14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40.bin"/></Relationships>
</file>

<file path=xl/worksheets/_rels/sheet14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41.bin"/></Relationships>
</file>

<file path=xl/worksheets/_rels/sheet146.xml.rels><?xml version="1.0" encoding="UTF-8" standalone="yes"?>
<Relationships xmlns="http://schemas.openxmlformats.org/package/2006/relationships"><Relationship Id="rId1" Type="http://schemas.openxmlformats.org/officeDocument/2006/relationships/printerSettings" Target="../printerSettings/printerSettings142.bin"/></Relationships>
</file>

<file path=xl/worksheets/_rels/sheet147.xml.rels><?xml version="1.0" encoding="UTF-8" standalone="yes"?>
<Relationships xmlns="http://schemas.openxmlformats.org/package/2006/relationships"><Relationship Id="rId1" Type="http://schemas.openxmlformats.org/officeDocument/2006/relationships/printerSettings" Target="../printerSettings/printerSettings143.bin"/></Relationships>
</file>

<file path=xl/worksheets/_rels/sheet14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44.bin"/></Relationships>
</file>

<file path=xl/worksheets/_rels/sheet14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45.bin"/></Relationships>
</file>

<file path=xl/worksheets/_rels/sheet150.xml.rels><?xml version="1.0" encoding="UTF-8" standalone="yes"?>
<Relationships xmlns="http://schemas.openxmlformats.org/package/2006/relationships"><Relationship Id="rId1" Type="http://schemas.openxmlformats.org/officeDocument/2006/relationships/printerSettings" Target="../printerSettings/printerSettings146.bin"/></Relationships>
</file>

<file path=xl/worksheets/_rels/sheet15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7.bin"/></Relationships>
</file>

<file path=xl/worksheets/_rels/sheet152.xml.rels><?xml version="1.0" encoding="UTF-8" standalone="yes"?>
<Relationships xmlns="http://schemas.openxmlformats.org/package/2006/relationships"><Relationship Id="rId1" Type="http://schemas.openxmlformats.org/officeDocument/2006/relationships/printerSettings" Target="../printerSettings/printerSettings148.bin"/></Relationships>
</file>

<file path=xl/worksheets/_rels/sheet15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49.bin"/></Relationships>
</file>

<file path=xl/worksheets/_rels/sheet154.xml.rels><?xml version="1.0" encoding="UTF-8" standalone="yes"?>
<Relationships xmlns="http://schemas.openxmlformats.org/package/2006/relationships"><Relationship Id="rId1" Type="http://schemas.openxmlformats.org/officeDocument/2006/relationships/printerSettings" Target="../printerSettings/printerSettings150.bin"/></Relationships>
</file>

<file path=xl/worksheets/_rels/sheet155.xml.rels><?xml version="1.0" encoding="UTF-8" standalone="yes"?>
<Relationships xmlns="http://schemas.openxmlformats.org/package/2006/relationships"><Relationship Id="rId1" Type="http://schemas.openxmlformats.org/officeDocument/2006/relationships/printerSettings" Target="../printerSettings/printerSettings151.bin"/></Relationships>
</file>

<file path=xl/worksheets/_rels/sheet156.xml.rels><?xml version="1.0" encoding="UTF-8" standalone="yes"?>
<Relationships xmlns="http://schemas.openxmlformats.org/package/2006/relationships"><Relationship Id="rId1" Type="http://schemas.openxmlformats.org/officeDocument/2006/relationships/printerSettings" Target="../printerSettings/printerSettings152.bin"/></Relationships>
</file>

<file path=xl/worksheets/_rels/sheet157.xml.rels><?xml version="1.0" encoding="UTF-8" standalone="yes"?>
<Relationships xmlns="http://schemas.openxmlformats.org/package/2006/relationships"><Relationship Id="rId1" Type="http://schemas.openxmlformats.org/officeDocument/2006/relationships/printerSettings" Target="../printerSettings/printerSettings153.bin"/></Relationships>
</file>

<file path=xl/worksheets/_rels/sheet158.xml.rels><?xml version="1.0" encoding="UTF-8" standalone="yes"?>
<Relationships xmlns="http://schemas.openxmlformats.org/package/2006/relationships"><Relationship Id="rId1" Type="http://schemas.openxmlformats.org/officeDocument/2006/relationships/printerSettings" Target="../printerSettings/printerSettings154.bin"/></Relationships>
</file>

<file path=xl/worksheets/_rels/sheet159.xml.rels><?xml version="1.0" encoding="UTF-8" standalone="yes"?>
<Relationships xmlns="http://schemas.openxmlformats.org/package/2006/relationships"><Relationship Id="rId1" Type="http://schemas.openxmlformats.org/officeDocument/2006/relationships/printerSettings" Target="../printerSettings/printerSettings155.bin"/></Relationships>
</file>

<file path=xl/worksheets/_rels/sheet160.xml.rels><?xml version="1.0" encoding="UTF-8" standalone="yes"?>
<Relationships xmlns="http://schemas.openxmlformats.org/package/2006/relationships"><Relationship Id="rId1" Type="http://schemas.openxmlformats.org/officeDocument/2006/relationships/printerSettings" Target="../printerSettings/printerSettings156.bin"/></Relationships>
</file>

<file path=xl/worksheets/_rels/sheet161.xml.rels><?xml version="1.0" encoding="UTF-8" standalone="yes"?>
<Relationships xmlns="http://schemas.openxmlformats.org/package/2006/relationships"><Relationship Id="rId1" Type="http://schemas.openxmlformats.org/officeDocument/2006/relationships/printerSettings" Target="../printerSettings/printerSettings157.bin"/></Relationships>
</file>

<file path=xl/worksheets/_rels/sheet162.xml.rels><?xml version="1.0" encoding="UTF-8" standalone="yes"?>
<Relationships xmlns="http://schemas.openxmlformats.org/package/2006/relationships"><Relationship Id="rId1" Type="http://schemas.openxmlformats.org/officeDocument/2006/relationships/printerSettings" Target="../printerSettings/printerSettings158.bin"/></Relationships>
</file>

<file path=xl/worksheets/_rels/sheet163.xml.rels><?xml version="1.0" encoding="UTF-8" standalone="yes"?>
<Relationships xmlns="http://schemas.openxmlformats.org/package/2006/relationships"><Relationship Id="rId1" Type="http://schemas.openxmlformats.org/officeDocument/2006/relationships/printerSettings" Target="../printerSettings/printerSettings159.bin"/></Relationships>
</file>

<file path=xl/worksheets/_rels/sheet164.xml.rels><?xml version="1.0" encoding="UTF-8" standalone="yes"?>
<Relationships xmlns="http://schemas.openxmlformats.org/package/2006/relationships"><Relationship Id="rId1" Type="http://schemas.openxmlformats.org/officeDocument/2006/relationships/printerSettings" Target="../printerSettings/printerSettings160.bin"/></Relationships>
</file>

<file path=xl/worksheets/_rels/sheet165.xml.rels><?xml version="1.0" encoding="UTF-8" standalone="yes"?>
<Relationships xmlns="http://schemas.openxmlformats.org/package/2006/relationships"><Relationship Id="rId1" Type="http://schemas.openxmlformats.org/officeDocument/2006/relationships/printerSettings" Target="../printerSettings/printerSettings161.bin"/></Relationships>
</file>

<file path=xl/worksheets/_rels/sheet166.xml.rels><?xml version="1.0" encoding="UTF-8" standalone="yes"?>
<Relationships xmlns="http://schemas.openxmlformats.org/package/2006/relationships"><Relationship Id="rId1" Type="http://schemas.openxmlformats.org/officeDocument/2006/relationships/printerSettings" Target="../printerSettings/printerSettings162.bin"/></Relationships>
</file>

<file path=xl/worksheets/_rels/sheet167.xml.rels><?xml version="1.0" encoding="UTF-8" standalone="yes"?>
<Relationships xmlns="http://schemas.openxmlformats.org/package/2006/relationships"><Relationship Id="rId1" Type="http://schemas.openxmlformats.org/officeDocument/2006/relationships/printerSettings" Target="../printerSettings/printerSettings163.bin"/></Relationships>
</file>

<file path=xl/worksheets/_rels/sheet168.xml.rels><?xml version="1.0" encoding="UTF-8" standalone="yes"?>
<Relationships xmlns="http://schemas.openxmlformats.org/package/2006/relationships"><Relationship Id="rId1" Type="http://schemas.openxmlformats.org/officeDocument/2006/relationships/printerSettings" Target="../printerSettings/printerSettings164.bin"/></Relationships>
</file>

<file path=xl/worksheets/_rels/sheet169.xml.rels><?xml version="1.0" encoding="UTF-8" standalone="yes"?>
<Relationships xmlns="http://schemas.openxmlformats.org/package/2006/relationships"><Relationship Id="rId1" Type="http://schemas.openxmlformats.org/officeDocument/2006/relationships/printerSettings" Target="../printerSettings/printerSettings165.bin"/></Relationships>
</file>

<file path=xl/worksheets/_rels/sheet170.xml.rels><?xml version="1.0" encoding="UTF-8" standalone="yes"?>
<Relationships xmlns="http://schemas.openxmlformats.org/package/2006/relationships"><Relationship Id="rId1" Type="http://schemas.openxmlformats.org/officeDocument/2006/relationships/printerSettings" Target="../printerSettings/printerSettings166.bin"/></Relationships>
</file>

<file path=xl/worksheets/_rels/sheet171.xml.rels><?xml version="1.0" encoding="UTF-8" standalone="yes"?>
<Relationships xmlns="http://schemas.openxmlformats.org/package/2006/relationships"><Relationship Id="rId1" Type="http://schemas.openxmlformats.org/officeDocument/2006/relationships/printerSettings" Target="../printerSettings/printerSettings167.bin"/></Relationships>
</file>

<file path=xl/worksheets/_rels/sheet172.xml.rels><?xml version="1.0" encoding="UTF-8" standalone="yes"?>
<Relationships xmlns="http://schemas.openxmlformats.org/package/2006/relationships"><Relationship Id="rId1" Type="http://schemas.openxmlformats.org/officeDocument/2006/relationships/printerSettings" Target="../printerSettings/printerSettings168.bin"/></Relationships>
</file>

<file path=xl/worksheets/_rels/sheet173.xml.rels><?xml version="1.0" encoding="UTF-8" standalone="yes"?>
<Relationships xmlns="http://schemas.openxmlformats.org/package/2006/relationships"><Relationship Id="rId1" Type="http://schemas.openxmlformats.org/officeDocument/2006/relationships/printerSettings" Target="../printerSettings/printerSettings169.bin"/></Relationships>
</file>

<file path=xl/worksheets/_rels/sheet174.xml.rels><?xml version="1.0" encoding="UTF-8" standalone="yes"?>
<Relationships xmlns="http://schemas.openxmlformats.org/package/2006/relationships"><Relationship Id="rId1" Type="http://schemas.openxmlformats.org/officeDocument/2006/relationships/printerSettings" Target="../printerSettings/printerSettings170.bin"/></Relationships>
</file>

<file path=xl/worksheets/_rels/sheet175.xml.rels><?xml version="1.0" encoding="UTF-8" standalone="yes"?>
<Relationships xmlns="http://schemas.openxmlformats.org/package/2006/relationships"><Relationship Id="rId1" Type="http://schemas.openxmlformats.org/officeDocument/2006/relationships/printerSettings" Target="../printerSettings/printerSettings171.bin"/></Relationships>
</file>

<file path=xl/worksheets/_rels/sheet176.xml.rels><?xml version="1.0" encoding="UTF-8" standalone="yes"?>
<Relationships xmlns="http://schemas.openxmlformats.org/package/2006/relationships"><Relationship Id="rId1" Type="http://schemas.openxmlformats.org/officeDocument/2006/relationships/printerSettings" Target="../printerSettings/printerSettings172.bin"/></Relationships>
</file>

<file path=xl/worksheets/_rels/sheet177.xml.rels><?xml version="1.0" encoding="UTF-8" standalone="yes"?>
<Relationships xmlns="http://schemas.openxmlformats.org/package/2006/relationships"><Relationship Id="rId1" Type="http://schemas.openxmlformats.org/officeDocument/2006/relationships/printerSettings" Target="../printerSettings/printerSettings173.bin"/></Relationships>
</file>

<file path=xl/worksheets/_rels/sheet178.xml.rels><?xml version="1.0" encoding="UTF-8" standalone="yes"?>
<Relationships xmlns="http://schemas.openxmlformats.org/package/2006/relationships"><Relationship Id="rId1" Type="http://schemas.openxmlformats.org/officeDocument/2006/relationships/printerSettings" Target="../printerSettings/printerSettings174.bin"/></Relationships>
</file>

<file path=xl/worksheets/_rels/sheet179.xml.rels><?xml version="1.0" encoding="UTF-8" standalone="yes"?>
<Relationships xmlns="http://schemas.openxmlformats.org/package/2006/relationships"><Relationship Id="rId1" Type="http://schemas.openxmlformats.org/officeDocument/2006/relationships/printerSettings" Target="../printerSettings/printerSettings175.bin"/></Relationships>
</file>

<file path=xl/worksheets/_rels/sheet180.xml.rels><?xml version="1.0" encoding="UTF-8" standalone="yes"?>
<Relationships xmlns="http://schemas.openxmlformats.org/package/2006/relationships"><Relationship Id="rId1" Type="http://schemas.openxmlformats.org/officeDocument/2006/relationships/printerSettings" Target="../printerSettings/printerSettings176.bin"/></Relationships>
</file>

<file path=xl/worksheets/_rels/sheet181.xml.rels><?xml version="1.0" encoding="UTF-8" standalone="yes"?>
<Relationships xmlns="http://schemas.openxmlformats.org/package/2006/relationships"><Relationship Id="rId1" Type="http://schemas.openxmlformats.org/officeDocument/2006/relationships/printerSettings" Target="../printerSettings/printerSettings177.bin"/></Relationships>
</file>

<file path=xl/worksheets/_rels/sheet182.xml.rels><?xml version="1.0" encoding="UTF-8" standalone="yes"?>
<Relationships xmlns="http://schemas.openxmlformats.org/package/2006/relationships"><Relationship Id="rId1" Type="http://schemas.openxmlformats.org/officeDocument/2006/relationships/printerSettings" Target="../printerSettings/printerSettings178.bin"/></Relationships>
</file>

<file path=xl/worksheets/_rels/sheet183.xml.rels><?xml version="1.0" encoding="UTF-8" standalone="yes"?>
<Relationships xmlns="http://schemas.openxmlformats.org/package/2006/relationships"><Relationship Id="rId1" Type="http://schemas.openxmlformats.org/officeDocument/2006/relationships/printerSettings" Target="../printerSettings/printerSettings179.bin"/></Relationships>
</file>

<file path=xl/worksheets/_rels/sheet184.xml.rels><?xml version="1.0" encoding="UTF-8" standalone="yes"?>
<Relationships xmlns="http://schemas.openxmlformats.org/package/2006/relationships"><Relationship Id="rId1" Type="http://schemas.openxmlformats.org/officeDocument/2006/relationships/printerSettings" Target="../printerSettings/printerSettings180.bin"/></Relationships>
</file>

<file path=xl/worksheets/_rels/sheet185.xml.rels><?xml version="1.0" encoding="UTF-8" standalone="yes"?>
<Relationships xmlns="http://schemas.openxmlformats.org/package/2006/relationships"><Relationship Id="rId1" Type="http://schemas.openxmlformats.org/officeDocument/2006/relationships/printerSettings" Target="../printerSettings/printerSettings181.bin"/></Relationships>
</file>

<file path=xl/worksheets/_rels/sheet186.xml.rels><?xml version="1.0" encoding="UTF-8" standalone="yes"?>
<Relationships xmlns="http://schemas.openxmlformats.org/package/2006/relationships"><Relationship Id="rId1" Type="http://schemas.openxmlformats.org/officeDocument/2006/relationships/printerSettings" Target="../printerSettings/printerSettings182.bin"/></Relationships>
</file>

<file path=xl/worksheets/_rels/sheet187.xml.rels><?xml version="1.0" encoding="UTF-8" standalone="yes"?>
<Relationships xmlns="http://schemas.openxmlformats.org/package/2006/relationships"><Relationship Id="rId1" Type="http://schemas.openxmlformats.org/officeDocument/2006/relationships/printerSettings" Target="../printerSettings/printerSettings183.bin"/></Relationships>
</file>

<file path=xl/worksheets/_rels/sheet188.xml.rels><?xml version="1.0" encoding="UTF-8" standalone="yes"?>
<Relationships xmlns="http://schemas.openxmlformats.org/package/2006/relationships"><Relationship Id="rId1" Type="http://schemas.openxmlformats.org/officeDocument/2006/relationships/printerSettings" Target="../printerSettings/printerSettings18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D9687-F379-46C0-A460-25F16511F0EA}">
  <dimension ref="A1:F612"/>
  <sheetViews>
    <sheetView topLeftCell="A22" zoomScaleNormal="100" workbookViewId="0">
      <selection activeCell="B112" sqref="B112"/>
    </sheetView>
  </sheetViews>
  <sheetFormatPr defaultColWidth="8.7265625" defaultRowHeight="13"/>
  <cols>
    <col min="1" max="1" width="6.453125" style="448" customWidth="1"/>
    <col min="2" max="2" width="53.36328125" style="448" customWidth="1"/>
    <col min="3" max="3" width="50.453125" style="448" customWidth="1"/>
    <col min="4" max="4" width="12.36328125" style="449" bestFit="1" customWidth="1"/>
    <col min="5" max="5" width="7.81640625" style="448" customWidth="1"/>
    <col min="6" max="16384" width="8.7265625" style="448"/>
  </cols>
  <sheetData>
    <row r="1" spans="1:5" ht="20.5">
      <c r="A1" s="452"/>
      <c r="B1" s="668"/>
      <c r="E1" s="667"/>
    </row>
    <row r="2" spans="1:5" ht="20.5">
      <c r="A2" s="452"/>
      <c r="B2" s="1074" t="s">
        <v>758</v>
      </c>
      <c r="C2" s="1074"/>
      <c r="E2" s="667"/>
    </row>
    <row r="3" spans="1:5">
      <c r="A3" s="452"/>
      <c r="D3" s="659"/>
    </row>
    <row r="4" spans="1:5" ht="15.5">
      <c r="A4" s="452"/>
      <c r="B4" s="663"/>
      <c r="C4" s="666"/>
      <c r="D4" s="659"/>
    </row>
    <row r="5" spans="1:5" ht="16.25" thickBot="1">
      <c r="A5" s="452"/>
      <c r="B5" s="663" t="s">
        <v>757</v>
      </c>
      <c r="C5" s="665"/>
      <c r="D5" s="659"/>
    </row>
    <row r="6" spans="1:5" ht="16.25" thickBot="1">
      <c r="A6" s="452"/>
      <c r="B6" s="663" t="s">
        <v>756</v>
      </c>
      <c r="C6" s="664"/>
      <c r="D6" s="659"/>
    </row>
    <row r="7" spans="1:5" ht="16.25" thickBot="1">
      <c r="A7" s="452"/>
      <c r="B7" s="663" t="s">
        <v>755</v>
      </c>
      <c r="C7" s="662"/>
      <c r="D7" s="659"/>
    </row>
    <row r="8" spans="1:5" ht="15.25" thickBot="1">
      <c r="A8" s="452"/>
      <c r="B8" s="661" t="s">
        <v>754</v>
      </c>
      <c r="C8" s="660"/>
      <c r="D8" s="659"/>
    </row>
    <row r="9" spans="1:5">
      <c r="A9" s="658"/>
      <c r="B9" s="657"/>
      <c r="C9" s="656"/>
      <c r="D9" s="655"/>
      <c r="E9" s="654"/>
    </row>
    <row r="10" spans="1:5">
      <c r="A10" s="653"/>
      <c r="B10" s="652"/>
      <c r="C10" s="651"/>
      <c r="D10" s="650"/>
      <c r="E10" s="649"/>
    </row>
    <row r="11" spans="1:5" ht="16.25" thickBot="1">
      <c r="A11" s="648" t="s">
        <v>41</v>
      </c>
      <c r="B11" s="647" t="s">
        <v>753</v>
      </c>
      <c r="C11" s="646"/>
      <c r="D11" s="645" t="s">
        <v>752</v>
      </c>
      <c r="E11" s="644" t="s">
        <v>527</v>
      </c>
    </row>
    <row r="12" spans="1:5" ht="16.25" thickBot="1">
      <c r="A12" s="1075" t="s">
        <v>751</v>
      </c>
      <c r="B12" s="1076"/>
      <c r="C12" s="1076"/>
      <c r="D12" s="643" t="s">
        <v>88</v>
      </c>
      <c r="E12" s="514" t="s">
        <v>527</v>
      </c>
    </row>
    <row r="13" spans="1:5" ht="21.5">
      <c r="A13" s="642" t="s">
        <v>750</v>
      </c>
      <c r="B13" s="641" t="s">
        <v>749</v>
      </c>
      <c r="C13" s="544" t="s">
        <v>748</v>
      </c>
      <c r="D13" s="567">
        <v>1.8</v>
      </c>
      <c r="E13" s="533" t="s">
        <v>517</v>
      </c>
    </row>
    <row r="14" spans="1:5" ht="21.75">
      <c r="A14" s="508" t="s">
        <v>747</v>
      </c>
      <c r="B14" s="617" t="s">
        <v>746</v>
      </c>
      <c r="C14" s="640" t="s">
        <v>745</v>
      </c>
      <c r="D14" s="525">
        <v>1.35</v>
      </c>
      <c r="E14" s="528" t="s">
        <v>566</v>
      </c>
    </row>
    <row r="15" spans="1:5">
      <c r="A15" s="590" t="s">
        <v>744</v>
      </c>
      <c r="B15" s="628" t="s">
        <v>727</v>
      </c>
      <c r="C15" s="588" t="s">
        <v>737</v>
      </c>
      <c r="D15" s="525">
        <v>1</v>
      </c>
      <c r="E15" s="528" t="s">
        <v>566</v>
      </c>
    </row>
    <row r="16" spans="1:5" ht="32">
      <c r="A16" s="590" t="s">
        <v>743</v>
      </c>
      <c r="B16" s="628" t="s">
        <v>725</v>
      </c>
      <c r="C16" s="615" t="s">
        <v>724</v>
      </c>
      <c r="D16" s="525">
        <v>0.45</v>
      </c>
      <c r="E16" s="528" t="s">
        <v>566</v>
      </c>
    </row>
    <row r="17" spans="1:5" ht="13.75" thickBot="1">
      <c r="A17" s="639"/>
      <c r="B17" s="638"/>
      <c r="C17" s="637" t="s">
        <v>735</v>
      </c>
      <c r="D17" s="521">
        <v>4.5999999999999996</v>
      </c>
      <c r="E17" s="636" t="s">
        <v>517</v>
      </c>
    </row>
    <row r="18" spans="1:5" ht="13.75" thickBot="1">
      <c r="A18" s="463"/>
      <c r="B18" s="462"/>
      <c r="C18" s="635"/>
      <c r="D18" s="634"/>
      <c r="E18" s="633"/>
    </row>
    <row r="19" spans="1:5" ht="18.75" thickBot="1">
      <c r="A19" s="632" t="s">
        <v>742</v>
      </c>
      <c r="B19" s="631"/>
      <c r="C19" s="630"/>
      <c r="D19" s="594"/>
      <c r="E19" s="514" t="s">
        <v>527</v>
      </c>
    </row>
    <row r="20" spans="1:5" ht="21.5">
      <c r="A20" s="513" t="s">
        <v>741</v>
      </c>
      <c r="B20" s="629" t="s">
        <v>740</v>
      </c>
      <c r="C20" s="588" t="s">
        <v>739</v>
      </c>
      <c r="D20" s="567">
        <v>52</v>
      </c>
      <c r="E20" s="533" t="s">
        <v>517</v>
      </c>
    </row>
    <row r="21" spans="1:5">
      <c r="A21" s="508" t="s">
        <v>738</v>
      </c>
      <c r="B21" s="628" t="s">
        <v>727</v>
      </c>
      <c r="C21" s="588" t="s">
        <v>737</v>
      </c>
      <c r="D21" s="525">
        <v>0.9</v>
      </c>
      <c r="E21" s="528" t="s">
        <v>566</v>
      </c>
    </row>
    <row r="22" spans="1:5" ht="32.75" thickBot="1">
      <c r="A22" s="554" t="s">
        <v>736</v>
      </c>
      <c r="B22" s="616" t="s">
        <v>725</v>
      </c>
      <c r="C22" s="627" t="s">
        <v>724</v>
      </c>
      <c r="D22" s="525">
        <v>0.7</v>
      </c>
      <c r="E22" s="524" t="s">
        <v>566</v>
      </c>
    </row>
    <row r="23" spans="1:5" ht="13.75" thickBot="1">
      <c r="A23" s="614"/>
      <c r="B23" s="626"/>
      <c r="C23" s="612" t="s">
        <v>735</v>
      </c>
      <c r="D23" s="521">
        <v>53.6</v>
      </c>
      <c r="E23" s="605" t="s">
        <v>517</v>
      </c>
    </row>
    <row r="24" spans="1:5" ht="13.75" thickBot="1">
      <c r="A24" s="625"/>
      <c r="B24" s="608"/>
      <c r="C24" s="624"/>
      <c r="D24" s="623"/>
      <c r="E24" s="596"/>
    </row>
    <row r="25" spans="1:5" ht="21.5">
      <c r="A25" s="513" t="s">
        <v>734</v>
      </c>
      <c r="B25" s="622" t="s">
        <v>733</v>
      </c>
      <c r="C25" s="621" t="s">
        <v>732</v>
      </c>
      <c r="D25" s="567">
        <v>1.75</v>
      </c>
      <c r="E25" s="533" t="s">
        <v>517</v>
      </c>
    </row>
    <row r="26" spans="1:5" ht="21.5">
      <c r="A26" s="620" t="s">
        <v>731</v>
      </c>
      <c r="B26" s="619" t="s">
        <v>730</v>
      </c>
      <c r="C26" s="618" t="s">
        <v>729</v>
      </c>
      <c r="D26" s="525">
        <v>1</v>
      </c>
      <c r="E26" s="528" t="s">
        <v>517</v>
      </c>
    </row>
    <row r="27" spans="1:5">
      <c r="A27" s="508" t="s">
        <v>728</v>
      </c>
      <c r="B27" s="617" t="s">
        <v>727</v>
      </c>
      <c r="C27" s="529" t="s">
        <v>567</v>
      </c>
      <c r="D27" s="525">
        <v>0.9</v>
      </c>
      <c r="E27" s="528" t="s">
        <v>566</v>
      </c>
    </row>
    <row r="28" spans="1:5" ht="32.75" thickBot="1">
      <c r="A28" s="503" t="s">
        <v>726</v>
      </c>
      <c r="B28" s="616" t="s">
        <v>725</v>
      </c>
      <c r="C28" s="615" t="s">
        <v>724</v>
      </c>
      <c r="D28" s="521">
        <v>0.7</v>
      </c>
      <c r="E28" s="524" t="s">
        <v>566</v>
      </c>
    </row>
    <row r="29" spans="1:5" ht="13.75" thickBot="1">
      <c r="A29" s="614"/>
      <c r="B29" s="613"/>
      <c r="C29" s="612"/>
      <c r="D29" s="611">
        <v>4.3499999999999996</v>
      </c>
      <c r="E29" s="610"/>
    </row>
    <row r="30" spans="1:5" ht="17.5" customHeight="1" thickBot="1">
      <c r="A30" s="609"/>
      <c r="B30" s="608"/>
      <c r="C30" s="607"/>
      <c r="D30" s="606"/>
      <c r="E30" s="605"/>
    </row>
    <row r="31" spans="1:5" ht="13.75" thickBot="1">
      <c r="A31" s="463"/>
      <c r="B31" s="604"/>
      <c r="C31" s="497"/>
      <c r="D31" s="517"/>
      <c r="E31" s="516"/>
    </row>
    <row r="32" spans="1:5" ht="16.25" thickBot="1">
      <c r="A32" s="1071" t="s">
        <v>723</v>
      </c>
      <c r="B32" s="1072"/>
      <c r="C32" s="451"/>
      <c r="D32" s="515" t="s">
        <v>88</v>
      </c>
      <c r="E32" s="514" t="s">
        <v>527</v>
      </c>
    </row>
    <row r="33" spans="1:6" ht="32">
      <c r="A33" s="513" t="s">
        <v>722</v>
      </c>
      <c r="B33" s="603" t="s">
        <v>721</v>
      </c>
      <c r="C33" s="568" t="s">
        <v>718</v>
      </c>
      <c r="D33" s="567">
        <v>1.35</v>
      </c>
      <c r="E33" s="533" t="s">
        <v>566</v>
      </c>
    </row>
    <row r="34" spans="1:6" ht="32">
      <c r="A34" s="508" t="s">
        <v>720</v>
      </c>
      <c r="B34" s="556" t="s">
        <v>719</v>
      </c>
      <c r="C34" s="588" t="s">
        <v>718</v>
      </c>
      <c r="D34" s="525">
        <v>1.35</v>
      </c>
      <c r="E34" s="528" t="s">
        <v>566</v>
      </c>
    </row>
    <row r="35" spans="1:6">
      <c r="A35" s="508" t="s">
        <v>717</v>
      </c>
      <c r="B35" s="556" t="s">
        <v>716</v>
      </c>
      <c r="C35" s="531"/>
      <c r="D35" s="525">
        <v>1</v>
      </c>
      <c r="E35" s="528" t="s">
        <v>713</v>
      </c>
    </row>
    <row r="36" spans="1:6">
      <c r="A36" s="508" t="s">
        <v>715</v>
      </c>
      <c r="B36" s="599" t="s">
        <v>714</v>
      </c>
      <c r="C36" s="531"/>
      <c r="D36" s="525">
        <v>0.9</v>
      </c>
      <c r="E36" s="528" t="s">
        <v>713</v>
      </c>
    </row>
    <row r="37" spans="1:6" ht="21.5">
      <c r="A37" s="508" t="s">
        <v>712</v>
      </c>
      <c r="B37" s="565" t="s">
        <v>711</v>
      </c>
      <c r="C37" s="588" t="s">
        <v>710</v>
      </c>
      <c r="D37" s="525">
        <v>18</v>
      </c>
      <c r="E37" s="528" t="s">
        <v>696</v>
      </c>
    </row>
    <row r="38" spans="1:6">
      <c r="A38" s="508" t="s">
        <v>709</v>
      </c>
      <c r="B38" s="565" t="s">
        <v>708</v>
      </c>
      <c r="C38" s="602" t="s">
        <v>699</v>
      </c>
      <c r="D38" s="525">
        <v>60.4</v>
      </c>
      <c r="E38" s="528" t="s">
        <v>529</v>
      </c>
      <c r="F38" s="448">
        <v>2174.4</v>
      </c>
    </row>
    <row r="39" spans="1:6">
      <c r="A39" s="508" t="s">
        <v>707</v>
      </c>
      <c r="B39" s="575" t="s">
        <v>706</v>
      </c>
      <c r="C39" s="602" t="s">
        <v>699</v>
      </c>
      <c r="D39" s="525">
        <v>47</v>
      </c>
      <c r="E39" s="528" t="s">
        <v>529</v>
      </c>
      <c r="F39" s="448">
        <v>1692</v>
      </c>
    </row>
    <row r="40" spans="1:6">
      <c r="A40" s="508" t="s">
        <v>705</v>
      </c>
      <c r="B40" s="575" t="s">
        <v>704</v>
      </c>
      <c r="C40" s="602" t="s">
        <v>699</v>
      </c>
      <c r="D40" s="525">
        <v>41</v>
      </c>
      <c r="E40" s="528" t="s">
        <v>529</v>
      </c>
      <c r="F40" s="448">
        <v>1476</v>
      </c>
    </row>
    <row r="41" spans="1:6">
      <c r="A41" s="508" t="s">
        <v>703</v>
      </c>
      <c r="B41" s="575" t="s">
        <v>702</v>
      </c>
      <c r="C41" s="602" t="s">
        <v>699</v>
      </c>
      <c r="D41" s="525">
        <v>39</v>
      </c>
      <c r="E41" s="528" t="s">
        <v>529</v>
      </c>
      <c r="F41" s="448">
        <v>1404</v>
      </c>
    </row>
    <row r="42" spans="1:6">
      <c r="A42" s="508" t="s">
        <v>701</v>
      </c>
      <c r="B42" s="565" t="s">
        <v>700</v>
      </c>
      <c r="C42" s="601" t="s">
        <v>699</v>
      </c>
      <c r="D42" s="525">
        <v>37</v>
      </c>
      <c r="E42" s="524" t="s">
        <v>529</v>
      </c>
    </row>
    <row r="43" spans="1:6" ht="21.5">
      <c r="A43" s="508" t="s">
        <v>698</v>
      </c>
      <c r="B43" s="600" t="s">
        <v>697</v>
      </c>
      <c r="C43" s="599" t="s">
        <v>595</v>
      </c>
      <c r="D43" s="525">
        <v>0.98</v>
      </c>
      <c r="E43" s="533" t="s">
        <v>696</v>
      </c>
    </row>
    <row r="44" spans="1:6" ht="13.75" thickBot="1">
      <c r="A44" s="508" t="s">
        <v>695</v>
      </c>
      <c r="B44" s="598" t="s">
        <v>694</v>
      </c>
      <c r="C44" s="597" t="s">
        <v>595</v>
      </c>
      <c r="D44" s="521">
        <v>70.400000000000006</v>
      </c>
      <c r="E44" s="596" t="s">
        <v>529</v>
      </c>
    </row>
    <row r="45" spans="1:6" ht="13.75" thickBot="1">
      <c r="A45" s="463"/>
      <c r="B45" s="462"/>
      <c r="C45" s="462"/>
      <c r="D45" s="517"/>
      <c r="E45" s="563"/>
    </row>
    <row r="46" spans="1:6" ht="18.75" thickBot="1">
      <c r="A46" s="595" t="s">
        <v>693</v>
      </c>
      <c r="B46" s="494"/>
      <c r="C46" s="494"/>
      <c r="D46" s="594"/>
      <c r="E46" s="514"/>
    </row>
    <row r="47" spans="1:6" ht="16.25" thickBot="1">
      <c r="A47" s="593" t="s">
        <v>692</v>
      </c>
      <c r="B47" s="592"/>
      <c r="C47" s="592"/>
      <c r="D47" s="515" t="s">
        <v>88</v>
      </c>
      <c r="E47" s="591" t="s">
        <v>527</v>
      </c>
    </row>
    <row r="48" spans="1:6">
      <c r="A48" s="590" t="s">
        <v>691</v>
      </c>
      <c r="B48" s="589" t="s">
        <v>690</v>
      </c>
      <c r="C48" s="588" t="s">
        <v>689</v>
      </c>
      <c r="D48" s="567">
        <v>2100</v>
      </c>
      <c r="E48" s="533" t="s">
        <v>529</v>
      </c>
    </row>
    <row r="49" spans="1:5">
      <c r="A49" s="508" t="s">
        <v>688</v>
      </c>
      <c r="B49" s="558" t="s">
        <v>687</v>
      </c>
      <c r="C49" s="529" t="s">
        <v>686</v>
      </c>
      <c r="D49" s="525">
        <v>2800</v>
      </c>
      <c r="E49" s="528" t="s">
        <v>529</v>
      </c>
    </row>
    <row r="50" spans="1:5">
      <c r="A50" s="508" t="s">
        <v>685</v>
      </c>
      <c r="B50" s="582" t="s">
        <v>684</v>
      </c>
      <c r="C50" s="529" t="s">
        <v>681</v>
      </c>
      <c r="D50" s="525">
        <v>125</v>
      </c>
      <c r="E50" s="528" t="s">
        <v>529</v>
      </c>
    </row>
    <row r="51" spans="1:5">
      <c r="A51" s="508" t="s">
        <v>683</v>
      </c>
      <c r="B51" s="582" t="s">
        <v>682</v>
      </c>
      <c r="C51" s="531" t="s">
        <v>681</v>
      </c>
      <c r="D51" s="525">
        <v>85</v>
      </c>
      <c r="E51" s="528" t="s">
        <v>529</v>
      </c>
    </row>
    <row r="52" spans="1:5">
      <c r="A52" s="508" t="s">
        <v>680</v>
      </c>
      <c r="B52" s="556" t="s">
        <v>679</v>
      </c>
      <c r="C52" s="531"/>
      <c r="D52" s="525">
        <v>150</v>
      </c>
      <c r="E52" s="528" t="s">
        <v>529</v>
      </c>
    </row>
    <row r="53" spans="1:5">
      <c r="A53" s="508" t="s">
        <v>678</v>
      </c>
      <c r="B53" s="582" t="s">
        <v>677</v>
      </c>
      <c r="C53" s="531"/>
      <c r="D53" s="525">
        <v>45</v>
      </c>
      <c r="E53" s="528" t="s">
        <v>529</v>
      </c>
    </row>
    <row r="54" spans="1:5">
      <c r="A54" s="508" t="s">
        <v>676</v>
      </c>
      <c r="B54" s="582" t="s">
        <v>675</v>
      </c>
      <c r="C54" s="531"/>
      <c r="D54" s="525">
        <v>33</v>
      </c>
      <c r="E54" s="528" t="s">
        <v>529</v>
      </c>
    </row>
    <row r="55" spans="1:5">
      <c r="A55" s="508" t="s">
        <v>674</v>
      </c>
      <c r="B55" s="582" t="s">
        <v>673</v>
      </c>
      <c r="C55" s="531"/>
      <c r="D55" s="525">
        <v>88.7</v>
      </c>
      <c r="E55" s="528" t="s">
        <v>529</v>
      </c>
    </row>
    <row r="56" spans="1:5">
      <c r="A56" s="508" t="s">
        <v>672</v>
      </c>
      <c r="B56" s="582" t="s">
        <v>671</v>
      </c>
      <c r="C56" s="531"/>
      <c r="D56" s="525">
        <v>0.55000000000000004</v>
      </c>
      <c r="E56" s="528" t="s">
        <v>517</v>
      </c>
    </row>
    <row r="57" spans="1:5" ht="26">
      <c r="A57" s="508" t="s">
        <v>670</v>
      </c>
      <c r="B57" s="556" t="s">
        <v>669</v>
      </c>
      <c r="C57" s="531" t="s">
        <v>668</v>
      </c>
      <c r="D57" s="525">
        <v>1.25</v>
      </c>
      <c r="E57" s="528" t="s">
        <v>517</v>
      </c>
    </row>
    <row r="58" spans="1:5">
      <c r="A58" s="508" t="s">
        <v>667</v>
      </c>
      <c r="B58" s="556" t="s">
        <v>666</v>
      </c>
      <c r="C58" s="531" t="s">
        <v>665</v>
      </c>
      <c r="D58" s="525">
        <v>1.45</v>
      </c>
      <c r="E58" s="528" t="s">
        <v>517</v>
      </c>
    </row>
    <row r="59" spans="1:5" ht="21.5">
      <c r="A59" s="508" t="s">
        <v>664</v>
      </c>
      <c r="B59" s="556" t="s">
        <v>663</v>
      </c>
      <c r="C59" s="529" t="s">
        <v>660</v>
      </c>
      <c r="D59" s="525">
        <v>16</v>
      </c>
      <c r="E59" s="528" t="s">
        <v>517</v>
      </c>
    </row>
    <row r="60" spans="1:5" ht="21.5">
      <c r="A60" s="508" t="s">
        <v>662</v>
      </c>
      <c r="B60" s="582" t="s">
        <v>661</v>
      </c>
      <c r="C60" s="529" t="s">
        <v>660</v>
      </c>
      <c r="D60" s="525">
        <v>225</v>
      </c>
      <c r="E60" s="528" t="s">
        <v>529</v>
      </c>
    </row>
    <row r="61" spans="1:5">
      <c r="A61" s="508" t="s">
        <v>659</v>
      </c>
      <c r="B61" s="582" t="s">
        <v>658</v>
      </c>
      <c r="C61" s="531"/>
      <c r="D61" s="525">
        <v>2.25</v>
      </c>
      <c r="E61" s="528" t="s">
        <v>517</v>
      </c>
    </row>
    <row r="62" spans="1:5">
      <c r="A62" s="508" t="s">
        <v>657</v>
      </c>
      <c r="B62" s="582" t="s">
        <v>656</v>
      </c>
      <c r="C62" s="531" t="s">
        <v>627</v>
      </c>
      <c r="D62" s="525">
        <v>300</v>
      </c>
      <c r="E62" s="528" t="s">
        <v>529</v>
      </c>
    </row>
    <row r="63" spans="1:5">
      <c r="A63" s="508" t="s">
        <v>655</v>
      </c>
      <c r="B63" s="587" t="s">
        <v>654</v>
      </c>
      <c r="C63" s="531"/>
      <c r="D63" s="525">
        <v>85</v>
      </c>
      <c r="E63" s="528" t="s">
        <v>529</v>
      </c>
    </row>
    <row r="64" spans="1:5">
      <c r="A64" s="508" t="s">
        <v>653</v>
      </c>
      <c r="B64" s="587" t="s">
        <v>652</v>
      </c>
      <c r="C64" s="531" t="s">
        <v>651</v>
      </c>
      <c r="D64" s="525">
        <v>115</v>
      </c>
      <c r="E64" s="528" t="s">
        <v>529</v>
      </c>
    </row>
    <row r="65" spans="1:6" ht="26">
      <c r="A65" s="508" t="s">
        <v>650</v>
      </c>
      <c r="B65" s="586" t="s">
        <v>649</v>
      </c>
      <c r="C65" s="585" t="s">
        <v>648</v>
      </c>
      <c r="D65" s="525">
        <v>1.7</v>
      </c>
      <c r="E65" s="524" t="s">
        <v>529</v>
      </c>
    </row>
    <row r="66" spans="1:6">
      <c r="A66" s="508" t="s">
        <v>647</v>
      </c>
      <c r="B66" s="586" t="s">
        <v>646</v>
      </c>
      <c r="C66" s="585" t="s">
        <v>627</v>
      </c>
      <c r="D66" s="525">
        <v>75</v>
      </c>
      <c r="E66" s="524" t="s">
        <v>529</v>
      </c>
    </row>
    <row r="67" spans="1:6" ht="13.75" thickBot="1">
      <c r="A67" s="508" t="s">
        <v>645</v>
      </c>
      <c r="B67" s="586" t="s">
        <v>644</v>
      </c>
      <c r="C67" s="585"/>
      <c r="D67" s="521">
        <v>100</v>
      </c>
      <c r="E67" s="524" t="s">
        <v>529</v>
      </c>
    </row>
    <row r="68" spans="1:6" ht="13.75" thickBot="1">
      <c r="A68" s="463"/>
      <c r="B68" s="584"/>
      <c r="C68" s="462"/>
      <c r="D68" s="517"/>
      <c r="E68" s="563"/>
    </row>
    <row r="69" spans="1:6" ht="16.25" thickBot="1">
      <c r="A69" s="1077" t="s">
        <v>643</v>
      </c>
      <c r="B69" s="1078"/>
      <c r="C69" s="451"/>
      <c r="D69" s="515" t="s">
        <v>88</v>
      </c>
      <c r="E69" s="514" t="s">
        <v>527</v>
      </c>
    </row>
    <row r="70" spans="1:6" ht="21.5">
      <c r="A70" s="513" t="s">
        <v>642</v>
      </c>
      <c r="B70" s="583" t="s">
        <v>641</v>
      </c>
      <c r="C70" s="568" t="s">
        <v>640</v>
      </c>
      <c r="D70" s="567">
        <v>40.200000000000003</v>
      </c>
      <c r="E70" s="533" t="s">
        <v>517</v>
      </c>
    </row>
    <row r="71" spans="1:6">
      <c r="A71" s="508" t="s">
        <v>639</v>
      </c>
      <c r="B71" s="582" t="s">
        <v>638</v>
      </c>
      <c r="C71" s="529"/>
      <c r="D71" s="525">
        <v>27</v>
      </c>
      <c r="E71" s="528" t="s">
        <v>517</v>
      </c>
    </row>
    <row r="72" spans="1:6">
      <c r="A72" s="508" t="s">
        <v>637</v>
      </c>
      <c r="B72" s="582" t="s">
        <v>636</v>
      </c>
      <c r="C72" s="529" t="s">
        <v>635</v>
      </c>
      <c r="D72" s="525">
        <v>50</v>
      </c>
      <c r="E72" s="528" t="s">
        <v>517</v>
      </c>
    </row>
    <row r="73" spans="1:6">
      <c r="A73" s="508" t="s">
        <v>634</v>
      </c>
      <c r="B73" s="566" t="s">
        <v>633</v>
      </c>
      <c r="C73" s="529" t="s">
        <v>627</v>
      </c>
      <c r="D73" s="525">
        <v>37</v>
      </c>
      <c r="E73" s="528" t="s">
        <v>626</v>
      </c>
    </row>
    <row r="74" spans="1:6">
      <c r="A74" s="508" t="s">
        <v>632</v>
      </c>
      <c r="B74" s="566" t="s">
        <v>631</v>
      </c>
      <c r="C74" s="529" t="s">
        <v>627</v>
      </c>
      <c r="D74" s="525">
        <v>11</v>
      </c>
      <c r="E74" s="528" t="s">
        <v>626</v>
      </c>
      <c r="F74" s="448" t="s">
        <v>630</v>
      </c>
    </row>
    <row r="75" spans="1:6">
      <c r="A75" s="508" t="s">
        <v>629</v>
      </c>
      <c r="B75" s="566" t="s">
        <v>628</v>
      </c>
      <c r="C75" s="529" t="s">
        <v>627</v>
      </c>
      <c r="D75" s="525">
        <v>12</v>
      </c>
      <c r="E75" s="528" t="s">
        <v>626</v>
      </c>
    </row>
    <row r="76" spans="1:6">
      <c r="A76" s="508" t="s">
        <v>625</v>
      </c>
      <c r="B76" s="556" t="s">
        <v>624</v>
      </c>
      <c r="C76" s="529" t="s">
        <v>595</v>
      </c>
      <c r="D76" s="525">
        <v>36.4</v>
      </c>
      <c r="E76" s="528" t="s">
        <v>529</v>
      </c>
    </row>
    <row r="77" spans="1:6">
      <c r="A77" s="508" t="s">
        <v>623</v>
      </c>
      <c r="B77" s="566" t="s">
        <v>622</v>
      </c>
      <c r="C77" s="529" t="s">
        <v>611</v>
      </c>
      <c r="D77" s="525">
        <v>52</v>
      </c>
      <c r="E77" s="528" t="s">
        <v>529</v>
      </c>
    </row>
    <row r="78" spans="1:6">
      <c r="A78" s="508" t="s">
        <v>621</v>
      </c>
      <c r="B78" s="566" t="s">
        <v>620</v>
      </c>
      <c r="C78" s="529" t="s">
        <v>611</v>
      </c>
      <c r="D78" s="525">
        <v>60</v>
      </c>
      <c r="E78" s="528" t="s">
        <v>529</v>
      </c>
    </row>
    <row r="79" spans="1:6">
      <c r="A79" s="508" t="s">
        <v>619</v>
      </c>
      <c r="B79" s="566" t="s">
        <v>618</v>
      </c>
      <c r="C79" s="529" t="s">
        <v>611</v>
      </c>
      <c r="D79" s="525">
        <v>280</v>
      </c>
      <c r="E79" s="528" t="s">
        <v>529</v>
      </c>
    </row>
    <row r="80" spans="1:6">
      <c r="A80" s="508" t="s">
        <v>617</v>
      </c>
      <c r="B80" s="566" t="s">
        <v>616</v>
      </c>
      <c r="C80" s="529" t="s">
        <v>611</v>
      </c>
      <c r="D80" s="525">
        <v>420</v>
      </c>
      <c r="E80" s="528" t="s">
        <v>529</v>
      </c>
    </row>
    <row r="81" spans="1:6">
      <c r="A81" s="508" t="s">
        <v>615</v>
      </c>
      <c r="B81" s="556" t="s">
        <v>614</v>
      </c>
      <c r="C81" s="529" t="s">
        <v>611</v>
      </c>
      <c r="D81" s="525">
        <v>210</v>
      </c>
      <c r="E81" s="528" t="s">
        <v>529</v>
      </c>
    </row>
    <row r="82" spans="1:6">
      <c r="A82" s="508" t="s">
        <v>613</v>
      </c>
      <c r="B82" s="556" t="s">
        <v>612</v>
      </c>
      <c r="C82" s="529" t="s">
        <v>611</v>
      </c>
      <c r="D82" s="525">
        <v>210</v>
      </c>
      <c r="E82" s="528" t="s">
        <v>529</v>
      </c>
    </row>
    <row r="83" spans="1:6">
      <c r="A83" s="508" t="s">
        <v>610</v>
      </c>
      <c r="B83" s="556" t="s">
        <v>609</v>
      </c>
      <c r="C83" s="529"/>
      <c r="D83" s="525">
        <v>6.8</v>
      </c>
      <c r="E83" s="528" t="s">
        <v>517</v>
      </c>
    </row>
    <row r="84" spans="1:6" ht="21.5">
      <c r="A84" s="508" t="s">
        <v>608</v>
      </c>
      <c r="B84" s="556" t="s">
        <v>607</v>
      </c>
      <c r="C84" s="529" t="s">
        <v>606</v>
      </c>
      <c r="D84" s="525">
        <v>20</v>
      </c>
      <c r="E84" s="528" t="s">
        <v>517</v>
      </c>
    </row>
    <row r="85" spans="1:6" ht="21.5">
      <c r="A85" s="508" t="s">
        <v>605</v>
      </c>
      <c r="B85" s="556" t="s">
        <v>604</v>
      </c>
      <c r="C85" s="529" t="s">
        <v>603</v>
      </c>
      <c r="D85" s="525">
        <v>28.15</v>
      </c>
      <c r="E85" s="528" t="s">
        <v>517</v>
      </c>
    </row>
    <row r="86" spans="1:6">
      <c r="A86" s="508" t="s">
        <v>602</v>
      </c>
      <c r="B86" s="556" t="s">
        <v>601</v>
      </c>
      <c r="C86" s="529" t="s">
        <v>600</v>
      </c>
      <c r="D86" s="525">
        <v>30</v>
      </c>
      <c r="E86" s="528" t="s">
        <v>517</v>
      </c>
    </row>
    <row r="87" spans="1:6">
      <c r="A87" s="508" t="s">
        <v>599</v>
      </c>
      <c r="B87" s="556" t="s">
        <v>598</v>
      </c>
      <c r="C87" s="531"/>
      <c r="D87" s="525">
        <v>6.16</v>
      </c>
      <c r="E87" s="528" t="s">
        <v>517</v>
      </c>
    </row>
    <row r="88" spans="1:6">
      <c r="A88" s="508" t="s">
        <v>597</v>
      </c>
      <c r="B88" s="581" t="s">
        <v>596</v>
      </c>
      <c r="C88" s="580" t="s">
        <v>595</v>
      </c>
      <c r="D88" s="525">
        <v>1</v>
      </c>
      <c r="E88" s="524" t="s">
        <v>517</v>
      </c>
    </row>
    <row r="89" spans="1:6" ht="13.75" thickBot="1">
      <c r="A89" s="508" t="s">
        <v>594</v>
      </c>
      <c r="B89" s="581" t="s">
        <v>593</v>
      </c>
      <c r="C89" s="580" t="s">
        <v>592</v>
      </c>
      <c r="D89" s="521">
        <v>373</v>
      </c>
      <c r="E89" s="524"/>
      <c r="F89" s="448" t="s">
        <v>591</v>
      </c>
    </row>
    <row r="90" spans="1:6" ht="13.75" thickBot="1">
      <c r="A90" s="463"/>
      <c r="B90" s="579"/>
      <c r="C90" s="462"/>
      <c r="D90" s="517"/>
      <c r="E90" s="563"/>
    </row>
    <row r="91" spans="1:6" ht="43.75" thickBot="1">
      <c r="A91" s="1071" t="s">
        <v>590</v>
      </c>
      <c r="B91" s="1072"/>
      <c r="C91" s="536" t="s">
        <v>589</v>
      </c>
      <c r="D91" s="515" t="s">
        <v>88</v>
      </c>
      <c r="E91" s="514" t="s">
        <v>527</v>
      </c>
    </row>
    <row r="92" spans="1:6">
      <c r="A92" s="578" t="s">
        <v>588</v>
      </c>
      <c r="B92" s="577" t="s">
        <v>587</v>
      </c>
      <c r="C92" s="576"/>
      <c r="D92" s="525">
        <v>0.6</v>
      </c>
      <c r="E92" s="533" t="s">
        <v>566</v>
      </c>
    </row>
    <row r="93" spans="1:6">
      <c r="A93" s="473" t="s">
        <v>586</v>
      </c>
      <c r="B93" s="575" t="s">
        <v>585</v>
      </c>
      <c r="C93" s="574"/>
      <c r="D93" s="525">
        <v>1.02</v>
      </c>
      <c r="E93" s="528" t="s">
        <v>566</v>
      </c>
    </row>
    <row r="94" spans="1:6" ht="13.75" thickBot="1">
      <c r="A94" s="573" t="s">
        <v>584</v>
      </c>
      <c r="B94" s="572" t="s">
        <v>583</v>
      </c>
      <c r="C94" s="571"/>
      <c r="D94" s="525">
        <v>0.45</v>
      </c>
      <c r="E94" s="524" t="s">
        <v>566</v>
      </c>
    </row>
    <row r="95" spans="1:6" ht="13.75" thickBot="1">
      <c r="A95" s="463"/>
      <c r="B95" s="564"/>
      <c r="C95" s="462"/>
      <c r="D95" s="517"/>
      <c r="E95" s="563"/>
    </row>
    <row r="96" spans="1:6" ht="16.25" thickBot="1">
      <c r="A96" s="1071" t="s">
        <v>582</v>
      </c>
      <c r="B96" s="1072"/>
      <c r="C96" s="570" t="s">
        <v>581</v>
      </c>
      <c r="D96" s="561" t="s">
        <v>88</v>
      </c>
      <c r="E96" s="514" t="s">
        <v>527</v>
      </c>
    </row>
    <row r="97" spans="1:5">
      <c r="A97" s="513" t="s">
        <v>580</v>
      </c>
      <c r="B97" s="569" t="s">
        <v>579</v>
      </c>
      <c r="C97" s="568" t="s">
        <v>570</v>
      </c>
      <c r="D97" s="567">
        <v>140</v>
      </c>
      <c r="E97" s="533" t="s">
        <v>529</v>
      </c>
    </row>
    <row r="98" spans="1:5">
      <c r="A98" s="508" t="s">
        <v>578</v>
      </c>
      <c r="B98" s="566" t="s">
        <v>577</v>
      </c>
      <c r="C98" s="529" t="s">
        <v>570</v>
      </c>
      <c r="D98" s="525">
        <v>40</v>
      </c>
      <c r="E98" s="528" t="s">
        <v>529</v>
      </c>
    </row>
    <row r="99" spans="1:5">
      <c r="A99" s="508" t="s">
        <v>576</v>
      </c>
      <c r="B99" s="556" t="s">
        <v>575</v>
      </c>
      <c r="C99" s="529" t="s">
        <v>570</v>
      </c>
      <c r="D99" s="525">
        <v>65</v>
      </c>
      <c r="E99" s="528" t="s">
        <v>529</v>
      </c>
    </row>
    <row r="100" spans="1:5">
      <c r="A100" s="508" t="s">
        <v>574</v>
      </c>
      <c r="B100" s="565" t="s">
        <v>573</v>
      </c>
      <c r="C100" s="529" t="s">
        <v>570</v>
      </c>
      <c r="D100" s="525">
        <v>500</v>
      </c>
      <c r="E100" s="528" t="s">
        <v>529</v>
      </c>
    </row>
    <row r="101" spans="1:5">
      <c r="A101" s="508" t="s">
        <v>572</v>
      </c>
      <c r="B101" s="565" t="s">
        <v>571</v>
      </c>
      <c r="C101" s="529" t="s">
        <v>570</v>
      </c>
      <c r="D101" s="525">
        <v>125</v>
      </c>
      <c r="E101" s="528" t="s">
        <v>529</v>
      </c>
    </row>
    <row r="102" spans="1:5" ht="13.75" thickBot="1">
      <c r="A102" s="508" t="s">
        <v>569</v>
      </c>
      <c r="B102" s="553" t="s">
        <v>568</v>
      </c>
      <c r="C102" s="539" t="s">
        <v>567</v>
      </c>
      <c r="D102" s="521">
        <v>2</v>
      </c>
      <c r="E102" s="524" t="s">
        <v>566</v>
      </c>
    </row>
    <row r="103" spans="1:5" ht="13.75" thickBot="1">
      <c r="A103" s="463"/>
      <c r="B103" s="564"/>
      <c r="C103" s="497"/>
      <c r="D103" s="549"/>
      <c r="E103" s="563"/>
    </row>
    <row r="104" spans="1:5" ht="16.25" thickBot="1">
      <c r="A104" s="1071" t="s">
        <v>565</v>
      </c>
      <c r="B104" s="1072"/>
      <c r="C104" s="562"/>
      <c r="D104" s="561" t="s">
        <v>88</v>
      </c>
      <c r="E104" s="514" t="s">
        <v>527</v>
      </c>
    </row>
    <row r="105" spans="1:5" ht="21.5">
      <c r="A105" s="513" t="s">
        <v>564</v>
      </c>
      <c r="B105" s="560" t="s">
        <v>563</v>
      </c>
      <c r="C105" s="559" t="s">
        <v>562</v>
      </c>
      <c r="D105" s="525">
        <v>800</v>
      </c>
      <c r="E105" s="533" t="s">
        <v>529</v>
      </c>
    </row>
    <row r="106" spans="1:5">
      <c r="A106" s="508" t="s">
        <v>561</v>
      </c>
      <c r="B106" s="558" t="s">
        <v>560</v>
      </c>
      <c r="C106" s="557" t="s">
        <v>559</v>
      </c>
      <c r="D106" s="525">
        <v>1.25</v>
      </c>
      <c r="E106" s="528" t="s">
        <v>517</v>
      </c>
    </row>
    <row r="107" spans="1:5">
      <c r="A107" s="508" t="s">
        <v>558</v>
      </c>
      <c r="B107" s="556" t="s">
        <v>557</v>
      </c>
      <c r="C107" s="555" t="s">
        <v>556</v>
      </c>
      <c r="D107" s="525">
        <v>80</v>
      </c>
      <c r="E107" s="528" t="s">
        <v>529</v>
      </c>
    </row>
    <row r="108" spans="1:5" ht="13.75" thickBot="1">
      <c r="A108" s="554" t="s">
        <v>555</v>
      </c>
      <c r="B108" s="553" t="s">
        <v>554</v>
      </c>
      <c r="C108" s="552" t="s">
        <v>553</v>
      </c>
      <c r="D108" s="521">
        <v>500</v>
      </c>
      <c r="E108" s="524" t="s">
        <v>529</v>
      </c>
    </row>
    <row r="109" spans="1:5" ht="13.75" thickBot="1">
      <c r="A109" s="551"/>
      <c r="B109" s="550"/>
      <c r="C109" s="550"/>
      <c r="D109" s="549"/>
      <c r="E109" s="548"/>
    </row>
    <row r="110" spans="1:5" ht="16.25" thickBot="1">
      <c r="A110" s="547" t="s">
        <v>552</v>
      </c>
      <c r="C110" s="546" t="s">
        <v>551</v>
      </c>
      <c r="D110" s="515" t="s">
        <v>88</v>
      </c>
      <c r="E110" s="514" t="s">
        <v>527</v>
      </c>
    </row>
    <row r="111" spans="1:5">
      <c r="A111" s="513" t="s">
        <v>550</v>
      </c>
      <c r="B111" s="545" t="s">
        <v>549</v>
      </c>
      <c r="C111" s="544" t="s">
        <v>544</v>
      </c>
      <c r="D111" s="525">
        <v>150</v>
      </c>
      <c r="E111" s="543" t="s">
        <v>529</v>
      </c>
    </row>
    <row r="112" spans="1:5">
      <c r="A112" s="508" t="s">
        <v>548</v>
      </c>
      <c r="B112" s="542" t="s">
        <v>547</v>
      </c>
      <c r="C112" s="541" t="s">
        <v>544</v>
      </c>
      <c r="D112" s="525">
        <v>170</v>
      </c>
      <c r="E112" s="524" t="s">
        <v>529</v>
      </c>
    </row>
    <row r="113" spans="1:5" ht="13.75" thickBot="1">
      <c r="A113" s="503" t="s">
        <v>546</v>
      </c>
      <c r="B113" s="540" t="s">
        <v>545</v>
      </c>
      <c r="C113" s="539" t="s">
        <v>544</v>
      </c>
      <c r="D113" s="525">
        <v>190</v>
      </c>
      <c r="E113" s="524" t="s">
        <v>529</v>
      </c>
    </row>
    <row r="114" spans="1:5" ht="13.75" thickBot="1">
      <c r="A114" s="519"/>
      <c r="B114" s="538"/>
      <c r="C114" s="538"/>
      <c r="D114" s="517"/>
      <c r="E114" s="537"/>
    </row>
    <row r="115" spans="1:5" ht="22.75" thickBot="1">
      <c r="A115" s="1073" t="s">
        <v>543</v>
      </c>
      <c r="B115" s="1072"/>
      <c r="C115" s="536" t="s">
        <v>542</v>
      </c>
      <c r="D115" s="515" t="s">
        <v>88</v>
      </c>
      <c r="E115" s="514" t="s">
        <v>527</v>
      </c>
    </row>
    <row r="116" spans="1:5">
      <c r="A116" s="513" t="s">
        <v>541</v>
      </c>
      <c r="B116" s="535" t="s">
        <v>540</v>
      </c>
      <c r="C116" s="534"/>
      <c r="D116" s="525">
        <v>920</v>
      </c>
      <c r="E116" s="533" t="s">
        <v>529</v>
      </c>
    </row>
    <row r="117" spans="1:5">
      <c r="A117" s="508" t="s">
        <v>539</v>
      </c>
      <c r="B117" s="532" t="s">
        <v>538</v>
      </c>
      <c r="C117" s="531"/>
      <c r="D117" s="525">
        <v>800</v>
      </c>
      <c r="E117" s="528" t="s">
        <v>529</v>
      </c>
    </row>
    <row r="118" spans="1:5">
      <c r="A118" s="508" t="s">
        <v>537</v>
      </c>
      <c r="B118" s="532" t="s">
        <v>536</v>
      </c>
      <c r="C118" s="531"/>
      <c r="D118" s="525">
        <v>880</v>
      </c>
      <c r="E118" s="528" t="s">
        <v>529</v>
      </c>
    </row>
    <row r="119" spans="1:5">
      <c r="A119" s="508" t="s">
        <v>18</v>
      </c>
      <c r="B119" s="530" t="s">
        <v>535</v>
      </c>
      <c r="C119" s="529"/>
      <c r="D119" s="525">
        <v>500</v>
      </c>
      <c r="E119" s="528" t="s">
        <v>529</v>
      </c>
    </row>
    <row r="120" spans="1:5">
      <c r="A120" s="508" t="s">
        <v>534</v>
      </c>
      <c r="B120" s="527" t="s">
        <v>533</v>
      </c>
      <c r="C120" s="526"/>
      <c r="D120" s="525">
        <v>450</v>
      </c>
      <c r="E120" s="524" t="s">
        <v>529</v>
      </c>
    </row>
    <row r="121" spans="1:5" ht="13.75" thickBot="1">
      <c r="A121" s="503" t="s">
        <v>532</v>
      </c>
      <c r="B121" s="523" t="s">
        <v>531</v>
      </c>
      <c r="C121" s="522" t="s">
        <v>530</v>
      </c>
      <c r="D121" s="521">
        <v>250</v>
      </c>
      <c r="E121" s="520" t="s">
        <v>529</v>
      </c>
    </row>
    <row r="122" spans="1:5" ht="13.75" thickBot="1">
      <c r="A122" s="519"/>
      <c r="B122" s="518"/>
      <c r="C122" s="462"/>
      <c r="D122" s="517"/>
      <c r="E122" s="516"/>
    </row>
    <row r="123" spans="1:5" ht="18.75" thickBot="1">
      <c r="A123" s="1057" t="s">
        <v>528</v>
      </c>
      <c r="B123" s="1058"/>
      <c r="C123" s="493"/>
      <c r="D123" s="515" t="s">
        <v>88</v>
      </c>
      <c r="E123" s="514" t="s">
        <v>527</v>
      </c>
    </row>
    <row r="124" spans="1:5" ht="21.5">
      <c r="A124" s="513" t="s">
        <v>526</v>
      </c>
      <c r="B124" s="512" t="s">
        <v>525</v>
      </c>
      <c r="C124" s="511" t="s">
        <v>524</v>
      </c>
      <c r="D124" s="510">
        <v>2.87</v>
      </c>
      <c r="E124" s="509" t="s">
        <v>517</v>
      </c>
    </row>
    <row r="125" spans="1:5" ht="21.5">
      <c r="A125" s="508" t="s">
        <v>523</v>
      </c>
      <c r="B125" s="507" t="s">
        <v>522</v>
      </c>
      <c r="C125" s="506" t="s">
        <v>521</v>
      </c>
      <c r="D125" s="505">
        <v>2.4</v>
      </c>
      <c r="E125" s="504" t="s">
        <v>517</v>
      </c>
    </row>
    <row r="126" spans="1:5" ht="22.25" thickBot="1">
      <c r="A126" s="503" t="s">
        <v>520</v>
      </c>
      <c r="B126" s="502" t="s">
        <v>519</v>
      </c>
      <c r="C126" s="501" t="s">
        <v>518</v>
      </c>
      <c r="D126" s="500">
        <v>2.1</v>
      </c>
      <c r="E126" s="475" t="s">
        <v>517</v>
      </c>
    </row>
    <row r="127" spans="1:5" ht="13.75" thickBot="1">
      <c r="A127" s="499"/>
      <c r="B127" s="498"/>
      <c r="C127" s="497"/>
      <c r="D127" s="461"/>
      <c r="E127" s="496"/>
    </row>
    <row r="128" spans="1:5" ht="16.25" thickBot="1">
      <c r="A128" s="495" t="s">
        <v>516</v>
      </c>
      <c r="B128" s="494"/>
      <c r="C128" s="493"/>
      <c r="D128" s="492"/>
      <c r="E128" s="491"/>
    </row>
    <row r="129" spans="1:5" ht="24.75" customHeight="1" thickBot="1">
      <c r="A129" s="490" t="s">
        <v>515</v>
      </c>
      <c r="B129" s="1059" t="s">
        <v>514</v>
      </c>
      <c r="C129" s="1060"/>
      <c r="D129" s="489">
        <v>370</v>
      </c>
      <c r="E129" s="488" t="s">
        <v>513</v>
      </c>
    </row>
    <row r="130" spans="1:5" ht="13.75" thickBot="1">
      <c r="A130" s="487"/>
      <c r="B130" s="486"/>
      <c r="C130" s="485"/>
      <c r="D130" s="484"/>
      <c r="E130" s="483"/>
    </row>
    <row r="131" spans="1:5" ht="18.75" thickBot="1">
      <c r="A131" s="1061" t="s">
        <v>512</v>
      </c>
      <c r="B131" s="1062"/>
      <c r="C131" s="482"/>
      <c r="D131" s="481"/>
      <c r="E131" s="480"/>
    </row>
    <row r="132" spans="1:5">
      <c r="A132" s="479"/>
      <c r="B132" s="478"/>
      <c r="C132" s="477"/>
      <c r="D132" s="470"/>
      <c r="E132" s="476"/>
    </row>
    <row r="133" spans="1:5">
      <c r="A133" s="473"/>
      <c r="B133" s="472"/>
      <c r="C133" s="474"/>
      <c r="D133" s="470"/>
      <c r="E133" s="469"/>
    </row>
    <row r="134" spans="1:5">
      <c r="A134" s="473"/>
      <c r="B134" s="472"/>
      <c r="C134" s="474"/>
      <c r="D134" s="470"/>
      <c r="E134" s="469"/>
    </row>
    <row r="135" spans="1:5">
      <c r="A135" s="473"/>
      <c r="B135" s="472"/>
      <c r="C135" s="474"/>
      <c r="D135" s="470"/>
      <c r="E135" s="475"/>
    </row>
    <row r="136" spans="1:5">
      <c r="A136" s="473"/>
      <c r="B136" s="472"/>
      <c r="C136" s="474"/>
      <c r="D136" s="470"/>
      <c r="E136" s="469"/>
    </row>
    <row r="137" spans="1:5">
      <c r="A137" s="473"/>
      <c r="B137" s="472"/>
      <c r="C137" s="474"/>
      <c r="D137" s="470"/>
      <c r="E137" s="469"/>
    </row>
    <row r="138" spans="1:5">
      <c r="A138" s="473"/>
      <c r="B138" s="472"/>
      <c r="C138" s="474"/>
      <c r="D138" s="470"/>
      <c r="E138" s="469"/>
    </row>
    <row r="139" spans="1:5">
      <c r="A139" s="473"/>
      <c r="B139" s="472"/>
      <c r="C139" s="471"/>
      <c r="D139" s="470"/>
      <c r="E139" s="469"/>
    </row>
    <row r="140" spans="1:5" ht="13.75" thickBot="1">
      <c r="A140" s="468"/>
      <c r="B140" s="467"/>
      <c r="C140" s="466"/>
      <c r="D140" s="465"/>
      <c r="E140" s="464"/>
    </row>
    <row r="141" spans="1:5" ht="13.75" thickBot="1">
      <c r="A141" s="463"/>
      <c r="B141" s="462"/>
      <c r="C141" s="462"/>
      <c r="D141" s="461"/>
      <c r="E141" s="460"/>
    </row>
    <row r="142" spans="1:5" ht="15.5">
      <c r="A142" s="1065"/>
      <c r="B142" s="459" t="s">
        <v>511</v>
      </c>
      <c r="C142" s="458"/>
      <c r="D142" s="1063" t="s">
        <v>510</v>
      </c>
      <c r="E142" s="1064"/>
    </row>
    <row r="143" spans="1:5" ht="15.5">
      <c r="A143" s="1066"/>
      <c r="B143" s="456" t="s">
        <v>509</v>
      </c>
      <c r="C143" s="455"/>
      <c r="D143" s="454"/>
      <c r="E143" s="453"/>
    </row>
    <row r="144" spans="1:5" ht="15.5">
      <c r="A144" s="1066"/>
      <c r="B144" s="456" t="s">
        <v>508</v>
      </c>
      <c r="C144" s="455"/>
      <c r="D144" s="454"/>
      <c r="E144" s="453"/>
    </row>
    <row r="145" spans="1:5" ht="15.5">
      <c r="A145" s="1066"/>
      <c r="B145" s="457" t="s">
        <v>507</v>
      </c>
      <c r="C145" s="455"/>
      <c r="D145" s="454"/>
      <c r="E145" s="453"/>
    </row>
    <row r="146" spans="1:5" ht="15.5">
      <c r="A146" s="1066"/>
      <c r="B146" s="456"/>
      <c r="C146" s="455"/>
      <c r="D146" s="454"/>
      <c r="E146" s="453"/>
    </row>
    <row r="147" spans="1:5" ht="13.75" thickBot="1">
      <c r="A147" s="1067"/>
      <c r="B147" s="1068" t="s">
        <v>506</v>
      </c>
      <c r="C147" s="1069"/>
      <c r="D147" s="1069"/>
      <c r="E147" s="1070"/>
    </row>
    <row r="148" spans="1:5">
      <c r="A148" s="452"/>
      <c r="B148" s="451"/>
      <c r="C148" s="451"/>
    </row>
    <row r="149" spans="1:5">
      <c r="A149" s="452"/>
      <c r="B149" s="451"/>
      <c r="C149" s="451"/>
      <c r="E149" s="450"/>
    </row>
    <row r="150" spans="1:5">
      <c r="A150" s="452"/>
      <c r="C150" s="451"/>
      <c r="E150" s="450"/>
    </row>
    <row r="151" spans="1:5">
      <c r="A151" s="452"/>
      <c r="B151" s="451"/>
      <c r="C151" s="451"/>
      <c r="E151" s="450"/>
    </row>
    <row r="152" spans="1:5">
      <c r="B152" s="451"/>
      <c r="C152" s="451"/>
      <c r="E152" s="450"/>
    </row>
    <row r="153" spans="1:5">
      <c r="B153" s="451"/>
      <c r="C153" s="451"/>
      <c r="E153" s="450"/>
    </row>
    <row r="154" spans="1:5">
      <c r="B154" s="451"/>
      <c r="C154" s="451"/>
      <c r="E154" s="450"/>
    </row>
    <row r="155" spans="1:5">
      <c r="B155" s="451"/>
      <c r="C155" s="451"/>
      <c r="E155" s="450"/>
    </row>
    <row r="156" spans="1:5">
      <c r="B156" s="451"/>
      <c r="C156" s="451"/>
      <c r="E156" s="450"/>
    </row>
    <row r="157" spans="1:5">
      <c r="B157" s="451"/>
      <c r="C157" s="451"/>
      <c r="E157" s="450"/>
    </row>
    <row r="158" spans="1:5">
      <c r="B158" s="451"/>
      <c r="C158" s="451"/>
      <c r="E158" s="450"/>
    </row>
    <row r="159" spans="1:5">
      <c r="B159" s="451"/>
      <c r="C159" s="451"/>
      <c r="E159" s="450"/>
    </row>
    <row r="160" spans="1:5">
      <c r="B160" s="451"/>
      <c r="C160" s="451"/>
      <c r="E160" s="450"/>
    </row>
    <row r="161" spans="2:5">
      <c r="B161" s="451"/>
      <c r="C161" s="451"/>
      <c r="E161" s="450"/>
    </row>
    <row r="162" spans="2:5">
      <c r="B162" s="451"/>
      <c r="C162" s="451"/>
      <c r="E162" s="450"/>
    </row>
    <row r="163" spans="2:5">
      <c r="B163" s="451"/>
      <c r="C163" s="451"/>
      <c r="E163" s="450"/>
    </row>
    <row r="164" spans="2:5">
      <c r="B164" s="451"/>
      <c r="C164" s="451"/>
      <c r="E164" s="450"/>
    </row>
    <row r="165" spans="2:5">
      <c r="B165" s="451"/>
      <c r="C165" s="451"/>
      <c r="E165" s="450"/>
    </row>
    <row r="166" spans="2:5">
      <c r="B166" s="451"/>
      <c r="C166" s="451"/>
      <c r="E166" s="450"/>
    </row>
    <row r="167" spans="2:5">
      <c r="B167" s="451"/>
      <c r="C167" s="451"/>
      <c r="E167" s="450"/>
    </row>
    <row r="168" spans="2:5">
      <c r="B168" s="451"/>
      <c r="C168" s="451"/>
      <c r="E168" s="450"/>
    </row>
    <row r="169" spans="2:5">
      <c r="B169" s="451"/>
      <c r="C169" s="451"/>
      <c r="E169" s="450"/>
    </row>
    <row r="170" spans="2:5">
      <c r="B170" s="451"/>
      <c r="C170" s="451"/>
      <c r="E170" s="450"/>
    </row>
    <row r="171" spans="2:5">
      <c r="B171" s="451"/>
      <c r="C171" s="451"/>
      <c r="E171" s="450"/>
    </row>
    <row r="172" spans="2:5">
      <c r="B172" s="451"/>
      <c r="C172" s="451"/>
      <c r="E172" s="450"/>
    </row>
    <row r="173" spans="2:5">
      <c r="B173" s="451"/>
      <c r="C173" s="451"/>
      <c r="E173" s="450"/>
    </row>
    <row r="174" spans="2:5">
      <c r="B174" s="451"/>
      <c r="C174" s="451"/>
      <c r="E174" s="450"/>
    </row>
    <row r="175" spans="2:5">
      <c r="B175" s="451"/>
      <c r="C175" s="451"/>
      <c r="E175" s="450"/>
    </row>
    <row r="176" spans="2:5">
      <c r="B176" s="451"/>
      <c r="C176" s="451"/>
      <c r="E176" s="450"/>
    </row>
    <row r="177" spans="2:5">
      <c r="B177" s="451"/>
      <c r="C177" s="451"/>
      <c r="E177" s="450"/>
    </row>
    <row r="178" spans="2:5">
      <c r="B178" s="451"/>
      <c r="C178" s="451"/>
      <c r="E178" s="450"/>
    </row>
    <row r="179" spans="2:5">
      <c r="B179" s="451"/>
      <c r="C179" s="451"/>
      <c r="E179" s="450"/>
    </row>
    <row r="180" spans="2:5">
      <c r="B180" s="451"/>
      <c r="C180" s="451"/>
      <c r="E180" s="450"/>
    </row>
    <row r="181" spans="2:5">
      <c r="B181" s="451"/>
      <c r="C181" s="451"/>
      <c r="E181" s="450"/>
    </row>
    <row r="182" spans="2:5">
      <c r="B182" s="451"/>
      <c r="C182" s="451"/>
      <c r="E182" s="450"/>
    </row>
    <row r="183" spans="2:5">
      <c r="B183" s="451"/>
      <c r="C183" s="451"/>
      <c r="E183" s="450"/>
    </row>
    <row r="184" spans="2:5">
      <c r="B184" s="451"/>
      <c r="C184" s="451"/>
      <c r="E184" s="450"/>
    </row>
    <row r="185" spans="2:5">
      <c r="B185" s="451"/>
      <c r="C185" s="451"/>
      <c r="E185" s="450"/>
    </row>
    <row r="186" spans="2:5">
      <c r="B186" s="451"/>
      <c r="C186" s="451"/>
      <c r="E186" s="450"/>
    </row>
    <row r="187" spans="2:5">
      <c r="B187" s="451"/>
      <c r="C187" s="451"/>
      <c r="E187" s="450"/>
    </row>
    <row r="188" spans="2:5">
      <c r="B188" s="451"/>
      <c r="C188" s="451"/>
      <c r="E188" s="450"/>
    </row>
    <row r="189" spans="2:5">
      <c r="B189" s="451"/>
      <c r="C189" s="451"/>
      <c r="E189" s="450"/>
    </row>
    <row r="190" spans="2:5">
      <c r="B190" s="451"/>
      <c r="C190" s="451"/>
      <c r="E190" s="450"/>
    </row>
    <row r="191" spans="2:5">
      <c r="B191" s="451"/>
      <c r="C191" s="451"/>
      <c r="E191" s="450"/>
    </row>
    <row r="192" spans="2:5">
      <c r="B192" s="451"/>
      <c r="C192" s="451"/>
      <c r="E192" s="450"/>
    </row>
    <row r="193" spans="2:5">
      <c r="B193" s="451"/>
      <c r="C193" s="451"/>
      <c r="E193" s="450"/>
    </row>
    <row r="194" spans="2:5">
      <c r="B194" s="451"/>
      <c r="C194" s="451"/>
      <c r="E194" s="450"/>
    </row>
    <row r="195" spans="2:5">
      <c r="B195" s="451"/>
      <c r="C195" s="451"/>
      <c r="E195" s="450"/>
    </row>
    <row r="196" spans="2:5">
      <c r="B196" s="451"/>
      <c r="C196" s="451"/>
      <c r="E196" s="450"/>
    </row>
    <row r="197" spans="2:5">
      <c r="B197" s="451"/>
      <c r="C197" s="451"/>
      <c r="E197" s="450"/>
    </row>
    <row r="198" spans="2:5">
      <c r="B198" s="451"/>
      <c r="C198" s="451"/>
      <c r="E198" s="450"/>
    </row>
    <row r="199" spans="2:5">
      <c r="B199" s="451"/>
      <c r="C199" s="451"/>
      <c r="E199" s="450"/>
    </row>
    <row r="200" spans="2:5">
      <c r="B200" s="451"/>
      <c r="C200" s="451"/>
      <c r="E200" s="450"/>
    </row>
    <row r="201" spans="2:5">
      <c r="B201" s="451"/>
      <c r="C201" s="451"/>
      <c r="E201" s="450"/>
    </row>
    <row r="202" spans="2:5">
      <c r="B202" s="451"/>
      <c r="C202" s="451"/>
      <c r="E202" s="450"/>
    </row>
    <row r="203" spans="2:5">
      <c r="B203" s="451"/>
      <c r="C203" s="451"/>
      <c r="E203" s="450"/>
    </row>
    <row r="204" spans="2:5">
      <c r="B204" s="451"/>
      <c r="C204" s="451"/>
      <c r="E204" s="450"/>
    </row>
    <row r="205" spans="2:5">
      <c r="B205" s="451"/>
      <c r="C205" s="451"/>
      <c r="E205" s="450"/>
    </row>
    <row r="206" spans="2:5">
      <c r="B206" s="451"/>
      <c r="C206" s="451"/>
      <c r="E206" s="450"/>
    </row>
    <row r="207" spans="2:5">
      <c r="B207" s="451"/>
      <c r="C207" s="451"/>
      <c r="E207" s="450"/>
    </row>
    <row r="208" spans="2:5">
      <c r="B208" s="451"/>
      <c r="C208" s="451"/>
      <c r="E208" s="450"/>
    </row>
    <row r="209" spans="2:5">
      <c r="B209" s="451"/>
      <c r="C209" s="451"/>
      <c r="E209" s="450"/>
    </row>
    <row r="210" spans="2:5">
      <c r="B210" s="451"/>
      <c r="C210" s="451"/>
      <c r="E210" s="450"/>
    </row>
    <row r="211" spans="2:5">
      <c r="B211" s="451"/>
      <c r="C211" s="451"/>
      <c r="E211" s="450"/>
    </row>
    <row r="212" spans="2:5">
      <c r="B212" s="451"/>
      <c r="C212" s="451"/>
      <c r="E212" s="450"/>
    </row>
    <row r="213" spans="2:5">
      <c r="B213" s="451"/>
      <c r="C213" s="451"/>
      <c r="E213" s="450"/>
    </row>
    <row r="214" spans="2:5">
      <c r="B214" s="451"/>
      <c r="C214" s="451"/>
      <c r="E214" s="450"/>
    </row>
    <row r="215" spans="2:5">
      <c r="B215" s="451"/>
      <c r="C215" s="451"/>
      <c r="E215" s="450"/>
    </row>
    <row r="216" spans="2:5">
      <c r="B216" s="451"/>
      <c r="C216" s="451"/>
      <c r="E216" s="450"/>
    </row>
    <row r="217" spans="2:5">
      <c r="B217" s="451"/>
      <c r="C217" s="451"/>
      <c r="E217" s="450"/>
    </row>
    <row r="218" spans="2:5">
      <c r="B218" s="451"/>
      <c r="C218" s="451"/>
      <c r="E218" s="450"/>
    </row>
    <row r="219" spans="2:5">
      <c r="B219" s="451"/>
      <c r="C219" s="451"/>
      <c r="E219" s="450"/>
    </row>
    <row r="220" spans="2:5">
      <c r="B220" s="451"/>
      <c r="C220" s="451"/>
      <c r="E220" s="450"/>
    </row>
    <row r="221" spans="2:5">
      <c r="B221" s="451"/>
      <c r="C221" s="451"/>
      <c r="E221" s="450"/>
    </row>
    <row r="222" spans="2:5">
      <c r="B222" s="451"/>
      <c r="C222" s="451"/>
      <c r="E222" s="450"/>
    </row>
    <row r="223" spans="2:5">
      <c r="B223" s="451"/>
      <c r="C223" s="451"/>
      <c r="E223" s="450"/>
    </row>
    <row r="224" spans="2:5">
      <c r="B224" s="451"/>
      <c r="C224" s="451"/>
      <c r="E224" s="450"/>
    </row>
    <row r="225" spans="2:5">
      <c r="B225" s="451"/>
      <c r="C225" s="451"/>
      <c r="E225" s="450"/>
    </row>
    <row r="226" spans="2:5">
      <c r="B226" s="451"/>
      <c r="C226" s="451"/>
      <c r="E226" s="450"/>
    </row>
    <row r="227" spans="2:5">
      <c r="B227" s="451"/>
      <c r="C227" s="451"/>
      <c r="E227" s="450"/>
    </row>
    <row r="228" spans="2:5">
      <c r="B228" s="451"/>
      <c r="C228" s="451"/>
      <c r="E228" s="450"/>
    </row>
    <row r="229" spans="2:5">
      <c r="B229" s="451"/>
      <c r="C229" s="451"/>
      <c r="E229" s="450"/>
    </row>
    <row r="230" spans="2:5">
      <c r="B230" s="451"/>
      <c r="C230" s="451"/>
      <c r="E230" s="450"/>
    </row>
    <row r="231" spans="2:5">
      <c r="B231" s="451"/>
      <c r="C231" s="451"/>
      <c r="E231" s="450"/>
    </row>
    <row r="232" spans="2:5">
      <c r="B232" s="451"/>
      <c r="C232" s="451"/>
      <c r="E232" s="450"/>
    </row>
    <row r="233" spans="2:5">
      <c r="B233" s="451"/>
      <c r="C233" s="451"/>
      <c r="E233" s="450"/>
    </row>
    <row r="234" spans="2:5">
      <c r="B234" s="451"/>
      <c r="C234" s="451"/>
      <c r="E234" s="450"/>
    </row>
    <row r="235" spans="2:5">
      <c r="B235" s="451"/>
      <c r="C235" s="451"/>
      <c r="E235" s="450"/>
    </row>
    <row r="236" spans="2:5">
      <c r="B236" s="451"/>
      <c r="C236" s="451"/>
      <c r="E236" s="450"/>
    </row>
    <row r="237" spans="2:5">
      <c r="B237" s="451"/>
      <c r="C237" s="451"/>
      <c r="E237" s="450"/>
    </row>
    <row r="238" spans="2:5">
      <c r="B238" s="451"/>
      <c r="C238" s="451"/>
      <c r="E238" s="450"/>
    </row>
    <row r="239" spans="2:5">
      <c r="B239" s="451"/>
      <c r="C239" s="451"/>
      <c r="E239" s="450"/>
    </row>
    <row r="240" spans="2:5">
      <c r="B240" s="451"/>
      <c r="C240" s="451"/>
      <c r="E240" s="450"/>
    </row>
    <row r="241" spans="2:5">
      <c r="B241" s="451"/>
      <c r="C241" s="451"/>
      <c r="E241" s="450"/>
    </row>
    <row r="242" spans="2:5">
      <c r="B242" s="451"/>
      <c r="C242" s="451"/>
      <c r="E242" s="450"/>
    </row>
    <row r="243" spans="2:5">
      <c r="B243" s="451"/>
      <c r="C243" s="451"/>
      <c r="E243" s="450"/>
    </row>
    <row r="244" spans="2:5">
      <c r="B244" s="451"/>
      <c r="C244" s="451"/>
      <c r="E244" s="450"/>
    </row>
    <row r="245" spans="2:5">
      <c r="B245" s="451"/>
      <c r="C245" s="451"/>
      <c r="E245" s="450"/>
    </row>
    <row r="246" spans="2:5">
      <c r="B246" s="451"/>
      <c r="C246" s="451"/>
      <c r="E246" s="450"/>
    </row>
    <row r="247" spans="2:5">
      <c r="B247" s="451"/>
      <c r="C247" s="451"/>
      <c r="E247" s="450"/>
    </row>
    <row r="248" spans="2:5">
      <c r="B248" s="451"/>
      <c r="C248" s="451"/>
      <c r="E248" s="450"/>
    </row>
    <row r="249" spans="2:5">
      <c r="B249" s="451"/>
      <c r="C249" s="451"/>
      <c r="E249" s="450"/>
    </row>
    <row r="250" spans="2:5">
      <c r="B250" s="451"/>
      <c r="C250" s="451"/>
      <c r="E250" s="450"/>
    </row>
    <row r="251" spans="2:5">
      <c r="B251" s="451"/>
      <c r="C251" s="451"/>
      <c r="E251" s="450"/>
    </row>
    <row r="252" spans="2:5">
      <c r="B252" s="451"/>
      <c r="C252" s="451"/>
      <c r="E252" s="450"/>
    </row>
    <row r="253" spans="2:5">
      <c r="B253" s="451"/>
      <c r="C253" s="451"/>
      <c r="E253" s="450"/>
    </row>
    <row r="254" spans="2:5">
      <c r="B254" s="451"/>
      <c r="C254" s="451"/>
      <c r="E254" s="450"/>
    </row>
    <row r="255" spans="2:5">
      <c r="B255" s="451"/>
      <c r="C255" s="451"/>
      <c r="E255" s="450"/>
    </row>
    <row r="256" spans="2:5">
      <c r="B256" s="451"/>
      <c r="C256" s="451"/>
      <c r="E256" s="450"/>
    </row>
    <row r="257" spans="2:5">
      <c r="B257" s="451"/>
      <c r="C257" s="451"/>
      <c r="E257" s="450"/>
    </row>
    <row r="258" spans="2:5">
      <c r="B258" s="451"/>
      <c r="C258" s="451"/>
      <c r="E258" s="450"/>
    </row>
    <row r="259" spans="2:5">
      <c r="B259" s="451"/>
      <c r="C259" s="451"/>
      <c r="E259" s="450"/>
    </row>
    <row r="260" spans="2:5">
      <c r="B260" s="451"/>
      <c r="C260" s="451"/>
      <c r="E260" s="450"/>
    </row>
    <row r="261" spans="2:5">
      <c r="B261" s="451"/>
      <c r="C261" s="451"/>
      <c r="E261" s="450"/>
    </row>
    <row r="262" spans="2:5">
      <c r="B262" s="451"/>
      <c r="C262" s="451"/>
      <c r="E262" s="450"/>
    </row>
    <row r="263" spans="2:5">
      <c r="B263" s="451"/>
      <c r="C263" s="451"/>
      <c r="E263" s="450"/>
    </row>
    <row r="264" spans="2:5">
      <c r="B264" s="451"/>
      <c r="C264" s="451"/>
      <c r="E264" s="450"/>
    </row>
    <row r="265" spans="2:5">
      <c r="B265" s="451"/>
      <c r="C265" s="451"/>
      <c r="E265" s="450"/>
    </row>
    <row r="266" spans="2:5">
      <c r="B266" s="451"/>
      <c r="C266" s="451"/>
      <c r="E266" s="450"/>
    </row>
    <row r="267" spans="2:5">
      <c r="B267" s="451"/>
      <c r="C267" s="451"/>
      <c r="E267" s="450"/>
    </row>
    <row r="268" spans="2:5">
      <c r="B268" s="451"/>
      <c r="C268" s="451"/>
      <c r="E268" s="450"/>
    </row>
    <row r="269" spans="2:5">
      <c r="B269" s="451"/>
      <c r="C269" s="451"/>
      <c r="E269" s="450"/>
    </row>
    <row r="270" spans="2:5">
      <c r="B270" s="451"/>
      <c r="C270" s="451"/>
      <c r="E270" s="450"/>
    </row>
    <row r="271" spans="2:5">
      <c r="B271" s="451"/>
      <c r="C271" s="451"/>
      <c r="E271" s="450"/>
    </row>
    <row r="272" spans="2:5">
      <c r="B272" s="451"/>
      <c r="C272" s="451"/>
      <c r="E272" s="450"/>
    </row>
    <row r="273" spans="2:5">
      <c r="B273" s="451"/>
      <c r="C273" s="451"/>
      <c r="E273" s="450"/>
    </row>
    <row r="274" spans="2:5">
      <c r="B274" s="451"/>
      <c r="C274" s="451"/>
      <c r="E274" s="450"/>
    </row>
    <row r="275" spans="2:5">
      <c r="B275" s="451"/>
      <c r="C275" s="451"/>
      <c r="E275" s="450"/>
    </row>
    <row r="276" spans="2:5">
      <c r="B276" s="451"/>
      <c r="C276" s="451"/>
      <c r="E276" s="450"/>
    </row>
    <row r="277" spans="2:5">
      <c r="B277" s="451"/>
      <c r="C277" s="451"/>
      <c r="E277" s="450"/>
    </row>
    <row r="278" spans="2:5">
      <c r="B278" s="451"/>
      <c r="C278" s="451"/>
      <c r="E278" s="450"/>
    </row>
    <row r="279" spans="2:5">
      <c r="B279" s="451"/>
      <c r="C279" s="451"/>
      <c r="E279" s="450"/>
    </row>
    <row r="280" spans="2:5">
      <c r="B280" s="451"/>
      <c r="C280" s="451"/>
      <c r="E280" s="450"/>
    </row>
    <row r="281" spans="2:5">
      <c r="B281" s="451"/>
      <c r="C281" s="451"/>
      <c r="E281" s="450"/>
    </row>
    <row r="282" spans="2:5">
      <c r="B282" s="451"/>
      <c r="C282" s="451"/>
      <c r="E282" s="450"/>
    </row>
    <row r="283" spans="2:5">
      <c r="B283" s="451"/>
      <c r="C283" s="451"/>
      <c r="E283" s="450"/>
    </row>
    <row r="284" spans="2:5">
      <c r="B284" s="451"/>
      <c r="C284" s="451"/>
      <c r="E284" s="450"/>
    </row>
    <row r="285" spans="2:5">
      <c r="B285" s="451"/>
      <c r="C285" s="451"/>
      <c r="E285" s="450"/>
    </row>
    <row r="286" spans="2:5">
      <c r="B286" s="451"/>
      <c r="C286" s="451"/>
      <c r="E286" s="450"/>
    </row>
    <row r="287" spans="2:5">
      <c r="B287" s="451"/>
      <c r="C287" s="451"/>
      <c r="E287" s="450"/>
    </row>
    <row r="288" spans="2:5">
      <c r="B288" s="451"/>
      <c r="C288" s="451"/>
      <c r="E288" s="450"/>
    </row>
    <row r="289" spans="2:5">
      <c r="B289" s="451"/>
      <c r="C289" s="451"/>
      <c r="E289" s="450"/>
    </row>
    <row r="290" spans="2:5">
      <c r="B290" s="451"/>
      <c r="C290" s="451"/>
      <c r="E290" s="450"/>
    </row>
    <row r="291" spans="2:5">
      <c r="B291" s="451"/>
      <c r="C291" s="451"/>
      <c r="E291" s="450"/>
    </row>
    <row r="292" spans="2:5">
      <c r="B292" s="451"/>
      <c r="C292" s="451"/>
      <c r="E292" s="450"/>
    </row>
    <row r="293" spans="2:5">
      <c r="B293" s="451"/>
      <c r="C293" s="451"/>
      <c r="E293" s="450"/>
    </row>
    <row r="294" spans="2:5">
      <c r="B294" s="451"/>
      <c r="C294" s="451"/>
      <c r="E294" s="450"/>
    </row>
    <row r="295" spans="2:5">
      <c r="B295" s="451"/>
      <c r="C295" s="451"/>
      <c r="E295" s="450"/>
    </row>
    <row r="296" spans="2:5">
      <c r="B296" s="451"/>
      <c r="C296" s="451"/>
      <c r="E296" s="450"/>
    </row>
    <row r="297" spans="2:5">
      <c r="B297" s="451"/>
      <c r="C297" s="451"/>
      <c r="E297" s="450"/>
    </row>
    <row r="298" spans="2:5">
      <c r="B298" s="451"/>
      <c r="C298" s="451"/>
      <c r="E298" s="450"/>
    </row>
    <row r="299" spans="2:5">
      <c r="B299" s="451"/>
      <c r="C299" s="451"/>
      <c r="E299" s="450"/>
    </row>
    <row r="300" spans="2:5">
      <c r="B300" s="451"/>
      <c r="C300" s="451"/>
      <c r="E300" s="450"/>
    </row>
    <row r="301" spans="2:5">
      <c r="B301" s="451"/>
      <c r="C301" s="451"/>
      <c r="E301" s="450"/>
    </row>
    <row r="302" spans="2:5">
      <c r="B302" s="451"/>
      <c r="C302" s="451"/>
      <c r="E302" s="450"/>
    </row>
    <row r="303" spans="2:5">
      <c r="B303" s="451"/>
      <c r="C303" s="451"/>
      <c r="E303" s="450"/>
    </row>
    <row r="304" spans="2:5">
      <c r="B304" s="451"/>
      <c r="C304" s="451"/>
      <c r="E304" s="450"/>
    </row>
    <row r="305" spans="2:5">
      <c r="B305" s="451"/>
      <c r="C305" s="451"/>
      <c r="E305" s="450"/>
    </row>
    <row r="306" spans="2:5">
      <c r="B306" s="451"/>
      <c r="C306" s="451"/>
      <c r="E306" s="450"/>
    </row>
    <row r="307" spans="2:5">
      <c r="B307" s="451"/>
      <c r="C307" s="451"/>
      <c r="E307" s="450"/>
    </row>
    <row r="308" spans="2:5">
      <c r="B308" s="451"/>
      <c r="C308" s="451"/>
      <c r="E308" s="450"/>
    </row>
    <row r="309" spans="2:5">
      <c r="B309" s="451"/>
      <c r="C309" s="451"/>
      <c r="E309" s="450"/>
    </row>
    <row r="310" spans="2:5">
      <c r="B310" s="451"/>
      <c r="C310" s="451"/>
      <c r="E310" s="450"/>
    </row>
    <row r="311" spans="2:5">
      <c r="B311" s="451"/>
      <c r="C311" s="451"/>
      <c r="E311" s="450"/>
    </row>
    <row r="312" spans="2:5">
      <c r="B312" s="451"/>
      <c r="C312" s="451"/>
      <c r="E312" s="450"/>
    </row>
    <row r="313" spans="2:5">
      <c r="B313" s="451"/>
      <c r="C313" s="451"/>
      <c r="E313" s="450"/>
    </row>
    <row r="314" spans="2:5">
      <c r="B314" s="451"/>
      <c r="C314" s="451"/>
      <c r="E314" s="450"/>
    </row>
    <row r="315" spans="2:5">
      <c r="B315" s="451"/>
      <c r="C315" s="451"/>
      <c r="E315" s="450"/>
    </row>
    <row r="316" spans="2:5">
      <c r="B316" s="451"/>
      <c r="C316" s="451"/>
      <c r="E316" s="450"/>
    </row>
    <row r="317" spans="2:5">
      <c r="B317" s="451"/>
      <c r="C317" s="451"/>
      <c r="E317" s="450"/>
    </row>
    <row r="318" spans="2:5">
      <c r="B318" s="451"/>
      <c r="C318" s="451"/>
      <c r="E318" s="450"/>
    </row>
    <row r="319" spans="2:5">
      <c r="B319" s="451"/>
      <c r="C319" s="451"/>
      <c r="E319" s="450"/>
    </row>
    <row r="320" spans="2:5">
      <c r="B320" s="451"/>
      <c r="C320" s="451"/>
      <c r="E320" s="450"/>
    </row>
    <row r="321" spans="2:5">
      <c r="B321" s="451"/>
      <c r="C321" s="451"/>
      <c r="E321" s="450"/>
    </row>
    <row r="322" spans="2:5">
      <c r="B322" s="451"/>
      <c r="C322" s="451"/>
      <c r="E322" s="450"/>
    </row>
    <row r="323" spans="2:5">
      <c r="B323" s="451"/>
      <c r="C323" s="451"/>
      <c r="E323" s="450"/>
    </row>
    <row r="324" spans="2:5">
      <c r="B324" s="451"/>
      <c r="C324" s="451"/>
      <c r="E324" s="450"/>
    </row>
    <row r="325" spans="2:5">
      <c r="B325" s="451"/>
      <c r="C325" s="451"/>
      <c r="E325" s="450"/>
    </row>
    <row r="326" spans="2:5">
      <c r="B326" s="451"/>
      <c r="C326" s="451"/>
      <c r="E326" s="450"/>
    </row>
    <row r="327" spans="2:5">
      <c r="B327" s="451"/>
      <c r="C327" s="451"/>
      <c r="E327" s="450"/>
    </row>
    <row r="328" spans="2:5">
      <c r="B328" s="451"/>
      <c r="C328" s="451"/>
      <c r="E328" s="450"/>
    </row>
    <row r="329" spans="2:5">
      <c r="B329" s="451"/>
      <c r="C329" s="451"/>
      <c r="E329" s="450"/>
    </row>
    <row r="330" spans="2:5">
      <c r="B330" s="451"/>
      <c r="C330" s="451"/>
      <c r="E330" s="450"/>
    </row>
    <row r="331" spans="2:5">
      <c r="B331" s="451"/>
      <c r="C331" s="451"/>
      <c r="E331" s="450"/>
    </row>
    <row r="332" spans="2:5">
      <c r="B332" s="451"/>
      <c r="C332" s="451"/>
      <c r="E332" s="450"/>
    </row>
    <row r="333" spans="2:5">
      <c r="B333" s="451"/>
      <c r="C333" s="451"/>
      <c r="E333" s="450"/>
    </row>
    <row r="334" spans="2:5">
      <c r="B334" s="451"/>
      <c r="C334" s="451"/>
      <c r="E334" s="450"/>
    </row>
    <row r="335" spans="2:5">
      <c r="B335" s="451"/>
      <c r="C335" s="451"/>
      <c r="E335" s="450"/>
    </row>
    <row r="336" spans="2:5">
      <c r="B336" s="451"/>
      <c r="C336" s="451"/>
      <c r="E336" s="450"/>
    </row>
    <row r="337" spans="2:5">
      <c r="B337" s="451"/>
      <c r="C337" s="451"/>
      <c r="E337" s="450"/>
    </row>
    <row r="338" spans="2:5">
      <c r="B338" s="451"/>
      <c r="C338" s="451"/>
      <c r="E338" s="450"/>
    </row>
    <row r="339" spans="2:5">
      <c r="B339" s="451"/>
      <c r="C339" s="451"/>
      <c r="E339" s="450"/>
    </row>
    <row r="340" spans="2:5">
      <c r="B340" s="451"/>
      <c r="C340" s="451"/>
      <c r="E340" s="450"/>
    </row>
    <row r="341" spans="2:5">
      <c r="B341" s="451"/>
      <c r="C341" s="451"/>
      <c r="E341" s="450"/>
    </row>
    <row r="342" spans="2:5">
      <c r="B342" s="451"/>
      <c r="C342" s="451"/>
      <c r="E342" s="450"/>
    </row>
    <row r="343" spans="2:5">
      <c r="B343" s="451"/>
      <c r="C343" s="451"/>
      <c r="E343" s="450"/>
    </row>
    <row r="344" spans="2:5">
      <c r="B344" s="451"/>
      <c r="C344" s="451"/>
      <c r="E344" s="450"/>
    </row>
    <row r="345" spans="2:5">
      <c r="B345" s="451"/>
      <c r="C345" s="451"/>
      <c r="E345" s="450"/>
    </row>
    <row r="346" spans="2:5">
      <c r="B346" s="451"/>
      <c r="C346" s="451"/>
      <c r="E346" s="450"/>
    </row>
    <row r="347" spans="2:5">
      <c r="B347" s="451"/>
      <c r="C347" s="451"/>
      <c r="E347" s="450"/>
    </row>
    <row r="348" spans="2:5">
      <c r="B348" s="451"/>
      <c r="C348" s="451"/>
      <c r="E348" s="450"/>
    </row>
    <row r="349" spans="2:5">
      <c r="B349" s="451"/>
      <c r="C349" s="451"/>
      <c r="E349" s="450"/>
    </row>
    <row r="350" spans="2:5">
      <c r="B350" s="451"/>
      <c r="C350" s="451"/>
      <c r="E350" s="450"/>
    </row>
    <row r="351" spans="2:5">
      <c r="B351" s="451"/>
      <c r="C351" s="451"/>
      <c r="E351" s="450"/>
    </row>
    <row r="352" spans="2:5">
      <c r="B352" s="451"/>
      <c r="C352" s="451"/>
      <c r="E352" s="450"/>
    </row>
    <row r="353" spans="2:5">
      <c r="B353" s="451"/>
      <c r="C353" s="451"/>
      <c r="E353" s="450"/>
    </row>
    <row r="354" spans="2:5">
      <c r="B354" s="451"/>
      <c r="C354" s="451"/>
      <c r="E354" s="450"/>
    </row>
    <row r="355" spans="2:5">
      <c r="B355" s="451"/>
      <c r="C355" s="451"/>
      <c r="E355" s="450"/>
    </row>
    <row r="356" spans="2:5">
      <c r="B356" s="451"/>
      <c r="C356" s="451"/>
      <c r="E356" s="450"/>
    </row>
    <row r="357" spans="2:5">
      <c r="B357" s="451"/>
      <c r="C357" s="451"/>
      <c r="E357" s="450"/>
    </row>
    <row r="358" spans="2:5">
      <c r="B358" s="451"/>
      <c r="C358" s="451"/>
      <c r="E358" s="450"/>
    </row>
    <row r="359" spans="2:5">
      <c r="B359" s="451"/>
      <c r="C359" s="451"/>
      <c r="E359" s="450"/>
    </row>
    <row r="360" spans="2:5">
      <c r="B360" s="451"/>
      <c r="C360" s="451"/>
      <c r="E360" s="450"/>
    </row>
    <row r="361" spans="2:5">
      <c r="B361" s="451"/>
      <c r="C361" s="451"/>
      <c r="E361" s="450"/>
    </row>
    <row r="362" spans="2:5">
      <c r="B362" s="451"/>
      <c r="C362" s="451"/>
      <c r="E362" s="450"/>
    </row>
    <row r="363" spans="2:5">
      <c r="B363" s="451"/>
      <c r="C363" s="451"/>
      <c r="E363" s="450"/>
    </row>
    <row r="364" spans="2:5">
      <c r="B364" s="451"/>
      <c r="C364" s="451"/>
      <c r="E364" s="450"/>
    </row>
    <row r="365" spans="2:5">
      <c r="B365" s="451"/>
      <c r="C365" s="451"/>
      <c r="E365" s="450"/>
    </row>
    <row r="366" spans="2:5">
      <c r="B366" s="451"/>
      <c r="C366" s="451"/>
      <c r="E366" s="450"/>
    </row>
    <row r="367" spans="2:5">
      <c r="B367" s="451"/>
      <c r="C367" s="451"/>
      <c r="E367" s="450"/>
    </row>
    <row r="368" spans="2:5">
      <c r="B368" s="451"/>
      <c r="C368" s="451"/>
      <c r="E368" s="450"/>
    </row>
    <row r="369" spans="2:5">
      <c r="B369" s="451"/>
      <c r="C369" s="451"/>
      <c r="E369" s="450"/>
    </row>
    <row r="370" spans="2:5">
      <c r="B370" s="451"/>
      <c r="C370" s="451"/>
      <c r="E370" s="450"/>
    </row>
    <row r="371" spans="2:5">
      <c r="B371" s="451"/>
      <c r="C371" s="451"/>
      <c r="E371" s="450"/>
    </row>
    <row r="372" spans="2:5">
      <c r="B372" s="451"/>
      <c r="C372" s="451"/>
      <c r="E372" s="450"/>
    </row>
    <row r="373" spans="2:5">
      <c r="B373" s="451"/>
      <c r="C373" s="451"/>
      <c r="E373" s="450"/>
    </row>
    <row r="374" spans="2:5">
      <c r="B374" s="451"/>
      <c r="C374" s="451"/>
      <c r="E374" s="450"/>
    </row>
    <row r="375" spans="2:5">
      <c r="B375" s="451"/>
      <c r="C375" s="451"/>
      <c r="E375" s="450"/>
    </row>
    <row r="376" spans="2:5">
      <c r="B376" s="451"/>
      <c r="C376" s="451"/>
      <c r="E376" s="450"/>
    </row>
    <row r="377" spans="2:5">
      <c r="B377" s="451"/>
      <c r="C377" s="451"/>
      <c r="E377" s="450"/>
    </row>
    <row r="378" spans="2:5">
      <c r="B378" s="451"/>
      <c r="C378" s="451"/>
      <c r="E378" s="450"/>
    </row>
    <row r="379" spans="2:5">
      <c r="B379" s="451"/>
      <c r="C379" s="451"/>
      <c r="E379" s="450"/>
    </row>
    <row r="380" spans="2:5">
      <c r="B380" s="451"/>
      <c r="C380" s="451"/>
      <c r="E380" s="450"/>
    </row>
    <row r="381" spans="2:5">
      <c r="B381" s="451"/>
      <c r="C381" s="451"/>
      <c r="E381" s="450"/>
    </row>
    <row r="382" spans="2:5">
      <c r="B382" s="451"/>
      <c r="C382" s="451"/>
      <c r="E382" s="450"/>
    </row>
    <row r="383" spans="2:5">
      <c r="B383" s="451"/>
      <c r="C383" s="451"/>
      <c r="E383" s="450"/>
    </row>
    <row r="384" spans="2:5">
      <c r="B384" s="451"/>
      <c r="C384" s="451"/>
      <c r="E384" s="450"/>
    </row>
    <row r="385" spans="2:5">
      <c r="B385" s="451"/>
      <c r="C385" s="451"/>
      <c r="E385" s="450"/>
    </row>
    <row r="386" spans="2:5">
      <c r="B386" s="451"/>
      <c r="C386" s="451"/>
      <c r="E386" s="450"/>
    </row>
    <row r="387" spans="2:5">
      <c r="B387" s="451"/>
      <c r="C387" s="451"/>
      <c r="E387" s="450"/>
    </row>
    <row r="388" spans="2:5">
      <c r="B388" s="451"/>
      <c r="C388" s="451"/>
      <c r="E388" s="450"/>
    </row>
    <row r="389" spans="2:5">
      <c r="B389" s="451"/>
      <c r="C389" s="451"/>
      <c r="E389" s="450"/>
    </row>
    <row r="390" spans="2:5">
      <c r="B390" s="451"/>
      <c r="C390" s="451"/>
      <c r="E390" s="450"/>
    </row>
    <row r="391" spans="2:5">
      <c r="B391" s="451"/>
      <c r="C391" s="451"/>
      <c r="E391" s="450"/>
    </row>
    <row r="392" spans="2:5">
      <c r="B392" s="451"/>
      <c r="C392" s="451"/>
      <c r="E392" s="450"/>
    </row>
    <row r="393" spans="2:5">
      <c r="B393" s="451"/>
      <c r="C393" s="451"/>
      <c r="E393" s="450"/>
    </row>
    <row r="394" spans="2:5">
      <c r="B394" s="451"/>
      <c r="C394" s="451"/>
      <c r="E394" s="450"/>
    </row>
    <row r="395" spans="2:5">
      <c r="B395" s="451"/>
      <c r="C395" s="451"/>
      <c r="E395" s="450"/>
    </row>
    <row r="396" spans="2:5">
      <c r="B396" s="451"/>
      <c r="C396" s="451"/>
      <c r="E396" s="450"/>
    </row>
    <row r="397" spans="2:5">
      <c r="B397" s="451"/>
      <c r="C397" s="451"/>
      <c r="E397" s="450"/>
    </row>
    <row r="398" spans="2:5">
      <c r="B398" s="451"/>
      <c r="C398" s="451"/>
      <c r="E398" s="450"/>
    </row>
    <row r="399" spans="2:5">
      <c r="B399" s="451"/>
      <c r="C399" s="451"/>
      <c r="E399" s="450"/>
    </row>
    <row r="400" spans="2:5">
      <c r="B400" s="451"/>
      <c r="C400" s="451"/>
      <c r="E400" s="450"/>
    </row>
    <row r="401" spans="2:5">
      <c r="B401" s="451"/>
      <c r="C401" s="451"/>
      <c r="E401" s="450"/>
    </row>
    <row r="402" spans="2:5">
      <c r="B402" s="451"/>
      <c r="C402" s="451"/>
      <c r="E402" s="450"/>
    </row>
    <row r="403" spans="2:5">
      <c r="B403" s="451"/>
      <c r="C403" s="451"/>
      <c r="E403" s="450"/>
    </row>
    <row r="404" spans="2:5">
      <c r="B404" s="451"/>
      <c r="C404" s="451"/>
      <c r="E404" s="450"/>
    </row>
    <row r="405" spans="2:5">
      <c r="B405" s="451"/>
      <c r="C405" s="451"/>
      <c r="E405" s="450"/>
    </row>
    <row r="406" spans="2:5">
      <c r="B406" s="451"/>
      <c r="C406" s="451"/>
      <c r="E406" s="450"/>
    </row>
    <row r="407" spans="2:5">
      <c r="B407" s="451"/>
      <c r="C407" s="451"/>
      <c r="E407" s="450"/>
    </row>
    <row r="408" spans="2:5">
      <c r="B408" s="451"/>
      <c r="C408" s="451"/>
      <c r="E408" s="450"/>
    </row>
    <row r="409" spans="2:5">
      <c r="B409" s="451"/>
      <c r="C409" s="451"/>
      <c r="E409" s="450"/>
    </row>
    <row r="410" spans="2:5">
      <c r="B410" s="451"/>
      <c r="C410" s="451"/>
      <c r="E410" s="450"/>
    </row>
    <row r="411" spans="2:5">
      <c r="B411" s="451"/>
      <c r="C411" s="451"/>
      <c r="E411" s="450"/>
    </row>
    <row r="412" spans="2:5">
      <c r="B412" s="451"/>
      <c r="C412" s="451"/>
      <c r="E412" s="450"/>
    </row>
    <row r="413" spans="2:5">
      <c r="B413" s="451"/>
      <c r="C413" s="451"/>
      <c r="E413" s="450"/>
    </row>
    <row r="414" spans="2:5">
      <c r="B414" s="451"/>
      <c r="C414" s="451"/>
      <c r="E414" s="450"/>
    </row>
    <row r="415" spans="2:5">
      <c r="B415" s="451"/>
      <c r="C415" s="451"/>
      <c r="E415" s="450"/>
    </row>
    <row r="416" spans="2:5">
      <c r="B416" s="451"/>
      <c r="C416" s="451"/>
      <c r="E416" s="450"/>
    </row>
    <row r="417" spans="2:5">
      <c r="B417" s="451"/>
      <c r="C417" s="451"/>
      <c r="E417" s="450"/>
    </row>
    <row r="418" spans="2:5">
      <c r="B418" s="451"/>
      <c r="C418" s="451"/>
      <c r="E418" s="450"/>
    </row>
    <row r="419" spans="2:5">
      <c r="B419" s="451"/>
      <c r="C419" s="451"/>
      <c r="E419" s="450"/>
    </row>
    <row r="420" spans="2:5">
      <c r="B420" s="451"/>
      <c r="C420" s="451"/>
      <c r="E420" s="450"/>
    </row>
    <row r="421" spans="2:5">
      <c r="B421" s="451"/>
      <c r="C421" s="451"/>
      <c r="E421" s="450"/>
    </row>
    <row r="422" spans="2:5">
      <c r="B422" s="451"/>
      <c r="C422" s="451"/>
      <c r="E422" s="450"/>
    </row>
    <row r="423" spans="2:5">
      <c r="B423" s="451"/>
      <c r="C423" s="451"/>
      <c r="E423" s="450"/>
    </row>
    <row r="424" spans="2:5">
      <c r="B424" s="451"/>
      <c r="C424" s="451"/>
      <c r="E424" s="450"/>
    </row>
    <row r="425" spans="2:5">
      <c r="B425" s="451"/>
      <c r="C425" s="451"/>
      <c r="E425" s="450"/>
    </row>
    <row r="426" spans="2:5">
      <c r="B426" s="451"/>
      <c r="C426" s="451"/>
      <c r="E426" s="450"/>
    </row>
    <row r="427" spans="2:5">
      <c r="B427" s="451"/>
      <c r="C427" s="451"/>
      <c r="E427" s="450"/>
    </row>
    <row r="428" spans="2:5">
      <c r="B428" s="451"/>
      <c r="C428" s="451"/>
      <c r="E428" s="450"/>
    </row>
    <row r="429" spans="2:5">
      <c r="B429" s="451"/>
      <c r="C429" s="451"/>
      <c r="E429" s="450"/>
    </row>
    <row r="430" spans="2:5">
      <c r="B430" s="451"/>
      <c r="C430" s="451"/>
      <c r="E430" s="450"/>
    </row>
    <row r="431" spans="2:5">
      <c r="B431" s="451"/>
      <c r="C431" s="451"/>
      <c r="E431" s="450"/>
    </row>
    <row r="432" spans="2:5">
      <c r="B432" s="451"/>
      <c r="C432" s="451"/>
      <c r="E432" s="450"/>
    </row>
    <row r="433" spans="2:5">
      <c r="B433" s="451"/>
      <c r="C433" s="451"/>
      <c r="E433" s="450"/>
    </row>
    <row r="434" spans="2:5">
      <c r="B434" s="451"/>
      <c r="C434" s="451"/>
      <c r="E434" s="450"/>
    </row>
    <row r="435" spans="2:5">
      <c r="B435" s="451"/>
      <c r="C435" s="451"/>
      <c r="E435" s="450"/>
    </row>
    <row r="436" spans="2:5">
      <c r="B436" s="451"/>
      <c r="C436" s="451"/>
      <c r="E436" s="450"/>
    </row>
    <row r="437" spans="2:5">
      <c r="B437" s="451"/>
      <c r="C437" s="451"/>
      <c r="E437" s="450"/>
    </row>
    <row r="438" spans="2:5">
      <c r="B438" s="451"/>
      <c r="C438" s="451"/>
      <c r="E438" s="450"/>
    </row>
    <row r="439" spans="2:5">
      <c r="B439" s="451"/>
      <c r="C439" s="451"/>
      <c r="E439" s="450"/>
    </row>
    <row r="440" spans="2:5">
      <c r="B440" s="451"/>
      <c r="C440" s="451"/>
      <c r="E440" s="450"/>
    </row>
    <row r="441" spans="2:5">
      <c r="B441" s="451"/>
      <c r="C441" s="451"/>
      <c r="E441" s="450"/>
    </row>
    <row r="442" spans="2:5">
      <c r="B442" s="451"/>
      <c r="C442" s="451"/>
      <c r="E442" s="450"/>
    </row>
    <row r="443" spans="2:5">
      <c r="B443" s="451"/>
      <c r="C443" s="451"/>
      <c r="E443" s="450"/>
    </row>
    <row r="444" spans="2:5">
      <c r="B444" s="451"/>
      <c r="C444" s="451"/>
      <c r="E444" s="450"/>
    </row>
    <row r="445" spans="2:5">
      <c r="B445" s="451"/>
      <c r="C445" s="451"/>
      <c r="E445" s="450"/>
    </row>
    <row r="446" spans="2:5">
      <c r="B446" s="451"/>
      <c r="C446" s="451"/>
      <c r="E446" s="450"/>
    </row>
    <row r="447" spans="2:5">
      <c r="B447" s="451"/>
      <c r="C447" s="451"/>
      <c r="E447" s="450"/>
    </row>
    <row r="448" spans="2:5">
      <c r="B448" s="451"/>
      <c r="C448" s="451"/>
      <c r="E448" s="450"/>
    </row>
    <row r="449" spans="2:5">
      <c r="B449" s="451"/>
      <c r="C449" s="451"/>
      <c r="E449" s="450"/>
    </row>
    <row r="450" spans="2:5">
      <c r="B450" s="451"/>
      <c r="C450" s="451"/>
      <c r="E450" s="450"/>
    </row>
    <row r="451" spans="2:5">
      <c r="B451" s="451"/>
      <c r="C451" s="451"/>
      <c r="E451" s="450"/>
    </row>
    <row r="452" spans="2:5">
      <c r="B452" s="451"/>
      <c r="C452" s="451"/>
      <c r="E452" s="450"/>
    </row>
    <row r="453" spans="2:5">
      <c r="B453" s="451"/>
      <c r="C453" s="451"/>
      <c r="E453" s="450"/>
    </row>
    <row r="454" spans="2:5">
      <c r="B454" s="451"/>
      <c r="C454" s="451"/>
      <c r="E454" s="450"/>
    </row>
    <row r="455" spans="2:5">
      <c r="B455" s="451"/>
      <c r="C455" s="451"/>
      <c r="E455" s="450"/>
    </row>
    <row r="456" spans="2:5">
      <c r="B456" s="451"/>
      <c r="C456" s="451"/>
      <c r="E456" s="450"/>
    </row>
    <row r="457" spans="2:5">
      <c r="B457" s="451"/>
      <c r="C457" s="451"/>
      <c r="E457" s="450"/>
    </row>
    <row r="458" spans="2:5">
      <c r="B458" s="451"/>
      <c r="C458" s="451"/>
      <c r="E458" s="450"/>
    </row>
    <row r="459" spans="2:5">
      <c r="B459" s="451"/>
      <c r="C459" s="451"/>
      <c r="E459" s="450"/>
    </row>
    <row r="460" spans="2:5">
      <c r="B460" s="451"/>
      <c r="C460" s="451"/>
      <c r="E460" s="450"/>
    </row>
    <row r="461" spans="2:5">
      <c r="B461" s="451"/>
      <c r="C461" s="451"/>
      <c r="E461" s="450"/>
    </row>
    <row r="462" spans="2:5">
      <c r="B462" s="451"/>
      <c r="C462" s="451"/>
      <c r="E462" s="450"/>
    </row>
    <row r="463" spans="2:5">
      <c r="B463" s="451"/>
      <c r="C463" s="451"/>
      <c r="E463" s="450"/>
    </row>
    <row r="464" spans="2:5">
      <c r="B464" s="451"/>
      <c r="C464" s="451"/>
      <c r="E464" s="450"/>
    </row>
    <row r="465" spans="2:5">
      <c r="B465" s="451"/>
      <c r="C465" s="451"/>
      <c r="E465" s="450"/>
    </row>
    <row r="466" spans="2:5">
      <c r="B466" s="451"/>
      <c r="C466" s="451"/>
      <c r="E466" s="450"/>
    </row>
    <row r="467" spans="2:5">
      <c r="B467" s="451"/>
      <c r="C467" s="451"/>
      <c r="E467" s="450"/>
    </row>
    <row r="468" spans="2:5">
      <c r="B468" s="451"/>
      <c r="C468" s="451"/>
      <c r="E468" s="450"/>
    </row>
    <row r="469" spans="2:5">
      <c r="B469" s="451"/>
      <c r="C469" s="451"/>
      <c r="E469" s="450"/>
    </row>
    <row r="470" spans="2:5">
      <c r="B470" s="451"/>
      <c r="C470" s="451"/>
      <c r="E470" s="450"/>
    </row>
    <row r="471" spans="2:5">
      <c r="B471" s="451"/>
      <c r="C471" s="451"/>
      <c r="E471" s="450"/>
    </row>
    <row r="472" spans="2:5">
      <c r="B472" s="451"/>
      <c r="C472" s="451"/>
      <c r="E472" s="450"/>
    </row>
    <row r="473" spans="2:5">
      <c r="B473" s="451"/>
      <c r="C473" s="451"/>
      <c r="E473" s="450"/>
    </row>
    <row r="474" spans="2:5">
      <c r="B474" s="451"/>
      <c r="C474" s="451"/>
      <c r="E474" s="450"/>
    </row>
    <row r="475" spans="2:5">
      <c r="B475" s="451"/>
      <c r="C475" s="451"/>
      <c r="E475" s="450"/>
    </row>
    <row r="476" spans="2:5">
      <c r="B476" s="451"/>
      <c r="C476" s="451"/>
      <c r="E476" s="450"/>
    </row>
    <row r="477" spans="2:5">
      <c r="B477" s="451"/>
      <c r="C477" s="451"/>
      <c r="E477" s="450"/>
    </row>
    <row r="478" spans="2:5">
      <c r="B478" s="451"/>
      <c r="C478" s="451"/>
      <c r="E478" s="450"/>
    </row>
    <row r="479" spans="2:5">
      <c r="B479" s="451"/>
      <c r="C479" s="451"/>
      <c r="E479" s="450"/>
    </row>
    <row r="480" spans="2:5">
      <c r="B480" s="451"/>
      <c r="C480" s="451"/>
      <c r="E480" s="450"/>
    </row>
    <row r="481" spans="2:5">
      <c r="B481" s="451"/>
      <c r="C481" s="451"/>
      <c r="E481" s="450"/>
    </row>
    <row r="482" spans="2:5">
      <c r="B482" s="451"/>
      <c r="C482" s="451"/>
      <c r="E482" s="450"/>
    </row>
    <row r="483" spans="2:5">
      <c r="B483" s="451"/>
      <c r="C483" s="451"/>
      <c r="E483" s="450"/>
    </row>
    <row r="484" spans="2:5">
      <c r="B484" s="451"/>
      <c r="C484" s="451"/>
      <c r="E484" s="450"/>
    </row>
    <row r="485" spans="2:5">
      <c r="B485" s="451"/>
      <c r="C485" s="451"/>
      <c r="E485" s="450"/>
    </row>
    <row r="486" spans="2:5">
      <c r="B486" s="451"/>
      <c r="C486" s="451"/>
      <c r="E486" s="450"/>
    </row>
    <row r="487" spans="2:5">
      <c r="B487" s="451"/>
      <c r="C487" s="451"/>
      <c r="E487" s="450"/>
    </row>
    <row r="488" spans="2:5">
      <c r="B488" s="451"/>
      <c r="C488" s="451"/>
      <c r="E488" s="450"/>
    </row>
    <row r="489" spans="2:5">
      <c r="B489" s="451"/>
      <c r="C489" s="451"/>
      <c r="E489" s="450"/>
    </row>
    <row r="490" spans="2:5">
      <c r="B490" s="451"/>
      <c r="C490" s="451"/>
      <c r="E490" s="450"/>
    </row>
    <row r="491" spans="2:5">
      <c r="B491" s="451"/>
      <c r="C491" s="451"/>
      <c r="E491" s="450"/>
    </row>
    <row r="492" spans="2:5">
      <c r="B492" s="451"/>
      <c r="C492" s="451"/>
      <c r="E492" s="450"/>
    </row>
    <row r="493" spans="2:5">
      <c r="B493" s="451"/>
      <c r="C493" s="451"/>
      <c r="E493" s="450"/>
    </row>
    <row r="494" spans="2:5">
      <c r="B494" s="451"/>
      <c r="C494" s="451"/>
      <c r="E494" s="450"/>
    </row>
    <row r="495" spans="2:5">
      <c r="B495" s="451"/>
      <c r="C495" s="451"/>
      <c r="E495" s="450"/>
    </row>
    <row r="496" spans="2:5">
      <c r="B496" s="451"/>
      <c r="C496" s="451"/>
      <c r="E496" s="450"/>
    </row>
    <row r="497" spans="2:5">
      <c r="B497" s="451"/>
      <c r="C497" s="451"/>
      <c r="E497" s="450"/>
    </row>
    <row r="498" spans="2:5">
      <c r="B498" s="451"/>
      <c r="C498" s="451"/>
      <c r="E498" s="450"/>
    </row>
    <row r="499" spans="2:5">
      <c r="B499" s="451"/>
      <c r="C499" s="451"/>
      <c r="E499" s="450"/>
    </row>
    <row r="500" spans="2:5">
      <c r="B500" s="451"/>
      <c r="C500" s="451"/>
      <c r="E500" s="450"/>
    </row>
    <row r="501" spans="2:5">
      <c r="B501" s="451"/>
      <c r="C501" s="451"/>
      <c r="E501" s="450"/>
    </row>
    <row r="502" spans="2:5">
      <c r="B502" s="451"/>
      <c r="C502" s="451"/>
      <c r="E502" s="450"/>
    </row>
    <row r="503" spans="2:5">
      <c r="B503" s="451"/>
      <c r="C503" s="451"/>
      <c r="E503" s="450"/>
    </row>
    <row r="504" spans="2:5">
      <c r="B504" s="451"/>
      <c r="C504" s="451"/>
      <c r="E504" s="450"/>
    </row>
    <row r="505" spans="2:5">
      <c r="B505" s="451"/>
      <c r="C505" s="451"/>
      <c r="E505" s="450"/>
    </row>
    <row r="506" spans="2:5">
      <c r="B506" s="451"/>
      <c r="C506" s="451"/>
      <c r="E506" s="450"/>
    </row>
    <row r="507" spans="2:5">
      <c r="B507" s="451"/>
      <c r="C507" s="451"/>
      <c r="E507" s="450"/>
    </row>
    <row r="508" spans="2:5">
      <c r="B508" s="451"/>
      <c r="C508" s="451"/>
      <c r="E508" s="450"/>
    </row>
    <row r="509" spans="2:5">
      <c r="B509" s="451"/>
      <c r="C509" s="451"/>
      <c r="E509" s="450"/>
    </row>
    <row r="510" spans="2:5">
      <c r="B510" s="451"/>
      <c r="C510" s="451"/>
      <c r="E510" s="450"/>
    </row>
    <row r="511" spans="2:5">
      <c r="B511" s="451"/>
      <c r="C511" s="451"/>
      <c r="E511" s="450"/>
    </row>
    <row r="512" spans="2:5">
      <c r="B512" s="451"/>
      <c r="C512" s="451"/>
      <c r="E512" s="450"/>
    </row>
    <row r="513" spans="2:5">
      <c r="B513" s="451"/>
      <c r="C513" s="451"/>
      <c r="E513" s="450"/>
    </row>
    <row r="514" spans="2:5">
      <c r="B514" s="451"/>
      <c r="C514" s="451"/>
      <c r="E514" s="450"/>
    </row>
    <row r="515" spans="2:5">
      <c r="B515" s="451"/>
      <c r="C515" s="451"/>
      <c r="E515" s="450"/>
    </row>
    <row r="516" spans="2:5">
      <c r="B516" s="451"/>
      <c r="C516" s="451"/>
      <c r="E516" s="450"/>
    </row>
    <row r="517" spans="2:5">
      <c r="B517" s="451"/>
      <c r="C517" s="451"/>
      <c r="E517" s="450"/>
    </row>
    <row r="518" spans="2:5">
      <c r="B518" s="451"/>
      <c r="C518" s="451"/>
      <c r="E518" s="450"/>
    </row>
    <row r="519" spans="2:5">
      <c r="B519" s="451"/>
      <c r="C519" s="451"/>
      <c r="E519" s="450"/>
    </row>
    <row r="520" spans="2:5">
      <c r="B520" s="451"/>
      <c r="C520" s="451"/>
      <c r="E520" s="450"/>
    </row>
    <row r="521" spans="2:5">
      <c r="B521" s="451"/>
      <c r="C521" s="451"/>
      <c r="E521" s="450"/>
    </row>
    <row r="522" spans="2:5">
      <c r="B522" s="451"/>
      <c r="C522" s="451"/>
      <c r="E522" s="450"/>
    </row>
    <row r="523" spans="2:5">
      <c r="B523" s="451"/>
      <c r="C523" s="451"/>
      <c r="E523" s="450"/>
    </row>
    <row r="524" spans="2:5">
      <c r="B524" s="451"/>
      <c r="C524" s="451"/>
      <c r="E524" s="450"/>
    </row>
    <row r="525" spans="2:5">
      <c r="B525" s="451"/>
      <c r="C525" s="451"/>
      <c r="E525" s="450"/>
    </row>
    <row r="526" spans="2:5">
      <c r="B526" s="451"/>
      <c r="C526" s="451"/>
      <c r="E526" s="450"/>
    </row>
    <row r="527" spans="2:5">
      <c r="B527" s="451"/>
      <c r="C527" s="451"/>
      <c r="E527" s="450"/>
    </row>
    <row r="528" spans="2:5">
      <c r="B528" s="451"/>
      <c r="C528" s="451"/>
      <c r="E528" s="450"/>
    </row>
    <row r="529" spans="2:5">
      <c r="B529" s="451"/>
      <c r="C529" s="451"/>
      <c r="E529" s="450"/>
    </row>
    <row r="530" spans="2:5">
      <c r="B530" s="451"/>
      <c r="C530" s="451"/>
      <c r="E530" s="450"/>
    </row>
    <row r="531" spans="2:5">
      <c r="B531" s="451"/>
      <c r="C531" s="451"/>
      <c r="E531" s="450"/>
    </row>
    <row r="532" spans="2:5">
      <c r="B532" s="451"/>
      <c r="C532" s="451"/>
      <c r="E532" s="450"/>
    </row>
    <row r="533" spans="2:5">
      <c r="B533" s="451"/>
      <c r="C533" s="451"/>
      <c r="E533" s="450"/>
    </row>
    <row r="534" spans="2:5">
      <c r="B534" s="451"/>
      <c r="C534" s="451"/>
      <c r="E534" s="450"/>
    </row>
    <row r="535" spans="2:5">
      <c r="B535" s="451"/>
      <c r="C535" s="451"/>
      <c r="E535" s="450"/>
    </row>
    <row r="536" spans="2:5">
      <c r="B536" s="451"/>
      <c r="C536" s="451"/>
      <c r="E536" s="450"/>
    </row>
    <row r="537" spans="2:5">
      <c r="B537" s="451"/>
      <c r="C537" s="451"/>
      <c r="E537" s="450"/>
    </row>
    <row r="538" spans="2:5">
      <c r="B538" s="451"/>
      <c r="C538" s="451"/>
      <c r="E538" s="450"/>
    </row>
    <row r="539" spans="2:5">
      <c r="B539" s="451"/>
      <c r="C539" s="451"/>
      <c r="E539" s="450"/>
    </row>
    <row r="540" spans="2:5">
      <c r="B540" s="451"/>
      <c r="C540" s="451"/>
      <c r="E540" s="450"/>
    </row>
    <row r="541" spans="2:5">
      <c r="B541" s="451"/>
      <c r="C541" s="451"/>
      <c r="E541" s="450"/>
    </row>
    <row r="542" spans="2:5">
      <c r="B542" s="451"/>
      <c r="C542" s="451"/>
      <c r="E542" s="450"/>
    </row>
    <row r="543" spans="2:5">
      <c r="B543" s="451"/>
      <c r="C543" s="451"/>
      <c r="E543" s="450"/>
    </row>
    <row r="544" spans="2:5">
      <c r="B544" s="451"/>
      <c r="C544" s="451"/>
      <c r="E544" s="450"/>
    </row>
    <row r="545" spans="2:5">
      <c r="B545" s="451"/>
      <c r="C545" s="451"/>
      <c r="E545" s="450"/>
    </row>
    <row r="546" spans="2:5">
      <c r="B546" s="451"/>
      <c r="C546" s="451"/>
      <c r="E546" s="450"/>
    </row>
    <row r="547" spans="2:5">
      <c r="B547" s="451"/>
      <c r="C547" s="451"/>
      <c r="E547" s="450"/>
    </row>
    <row r="548" spans="2:5">
      <c r="B548" s="451"/>
      <c r="C548" s="451"/>
      <c r="E548" s="450"/>
    </row>
    <row r="549" spans="2:5">
      <c r="B549" s="451"/>
      <c r="C549" s="451"/>
      <c r="E549" s="450"/>
    </row>
    <row r="550" spans="2:5">
      <c r="B550" s="451"/>
      <c r="C550" s="451"/>
      <c r="E550" s="450"/>
    </row>
    <row r="551" spans="2:5">
      <c r="B551" s="451"/>
      <c r="C551" s="451"/>
      <c r="E551" s="450"/>
    </row>
    <row r="552" spans="2:5">
      <c r="B552" s="451"/>
      <c r="C552" s="451"/>
      <c r="E552" s="450"/>
    </row>
    <row r="553" spans="2:5">
      <c r="B553" s="451"/>
      <c r="C553" s="451"/>
      <c r="E553" s="450"/>
    </row>
    <row r="554" spans="2:5">
      <c r="B554" s="451"/>
      <c r="C554" s="451"/>
      <c r="E554" s="450"/>
    </row>
    <row r="555" spans="2:5">
      <c r="B555" s="451"/>
      <c r="C555" s="451"/>
      <c r="E555" s="450"/>
    </row>
    <row r="556" spans="2:5">
      <c r="B556" s="451"/>
      <c r="C556" s="451"/>
      <c r="E556" s="450"/>
    </row>
    <row r="557" spans="2:5">
      <c r="B557" s="451"/>
      <c r="C557" s="451"/>
      <c r="E557" s="450"/>
    </row>
    <row r="558" spans="2:5">
      <c r="B558" s="451"/>
      <c r="C558" s="451"/>
      <c r="E558" s="450"/>
    </row>
    <row r="559" spans="2:5">
      <c r="B559" s="451"/>
      <c r="C559" s="451"/>
      <c r="E559" s="450"/>
    </row>
    <row r="560" spans="2:5">
      <c r="B560" s="451"/>
      <c r="C560" s="451"/>
      <c r="E560" s="450"/>
    </row>
    <row r="561" spans="2:5">
      <c r="B561" s="451"/>
      <c r="C561" s="451"/>
      <c r="E561" s="450"/>
    </row>
    <row r="562" spans="2:5">
      <c r="B562" s="451"/>
      <c r="C562" s="451"/>
      <c r="E562" s="450"/>
    </row>
    <row r="563" spans="2:5">
      <c r="B563" s="451"/>
      <c r="C563" s="451"/>
      <c r="E563" s="450"/>
    </row>
    <row r="564" spans="2:5">
      <c r="B564" s="451"/>
      <c r="C564" s="451"/>
      <c r="E564" s="450"/>
    </row>
    <row r="565" spans="2:5">
      <c r="B565" s="451"/>
      <c r="C565" s="451"/>
      <c r="E565" s="450"/>
    </row>
    <row r="566" spans="2:5">
      <c r="B566" s="451"/>
      <c r="C566" s="451"/>
      <c r="E566" s="450"/>
    </row>
    <row r="567" spans="2:5">
      <c r="B567" s="451"/>
      <c r="C567" s="451"/>
      <c r="E567" s="450"/>
    </row>
    <row r="568" spans="2:5">
      <c r="B568" s="451"/>
      <c r="C568" s="451"/>
      <c r="E568" s="450"/>
    </row>
    <row r="569" spans="2:5">
      <c r="B569" s="451"/>
      <c r="C569" s="451"/>
      <c r="E569" s="450"/>
    </row>
    <row r="570" spans="2:5">
      <c r="B570" s="451"/>
      <c r="C570" s="451"/>
      <c r="E570" s="450"/>
    </row>
    <row r="571" spans="2:5">
      <c r="B571" s="451"/>
      <c r="C571" s="451"/>
      <c r="E571" s="450"/>
    </row>
    <row r="572" spans="2:5">
      <c r="B572" s="451"/>
      <c r="C572" s="451"/>
      <c r="E572" s="450"/>
    </row>
    <row r="573" spans="2:5">
      <c r="B573" s="451"/>
      <c r="C573" s="451"/>
      <c r="E573" s="450"/>
    </row>
    <row r="574" spans="2:5">
      <c r="B574" s="451"/>
      <c r="C574" s="451"/>
      <c r="E574" s="450"/>
    </row>
    <row r="575" spans="2:5">
      <c r="B575" s="451"/>
      <c r="C575" s="451"/>
      <c r="E575" s="450"/>
    </row>
    <row r="576" spans="2:5">
      <c r="B576" s="451"/>
      <c r="C576" s="451"/>
      <c r="E576" s="450"/>
    </row>
    <row r="577" spans="2:5">
      <c r="B577" s="451"/>
      <c r="C577" s="451"/>
      <c r="E577" s="450"/>
    </row>
    <row r="578" spans="2:5">
      <c r="B578" s="451"/>
      <c r="C578" s="451"/>
      <c r="E578" s="450"/>
    </row>
    <row r="579" spans="2:5">
      <c r="B579" s="451"/>
      <c r="C579" s="451"/>
      <c r="E579" s="450"/>
    </row>
    <row r="580" spans="2:5">
      <c r="B580" s="451"/>
      <c r="C580" s="451"/>
      <c r="E580" s="450"/>
    </row>
    <row r="581" spans="2:5">
      <c r="B581" s="451"/>
      <c r="C581" s="451"/>
      <c r="E581" s="450"/>
    </row>
    <row r="582" spans="2:5">
      <c r="B582" s="451"/>
      <c r="C582" s="451"/>
      <c r="E582" s="450"/>
    </row>
    <row r="583" spans="2:5">
      <c r="B583" s="451"/>
      <c r="C583" s="451"/>
      <c r="E583" s="450"/>
    </row>
    <row r="584" spans="2:5">
      <c r="B584" s="451"/>
      <c r="C584" s="451"/>
      <c r="E584" s="450"/>
    </row>
    <row r="585" spans="2:5">
      <c r="B585" s="451"/>
      <c r="C585" s="451"/>
      <c r="E585" s="450"/>
    </row>
    <row r="586" spans="2:5">
      <c r="B586" s="451"/>
      <c r="C586" s="451"/>
      <c r="E586" s="450"/>
    </row>
    <row r="587" spans="2:5">
      <c r="B587" s="451"/>
      <c r="C587" s="451"/>
      <c r="E587" s="450"/>
    </row>
    <row r="588" spans="2:5">
      <c r="B588" s="451"/>
      <c r="C588" s="451"/>
      <c r="E588" s="450"/>
    </row>
    <row r="589" spans="2:5">
      <c r="B589" s="451"/>
      <c r="C589" s="451"/>
      <c r="E589" s="450"/>
    </row>
    <row r="590" spans="2:5">
      <c r="B590" s="451"/>
      <c r="C590" s="451"/>
      <c r="E590" s="450"/>
    </row>
    <row r="591" spans="2:5">
      <c r="B591" s="451"/>
      <c r="C591" s="451"/>
      <c r="E591" s="450"/>
    </row>
    <row r="592" spans="2:5">
      <c r="B592" s="451"/>
      <c r="C592" s="451"/>
      <c r="E592" s="450"/>
    </row>
    <row r="593" spans="2:5">
      <c r="B593" s="451"/>
      <c r="C593" s="451"/>
      <c r="E593" s="450"/>
    </row>
    <row r="594" spans="2:5">
      <c r="B594" s="451"/>
      <c r="C594" s="451"/>
      <c r="E594" s="450"/>
    </row>
    <row r="595" spans="2:5">
      <c r="B595" s="451"/>
      <c r="C595" s="451"/>
      <c r="E595" s="450"/>
    </row>
    <row r="596" spans="2:5">
      <c r="B596" s="451"/>
      <c r="C596" s="451"/>
      <c r="E596" s="450"/>
    </row>
    <row r="597" spans="2:5">
      <c r="B597" s="451"/>
      <c r="C597" s="451"/>
      <c r="E597" s="450"/>
    </row>
    <row r="598" spans="2:5">
      <c r="B598" s="451"/>
      <c r="C598" s="451"/>
      <c r="E598" s="450"/>
    </row>
    <row r="599" spans="2:5">
      <c r="B599" s="451"/>
      <c r="C599" s="451"/>
      <c r="E599" s="450"/>
    </row>
    <row r="600" spans="2:5">
      <c r="B600" s="451"/>
      <c r="C600" s="451"/>
      <c r="E600" s="450"/>
    </row>
    <row r="601" spans="2:5">
      <c r="B601" s="451"/>
      <c r="C601" s="451"/>
      <c r="E601" s="450"/>
    </row>
    <row r="602" spans="2:5">
      <c r="B602" s="451"/>
      <c r="C602" s="451"/>
      <c r="E602" s="450"/>
    </row>
    <row r="603" spans="2:5">
      <c r="B603" s="451"/>
      <c r="C603" s="451"/>
      <c r="E603" s="450"/>
    </row>
    <row r="604" spans="2:5">
      <c r="B604" s="451"/>
      <c r="C604" s="451"/>
      <c r="E604" s="450"/>
    </row>
    <row r="605" spans="2:5">
      <c r="B605" s="451"/>
      <c r="C605" s="451"/>
      <c r="E605" s="450"/>
    </row>
    <row r="606" spans="2:5">
      <c r="B606" s="451"/>
      <c r="C606" s="451"/>
      <c r="E606" s="450"/>
    </row>
    <row r="607" spans="2:5">
      <c r="B607" s="451"/>
      <c r="C607" s="451"/>
      <c r="E607" s="450"/>
    </row>
    <row r="608" spans="2:5">
      <c r="B608" s="451"/>
      <c r="C608" s="451"/>
      <c r="E608" s="450"/>
    </row>
    <row r="609" spans="2:5">
      <c r="B609" s="451"/>
      <c r="C609" s="451"/>
      <c r="E609" s="450"/>
    </row>
    <row r="610" spans="2:5">
      <c r="B610" s="451"/>
      <c r="C610" s="451"/>
      <c r="E610" s="450"/>
    </row>
    <row r="611" spans="2:5">
      <c r="B611" s="451"/>
      <c r="C611" s="451"/>
      <c r="E611" s="450"/>
    </row>
    <row r="612" spans="2:5">
      <c r="B612" s="451"/>
      <c r="C612" s="451"/>
      <c r="E612" s="450"/>
    </row>
  </sheetData>
  <mergeCells count="14">
    <mergeCell ref="A96:B96"/>
    <mergeCell ref="A104:B104"/>
    <mergeCell ref="A115:B115"/>
    <mergeCell ref="B2:C2"/>
    <mergeCell ref="A12:C12"/>
    <mergeCell ref="A32:B32"/>
    <mergeCell ref="A69:B69"/>
    <mergeCell ref="A91:B91"/>
    <mergeCell ref="A123:B123"/>
    <mergeCell ref="B129:C129"/>
    <mergeCell ref="A131:B131"/>
    <mergeCell ref="D142:E142"/>
    <mergeCell ref="A142:A147"/>
    <mergeCell ref="B147:E147"/>
  </mergeCells>
  <pageMargins left="0.7" right="0.7" top="0.75" bottom="0.75" header="0.3" footer="0.3"/>
  <pageSetup scale="63" orientation="portrait" r:id="rId1"/>
  <rowBreaks count="2" manualBreakCount="2">
    <brk id="45" max="16383" man="1"/>
    <brk id="103"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outlinePr summaryBelow="0" summaryRight="0"/>
  </sheetPr>
  <dimension ref="A1:H27"/>
  <sheetViews>
    <sheetView topLeftCell="A12" workbookViewId="0">
      <selection activeCell="B19" sqref="B19:G20"/>
    </sheetView>
  </sheetViews>
  <sheetFormatPr defaultColWidth="14.453125" defaultRowHeight="15.75" customHeight="1"/>
  <cols>
    <col min="1" max="1" width="7" customWidth="1"/>
    <col min="2" max="2" width="8.7265625" customWidth="1"/>
    <col min="3" max="3" width="18.90625" customWidth="1"/>
    <col min="4" max="4" width="12.90625" customWidth="1"/>
    <col min="5" max="5" width="7" customWidth="1"/>
    <col min="6" max="7" width="15" customWidth="1"/>
    <col min="8" max="8" width="26.7265625" customWidth="1"/>
  </cols>
  <sheetData>
    <row r="1" spans="1:8" ht="80.25" customHeight="1">
      <c r="A1" s="1"/>
      <c r="B1" s="1"/>
      <c r="C1" s="1"/>
      <c r="D1" s="2"/>
      <c r="E1" s="1"/>
      <c r="F1" s="1"/>
      <c r="G1" s="1"/>
      <c r="H1" s="1"/>
    </row>
    <row r="2" spans="1:8" ht="18" customHeight="1">
      <c r="A2" s="3"/>
      <c r="B2" s="3"/>
      <c r="C2" s="3"/>
      <c r="D2" s="4"/>
      <c r="E2" s="3"/>
      <c r="F2" s="3"/>
      <c r="G2" s="3"/>
      <c r="H2" s="3"/>
    </row>
    <row r="3" spans="1:8" ht="19.5" customHeight="1">
      <c r="A3" s="5"/>
      <c r="B3" s="1081" t="s">
        <v>0</v>
      </c>
      <c r="C3" s="1082"/>
      <c r="D3" s="1082"/>
      <c r="E3" s="6"/>
      <c r="F3" s="7"/>
      <c r="G3" s="7"/>
      <c r="H3" s="5"/>
    </row>
    <row r="4" spans="1:8" ht="13">
      <c r="A4" s="8"/>
      <c r="B4" s="1083"/>
      <c r="C4" s="1080"/>
      <c r="D4" s="1080"/>
      <c r="E4" s="9"/>
      <c r="F4" s="9"/>
      <c r="G4" s="9"/>
      <c r="H4" s="5"/>
    </row>
    <row r="5" spans="1:8" ht="13">
      <c r="A5" s="8"/>
      <c r="B5" s="1084"/>
      <c r="C5" s="1080"/>
      <c r="D5" s="1080"/>
      <c r="E5" s="9"/>
      <c r="F5" s="9"/>
      <c r="G5" s="9"/>
      <c r="H5" s="5"/>
    </row>
    <row r="6" spans="1:8" ht="13">
      <c r="A6" s="10"/>
      <c r="B6" s="1085"/>
      <c r="C6" s="1080"/>
      <c r="D6" s="11"/>
      <c r="E6" s="11"/>
      <c r="F6" s="11"/>
      <c r="G6" s="11"/>
      <c r="H6" s="10"/>
    </row>
    <row r="7" spans="1:8" ht="18" customHeight="1">
      <c r="A7" s="5"/>
      <c r="B7" s="1088" t="s">
        <v>1</v>
      </c>
      <c r="C7" s="1088"/>
      <c r="D7" s="9"/>
      <c r="E7" s="9"/>
      <c r="F7" s="9"/>
      <c r="G7" s="9"/>
      <c r="H7" s="5"/>
    </row>
    <row r="8" spans="1:8" ht="19.5" customHeight="1">
      <c r="A8" s="12"/>
      <c r="B8" s="1088"/>
      <c r="C8" s="1088"/>
      <c r="D8" s="45"/>
      <c r="E8" s="45"/>
      <c r="F8" s="13"/>
      <c r="G8" s="13"/>
      <c r="H8" s="12"/>
    </row>
    <row r="9" spans="1:8" ht="18" customHeight="1">
      <c r="A9" s="14"/>
      <c r="B9" s="1086" t="s">
        <v>2</v>
      </c>
      <c r="C9" s="1080"/>
      <c r="D9" s="15"/>
      <c r="E9" s="15"/>
      <c r="F9" s="15"/>
      <c r="G9" s="15"/>
      <c r="H9" s="16"/>
    </row>
    <row r="10" spans="1:8" ht="14.25">
      <c r="A10" s="14"/>
      <c r="B10" s="1087"/>
      <c r="C10" s="1080"/>
      <c r="D10" s="1079"/>
      <c r="E10" s="1080"/>
      <c r="F10" s="1079"/>
      <c r="G10" s="1080"/>
      <c r="H10" s="14"/>
    </row>
    <row r="11" spans="1:8" ht="18" customHeight="1">
      <c r="A11" s="17"/>
      <c r="B11" s="1091" t="s">
        <v>3</v>
      </c>
      <c r="C11" s="1080"/>
      <c r="D11" s="1091" t="s">
        <v>4</v>
      </c>
      <c r="E11" s="1080"/>
      <c r="F11" s="1091" t="s">
        <v>21</v>
      </c>
      <c r="G11" s="1080"/>
      <c r="H11" s="17"/>
    </row>
    <row r="12" spans="1:8" ht="18" customHeight="1">
      <c r="A12" s="10"/>
      <c r="B12" s="1085" t="s">
        <v>5</v>
      </c>
      <c r="C12" s="1080"/>
      <c r="D12" s="1092" t="s">
        <v>6</v>
      </c>
      <c r="E12" s="1080"/>
      <c r="F12" s="1093"/>
      <c r="G12" s="1080"/>
      <c r="H12" s="10"/>
    </row>
    <row r="13" spans="1:8" ht="18" customHeight="1">
      <c r="A13" s="14"/>
      <c r="B13" s="1089"/>
      <c r="C13" s="1080"/>
      <c r="D13" s="1089"/>
      <c r="E13" s="1080"/>
      <c r="F13" s="1090"/>
      <c r="G13" s="1080"/>
      <c r="H13" s="14"/>
    </row>
    <row r="14" spans="1:8" ht="18" customHeight="1">
      <c r="A14" s="14"/>
      <c r="B14" s="1089"/>
      <c r="C14" s="1080"/>
      <c r="D14" s="1091" t="s">
        <v>7</v>
      </c>
      <c r="E14" s="1080"/>
      <c r="F14" s="1091" t="s">
        <v>8</v>
      </c>
      <c r="G14" s="1080"/>
      <c r="H14" s="14"/>
    </row>
    <row r="15" spans="1:8" ht="18" customHeight="1">
      <c r="A15" s="14"/>
      <c r="B15" s="1089"/>
      <c r="C15" s="1080"/>
      <c r="D15" s="1093" t="s">
        <v>9</v>
      </c>
      <c r="E15" s="1080"/>
      <c r="F15" s="1104">
        <v>44456</v>
      </c>
      <c r="G15" s="1080"/>
      <c r="H15" s="14"/>
    </row>
    <row r="16" spans="1:8" ht="13">
      <c r="A16" s="8"/>
      <c r="B16" s="1094"/>
      <c r="C16" s="1095"/>
      <c r="D16" s="1094"/>
      <c r="E16" s="1095"/>
      <c r="F16" s="1094"/>
      <c r="G16" s="1095"/>
      <c r="H16" s="8"/>
    </row>
    <row r="17" spans="1:8" ht="13">
      <c r="A17" s="14"/>
      <c r="B17" s="15"/>
      <c r="C17" s="15"/>
      <c r="D17" s="15"/>
      <c r="E17" s="16"/>
      <c r="F17" s="15"/>
      <c r="G17" s="15"/>
      <c r="H17" s="14"/>
    </row>
    <row r="18" spans="1:8" ht="30" customHeight="1">
      <c r="A18" s="14"/>
      <c r="B18" s="1096" t="s">
        <v>10</v>
      </c>
      <c r="C18" s="1080"/>
      <c r="D18" s="1080"/>
      <c r="E18" s="18" t="s">
        <v>11</v>
      </c>
      <c r="F18" s="18" t="s">
        <v>12</v>
      </c>
      <c r="G18" s="18" t="s">
        <v>13</v>
      </c>
      <c r="H18" s="14"/>
    </row>
    <row r="19" spans="1:8" ht="19.5" customHeight="1">
      <c r="A19" s="10"/>
      <c r="B19" s="1097" t="s">
        <v>22</v>
      </c>
      <c r="C19" s="1080"/>
      <c r="D19" s="1080"/>
      <c r="E19" s="20">
        <v>3</v>
      </c>
      <c r="F19" s="21">
        <v>500</v>
      </c>
      <c r="G19" s="22">
        <f>PRODUCT(E19,F19)</f>
        <v>1500</v>
      </c>
      <c r="H19" s="10"/>
    </row>
    <row r="20" spans="1:8" ht="19.5" customHeight="1">
      <c r="A20" s="23"/>
      <c r="B20" s="1098" t="s">
        <v>23</v>
      </c>
      <c r="C20" s="1080"/>
      <c r="D20" s="1080"/>
      <c r="E20" s="24">
        <v>16093</v>
      </c>
      <c r="F20" s="25">
        <v>0</v>
      </c>
      <c r="G20" s="26">
        <f>PRODUCT(E20,F20)</f>
        <v>0</v>
      </c>
      <c r="H20" s="23"/>
    </row>
    <row r="21" spans="1:8" ht="19.5" customHeight="1">
      <c r="A21" s="23"/>
      <c r="B21" s="1097"/>
      <c r="C21" s="1080"/>
      <c r="D21" s="1080"/>
      <c r="E21" s="27"/>
      <c r="F21" s="21"/>
      <c r="G21" s="22">
        <f>PRODUCT(E21,F21)</f>
        <v>0</v>
      </c>
      <c r="H21" s="23"/>
    </row>
    <row r="22" spans="1:8" ht="25.5" customHeight="1">
      <c r="A22" s="14"/>
      <c r="B22" s="1099"/>
      <c r="C22" s="1080"/>
      <c r="D22" s="1080"/>
      <c r="E22" s="28"/>
      <c r="F22" s="25"/>
      <c r="G22" s="26">
        <f>PRODUCT(E22,F22)</f>
        <v>0</v>
      </c>
      <c r="H22" s="14"/>
    </row>
    <row r="23" spans="1:8" ht="27.75" customHeight="1">
      <c r="A23" s="14"/>
      <c r="B23" s="29"/>
      <c r="C23" s="19"/>
      <c r="D23" s="30"/>
      <c r="E23" s="27"/>
      <c r="F23" s="21"/>
      <c r="G23" s="22">
        <f>PRODUCT(E23,F23)</f>
        <v>0</v>
      </c>
      <c r="H23" s="14"/>
    </row>
    <row r="24" spans="1:8" ht="24" customHeight="1">
      <c r="A24" s="31"/>
      <c r="B24" s="32"/>
      <c r="C24" s="1100"/>
      <c r="D24" s="1101"/>
      <c r="E24" s="1101"/>
      <c r="F24" s="33"/>
      <c r="G24" s="43"/>
      <c r="H24" s="31"/>
    </row>
    <row r="25" spans="1:8" ht="19.5" customHeight="1">
      <c r="A25" s="31"/>
      <c r="B25" s="34"/>
      <c r="C25" s="1102"/>
      <c r="D25" s="1080"/>
      <c r="E25" s="1080"/>
      <c r="F25" s="35" t="s">
        <v>19</v>
      </c>
      <c r="G25" s="36">
        <f>SUM(G19:G24)</f>
        <v>1500</v>
      </c>
      <c r="H25" s="31"/>
    </row>
    <row r="26" spans="1:8" ht="30" customHeight="1">
      <c r="A26" s="37"/>
      <c r="B26" s="38"/>
      <c r="C26" s="39"/>
      <c r="D26" s="39"/>
      <c r="E26" s="39"/>
      <c r="F26" s="40" t="s">
        <v>20</v>
      </c>
      <c r="G26" s="41">
        <v>0</v>
      </c>
      <c r="H26" s="37"/>
    </row>
    <row r="27" spans="1:8" ht="19.5" customHeight="1">
      <c r="A27" s="16"/>
      <c r="B27" s="42"/>
      <c r="C27" s="16"/>
      <c r="D27" s="16"/>
      <c r="E27" s="16"/>
      <c r="F27" s="1103"/>
      <c r="G27" s="1080"/>
      <c r="H27" s="16"/>
    </row>
  </sheetData>
  <mergeCells count="35">
    <mergeCell ref="B14:C14"/>
    <mergeCell ref="D14:E14"/>
    <mergeCell ref="F14:G14"/>
    <mergeCell ref="B15:C15"/>
    <mergeCell ref="D15:E15"/>
    <mergeCell ref="F15:G15"/>
    <mergeCell ref="B21:D21"/>
    <mergeCell ref="B22:D22"/>
    <mergeCell ref="C24:E24"/>
    <mergeCell ref="C25:E25"/>
    <mergeCell ref="F27:G27"/>
    <mergeCell ref="D16:E16"/>
    <mergeCell ref="F16:G16"/>
    <mergeCell ref="B18:D18"/>
    <mergeCell ref="B19:D19"/>
    <mergeCell ref="B20:D20"/>
    <mergeCell ref="B16:C16"/>
    <mergeCell ref="D13:E13"/>
    <mergeCell ref="F13:G13"/>
    <mergeCell ref="B11:C11"/>
    <mergeCell ref="D11:E11"/>
    <mergeCell ref="F11:G11"/>
    <mergeCell ref="B12:C12"/>
    <mergeCell ref="D12:E12"/>
    <mergeCell ref="F12:G12"/>
    <mergeCell ref="B13:C13"/>
    <mergeCell ref="D10:E10"/>
    <mergeCell ref="F10:G10"/>
    <mergeCell ref="B3:D3"/>
    <mergeCell ref="B4:D4"/>
    <mergeCell ref="B5:D5"/>
    <mergeCell ref="B6:C6"/>
    <mergeCell ref="B9:C9"/>
    <mergeCell ref="B10:C10"/>
    <mergeCell ref="B7:C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outlinePr summaryBelow="0" summaryRight="0"/>
  </sheetPr>
  <dimension ref="A1:H27"/>
  <sheetViews>
    <sheetView workbookViewId="0">
      <selection activeCell="F18" sqref="F18"/>
    </sheetView>
  </sheetViews>
  <sheetFormatPr defaultColWidth="14.453125" defaultRowHeight="15.75" customHeight="1"/>
  <cols>
    <col min="1" max="1" width="7" customWidth="1"/>
    <col min="2" max="2" width="8.7265625" customWidth="1"/>
    <col min="3" max="3" width="18.90625" customWidth="1"/>
    <col min="4" max="4" width="12.90625" customWidth="1"/>
    <col min="5" max="5" width="7" customWidth="1"/>
    <col min="6" max="7" width="15" customWidth="1"/>
    <col min="8" max="8" width="26.7265625" customWidth="1"/>
  </cols>
  <sheetData>
    <row r="1" spans="1:8" ht="80.25" customHeight="1">
      <c r="A1" s="1"/>
      <c r="B1" s="1"/>
      <c r="C1" s="1"/>
      <c r="D1" s="2"/>
      <c r="E1" s="1"/>
      <c r="F1" s="1"/>
      <c r="G1" s="1"/>
      <c r="H1" s="1"/>
    </row>
    <row r="2" spans="1:8" ht="18" customHeight="1">
      <c r="A2" s="3"/>
      <c r="B2" s="3"/>
      <c r="C2" s="3"/>
      <c r="D2" s="4"/>
      <c r="E2" s="3"/>
      <c r="F2" s="3"/>
      <c r="G2" s="3"/>
      <c r="H2" s="3"/>
    </row>
    <row r="3" spans="1:8" ht="19.5" customHeight="1">
      <c r="A3" s="5"/>
      <c r="B3" s="1081" t="s">
        <v>0</v>
      </c>
      <c r="C3" s="1082"/>
      <c r="D3" s="1082"/>
      <c r="E3" s="6"/>
      <c r="F3" s="7"/>
      <c r="G3" s="7"/>
      <c r="H3" s="5"/>
    </row>
    <row r="4" spans="1:8" ht="13">
      <c r="A4" s="8"/>
      <c r="B4" s="1083"/>
      <c r="C4" s="1080"/>
      <c r="D4" s="1080"/>
      <c r="E4" s="9"/>
      <c r="F4" s="9"/>
      <c r="G4" s="9"/>
      <c r="H4" s="5"/>
    </row>
    <row r="5" spans="1:8" ht="13">
      <c r="A5" s="8"/>
      <c r="B5" s="1084"/>
      <c r="C5" s="1080"/>
      <c r="D5" s="1080"/>
      <c r="E5" s="9"/>
      <c r="F5" s="9"/>
      <c r="G5" s="9"/>
      <c r="H5" s="5"/>
    </row>
    <row r="6" spans="1:8" ht="13">
      <c r="A6" s="10"/>
      <c r="B6" s="1085"/>
      <c r="C6" s="1080"/>
      <c r="D6" s="11"/>
      <c r="E6" s="11"/>
      <c r="F6" s="11"/>
      <c r="G6" s="11"/>
      <c r="H6" s="10"/>
    </row>
    <row r="7" spans="1:8" ht="18" customHeight="1">
      <c r="A7" s="5"/>
      <c r="B7" s="1105" t="s">
        <v>1</v>
      </c>
      <c r="C7" s="1105"/>
      <c r="D7" s="51"/>
      <c r="E7" s="51"/>
      <c r="F7" s="9"/>
      <c r="G7" s="9"/>
      <c r="H7" s="5"/>
    </row>
    <row r="8" spans="1:8" ht="19.5" customHeight="1">
      <c r="A8" s="12"/>
      <c r="B8" s="1105"/>
      <c r="C8" s="1105"/>
      <c r="D8" s="52"/>
      <c r="E8" s="52"/>
      <c r="F8" s="13"/>
      <c r="G8" s="13"/>
      <c r="H8" s="12"/>
    </row>
    <row r="9" spans="1:8" ht="18" customHeight="1">
      <c r="A9" s="14"/>
      <c r="B9" s="1086" t="s">
        <v>24</v>
      </c>
      <c r="C9" s="1080"/>
      <c r="D9" s="15"/>
      <c r="E9" s="15"/>
      <c r="F9" s="15"/>
      <c r="G9" s="15"/>
      <c r="H9" s="16"/>
    </row>
    <row r="10" spans="1:8" ht="14.25">
      <c r="A10" s="14"/>
      <c r="B10" s="1087"/>
      <c r="C10" s="1080"/>
      <c r="D10" s="1079"/>
      <c r="E10" s="1080"/>
      <c r="F10" s="1079"/>
      <c r="G10" s="1080"/>
      <c r="H10" s="14"/>
    </row>
    <row r="11" spans="1:8" ht="18" customHeight="1">
      <c r="A11" s="17"/>
      <c r="B11" s="1091" t="s">
        <v>3</v>
      </c>
      <c r="C11" s="1080"/>
      <c r="D11" s="1091" t="s">
        <v>4</v>
      </c>
      <c r="E11" s="1080"/>
      <c r="F11" s="1091" t="s">
        <v>25</v>
      </c>
      <c r="G11" s="1080"/>
      <c r="H11" s="17"/>
    </row>
    <row r="12" spans="1:8" ht="18" customHeight="1">
      <c r="A12" s="10"/>
      <c r="B12" s="1085" t="s">
        <v>5</v>
      </c>
      <c r="C12" s="1080"/>
      <c r="D12" s="1092" t="s">
        <v>6</v>
      </c>
      <c r="E12" s="1080"/>
      <c r="F12" s="1093"/>
      <c r="G12" s="1080"/>
      <c r="H12" s="10"/>
    </row>
    <row r="13" spans="1:8" ht="18" customHeight="1">
      <c r="A13" s="14"/>
      <c r="B13" s="1089"/>
      <c r="C13" s="1080"/>
      <c r="D13" s="1089"/>
      <c r="E13" s="1080"/>
      <c r="F13" s="1090"/>
      <c r="G13" s="1080"/>
      <c r="H13" s="14"/>
    </row>
    <row r="14" spans="1:8" ht="18" customHeight="1">
      <c r="A14" s="14"/>
      <c r="B14" s="1089"/>
      <c r="C14" s="1080"/>
      <c r="D14" s="1091" t="s">
        <v>7</v>
      </c>
      <c r="E14" s="1080"/>
      <c r="F14" s="1091" t="s">
        <v>8</v>
      </c>
      <c r="G14" s="1080"/>
      <c r="H14" s="14"/>
    </row>
    <row r="15" spans="1:8" ht="18" customHeight="1">
      <c r="A15" s="14"/>
      <c r="B15" s="1089"/>
      <c r="C15" s="1080"/>
      <c r="D15" s="1093" t="s">
        <v>9</v>
      </c>
      <c r="E15" s="1080"/>
      <c r="F15" s="1104">
        <v>44463</v>
      </c>
      <c r="G15" s="1080"/>
      <c r="H15" s="14"/>
    </row>
    <row r="16" spans="1:8" ht="13">
      <c r="A16" s="8"/>
      <c r="B16" s="1094"/>
      <c r="C16" s="1095"/>
      <c r="D16" s="1094"/>
      <c r="E16" s="1095"/>
      <c r="F16" s="1094"/>
      <c r="G16" s="1095"/>
      <c r="H16" s="8"/>
    </row>
    <row r="17" spans="1:8" ht="13">
      <c r="A17" s="14"/>
      <c r="B17" s="15"/>
      <c r="C17" s="15"/>
      <c r="D17" s="15"/>
      <c r="E17" s="16"/>
      <c r="F17" s="15"/>
      <c r="G17" s="15"/>
      <c r="H17" s="14"/>
    </row>
    <row r="18" spans="1:8" ht="30" customHeight="1">
      <c r="A18" s="14"/>
      <c r="B18" s="1096" t="s">
        <v>10</v>
      </c>
      <c r="C18" s="1080"/>
      <c r="D18" s="1080"/>
      <c r="E18" s="18" t="s">
        <v>11</v>
      </c>
      <c r="F18" s="18" t="s">
        <v>12</v>
      </c>
      <c r="G18" s="18" t="s">
        <v>13</v>
      </c>
      <c r="H18" s="14"/>
    </row>
    <row r="19" spans="1:8" ht="19.5" customHeight="1">
      <c r="A19" s="10"/>
      <c r="B19" s="1097" t="s">
        <v>14</v>
      </c>
      <c r="C19" s="1080"/>
      <c r="D19" s="1080"/>
      <c r="E19" s="20">
        <v>1</v>
      </c>
      <c r="F19" s="21">
        <v>150</v>
      </c>
      <c r="G19" s="22">
        <f>PRODUCT(E19,F19)</f>
        <v>150</v>
      </c>
      <c r="H19" s="10"/>
    </row>
    <row r="20" spans="1:8" ht="19.5" customHeight="1">
      <c r="A20" s="23"/>
      <c r="B20" s="1098" t="s">
        <v>15</v>
      </c>
      <c r="C20" s="1080"/>
      <c r="D20" s="1080"/>
      <c r="E20" s="24">
        <v>1000</v>
      </c>
      <c r="F20" s="25">
        <v>1.38</v>
      </c>
      <c r="G20" s="26">
        <f>PRODUCT(E20,F20)</f>
        <v>1380</v>
      </c>
      <c r="H20" s="23"/>
    </row>
    <row r="21" spans="1:8" ht="19.5" customHeight="1">
      <c r="A21" s="23"/>
      <c r="B21" s="1097" t="s">
        <v>16</v>
      </c>
      <c r="C21" s="1080"/>
      <c r="D21" s="1080"/>
      <c r="E21" s="27">
        <v>4090</v>
      </c>
      <c r="F21" s="21">
        <v>0.88</v>
      </c>
      <c r="G21" s="22">
        <f>PRODUCT(E21,F21)</f>
        <v>3599.2</v>
      </c>
      <c r="H21" s="23"/>
    </row>
    <row r="22" spans="1:8" ht="25.5" customHeight="1">
      <c r="A22" s="14"/>
      <c r="B22" s="1099" t="s">
        <v>17</v>
      </c>
      <c r="C22" s="1080"/>
      <c r="D22" s="1080"/>
      <c r="E22" s="28">
        <v>390</v>
      </c>
      <c r="F22" s="25">
        <v>0.8</v>
      </c>
      <c r="G22" s="26">
        <f>PRODUCT(E22,F22)</f>
        <v>312</v>
      </c>
      <c r="H22" s="14"/>
    </row>
    <row r="23" spans="1:8" ht="27.75" customHeight="1">
      <c r="A23" s="14"/>
      <c r="B23" s="29" t="s">
        <v>26</v>
      </c>
      <c r="C23" s="46"/>
      <c r="D23" s="30"/>
      <c r="E23" s="27">
        <v>2338</v>
      </c>
      <c r="F23" s="21">
        <v>0.8</v>
      </c>
      <c r="G23" s="44">
        <v>1870.4</v>
      </c>
      <c r="H23" s="14"/>
    </row>
    <row r="24" spans="1:8" ht="24" customHeight="1">
      <c r="A24" s="31"/>
      <c r="B24" s="32" t="s">
        <v>18</v>
      </c>
      <c r="C24" s="1100">
        <v>5996</v>
      </c>
      <c r="D24" s="1100"/>
      <c r="E24" s="1100"/>
      <c r="F24" s="35">
        <v>1.6</v>
      </c>
      <c r="G24" s="44">
        <v>9593.6</v>
      </c>
      <c r="H24" s="31"/>
    </row>
    <row r="25" spans="1:8" ht="19.5" customHeight="1">
      <c r="A25" s="31"/>
      <c r="B25" s="34"/>
      <c r="C25" s="1102"/>
      <c r="D25" s="1080"/>
      <c r="E25" s="1080"/>
      <c r="F25" s="35" t="s">
        <v>19</v>
      </c>
      <c r="G25" s="36">
        <f>SUM(G19:G24)</f>
        <v>16905.2</v>
      </c>
      <c r="H25" s="31"/>
    </row>
    <row r="26" spans="1:8" ht="30" customHeight="1">
      <c r="A26" s="37"/>
      <c r="B26" s="38"/>
      <c r="C26" s="39"/>
      <c r="D26" s="39"/>
      <c r="E26" s="39"/>
      <c r="F26" s="40" t="s">
        <v>20</v>
      </c>
      <c r="G26" s="41">
        <v>0</v>
      </c>
      <c r="H26" s="37"/>
    </row>
    <row r="27" spans="1:8" ht="19.5" customHeight="1">
      <c r="A27" s="16"/>
      <c r="B27" s="42"/>
      <c r="C27" s="16"/>
      <c r="D27" s="16"/>
      <c r="E27" s="16"/>
      <c r="F27" s="1103"/>
      <c r="G27" s="1080"/>
      <c r="H27" s="16"/>
    </row>
  </sheetData>
  <mergeCells count="35">
    <mergeCell ref="B14:C14"/>
    <mergeCell ref="D14:E14"/>
    <mergeCell ref="F14:G14"/>
    <mergeCell ref="B15:C15"/>
    <mergeCell ref="D15:E15"/>
    <mergeCell ref="F15:G15"/>
    <mergeCell ref="B21:D21"/>
    <mergeCell ref="B22:D22"/>
    <mergeCell ref="C24:E24"/>
    <mergeCell ref="C25:E25"/>
    <mergeCell ref="F27:G27"/>
    <mergeCell ref="D16:E16"/>
    <mergeCell ref="F16:G16"/>
    <mergeCell ref="B18:D18"/>
    <mergeCell ref="B19:D19"/>
    <mergeCell ref="B20:D20"/>
    <mergeCell ref="B16:C16"/>
    <mergeCell ref="D13:E13"/>
    <mergeCell ref="F13:G13"/>
    <mergeCell ref="B11:C11"/>
    <mergeCell ref="D11:E11"/>
    <mergeCell ref="F11:G11"/>
    <mergeCell ref="B12:C12"/>
    <mergeCell ref="D12:E12"/>
    <mergeCell ref="F12:G12"/>
    <mergeCell ref="B13:C13"/>
    <mergeCell ref="D10:E10"/>
    <mergeCell ref="F10:G10"/>
    <mergeCell ref="B3:D3"/>
    <mergeCell ref="B4:D4"/>
    <mergeCell ref="B5:D5"/>
    <mergeCell ref="B6:C6"/>
    <mergeCell ref="B9:C9"/>
    <mergeCell ref="B10:C10"/>
    <mergeCell ref="B7:C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38"/>
  <sheetViews>
    <sheetView showGridLines="0" topLeftCell="A13" workbookViewId="0">
      <selection activeCell="B18" sqref="B18:D18"/>
    </sheetView>
  </sheetViews>
  <sheetFormatPr defaultColWidth="14.453125" defaultRowHeight="15.75" customHeight="1"/>
  <cols>
    <col min="1" max="1" width="7" customWidth="1"/>
    <col min="2" max="2" width="8.7265625" customWidth="1"/>
    <col min="3" max="3" width="18.90625" customWidth="1"/>
    <col min="4" max="4" width="7.90625" customWidth="1"/>
    <col min="5" max="5" width="7" customWidth="1"/>
    <col min="6" max="7" width="15" customWidth="1"/>
    <col min="8" max="8" width="26.7265625" customWidth="1"/>
  </cols>
  <sheetData>
    <row r="1" spans="1:8" ht="18" customHeight="1">
      <c r="A1" s="3"/>
      <c r="B1" s="3"/>
      <c r="C1" s="3"/>
      <c r="D1" s="4"/>
      <c r="E1" s="3"/>
      <c r="F1" s="3"/>
      <c r="G1" s="3"/>
      <c r="H1" s="3"/>
    </row>
    <row r="2" spans="1:8" ht="19.5" customHeight="1">
      <c r="A2" s="5"/>
      <c r="B2" s="1106" t="s">
        <v>1</v>
      </c>
      <c r="C2" s="1106"/>
      <c r="D2" s="1106"/>
      <c r="E2" s="1106"/>
      <c r="F2" s="1106"/>
      <c r="G2" s="1106"/>
      <c r="H2" s="5"/>
    </row>
    <row r="3" spans="1:8" ht="12.65" customHeight="1">
      <c r="A3" s="8"/>
      <c r="B3" s="1106"/>
      <c r="C3" s="1106"/>
      <c r="D3" s="1106"/>
      <c r="E3" s="1106"/>
      <c r="F3" s="1106"/>
      <c r="G3" s="1106"/>
      <c r="H3" s="5"/>
    </row>
    <row r="4" spans="1:8" ht="13">
      <c r="A4" s="8"/>
      <c r="B4" s="1084"/>
      <c r="C4" s="1080"/>
      <c r="D4" s="1080"/>
      <c r="E4" s="9"/>
      <c r="F4" s="9"/>
      <c r="G4" s="9"/>
      <c r="H4" s="5"/>
    </row>
    <row r="5" spans="1:8" ht="13">
      <c r="A5" s="10"/>
      <c r="B5" s="1085"/>
      <c r="C5" s="1080"/>
      <c r="D5" s="11"/>
      <c r="E5" s="11"/>
      <c r="F5" s="11"/>
      <c r="G5" s="11"/>
      <c r="H5" s="10"/>
    </row>
    <row r="6" spans="1:8" ht="18" customHeight="1">
      <c r="A6" s="5"/>
      <c r="B6" s="1110" t="s">
        <v>27</v>
      </c>
      <c r="C6" s="1110"/>
      <c r="D6" s="1110"/>
      <c r="E6" s="1110"/>
      <c r="F6" s="1110"/>
      <c r="G6" s="1110"/>
      <c r="H6" s="5"/>
    </row>
    <row r="7" spans="1:8" ht="19.5" customHeight="1">
      <c r="A7" s="12"/>
      <c r="F7" s="13"/>
      <c r="G7" s="13"/>
      <c r="H7" s="12"/>
    </row>
    <row r="8" spans="1:8" ht="18" customHeight="1">
      <c r="A8" s="14"/>
      <c r="B8" s="1107" t="s">
        <v>2</v>
      </c>
      <c r="C8" s="1108"/>
      <c r="D8" s="1108"/>
      <c r="E8" s="1108"/>
      <c r="F8" s="1108"/>
      <c r="G8" s="1109"/>
      <c r="H8" s="16"/>
    </row>
    <row r="9" spans="1:8" ht="14.25">
      <c r="A9" s="14"/>
      <c r="B9" s="1087"/>
      <c r="C9" s="1080"/>
      <c r="D9" s="1079"/>
      <c r="E9" s="1080"/>
      <c r="F9" s="1079"/>
      <c r="G9" s="1080"/>
      <c r="H9" s="14"/>
    </row>
    <row r="10" spans="1:8" ht="18" customHeight="1">
      <c r="A10" s="17"/>
      <c r="B10" s="1111" t="s">
        <v>28</v>
      </c>
      <c r="C10" s="1112"/>
      <c r="D10" s="1111" t="s">
        <v>4</v>
      </c>
      <c r="E10" s="1112"/>
      <c r="F10" s="1111" t="s">
        <v>40</v>
      </c>
      <c r="G10" s="1112"/>
      <c r="H10" s="17"/>
    </row>
    <row r="11" spans="1:8" ht="18" customHeight="1">
      <c r="A11" s="10"/>
      <c r="B11" s="1113" t="s">
        <v>39</v>
      </c>
      <c r="C11" s="1112"/>
      <c r="D11" s="1114" t="s">
        <v>37</v>
      </c>
      <c r="E11" s="1115"/>
      <c r="F11" s="1116" t="s">
        <v>44</v>
      </c>
      <c r="G11" s="1117"/>
      <c r="H11" s="10"/>
    </row>
    <row r="12" spans="1:8" ht="18" customHeight="1">
      <c r="A12" s="14"/>
      <c r="B12" s="1089"/>
      <c r="C12" s="1080"/>
      <c r="D12" s="1089"/>
      <c r="E12" s="1080"/>
      <c r="F12" s="1090"/>
      <c r="G12" s="1080"/>
      <c r="H12" s="14"/>
    </row>
    <row r="13" spans="1:8" ht="18" customHeight="1">
      <c r="A13" s="14"/>
      <c r="B13" s="1111" t="s">
        <v>7</v>
      </c>
      <c r="C13" s="1112"/>
      <c r="D13" s="1131"/>
      <c r="E13" s="1131"/>
      <c r="F13" s="1111" t="s">
        <v>8</v>
      </c>
      <c r="G13" s="1112"/>
      <c r="H13" s="14"/>
    </row>
    <row r="14" spans="1:8" ht="18" customHeight="1">
      <c r="A14" s="14"/>
      <c r="B14" s="1113" t="s">
        <v>38</v>
      </c>
      <c r="C14" s="1112"/>
      <c r="D14" s="1131"/>
      <c r="E14" s="1131"/>
      <c r="F14" s="1122">
        <v>44456</v>
      </c>
      <c r="G14" s="1112"/>
      <c r="H14" s="14"/>
    </row>
    <row r="15" spans="1:8" ht="13.75" thickBot="1">
      <c r="A15" s="8"/>
      <c r="B15" s="1123"/>
      <c r="C15" s="1124"/>
      <c r="D15" s="1123"/>
      <c r="E15" s="1124"/>
      <c r="F15" s="1123"/>
      <c r="G15" s="1124"/>
      <c r="H15" s="8"/>
    </row>
    <row r="16" spans="1:8" ht="13">
      <c r="A16" s="14"/>
      <c r="B16" s="15"/>
      <c r="C16" s="15"/>
      <c r="D16" s="15"/>
      <c r="E16" s="16"/>
      <c r="F16" s="15"/>
      <c r="G16" s="15"/>
      <c r="H16" s="14"/>
    </row>
    <row r="17" spans="1:8" ht="30" customHeight="1">
      <c r="A17" s="14"/>
      <c r="B17" s="1120" t="s">
        <v>41</v>
      </c>
      <c r="C17" s="1121"/>
      <c r="D17" s="1121"/>
      <c r="E17" s="76" t="s">
        <v>11</v>
      </c>
      <c r="F17" s="76" t="s">
        <v>12</v>
      </c>
      <c r="G17" s="76" t="s">
        <v>13</v>
      </c>
      <c r="H17" s="14"/>
    </row>
    <row r="18" spans="1:8" ht="19.5" customHeight="1">
      <c r="A18" s="10"/>
      <c r="B18" s="1118" t="s">
        <v>29</v>
      </c>
      <c r="C18" s="1119"/>
      <c r="D18" s="1119"/>
      <c r="E18" s="64">
        <v>2</v>
      </c>
      <c r="F18" s="61">
        <v>150</v>
      </c>
      <c r="G18" s="58">
        <f t="shared" ref="G18:G25" si="0">PRODUCT(E18,F18)</f>
        <v>300</v>
      </c>
      <c r="H18" s="10"/>
    </row>
    <row r="19" spans="1:8" ht="19.5" customHeight="1">
      <c r="A19" s="23"/>
      <c r="B19" s="1127" t="s">
        <v>30</v>
      </c>
      <c r="C19" s="1128"/>
      <c r="D19" s="1128"/>
      <c r="E19" s="65">
        <v>832</v>
      </c>
      <c r="F19" s="62">
        <v>1.38</v>
      </c>
      <c r="G19" s="60">
        <f t="shared" si="0"/>
        <v>1148.1599999999999</v>
      </c>
      <c r="H19" s="23"/>
    </row>
    <row r="20" spans="1:8" ht="19.5" customHeight="1">
      <c r="A20" s="23"/>
      <c r="B20" s="1125" t="s">
        <v>31</v>
      </c>
      <c r="C20" s="1126"/>
      <c r="D20" s="1126"/>
      <c r="E20" s="66">
        <v>486</v>
      </c>
      <c r="F20" s="61">
        <v>0.88</v>
      </c>
      <c r="G20" s="58">
        <f t="shared" si="0"/>
        <v>427.68</v>
      </c>
      <c r="H20" s="23"/>
    </row>
    <row r="21" spans="1:8" ht="25.5" customHeight="1">
      <c r="A21" s="14"/>
      <c r="B21" s="1133" t="s">
        <v>32</v>
      </c>
      <c r="C21" s="1128"/>
      <c r="D21" s="1128"/>
      <c r="E21" s="65">
        <v>23040</v>
      </c>
      <c r="F21" s="62">
        <v>0.8</v>
      </c>
      <c r="G21" s="60">
        <f t="shared" si="0"/>
        <v>18432</v>
      </c>
      <c r="H21" s="14"/>
    </row>
    <row r="22" spans="1:8" s="48" customFormat="1" ht="25.5" customHeight="1">
      <c r="A22" s="14"/>
      <c r="B22" s="1134" t="s">
        <v>35</v>
      </c>
      <c r="C22" s="1135"/>
      <c r="D22" s="1136"/>
      <c r="E22" s="66">
        <v>6.5</v>
      </c>
      <c r="F22" s="61">
        <v>360</v>
      </c>
      <c r="G22" s="58">
        <f>PRODUCT(E22,F22)</f>
        <v>2340</v>
      </c>
      <c r="H22" s="14"/>
    </row>
    <row r="23" spans="1:8" s="48" customFormat="1" ht="25.5" customHeight="1">
      <c r="A23" s="14"/>
      <c r="B23" s="1132" t="s">
        <v>36</v>
      </c>
      <c r="C23" s="1132"/>
      <c r="D23" s="1132"/>
      <c r="E23" s="67">
        <v>2804</v>
      </c>
      <c r="F23" s="63">
        <v>1.6</v>
      </c>
      <c r="G23" s="59">
        <f>PRODUCT(E23,F23)</f>
        <v>4486.4000000000005</v>
      </c>
      <c r="H23" s="14"/>
    </row>
    <row r="24" spans="1:8" ht="27.75" customHeight="1">
      <c r="A24" s="14"/>
      <c r="B24" s="1125" t="s">
        <v>33</v>
      </c>
      <c r="C24" s="1126"/>
      <c r="D24" s="1126"/>
      <c r="E24" s="66">
        <v>3</v>
      </c>
      <c r="F24" s="61">
        <v>500</v>
      </c>
      <c r="G24" s="58">
        <f t="shared" si="0"/>
        <v>1500</v>
      </c>
      <c r="H24" s="14"/>
    </row>
    <row r="25" spans="1:8" ht="24" customHeight="1">
      <c r="A25" s="31"/>
      <c r="B25" s="1127" t="s">
        <v>34</v>
      </c>
      <c r="C25" s="1128"/>
      <c r="D25" s="1128"/>
      <c r="E25" s="65">
        <v>16093</v>
      </c>
      <c r="F25" s="62">
        <v>0</v>
      </c>
      <c r="G25" s="60">
        <f t="shared" si="0"/>
        <v>0</v>
      </c>
      <c r="H25" s="31"/>
    </row>
    <row r="26" spans="1:8" ht="19.5" customHeight="1">
      <c r="A26" s="16"/>
      <c r="B26" s="1125"/>
      <c r="C26" s="1126"/>
      <c r="D26" s="1126"/>
      <c r="E26" s="69"/>
      <c r="F26" s="75"/>
      <c r="G26" s="58"/>
      <c r="H26" s="16"/>
    </row>
    <row r="27" spans="1:8" ht="15.75" customHeight="1">
      <c r="B27" s="1127"/>
      <c r="C27" s="1128"/>
      <c r="D27" s="1128"/>
      <c r="E27" s="65"/>
      <c r="F27" s="65"/>
      <c r="G27" s="60"/>
    </row>
    <row r="28" spans="1:8" ht="15.75" customHeight="1">
      <c r="B28" s="1125"/>
      <c r="C28" s="1126"/>
      <c r="D28" s="1126"/>
      <c r="E28" s="66"/>
      <c r="F28" s="66"/>
      <c r="G28" s="58"/>
    </row>
    <row r="29" spans="1:8" ht="15.75" customHeight="1">
      <c r="B29" s="1127"/>
      <c r="C29" s="1128"/>
      <c r="D29" s="1128"/>
      <c r="E29" s="65"/>
      <c r="F29" s="65"/>
      <c r="G29" s="60"/>
    </row>
    <row r="30" spans="1:8" ht="15.75" customHeight="1">
      <c r="B30" s="1125"/>
      <c r="C30" s="1126"/>
      <c r="D30" s="1126"/>
      <c r="E30" s="66"/>
      <c r="F30" s="66"/>
      <c r="G30" s="58"/>
    </row>
    <row r="31" spans="1:8" ht="15.75" customHeight="1">
      <c r="B31" s="1127"/>
      <c r="C31" s="1128"/>
      <c r="D31" s="1128"/>
      <c r="E31" s="65"/>
      <c r="F31" s="65"/>
      <c r="G31" s="59"/>
    </row>
    <row r="32" spans="1:8" ht="15.75" customHeight="1">
      <c r="B32" s="1125"/>
      <c r="C32" s="1126"/>
      <c r="D32" s="1126"/>
      <c r="E32" s="66"/>
      <c r="F32" s="66"/>
      <c r="G32" s="58"/>
    </row>
    <row r="33" spans="2:7" ht="15.75" customHeight="1">
      <c r="B33" s="1127"/>
      <c r="C33" s="1128"/>
      <c r="D33" s="1128"/>
      <c r="E33" s="65"/>
      <c r="F33" s="65"/>
      <c r="G33" s="60"/>
    </row>
    <row r="34" spans="2:7" ht="15.75" customHeight="1">
      <c r="B34" s="1125"/>
      <c r="C34" s="1126"/>
      <c r="D34" s="1126"/>
      <c r="E34" s="66"/>
      <c r="F34" s="66"/>
      <c r="G34" s="58"/>
    </row>
    <row r="35" spans="2:7" ht="15.75" customHeight="1">
      <c r="B35" s="1127"/>
      <c r="C35" s="1128"/>
      <c r="D35" s="1128"/>
      <c r="E35" s="65"/>
      <c r="F35" s="65"/>
      <c r="G35" s="60"/>
    </row>
    <row r="36" spans="2:7" ht="15.75" customHeight="1">
      <c r="B36" s="1125"/>
      <c r="C36" s="1126"/>
      <c r="D36" s="1126"/>
      <c r="E36" s="66"/>
      <c r="F36" s="70"/>
      <c r="G36" s="58"/>
    </row>
    <row r="37" spans="2:7" ht="15.75" customHeight="1">
      <c r="B37" s="1127"/>
      <c r="C37" s="1128"/>
      <c r="D37" s="1128"/>
      <c r="E37" s="65"/>
      <c r="F37" s="71"/>
      <c r="G37" s="60"/>
    </row>
    <row r="38" spans="2:7" ht="15.75" customHeight="1">
      <c r="B38" s="1129"/>
      <c r="C38" s="1130"/>
      <c r="D38" s="1130"/>
      <c r="E38" s="74"/>
      <c r="F38" s="72" t="s">
        <v>19</v>
      </c>
      <c r="G38" s="73">
        <f xml:space="preserve"> SUM(G18:G37)</f>
        <v>28634.240000000002</v>
      </c>
    </row>
  </sheetData>
  <mergeCells count="47">
    <mergeCell ref="B26:D26"/>
    <mergeCell ref="B27:D27"/>
    <mergeCell ref="B28:D28"/>
    <mergeCell ref="B29:D29"/>
    <mergeCell ref="B35:D35"/>
    <mergeCell ref="B36:D36"/>
    <mergeCell ref="B37:D37"/>
    <mergeCell ref="B38:D38"/>
    <mergeCell ref="D13:E14"/>
    <mergeCell ref="B23:D23"/>
    <mergeCell ref="B20:D20"/>
    <mergeCell ref="B21:D21"/>
    <mergeCell ref="B24:D24"/>
    <mergeCell ref="B25:D25"/>
    <mergeCell ref="B30:D30"/>
    <mergeCell ref="B31:D31"/>
    <mergeCell ref="B32:D32"/>
    <mergeCell ref="B33:D33"/>
    <mergeCell ref="B34:D34"/>
    <mergeCell ref="B22:D22"/>
    <mergeCell ref="B19:D19"/>
    <mergeCell ref="B18:D18"/>
    <mergeCell ref="B17:D17"/>
    <mergeCell ref="B13:C13"/>
    <mergeCell ref="F13:G13"/>
    <mergeCell ref="B14:C14"/>
    <mergeCell ref="F14:G14"/>
    <mergeCell ref="D15:E15"/>
    <mergeCell ref="F15:G15"/>
    <mergeCell ref="B15:C15"/>
    <mergeCell ref="F10:G10"/>
    <mergeCell ref="B11:C11"/>
    <mergeCell ref="D11:E11"/>
    <mergeCell ref="F11:G11"/>
    <mergeCell ref="B12:C12"/>
    <mergeCell ref="D12:E12"/>
    <mergeCell ref="F12:G12"/>
    <mergeCell ref="B10:C10"/>
    <mergeCell ref="D10:E10"/>
    <mergeCell ref="B2:G3"/>
    <mergeCell ref="D9:E9"/>
    <mergeCell ref="F9:G9"/>
    <mergeCell ref="B4:D4"/>
    <mergeCell ref="B5:C5"/>
    <mergeCell ref="B9:C9"/>
    <mergeCell ref="B8:G8"/>
    <mergeCell ref="B6:G6"/>
  </mergeCells>
  <dataValidations count="1">
    <dataValidation type="list" allowBlank="1" showInputMessage="1" showErrorMessage="1" sqref="B18:D38" xr:uid="{00000000-0002-0000-0000-000000000000}">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outlinePr summaryBelow="0" summaryRight="0"/>
  </sheetPr>
  <dimension ref="A1:G23"/>
  <sheetViews>
    <sheetView showGridLines="0" topLeftCell="A5" zoomScaleNormal="100" workbookViewId="0">
      <selection activeCell="A17" sqref="A17:C17"/>
    </sheetView>
  </sheetViews>
  <sheetFormatPr defaultColWidth="14.453125" defaultRowHeight="15.75" customHeight="1"/>
  <cols>
    <col min="1" max="1" width="8.7265625" style="48" customWidth="1"/>
    <col min="2" max="2" width="18.90625" style="48" customWidth="1"/>
    <col min="3" max="3" width="7.90625" style="48" customWidth="1"/>
    <col min="4" max="4" width="7" style="48" customWidth="1"/>
    <col min="5" max="6" width="15" style="48" customWidth="1"/>
    <col min="7" max="7" width="26.7265625" style="48" customWidth="1"/>
    <col min="8" max="16384" width="14.453125" style="48"/>
  </cols>
  <sheetData>
    <row r="1" spans="1:7" ht="18" customHeight="1">
      <c r="A1" s="9"/>
      <c r="B1" s="9"/>
      <c r="C1" s="4"/>
      <c r="D1" s="9"/>
      <c r="E1" s="9"/>
      <c r="F1" s="9"/>
      <c r="G1" s="9"/>
    </row>
    <row r="2" spans="1:7" ht="19.5" customHeight="1">
      <c r="A2" s="1106" t="s">
        <v>1</v>
      </c>
      <c r="B2" s="1106"/>
      <c r="C2" s="1106"/>
      <c r="D2" s="1106"/>
      <c r="E2" s="1106"/>
      <c r="F2" s="1106"/>
      <c r="G2" s="8"/>
    </row>
    <row r="3" spans="1:7" ht="12.65" customHeight="1">
      <c r="A3" s="1106"/>
      <c r="B3" s="1106"/>
      <c r="C3" s="1106"/>
      <c r="D3" s="1106"/>
      <c r="E3" s="1106"/>
      <c r="F3" s="1106"/>
      <c r="G3" s="8"/>
    </row>
    <row r="4" spans="1:7" ht="13">
      <c r="A4" s="1084"/>
      <c r="B4" s="1080"/>
      <c r="C4" s="1080"/>
      <c r="D4" s="9"/>
      <c r="E4" s="9"/>
      <c r="F4" s="9"/>
      <c r="G4" s="8"/>
    </row>
    <row r="5" spans="1:7" ht="13">
      <c r="A5" s="1085"/>
      <c r="B5" s="1080"/>
      <c r="C5" s="50"/>
      <c r="D5" s="50"/>
      <c r="E5" s="50"/>
      <c r="F5" s="50"/>
      <c r="G5" s="10"/>
    </row>
    <row r="6" spans="1:7" ht="18" customHeight="1">
      <c r="A6" s="1110" t="s">
        <v>27</v>
      </c>
      <c r="B6" s="1110"/>
      <c r="C6" s="1110"/>
      <c r="D6" s="1110"/>
      <c r="E6" s="1110"/>
      <c r="F6" s="1110"/>
      <c r="G6" s="8"/>
    </row>
    <row r="7" spans="1:7" s="54" customFormat="1" ht="18" customHeight="1">
      <c r="A7" s="68"/>
      <c r="B7" s="68"/>
      <c r="C7" s="68"/>
      <c r="D7" s="68"/>
      <c r="E7" s="68"/>
      <c r="F7" s="68"/>
      <c r="G7" s="8"/>
    </row>
    <row r="8" spans="1:7" ht="14.25">
      <c r="A8" s="1087"/>
      <c r="B8" s="1080"/>
      <c r="C8" s="1079"/>
      <c r="D8" s="1080"/>
      <c r="E8" s="1079"/>
      <c r="F8" s="1080"/>
      <c r="G8" s="14"/>
    </row>
    <row r="9" spans="1:7" ht="18" customHeight="1">
      <c r="A9" s="1111" t="s">
        <v>28</v>
      </c>
      <c r="B9" s="1112"/>
      <c r="C9" s="1111" t="s">
        <v>4</v>
      </c>
      <c r="D9" s="1112"/>
      <c r="E9" s="1111" t="s">
        <v>40</v>
      </c>
      <c r="F9" s="1112"/>
      <c r="G9" s="17"/>
    </row>
    <row r="10" spans="1:7" ht="18" customHeight="1">
      <c r="A10" s="1113" t="s">
        <v>39</v>
      </c>
      <c r="B10" s="1112"/>
      <c r="C10" s="1114" t="s">
        <v>37</v>
      </c>
      <c r="D10" s="1115"/>
      <c r="E10" s="1116" t="s">
        <v>306</v>
      </c>
      <c r="F10" s="1117"/>
      <c r="G10" s="10"/>
    </row>
    <row r="11" spans="1:7" ht="18" customHeight="1">
      <c r="A11" s="1089"/>
      <c r="B11" s="1080"/>
      <c r="C11" s="1089"/>
      <c r="D11" s="1080"/>
      <c r="E11" s="1090"/>
      <c r="F11" s="1080"/>
      <c r="G11" s="14"/>
    </row>
    <row r="12" spans="1:7" ht="18" customHeight="1">
      <c r="A12" s="1111" t="s">
        <v>7</v>
      </c>
      <c r="B12" s="1112"/>
      <c r="C12" s="1141" t="s">
        <v>111</v>
      </c>
      <c r="D12" s="1142"/>
      <c r="E12" s="1111" t="s">
        <v>8</v>
      </c>
      <c r="F12" s="1112"/>
      <c r="G12" s="14"/>
    </row>
    <row r="13" spans="1:7" ht="18" customHeight="1">
      <c r="A13" s="1113" t="s">
        <v>38</v>
      </c>
      <c r="B13" s="1112"/>
      <c r="C13" s="1116">
        <v>0</v>
      </c>
      <c r="D13" s="1117"/>
      <c r="E13" s="1122">
        <v>44470</v>
      </c>
      <c r="F13" s="1112"/>
      <c r="G13" s="14"/>
    </row>
    <row r="14" spans="1:7" ht="13.75" thickBot="1">
      <c r="A14" s="1123"/>
      <c r="B14" s="1124"/>
      <c r="C14" s="1123"/>
      <c r="D14" s="1124"/>
      <c r="E14" s="1123"/>
      <c r="F14" s="1124"/>
      <c r="G14" s="8"/>
    </row>
    <row r="15" spans="1:7" ht="13">
      <c r="A15" s="49"/>
      <c r="B15" s="49"/>
      <c r="C15" s="49"/>
      <c r="D15" s="47"/>
      <c r="E15" s="49"/>
      <c r="F15" s="49"/>
      <c r="G15" s="14"/>
    </row>
    <row r="16" spans="1:7" ht="30" customHeight="1">
      <c r="A16" s="1120" t="s">
        <v>41</v>
      </c>
      <c r="B16" s="1121"/>
      <c r="C16" s="1121"/>
      <c r="D16" s="76" t="s">
        <v>11</v>
      </c>
      <c r="E16" s="76" t="s">
        <v>12</v>
      </c>
      <c r="F16" s="76" t="s">
        <v>13</v>
      </c>
      <c r="G16" s="14"/>
    </row>
    <row r="17" spans="1:7" ht="19.5" customHeight="1">
      <c r="A17" s="1139" t="s">
        <v>29</v>
      </c>
      <c r="B17" s="1140"/>
      <c r="C17" s="1140"/>
      <c r="D17" s="291">
        <v>6</v>
      </c>
      <c r="E17" s="286">
        <v>150</v>
      </c>
      <c r="F17" s="287">
        <f t="shared" ref="F17:F22" si="0">PRODUCT(D17,E17)</f>
        <v>900</v>
      </c>
      <c r="G17" s="10"/>
    </row>
    <row r="18" spans="1:7" ht="18">
      <c r="A18" s="1137" t="s">
        <v>30</v>
      </c>
      <c r="B18" s="1138"/>
      <c r="C18" s="1138"/>
      <c r="D18" s="292">
        <v>1246</v>
      </c>
      <c r="E18" s="285">
        <v>1.38</v>
      </c>
      <c r="F18" s="288">
        <f t="shared" si="0"/>
        <v>1719.4799999999998</v>
      </c>
      <c r="G18" s="23"/>
    </row>
    <row r="19" spans="1:7" ht="18">
      <c r="A19" s="1143" t="s">
        <v>31</v>
      </c>
      <c r="B19" s="1144"/>
      <c r="C19" s="1144"/>
      <c r="D19" s="291">
        <v>560</v>
      </c>
      <c r="E19" s="286">
        <v>0.88</v>
      </c>
      <c r="F19" s="287">
        <f t="shared" si="0"/>
        <v>492.8</v>
      </c>
      <c r="G19" s="23"/>
    </row>
    <row r="20" spans="1:7" ht="13">
      <c r="A20" s="1145" t="s">
        <v>32</v>
      </c>
      <c r="B20" s="1138"/>
      <c r="C20" s="1138"/>
      <c r="D20" s="292">
        <v>10758</v>
      </c>
      <c r="E20" s="285">
        <v>0.8</v>
      </c>
      <c r="F20" s="288">
        <f t="shared" si="0"/>
        <v>8606.4</v>
      </c>
      <c r="G20" s="14"/>
    </row>
    <row r="21" spans="1:7" ht="13">
      <c r="A21" s="1146" t="s">
        <v>42</v>
      </c>
      <c r="B21" s="1147"/>
      <c r="C21" s="1148"/>
      <c r="D21" s="291">
        <v>10063</v>
      </c>
      <c r="E21" s="286">
        <v>0.8</v>
      </c>
      <c r="F21" s="287">
        <f t="shared" si="0"/>
        <v>8050.4000000000005</v>
      </c>
      <c r="G21" s="14"/>
    </row>
    <row r="22" spans="1:7" ht="13">
      <c r="A22" s="1149" t="s">
        <v>36</v>
      </c>
      <c r="B22" s="1149"/>
      <c r="C22" s="1149"/>
      <c r="D22" s="293">
        <v>3150</v>
      </c>
      <c r="E22" s="290">
        <v>1.6</v>
      </c>
      <c r="F22" s="289">
        <f t="shared" si="0"/>
        <v>5040</v>
      </c>
      <c r="G22" s="14"/>
    </row>
    <row r="23" spans="1:7" ht="15.75" customHeight="1">
      <c r="A23" s="1129"/>
      <c r="B23" s="1130"/>
      <c r="C23" s="1130"/>
      <c r="D23" s="74"/>
      <c r="E23" s="72" t="s">
        <v>19</v>
      </c>
      <c r="F23" s="281">
        <f xml:space="preserve"> SUM(F17:F22)</f>
        <v>24809.08</v>
      </c>
    </row>
  </sheetData>
  <mergeCells count="33">
    <mergeCell ref="A23:C23"/>
    <mergeCell ref="A19:C19"/>
    <mergeCell ref="A20:C20"/>
    <mergeCell ref="A21:C21"/>
    <mergeCell ref="A22:C22"/>
    <mergeCell ref="A18:C18"/>
    <mergeCell ref="A11:B11"/>
    <mergeCell ref="C11:D11"/>
    <mergeCell ref="E11:F11"/>
    <mergeCell ref="A12:B12"/>
    <mergeCell ref="E12:F12"/>
    <mergeCell ref="A13:B13"/>
    <mergeCell ref="E13:F13"/>
    <mergeCell ref="A14:B14"/>
    <mergeCell ref="C14:D14"/>
    <mergeCell ref="E14:F14"/>
    <mergeCell ref="A16:C16"/>
    <mergeCell ref="A17:C17"/>
    <mergeCell ref="C12:D12"/>
    <mergeCell ref="C13:D13"/>
    <mergeCell ref="A9:B9"/>
    <mergeCell ref="C9:D9"/>
    <mergeCell ref="E9:F9"/>
    <mergeCell ref="A10:B10"/>
    <mergeCell ref="C10:D10"/>
    <mergeCell ref="E10:F10"/>
    <mergeCell ref="A8:B8"/>
    <mergeCell ref="C8:D8"/>
    <mergeCell ref="E8:F8"/>
    <mergeCell ref="A2:F3"/>
    <mergeCell ref="A4:C4"/>
    <mergeCell ref="A5:B5"/>
    <mergeCell ref="A6:F6"/>
  </mergeCells>
  <dataValidations count="1">
    <dataValidation type="list" allowBlank="1" showInputMessage="1" showErrorMessage="1" sqref="A17:C23" xr:uid="{00000000-0002-0000-0100-000000000000}">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35"/>
  <sheetViews>
    <sheetView showGridLines="0" topLeftCell="A7" workbookViewId="0">
      <selection activeCell="B17" sqref="B17:D17"/>
    </sheetView>
  </sheetViews>
  <sheetFormatPr defaultColWidth="14.453125" defaultRowHeight="15.75" customHeight="1"/>
  <cols>
    <col min="1" max="1" width="7" style="54" customWidth="1"/>
    <col min="2" max="2" width="8.7265625" style="54" customWidth="1"/>
    <col min="3" max="3" width="18.90625" style="54" customWidth="1"/>
    <col min="4" max="4" width="7.90625" style="54" customWidth="1"/>
    <col min="5" max="5" width="7" style="54" customWidth="1"/>
    <col min="6" max="7" width="15" style="54" customWidth="1"/>
    <col min="8" max="8" width="26.7265625" style="54" customWidth="1"/>
    <col min="9" max="16384" width="14.453125" style="54"/>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55"/>
      <c r="E5" s="55"/>
      <c r="F5" s="55"/>
      <c r="G5" s="55"/>
      <c r="H5" s="10"/>
    </row>
    <row r="6" spans="1:8" ht="29.15" customHeight="1">
      <c r="A6" s="8"/>
      <c r="B6" s="1110" t="s">
        <v>27</v>
      </c>
      <c r="C6" s="1110"/>
      <c r="D6" s="1110"/>
      <c r="E6" s="1110"/>
      <c r="F6" s="1110"/>
      <c r="G6" s="1110"/>
      <c r="H6" s="8"/>
    </row>
    <row r="7" spans="1:8" ht="19.5" customHeight="1">
      <c r="A7" s="14"/>
      <c r="F7" s="53"/>
      <c r="G7" s="53"/>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39</v>
      </c>
      <c r="C10" s="1112"/>
      <c r="D10" s="1114" t="s">
        <v>37</v>
      </c>
      <c r="E10" s="1115"/>
      <c r="F10" s="1116" t="s">
        <v>43</v>
      </c>
      <c r="G10" s="1117"/>
      <c r="H10" s="10"/>
    </row>
    <row r="11" spans="1:8" ht="18" customHeight="1">
      <c r="A11" s="14"/>
      <c r="B11" s="1089"/>
      <c r="C11" s="1080"/>
      <c r="D11" s="1089"/>
      <c r="E11" s="1080"/>
      <c r="F11" s="1090"/>
      <c r="G11" s="1080"/>
      <c r="H11" s="14"/>
    </row>
    <row r="12" spans="1:8" ht="18" customHeight="1">
      <c r="A12" s="14"/>
      <c r="B12" s="1111" t="s">
        <v>7</v>
      </c>
      <c r="C12" s="1112"/>
      <c r="D12" s="1131"/>
      <c r="E12" s="1131"/>
      <c r="F12" s="1111" t="s">
        <v>8</v>
      </c>
      <c r="G12" s="1112"/>
      <c r="H12" s="14"/>
    </row>
    <row r="13" spans="1:8" ht="18" customHeight="1">
      <c r="A13" s="14"/>
      <c r="B13" s="1113" t="s">
        <v>38</v>
      </c>
      <c r="C13" s="1112"/>
      <c r="D13" s="1131"/>
      <c r="E13" s="1131"/>
      <c r="F13" s="1122">
        <v>44463</v>
      </c>
      <c r="G13" s="1112"/>
      <c r="H13" s="14"/>
    </row>
    <row r="14" spans="1:8" ht="13.75" thickBot="1">
      <c r="A14" s="8"/>
      <c r="B14" s="1123"/>
      <c r="C14" s="1124"/>
      <c r="D14" s="1123"/>
      <c r="E14" s="1124"/>
      <c r="F14" s="1123"/>
      <c r="G14" s="1124"/>
      <c r="H14" s="8"/>
    </row>
    <row r="15" spans="1:8" ht="13">
      <c r="A15" s="14"/>
      <c r="B15" s="57"/>
      <c r="C15" s="57"/>
      <c r="D15" s="57"/>
      <c r="E15" s="56"/>
      <c r="F15" s="57"/>
      <c r="G15" s="57"/>
      <c r="H15" s="14"/>
    </row>
    <row r="16" spans="1:8" ht="30" customHeight="1">
      <c r="A16" s="14"/>
      <c r="B16" s="1120" t="s">
        <v>41</v>
      </c>
      <c r="C16" s="1121"/>
      <c r="D16" s="1121"/>
      <c r="E16" s="76" t="s">
        <v>11</v>
      </c>
      <c r="F16" s="76" t="s">
        <v>12</v>
      </c>
      <c r="G16" s="76" t="s">
        <v>13</v>
      </c>
      <c r="H16" s="14"/>
    </row>
    <row r="17" spans="1:8" ht="19.5" customHeight="1">
      <c r="A17" s="10"/>
      <c r="B17" s="1118" t="s">
        <v>29</v>
      </c>
      <c r="C17" s="1119"/>
      <c r="D17" s="1119"/>
      <c r="E17" s="64">
        <v>5</v>
      </c>
      <c r="F17" s="61">
        <v>150</v>
      </c>
      <c r="G17" s="58">
        <f>PRODUCT(E17,F17)</f>
        <v>750</v>
      </c>
      <c r="H17" s="10"/>
    </row>
    <row r="18" spans="1:8" ht="19.5" customHeight="1">
      <c r="A18" s="23"/>
      <c r="B18" s="1127" t="s">
        <v>30</v>
      </c>
      <c r="C18" s="1128"/>
      <c r="D18" s="1128"/>
      <c r="E18" s="77">
        <v>246</v>
      </c>
      <c r="F18" s="62">
        <v>1.38</v>
      </c>
      <c r="G18" s="60">
        <f>PRODUCT(E18,F18)</f>
        <v>339.47999999999996</v>
      </c>
      <c r="H18" s="23"/>
    </row>
    <row r="19" spans="1:8" ht="19.5" customHeight="1">
      <c r="A19" s="23"/>
      <c r="B19" s="1125" t="s">
        <v>47</v>
      </c>
      <c r="C19" s="1126"/>
      <c r="D19" s="1126"/>
      <c r="E19" s="64">
        <v>1431</v>
      </c>
      <c r="F19" s="61">
        <v>3.08</v>
      </c>
      <c r="G19" s="58">
        <f>PRODUCT(E19,F19)</f>
        <v>4407.4800000000005</v>
      </c>
      <c r="H19" s="23"/>
    </row>
    <row r="20" spans="1:8" ht="25.5" customHeight="1">
      <c r="A20" s="14"/>
      <c r="B20" s="1133" t="s">
        <v>48</v>
      </c>
      <c r="C20" s="1128"/>
      <c r="D20" s="1128"/>
      <c r="E20" s="77">
        <v>584</v>
      </c>
      <c r="F20" s="62">
        <v>1.6</v>
      </c>
      <c r="G20" s="60">
        <f>PRODUCT(E20,F20)</f>
        <v>934.40000000000009</v>
      </c>
      <c r="H20" s="14"/>
    </row>
    <row r="21" spans="1:8" ht="25.5" customHeight="1">
      <c r="A21" s="14"/>
      <c r="B21" s="1134"/>
      <c r="C21" s="1135"/>
      <c r="D21" s="1136"/>
      <c r="E21" s="64"/>
      <c r="F21" s="61"/>
      <c r="G21" s="58"/>
      <c r="H21" s="14"/>
    </row>
    <row r="22" spans="1:8" ht="25.5" customHeight="1">
      <c r="A22" s="14"/>
      <c r="B22" s="1132"/>
      <c r="C22" s="1132"/>
      <c r="D22" s="1132"/>
      <c r="E22" s="78"/>
      <c r="F22" s="63"/>
      <c r="G22" s="59"/>
      <c r="H22" s="14"/>
    </row>
    <row r="23" spans="1:8" ht="19.5" customHeight="1">
      <c r="A23" s="56"/>
      <c r="B23" s="1125"/>
      <c r="C23" s="1126"/>
      <c r="D23" s="1126"/>
      <c r="E23" s="69"/>
      <c r="F23" s="75"/>
      <c r="G23" s="58"/>
      <c r="H23" s="56"/>
    </row>
    <row r="24" spans="1:8" ht="15.75" customHeight="1">
      <c r="B24" s="1127"/>
      <c r="C24" s="1128"/>
      <c r="D24" s="1128"/>
      <c r="E24" s="65"/>
      <c r="F24" s="65"/>
      <c r="G24" s="60"/>
    </row>
    <row r="25" spans="1:8" ht="15.75" customHeight="1">
      <c r="B25" s="1125"/>
      <c r="C25" s="1126"/>
      <c r="D25" s="1126"/>
      <c r="E25" s="66"/>
      <c r="F25" s="66"/>
      <c r="G25" s="58"/>
    </row>
    <row r="26" spans="1:8" ht="15.75" customHeight="1">
      <c r="B26" s="1127"/>
      <c r="C26" s="1128"/>
      <c r="D26" s="1128"/>
      <c r="E26" s="65"/>
      <c r="F26" s="65"/>
      <c r="G26" s="60"/>
    </row>
    <row r="27" spans="1:8" ht="15.75" customHeight="1">
      <c r="B27" s="1125"/>
      <c r="C27" s="1126"/>
      <c r="D27" s="1126"/>
      <c r="E27" s="66"/>
      <c r="F27" s="66"/>
      <c r="G27" s="58"/>
    </row>
    <row r="28" spans="1:8" ht="15.75" customHeight="1">
      <c r="B28" s="1127"/>
      <c r="C28" s="1128"/>
      <c r="D28" s="1128"/>
      <c r="E28" s="65"/>
      <c r="F28" s="65"/>
      <c r="G28" s="59"/>
    </row>
    <row r="29" spans="1:8" ht="15.75" customHeight="1">
      <c r="B29" s="1125"/>
      <c r="C29" s="1126"/>
      <c r="D29" s="1126"/>
      <c r="E29" s="66"/>
      <c r="F29" s="66"/>
      <c r="G29" s="58"/>
    </row>
    <row r="30" spans="1:8" ht="15.75" customHeight="1">
      <c r="B30" s="1127"/>
      <c r="C30" s="1128"/>
      <c r="D30" s="1128"/>
      <c r="E30" s="65"/>
      <c r="F30" s="65"/>
      <c r="G30" s="60"/>
    </row>
    <row r="31" spans="1:8" ht="15.75" customHeight="1">
      <c r="B31" s="1125"/>
      <c r="C31" s="1126"/>
      <c r="D31" s="1126"/>
      <c r="E31" s="66"/>
      <c r="F31" s="66"/>
      <c r="G31" s="58"/>
    </row>
    <row r="32" spans="1:8" ht="15.75" customHeight="1">
      <c r="B32" s="1127"/>
      <c r="C32" s="1128"/>
      <c r="D32" s="1128"/>
      <c r="E32" s="65"/>
      <c r="F32" s="65"/>
      <c r="G32" s="60"/>
    </row>
    <row r="33" spans="2:7" ht="15.75" customHeight="1">
      <c r="B33" s="1125"/>
      <c r="C33" s="1126"/>
      <c r="D33" s="1126"/>
      <c r="E33" s="66"/>
      <c r="F33" s="70"/>
      <c r="G33" s="58"/>
    </row>
    <row r="34" spans="2:7" ht="15.75" customHeight="1">
      <c r="B34" s="1127"/>
      <c r="C34" s="1128"/>
      <c r="D34" s="1128"/>
      <c r="E34" s="65"/>
      <c r="F34" s="71"/>
      <c r="G34" s="60"/>
    </row>
    <row r="35" spans="2:7" ht="15.75" customHeight="1">
      <c r="B35" s="1129"/>
      <c r="C35" s="1130"/>
      <c r="D35" s="1130"/>
      <c r="E35" s="74"/>
      <c r="F35" s="72" t="s">
        <v>19</v>
      </c>
      <c r="G35" s="73">
        <f xml:space="preserve"> SUM(G17:G34)</f>
        <v>6431.3600000000006</v>
      </c>
    </row>
  </sheetData>
  <mergeCells count="44">
    <mergeCell ref="B2:G3"/>
    <mergeCell ref="B4:D4"/>
    <mergeCell ref="B5:C5"/>
    <mergeCell ref="B6:G6"/>
    <mergeCell ref="B8:C8"/>
    <mergeCell ref="D8:E8"/>
    <mergeCell ref="F8:G8"/>
    <mergeCell ref="B9:C9"/>
    <mergeCell ref="D9:E9"/>
    <mergeCell ref="F9:G9"/>
    <mergeCell ref="B10:C10"/>
    <mergeCell ref="D10:E10"/>
    <mergeCell ref="F10:G10"/>
    <mergeCell ref="B18:D18"/>
    <mergeCell ref="B11:C11"/>
    <mergeCell ref="D11:E11"/>
    <mergeCell ref="F11:G11"/>
    <mergeCell ref="B12:C12"/>
    <mergeCell ref="D12:E13"/>
    <mergeCell ref="F12:G12"/>
    <mergeCell ref="B13:C13"/>
    <mergeCell ref="F13:G13"/>
    <mergeCell ref="B14:C14"/>
    <mergeCell ref="D14:E14"/>
    <mergeCell ref="F14:G14"/>
    <mergeCell ref="B16:D16"/>
    <mergeCell ref="B17:D17"/>
    <mergeCell ref="B30:D30"/>
    <mergeCell ref="B19:D19"/>
    <mergeCell ref="B20:D20"/>
    <mergeCell ref="B21:D21"/>
    <mergeCell ref="B22:D22"/>
    <mergeCell ref="B23:D23"/>
    <mergeCell ref="B24:D24"/>
    <mergeCell ref="B25:D25"/>
    <mergeCell ref="B26:D26"/>
    <mergeCell ref="B27:D27"/>
    <mergeCell ref="B28:D28"/>
    <mergeCell ref="B29:D29"/>
    <mergeCell ref="B31:D31"/>
    <mergeCell ref="B32:D32"/>
    <mergeCell ref="B33:D33"/>
    <mergeCell ref="B34:D34"/>
    <mergeCell ref="B35:D35"/>
  </mergeCells>
  <dataValidations count="1">
    <dataValidation type="list" allowBlank="1" showInputMessage="1" showErrorMessage="1" sqref="B17:D35" xr:uid="{00000000-0002-0000-0200-000000000000}">
      <formula1>"C22-Straigh Transfer,C23-Dead End,C24-T-Pole Transfer,C31-Install Strand,C32-Overlash New Plant,C33-Overlash wires on Existing Plant, C34-Aerial Span Replacement, C35-Underground Pull,C36-Trench, C37-UG Bore,C91-Tree Trim,C92-Delash,C93-DE/RE"</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35"/>
  <sheetViews>
    <sheetView showGridLines="0" topLeftCell="A7" workbookViewId="0">
      <selection activeCell="B18" sqref="B18:D18"/>
    </sheetView>
  </sheetViews>
  <sheetFormatPr defaultColWidth="14.453125" defaultRowHeight="15.75" customHeight="1"/>
  <cols>
    <col min="1" max="1" width="7" style="54" customWidth="1"/>
    <col min="2" max="2" width="8.7265625" style="54" customWidth="1"/>
    <col min="3" max="3" width="18.90625" style="54" customWidth="1"/>
    <col min="4" max="4" width="7.90625" style="54" customWidth="1"/>
    <col min="5" max="5" width="7" style="54" customWidth="1"/>
    <col min="6" max="7" width="15" style="54" customWidth="1"/>
    <col min="8" max="8" width="26.7265625" style="54" customWidth="1"/>
    <col min="9" max="16384" width="14.453125" style="54"/>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55"/>
      <c r="E5" s="55"/>
      <c r="F5" s="55"/>
      <c r="G5" s="55"/>
      <c r="H5" s="10"/>
    </row>
    <row r="6" spans="1:8" ht="29.15" customHeight="1">
      <c r="A6" s="8"/>
      <c r="B6" s="1110" t="s">
        <v>27</v>
      </c>
      <c r="C6" s="1110"/>
      <c r="D6" s="1110"/>
      <c r="E6" s="1110"/>
      <c r="F6" s="1110"/>
      <c r="G6" s="1110"/>
      <c r="H6" s="8"/>
    </row>
    <row r="7" spans="1:8" ht="19.5" customHeight="1">
      <c r="A7" s="14"/>
      <c r="F7" s="53"/>
      <c r="G7" s="53"/>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39</v>
      </c>
      <c r="C10" s="1112"/>
      <c r="D10" s="1114" t="s">
        <v>37</v>
      </c>
      <c r="E10" s="1115"/>
      <c r="F10" s="1116" t="s">
        <v>44</v>
      </c>
      <c r="G10" s="1117"/>
      <c r="H10" s="10"/>
    </row>
    <row r="11" spans="1:8" ht="18" customHeight="1">
      <c r="A11" s="14"/>
      <c r="B11" s="1089"/>
      <c r="C11" s="1080"/>
      <c r="D11" s="1089"/>
      <c r="E11" s="1080"/>
      <c r="F11" s="1090"/>
      <c r="G11" s="1080"/>
      <c r="H11" s="14"/>
    </row>
    <row r="12" spans="1:8" ht="18" customHeight="1">
      <c r="A12" s="14"/>
      <c r="B12" s="1111" t="s">
        <v>7</v>
      </c>
      <c r="C12" s="1112"/>
      <c r="D12" s="1131"/>
      <c r="E12" s="1131"/>
      <c r="F12" s="1111" t="s">
        <v>8</v>
      </c>
      <c r="G12" s="1112"/>
      <c r="H12" s="14"/>
    </row>
    <row r="13" spans="1:8" ht="18" customHeight="1">
      <c r="A13" s="14"/>
      <c r="B13" s="1113" t="s">
        <v>38</v>
      </c>
      <c r="C13" s="1112"/>
      <c r="D13" s="1131"/>
      <c r="E13" s="1131"/>
      <c r="F13" s="1122">
        <v>44470</v>
      </c>
      <c r="G13" s="1112"/>
      <c r="H13" s="14"/>
    </row>
    <row r="14" spans="1:8" ht="13.75" thickBot="1">
      <c r="A14" s="8"/>
      <c r="B14" s="1123"/>
      <c r="C14" s="1124"/>
      <c r="D14" s="1123"/>
      <c r="E14" s="1124"/>
      <c r="F14" s="1123"/>
      <c r="G14" s="1124"/>
      <c r="H14" s="8"/>
    </row>
    <row r="15" spans="1:8" ht="13">
      <c r="A15" s="14"/>
      <c r="B15" s="57"/>
      <c r="C15" s="57"/>
      <c r="D15" s="57"/>
      <c r="E15" s="56"/>
      <c r="F15" s="57"/>
      <c r="G15" s="57"/>
      <c r="H15" s="14"/>
    </row>
    <row r="16" spans="1:8" ht="30" customHeight="1">
      <c r="A16" s="14"/>
      <c r="B16" s="1120" t="s">
        <v>41</v>
      </c>
      <c r="C16" s="1121"/>
      <c r="D16" s="1121"/>
      <c r="E16" s="76" t="s">
        <v>11</v>
      </c>
      <c r="F16" s="76" t="s">
        <v>12</v>
      </c>
      <c r="G16" s="76" t="s">
        <v>13</v>
      </c>
      <c r="H16" s="14"/>
    </row>
    <row r="17" spans="1:8" ht="19.5" customHeight="1">
      <c r="A17" s="10"/>
      <c r="B17" s="1118" t="s">
        <v>45</v>
      </c>
      <c r="C17" s="1119"/>
      <c r="D17" s="1119"/>
      <c r="E17" s="64">
        <v>3</v>
      </c>
      <c r="F17" s="61">
        <v>80</v>
      </c>
      <c r="G17" s="58">
        <f t="shared" ref="G17:G22" si="0">PRODUCT(E17,F17)</f>
        <v>240</v>
      </c>
      <c r="H17" s="10"/>
    </row>
    <row r="18" spans="1:8" ht="19.5" customHeight="1">
      <c r="A18" s="23"/>
      <c r="B18" s="1127" t="s">
        <v>46</v>
      </c>
      <c r="C18" s="1128"/>
      <c r="D18" s="1128"/>
      <c r="E18" s="77">
        <v>1</v>
      </c>
      <c r="F18" s="62">
        <v>124.62</v>
      </c>
      <c r="G18" s="60">
        <f t="shared" si="0"/>
        <v>124.62</v>
      </c>
      <c r="H18" s="23"/>
    </row>
    <row r="19" spans="1:8" ht="19.5" customHeight="1">
      <c r="A19" s="23"/>
      <c r="B19" s="1125" t="s">
        <v>32</v>
      </c>
      <c r="C19" s="1126"/>
      <c r="D19" s="1126"/>
      <c r="E19" s="64">
        <v>4181</v>
      </c>
      <c r="F19" s="61">
        <v>0.8</v>
      </c>
      <c r="G19" s="58">
        <f t="shared" si="0"/>
        <v>3344.8</v>
      </c>
      <c r="H19" s="23"/>
    </row>
    <row r="20" spans="1:8" ht="25.5" customHeight="1">
      <c r="A20" s="14"/>
      <c r="B20" s="1133" t="s">
        <v>47</v>
      </c>
      <c r="C20" s="1128"/>
      <c r="D20" s="1128"/>
      <c r="E20" s="77">
        <v>1443</v>
      </c>
      <c r="F20" s="62">
        <v>3.08</v>
      </c>
      <c r="G20" s="60">
        <f t="shared" si="0"/>
        <v>4444.4400000000005</v>
      </c>
      <c r="H20" s="14"/>
    </row>
    <row r="21" spans="1:8" ht="25.5" customHeight="1">
      <c r="A21" s="14"/>
      <c r="B21" s="1134" t="s">
        <v>42</v>
      </c>
      <c r="C21" s="1135"/>
      <c r="D21" s="1136"/>
      <c r="E21" s="64">
        <v>4181</v>
      </c>
      <c r="F21" s="61">
        <v>0.8</v>
      </c>
      <c r="G21" s="58">
        <f t="shared" si="0"/>
        <v>3344.8</v>
      </c>
      <c r="H21" s="14"/>
    </row>
    <row r="22" spans="1:8" ht="25.5" customHeight="1">
      <c r="A22" s="14"/>
      <c r="B22" s="1132" t="s">
        <v>36</v>
      </c>
      <c r="C22" s="1132"/>
      <c r="D22" s="1132"/>
      <c r="E22" s="78">
        <v>1443</v>
      </c>
      <c r="F22" s="63">
        <v>1.6</v>
      </c>
      <c r="G22" s="59">
        <f t="shared" si="0"/>
        <v>2308.8000000000002</v>
      </c>
      <c r="H22" s="14"/>
    </row>
    <row r="23" spans="1:8" ht="19.5" customHeight="1">
      <c r="A23" s="56"/>
      <c r="B23" s="1125"/>
      <c r="C23" s="1126"/>
      <c r="D23" s="1126"/>
      <c r="E23" s="69"/>
      <c r="F23" s="75"/>
      <c r="G23" s="58"/>
      <c r="H23" s="56"/>
    </row>
    <row r="24" spans="1:8" ht="15.75" customHeight="1">
      <c r="B24" s="1127"/>
      <c r="C24" s="1128"/>
      <c r="D24" s="1128"/>
      <c r="E24" s="65"/>
      <c r="F24" s="65"/>
      <c r="G24" s="60"/>
    </row>
    <row r="25" spans="1:8" ht="15.75" customHeight="1">
      <c r="B25" s="1125"/>
      <c r="C25" s="1126"/>
      <c r="D25" s="1126"/>
      <c r="E25" s="66"/>
      <c r="F25" s="66"/>
      <c r="G25" s="58"/>
    </row>
    <row r="26" spans="1:8" ht="15.75" customHeight="1">
      <c r="B26" s="1127"/>
      <c r="C26" s="1128"/>
      <c r="D26" s="1128"/>
      <c r="E26" s="65"/>
      <c r="F26" s="65"/>
      <c r="G26" s="60"/>
    </row>
    <row r="27" spans="1:8" ht="15.75" customHeight="1">
      <c r="B27" s="1125"/>
      <c r="C27" s="1126"/>
      <c r="D27" s="1126"/>
      <c r="E27" s="66"/>
      <c r="F27" s="66"/>
      <c r="G27" s="58"/>
    </row>
    <row r="28" spans="1:8" ht="15.75" customHeight="1">
      <c r="B28" s="1127"/>
      <c r="C28" s="1128"/>
      <c r="D28" s="1128"/>
      <c r="E28" s="65"/>
      <c r="F28" s="65"/>
      <c r="G28" s="59"/>
    </row>
    <row r="29" spans="1:8" ht="15.75" customHeight="1">
      <c r="B29" s="1125"/>
      <c r="C29" s="1126"/>
      <c r="D29" s="1126"/>
      <c r="E29" s="66"/>
      <c r="F29" s="66"/>
      <c r="G29" s="58"/>
    </row>
    <row r="30" spans="1:8" ht="15.75" customHeight="1">
      <c r="B30" s="1127"/>
      <c r="C30" s="1128"/>
      <c r="D30" s="1128"/>
      <c r="E30" s="65"/>
      <c r="F30" s="65"/>
      <c r="G30" s="60"/>
    </row>
    <row r="31" spans="1:8" ht="15.75" customHeight="1">
      <c r="B31" s="1125"/>
      <c r="C31" s="1126"/>
      <c r="D31" s="1126"/>
      <c r="E31" s="66"/>
      <c r="F31" s="66"/>
      <c r="G31" s="58"/>
    </row>
    <row r="32" spans="1:8" ht="15.75" customHeight="1">
      <c r="B32" s="1127"/>
      <c r="C32" s="1128"/>
      <c r="D32" s="1128"/>
      <c r="E32" s="65"/>
      <c r="F32" s="65"/>
      <c r="G32" s="60"/>
    </row>
    <row r="33" spans="2:7" ht="15.75" customHeight="1">
      <c r="B33" s="1125"/>
      <c r="C33" s="1126"/>
      <c r="D33" s="1126"/>
      <c r="E33" s="66"/>
      <c r="F33" s="70"/>
      <c r="G33" s="58"/>
    </row>
    <row r="34" spans="2:7" ht="15.75" customHeight="1">
      <c r="B34" s="1127"/>
      <c r="C34" s="1128"/>
      <c r="D34" s="1128"/>
      <c r="E34" s="65"/>
      <c r="F34" s="71"/>
      <c r="G34" s="60"/>
    </row>
    <row r="35" spans="2:7" ht="15.75" customHeight="1">
      <c r="B35" s="1129"/>
      <c r="C35" s="1130"/>
      <c r="D35" s="1130"/>
      <c r="E35" s="74"/>
      <c r="F35" s="72" t="s">
        <v>19</v>
      </c>
      <c r="G35" s="73">
        <f xml:space="preserve"> SUM(G17:G34)</f>
        <v>13807.46</v>
      </c>
    </row>
  </sheetData>
  <mergeCells count="44">
    <mergeCell ref="B2:G3"/>
    <mergeCell ref="B4:D4"/>
    <mergeCell ref="B5:C5"/>
    <mergeCell ref="B6:G6"/>
    <mergeCell ref="B8:C8"/>
    <mergeCell ref="D8:E8"/>
    <mergeCell ref="F8:G8"/>
    <mergeCell ref="B9:C9"/>
    <mergeCell ref="D9:E9"/>
    <mergeCell ref="F9:G9"/>
    <mergeCell ref="B10:C10"/>
    <mergeCell ref="D10:E10"/>
    <mergeCell ref="F10:G10"/>
    <mergeCell ref="B18:D18"/>
    <mergeCell ref="B11:C11"/>
    <mergeCell ref="D11:E11"/>
    <mergeCell ref="F11:G11"/>
    <mergeCell ref="B12:C12"/>
    <mergeCell ref="D12:E13"/>
    <mergeCell ref="F12:G12"/>
    <mergeCell ref="B13:C13"/>
    <mergeCell ref="F13:G13"/>
    <mergeCell ref="B14:C14"/>
    <mergeCell ref="D14:E14"/>
    <mergeCell ref="F14:G14"/>
    <mergeCell ref="B16:D16"/>
    <mergeCell ref="B17:D17"/>
    <mergeCell ref="B30:D30"/>
    <mergeCell ref="B19:D19"/>
    <mergeCell ref="B20:D20"/>
    <mergeCell ref="B21:D21"/>
    <mergeCell ref="B22:D22"/>
    <mergeCell ref="B23:D23"/>
    <mergeCell ref="B24:D24"/>
    <mergeCell ref="B25:D25"/>
    <mergeCell ref="B26:D26"/>
    <mergeCell ref="B27:D27"/>
    <mergeCell ref="B28:D28"/>
    <mergeCell ref="B29:D29"/>
    <mergeCell ref="B31:D31"/>
    <mergeCell ref="B32:D32"/>
    <mergeCell ref="B33:D33"/>
    <mergeCell ref="B34:D34"/>
    <mergeCell ref="B35:D35"/>
  </mergeCells>
  <dataValidations count="1">
    <dataValidation type="list" allowBlank="1" showInputMessage="1" showErrorMessage="1" sqref="B17:D35" xr:uid="{00000000-0002-0000-0300-000000000000}">
      <formula1>"C22-Straigh Transfer,C23-Dead End,C24-T-Pole Transfer,C31-Install Strand,C32-Overlash New Plant,C33-Overlash wires on Existing Plant, C34-Aerial Span Replacement, C35-Underground Pull,C36-Trench, C37-UG Bore,C91-Tree Trim,C92-Delash,C93-DE/RE"</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35"/>
  <sheetViews>
    <sheetView showGridLines="0" topLeftCell="A7" workbookViewId="0">
      <selection activeCell="H13" sqref="H13"/>
    </sheetView>
  </sheetViews>
  <sheetFormatPr defaultColWidth="14.453125" defaultRowHeight="15.75" customHeight="1"/>
  <cols>
    <col min="1" max="1" width="7" style="80" customWidth="1"/>
    <col min="2" max="2" width="8.7265625" style="80" customWidth="1"/>
    <col min="3" max="3" width="18.90625" style="80" customWidth="1"/>
    <col min="4" max="4" width="7.90625" style="80" customWidth="1"/>
    <col min="5" max="5" width="7" style="80" customWidth="1"/>
    <col min="6" max="7" width="15" style="80" customWidth="1"/>
    <col min="8" max="8" width="26.7265625" style="80" customWidth="1"/>
    <col min="9" max="16384" width="14.453125" style="80"/>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81"/>
      <c r="E5" s="81"/>
      <c r="F5" s="81"/>
      <c r="G5" s="81"/>
      <c r="H5" s="10"/>
    </row>
    <row r="6" spans="1:8" ht="29.15" customHeight="1">
      <c r="A6" s="8"/>
      <c r="B6" s="1110" t="s">
        <v>27</v>
      </c>
      <c r="C6" s="1110"/>
      <c r="D6" s="1110"/>
      <c r="E6" s="1110"/>
      <c r="F6" s="1110"/>
      <c r="G6" s="1110"/>
      <c r="H6" s="8"/>
    </row>
    <row r="7" spans="1:8" ht="19.5" customHeight="1">
      <c r="A7" s="14"/>
      <c r="F7" s="79"/>
      <c r="G7" s="79"/>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39</v>
      </c>
      <c r="C10" s="1112"/>
      <c r="D10" s="1114" t="s">
        <v>37</v>
      </c>
      <c r="E10" s="1115"/>
      <c r="F10" s="1116" t="s">
        <v>103</v>
      </c>
      <c r="G10" s="1117"/>
      <c r="H10" s="10"/>
    </row>
    <row r="11" spans="1:8" ht="18" customHeight="1">
      <c r="A11" s="14"/>
      <c r="B11" s="1089"/>
      <c r="C11" s="1080"/>
      <c r="D11" s="1089"/>
      <c r="E11" s="1080"/>
      <c r="F11" s="1090"/>
      <c r="G11" s="1080"/>
      <c r="H11" s="14"/>
    </row>
    <row r="12" spans="1:8" ht="18" customHeight="1">
      <c r="A12" s="14"/>
      <c r="B12" s="1111" t="s">
        <v>7</v>
      </c>
      <c r="C12" s="1112"/>
      <c r="D12" s="1111" t="s">
        <v>111</v>
      </c>
      <c r="E12" s="1112"/>
      <c r="F12" s="1111" t="s">
        <v>8</v>
      </c>
      <c r="G12" s="1112"/>
      <c r="H12" s="14"/>
    </row>
    <row r="13" spans="1:8" ht="18" customHeight="1">
      <c r="A13" s="14"/>
      <c r="B13" s="1113" t="s">
        <v>38</v>
      </c>
      <c r="C13" s="1112"/>
      <c r="D13" s="1113">
        <v>5</v>
      </c>
      <c r="E13" s="1112"/>
      <c r="F13" s="1122">
        <v>44498</v>
      </c>
      <c r="G13" s="1112"/>
      <c r="H13" s="14"/>
    </row>
    <row r="14" spans="1:8" ht="13.75" thickBot="1">
      <c r="A14" s="8"/>
      <c r="B14" s="1123"/>
      <c r="C14" s="1124"/>
      <c r="D14" s="1123"/>
      <c r="E14" s="1124"/>
      <c r="F14" s="1123"/>
      <c r="G14" s="1124"/>
      <c r="H14" s="8"/>
    </row>
    <row r="15" spans="1:8" ht="13">
      <c r="A15" s="14"/>
      <c r="B15" s="85"/>
      <c r="C15" s="85"/>
      <c r="D15" s="85"/>
      <c r="E15" s="82"/>
      <c r="F15" s="85"/>
      <c r="G15" s="85"/>
      <c r="H15" s="14"/>
    </row>
    <row r="16" spans="1:8" ht="30" customHeight="1">
      <c r="A16" s="14"/>
      <c r="B16" s="1120" t="s">
        <v>41</v>
      </c>
      <c r="C16" s="1121"/>
      <c r="D16" s="1121"/>
      <c r="E16" s="84" t="s">
        <v>11</v>
      </c>
      <c r="F16" s="84" t="s">
        <v>12</v>
      </c>
      <c r="G16" s="84" t="s">
        <v>13</v>
      </c>
      <c r="H16" s="14"/>
    </row>
    <row r="17" spans="1:8" ht="13">
      <c r="A17" s="10"/>
      <c r="B17" s="1118" t="s">
        <v>30</v>
      </c>
      <c r="C17" s="1119"/>
      <c r="D17" s="1119"/>
      <c r="E17" s="86">
        <v>1289</v>
      </c>
      <c r="F17" s="61">
        <v>1.38</v>
      </c>
      <c r="G17" s="58">
        <f t="shared" ref="G17:G24" si="0">PRODUCT(E17,F17)</f>
        <v>1778.82</v>
      </c>
      <c r="H17" s="10"/>
    </row>
    <row r="18" spans="1:8" ht="18">
      <c r="A18" s="23"/>
      <c r="B18" s="1127" t="s">
        <v>47</v>
      </c>
      <c r="C18" s="1128"/>
      <c r="D18" s="1128"/>
      <c r="E18" s="83">
        <v>327</v>
      </c>
      <c r="F18" s="62">
        <v>3.08</v>
      </c>
      <c r="G18" s="60">
        <f t="shared" si="0"/>
        <v>1007.16</v>
      </c>
      <c r="H18" s="23"/>
    </row>
    <row r="19" spans="1:8" ht="18">
      <c r="A19" s="23"/>
      <c r="B19" s="1125" t="s">
        <v>102</v>
      </c>
      <c r="C19" s="1126"/>
      <c r="D19" s="1126"/>
      <c r="E19" s="86">
        <v>62.5</v>
      </c>
      <c r="F19" s="61">
        <v>410</v>
      </c>
      <c r="G19" s="58">
        <f t="shared" si="0"/>
        <v>25625</v>
      </c>
      <c r="H19" s="23"/>
    </row>
    <row r="20" spans="1:8" ht="13">
      <c r="A20" s="14"/>
      <c r="B20" s="1150" t="s">
        <v>105</v>
      </c>
      <c r="C20" s="1151"/>
      <c r="D20" s="1151"/>
      <c r="E20" s="71">
        <v>9</v>
      </c>
      <c r="F20" s="143">
        <v>285</v>
      </c>
      <c r="G20" s="144">
        <f t="shared" si="0"/>
        <v>2565</v>
      </c>
      <c r="H20" s="14"/>
    </row>
    <row r="21" spans="1:8" ht="13">
      <c r="A21" s="14"/>
      <c r="B21" s="1152" t="s">
        <v>106</v>
      </c>
      <c r="C21" s="1153"/>
      <c r="D21" s="1153"/>
      <c r="E21" s="149">
        <v>21</v>
      </c>
      <c r="F21" s="146">
        <v>275</v>
      </c>
      <c r="G21" s="145">
        <f t="shared" si="0"/>
        <v>5775</v>
      </c>
      <c r="H21" s="14"/>
    </row>
    <row r="22" spans="1:8" ht="13">
      <c r="A22" s="14"/>
      <c r="B22" s="1154" t="s">
        <v>107</v>
      </c>
      <c r="C22" s="1155"/>
      <c r="D22" s="1156"/>
      <c r="E22" s="71">
        <v>164</v>
      </c>
      <c r="F22" s="143">
        <v>56</v>
      </c>
      <c r="G22" s="144">
        <f t="shared" si="0"/>
        <v>9184</v>
      </c>
      <c r="H22" s="14"/>
    </row>
    <row r="23" spans="1:8" ht="13">
      <c r="A23" s="82"/>
      <c r="B23" s="1157" t="s">
        <v>108</v>
      </c>
      <c r="C23" s="1157"/>
      <c r="D23" s="1157"/>
      <c r="E23" s="150">
        <v>33</v>
      </c>
      <c r="F23" s="147">
        <v>65</v>
      </c>
      <c r="G23" s="145">
        <f t="shared" si="0"/>
        <v>2145</v>
      </c>
      <c r="H23" s="82"/>
    </row>
    <row r="24" spans="1:8" ht="15.75" customHeight="1">
      <c r="B24" s="1127" t="s">
        <v>109</v>
      </c>
      <c r="C24" s="1128"/>
      <c r="D24" s="1128"/>
      <c r="E24" s="83">
        <v>2</v>
      </c>
      <c r="F24" s="143">
        <v>335</v>
      </c>
      <c r="G24" s="144">
        <f t="shared" si="0"/>
        <v>670</v>
      </c>
    </row>
    <row r="25" spans="1:8" ht="15.75" customHeight="1">
      <c r="B25" s="1125"/>
      <c r="C25" s="1126"/>
      <c r="D25" s="1126"/>
      <c r="E25" s="86"/>
      <c r="F25" s="86"/>
      <c r="G25" s="58"/>
    </row>
    <row r="26" spans="1:8" ht="15.75" customHeight="1">
      <c r="B26" s="1127"/>
      <c r="C26" s="1128"/>
      <c r="D26" s="1128"/>
      <c r="E26" s="83"/>
      <c r="F26" s="83"/>
      <c r="G26" s="60"/>
    </row>
    <row r="27" spans="1:8" ht="15.75" customHeight="1">
      <c r="B27" s="1125"/>
      <c r="C27" s="1126"/>
      <c r="D27" s="1126"/>
      <c r="E27" s="86"/>
      <c r="F27" s="86"/>
      <c r="G27" s="58"/>
    </row>
    <row r="28" spans="1:8" ht="15.75" customHeight="1">
      <c r="B28" s="1127"/>
      <c r="C28" s="1128"/>
      <c r="D28" s="1128"/>
      <c r="E28" s="83"/>
      <c r="F28" s="83"/>
      <c r="G28" s="59"/>
    </row>
    <row r="29" spans="1:8" ht="15.75" customHeight="1">
      <c r="B29" s="1125"/>
      <c r="C29" s="1126"/>
      <c r="D29" s="1126"/>
      <c r="E29" s="86"/>
      <c r="F29" s="86"/>
      <c r="G29" s="58"/>
    </row>
    <row r="30" spans="1:8" ht="15.75" customHeight="1">
      <c r="B30" s="1127"/>
      <c r="C30" s="1128"/>
      <c r="D30" s="1128"/>
      <c r="E30" s="83"/>
      <c r="F30" s="83"/>
      <c r="G30" s="60"/>
    </row>
    <row r="31" spans="1:8" ht="15.75" customHeight="1">
      <c r="B31" s="1125"/>
      <c r="C31" s="1126"/>
      <c r="D31" s="1126"/>
      <c r="E31" s="86"/>
      <c r="F31" s="86"/>
      <c r="G31" s="58"/>
    </row>
    <row r="32" spans="1:8" ht="15.75" customHeight="1">
      <c r="B32" s="1127"/>
      <c r="C32" s="1128"/>
      <c r="D32" s="1128"/>
      <c r="E32" s="83"/>
      <c r="F32" s="83"/>
      <c r="G32" s="60"/>
    </row>
    <row r="33" spans="2:7" ht="15.75" customHeight="1">
      <c r="B33" s="1125"/>
      <c r="C33" s="1126"/>
      <c r="D33" s="1126"/>
      <c r="E33" s="86"/>
      <c r="F33" s="70"/>
      <c r="G33" s="58"/>
    </row>
    <row r="34" spans="2:7" ht="15.75" customHeight="1">
      <c r="B34" s="1127"/>
      <c r="C34" s="1128"/>
      <c r="D34" s="1128"/>
      <c r="E34" s="83"/>
      <c r="F34" s="71"/>
      <c r="G34" s="60"/>
    </row>
    <row r="35" spans="2:7" ht="15.75" customHeight="1">
      <c r="B35" s="1129"/>
      <c r="C35" s="1130"/>
      <c r="D35" s="1130"/>
      <c r="E35" s="87"/>
      <c r="F35" s="72" t="s">
        <v>19</v>
      </c>
      <c r="G35" s="73">
        <f xml:space="preserve"> SUM(G17:G34)</f>
        <v>48749.979999999996</v>
      </c>
    </row>
  </sheetData>
  <mergeCells count="45">
    <mergeCell ref="B2:G3"/>
    <mergeCell ref="B4:D4"/>
    <mergeCell ref="B5:C5"/>
    <mergeCell ref="B6:G6"/>
    <mergeCell ref="B8:C8"/>
    <mergeCell ref="D8:E8"/>
    <mergeCell ref="F8:G8"/>
    <mergeCell ref="B9:C9"/>
    <mergeCell ref="D9:E9"/>
    <mergeCell ref="F9:G9"/>
    <mergeCell ref="B10:C10"/>
    <mergeCell ref="D10:E10"/>
    <mergeCell ref="F10:G10"/>
    <mergeCell ref="F14:G14"/>
    <mergeCell ref="B16:D16"/>
    <mergeCell ref="B17:D17"/>
    <mergeCell ref="B18:D18"/>
    <mergeCell ref="B11:C11"/>
    <mergeCell ref="D11:E11"/>
    <mergeCell ref="F11:G11"/>
    <mergeCell ref="B12:C12"/>
    <mergeCell ref="F12:G12"/>
    <mergeCell ref="B13:C13"/>
    <mergeCell ref="F13:G13"/>
    <mergeCell ref="D12:E12"/>
    <mergeCell ref="D13:E13"/>
    <mergeCell ref="B14:C14"/>
    <mergeCell ref="D14:E14"/>
    <mergeCell ref="B28:D28"/>
    <mergeCell ref="B29:D29"/>
    <mergeCell ref="B30:D30"/>
    <mergeCell ref="B19:D19"/>
    <mergeCell ref="B20:D20"/>
    <mergeCell ref="B21:D21"/>
    <mergeCell ref="B22:D22"/>
    <mergeCell ref="B23:D23"/>
    <mergeCell ref="B24:D24"/>
    <mergeCell ref="B25:D25"/>
    <mergeCell ref="B26:D26"/>
    <mergeCell ref="B27:D27"/>
    <mergeCell ref="B31:D31"/>
    <mergeCell ref="B32:D32"/>
    <mergeCell ref="B33:D33"/>
    <mergeCell ref="B34:D34"/>
    <mergeCell ref="B35:D35"/>
  </mergeCells>
  <dataValidations count="1">
    <dataValidation type="list" allowBlank="1" showInputMessage="1" showErrorMessage="1" sqref="B17:D17" xr:uid="{00000000-0002-0000-0400-000000000000}">
      <formula1>"C22-Straight Transfer,C23-Dead End,C24-T-Pole Transfer,C31-Install Strand,C32-Overlash New Plant,C33-Overlash wires on Existing Plant, C34-Aerial Span Replacement, C35-Underground Pull,C36-Trench,C91-Tree Trim(F),C90 Tree Trim (R)C92-Delash,C93-DE/RE"</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J35"/>
  <sheetViews>
    <sheetView showGridLines="0" topLeftCell="A7" workbookViewId="0">
      <selection activeCell="H14" sqref="H14"/>
    </sheetView>
  </sheetViews>
  <sheetFormatPr defaultColWidth="14.453125" defaultRowHeight="15.75" customHeight="1"/>
  <cols>
    <col min="1" max="1" width="7" style="80" customWidth="1"/>
    <col min="2" max="2" width="8.7265625" style="80" customWidth="1"/>
    <col min="3" max="3" width="18.90625" style="80" customWidth="1"/>
    <col min="4" max="4" width="7.90625" style="80" customWidth="1"/>
    <col min="5" max="5" width="7" style="80" customWidth="1"/>
    <col min="6" max="7" width="15" style="80" customWidth="1"/>
    <col min="8" max="8" width="26.7265625" style="80" customWidth="1"/>
    <col min="9" max="16384" width="14.453125" style="80"/>
  </cols>
  <sheetData>
    <row r="1" spans="1:9" ht="18" customHeight="1">
      <c r="A1" s="9"/>
      <c r="B1" s="9"/>
      <c r="C1" s="9"/>
      <c r="D1" s="4"/>
      <c r="E1" s="9"/>
      <c r="F1" s="9"/>
      <c r="G1" s="9"/>
      <c r="H1" s="9"/>
    </row>
    <row r="2" spans="1:9" ht="19.5" customHeight="1">
      <c r="A2" s="8"/>
      <c r="B2" s="1106" t="s">
        <v>1</v>
      </c>
      <c r="C2" s="1106"/>
      <c r="D2" s="1106"/>
      <c r="E2" s="1106"/>
      <c r="F2" s="1106"/>
      <c r="G2" s="1106"/>
      <c r="H2" s="8"/>
    </row>
    <row r="3" spans="1:9" ht="12.65" customHeight="1">
      <c r="A3" s="8"/>
      <c r="B3" s="1106"/>
      <c r="C3" s="1106"/>
      <c r="D3" s="1106"/>
      <c r="E3" s="1106"/>
      <c r="F3" s="1106"/>
      <c r="G3" s="1106"/>
      <c r="H3" s="8"/>
    </row>
    <row r="4" spans="1:9" ht="13">
      <c r="A4" s="8"/>
      <c r="B4" s="1084"/>
      <c r="C4" s="1080"/>
      <c r="D4" s="1080"/>
      <c r="E4" s="9"/>
      <c r="F4" s="9"/>
      <c r="G4" s="9"/>
      <c r="H4" s="8"/>
    </row>
    <row r="5" spans="1:9" ht="3.65" customHeight="1">
      <c r="A5" s="10"/>
      <c r="B5" s="1085"/>
      <c r="C5" s="1080"/>
      <c r="D5" s="81"/>
      <c r="E5" s="81"/>
      <c r="F5" s="81"/>
      <c r="G5" s="81"/>
      <c r="H5" s="10"/>
    </row>
    <row r="6" spans="1:9" ht="29.15" customHeight="1">
      <c r="A6" s="8"/>
      <c r="B6" s="1110" t="s">
        <v>27</v>
      </c>
      <c r="C6" s="1110"/>
      <c r="D6" s="1110"/>
      <c r="E6" s="1110"/>
      <c r="F6" s="1110"/>
      <c r="G6" s="1110"/>
      <c r="H6" s="8"/>
    </row>
    <row r="7" spans="1:9" ht="19.5" customHeight="1">
      <c r="A7" s="14"/>
      <c r="F7" s="79"/>
      <c r="G7" s="79"/>
      <c r="H7" s="14"/>
    </row>
    <row r="8" spans="1:9" ht="14.25">
      <c r="A8" s="14"/>
      <c r="B8" s="1087"/>
      <c r="C8" s="1080"/>
      <c r="D8" s="1079"/>
      <c r="E8" s="1080"/>
      <c r="F8" s="1079"/>
      <c r="G8" s="1080"/>
      <c r="H8" s="14"/>
    </row>
    <row r="9" spans="1:9" ht="18" customHeight="1">
      <c r="A9" s="17"/>
      <c r="B9" s="1111" t="s">
        <v>28</v>
      </c>
      <c r="C9" s="1112"/>
      <c r="D9" s="1111" t="s">
        <v>4</v>
      </c>
      <c r="E9" s="1112"/>
      <c r="F9" s="1111" t="s">
        <v>40</v>
      </c>
      <c r="G9" s="1112"/>
      <c r="H9" s="17"/>
    </row>
    <row r="10" spans="1:9" ht="18" customHeight="1">
      <c r="A10" s="10"/>
      <c r="B10" s="1113" t="s">
        <v>39</v>
      </c>
      <c r="C10" s="1112"/>
      <c r="D10" s="1114" t="s">
        <v>37</v>
      </c>
      <c r="E10" s="1115"/>
      <c r="F10" s="1116" t="s">
        <v>110</v>
      </c>
      <c r="G10" s="1117"/>
      <c r="H10" s="10"/>
    </row>
    <row r="11" spans="1:9" ht="18" customHeight="1">
      <c r="A11" s="14"/>
      <c r="B11" s="1089"/>
      <c r="C11" s="1080"/>
      <c r="D11" s="1089"/>
      <c r="E11" s="1080"/>
      <c r="F11" s="1090"/>
      <c r="G11" s="1080"/>
      <c r="H11" s="14"/>
    </row>
    <row r="12" spans="1:9" ht="18" customHeight="1">
      <c r="A12" s="14"/>
      <c r="B12" s="1111" t="s">
        <v>7</v>
      </c>
      <c r="C12" s="1112"/>
      <c r="D12" s="1111" t="s">
        <v>111</v>
      </c>
      <c r="E12" s="1112"/>
      <c r="F12" s="1111" t="s">
        <v>8</v>
      </c>
      <c r="G12" s="1112"/>
      <c r="H12" s="14"/>
    </row>
    <row r="13" spans="1:9" ht="18" customHeight="1">
      <c r="A13" s="14"/>
      <c r="B13" s="1113" t="s">
        <v>38</v>
      </c>
      <c r="C13" s="1112"/>
      <c r="D13" s="1113" t="s">
        <v>163</v>
      </c>
      <c r="E13" s="1112"/>
      <c r="F13" s="1122">
        <v>44498</v>
      </c>
      <c r="G13" s="1112"/>
      <c r="H13" s="14"/>
    </row>
    <row r="14" spans="1:9" ht="13.75" thickBot="1">
      <c r="A14" s="8"/>
      <c r="B14" s="1123"/>
      <c r="C14" s="1124"/>
      <c r="D14" s="1123"/>
      <c r="E14" s="1124"/>
      <c r="F14" s="1123"/>
      <c r="G14" s="1124"/>
      <c r="H14" s="8"/>
    </row>
    <row r="15" spans="1:9" ht="13">
      <c r="A15" s="14"/>
      <c r="B15" s="85"/>
      <c r="C15" s="85"/>
      <c r="D15" s="85"/>
      <c r="E15" s="82"/>
      <c r="F15" s="85"/>
      <c r="G15" s="85"/>
      <c r="H15" s="14"/>
    </row>
    <row r="16" spans="1:9" ht="30" customHeight="1">
      <c r="A16" s="14"/>
      <c r="B16" s="1120" t="s">
        <v>41</v>
      </c>
      <c r="C16" s="1121"/>
      <c r="D16" s="1121"/>
      <c r="E16" s="84" t="s">
        <v>11</v>
      </c>
      <c r="F16" s="84" t="s">
        <v>12</v>
      </c>
      <c r="G16" s="84" t="s">
        <v>13</v>
      </c>
      <c r="H16" s="10"/>
      <c r="I16" s="721"/>
    </row>
    <row r="17" spans="1:10" ht="19.5" customHeight="1">
      <c r="A17" s="10"/>
      <c r="B17" s="1118" t="s">
        <v>30</v>
      </c>
      <c r="C17" s="1119"/>
      <c r="D17" s="1119"/>
      <c r="E17" s="64">
        <v>9899</v>
      </c>
      <c r="F17" s="61">
        <v>1.38</v>
      </c>
      <c r="G17" s="58">
        <f>PRODUCT(E17,F17)</f>
        <v>13660.619999999999</v>
      </c>
      <c r="H17" s="10"/>
      <c r="I17" s="121"/>
    </row>
    <row r="18" spans="1:10" ht="19.5" customHeight="1">
      <c r="A18" s="23"/>
      <c r="B18" s="1127" t="s">
        <v>32</v>
      </c>
      <c r="C18" s="1128"/>
      <c r="D18" s="1128"/>
      <c r="E18" s="77">
        <v>400</v>
      </c>
      <c r="F18" s="62">
        <v>0.8</v>
      </c>
      <c r="G18" s="60">
        <f>PRODUCT(E18,F18)</f>
        <v>320</v>
      </c>
      <c r="H18" s="23"/>
    </row>
    <row r="19" spans="1:10" ht="19.5" customHeight="1">
      <c r="A19" s="23"/>
      <c r="B19" s="1125" t="s">
        <v>47</v>
      </c>
      <c r="C19" s="1126"/>
      <c r="D19" s="1126"/>
      <c r="E19" s="64">
        <v>9640</v>
      </c>
      <c r="F19" s="61">
        <v>3.08</v>
      </c>
      <c r="G19" s="58">
        <f>PRODUCT(E19,F19)</f>
        <v>29691.200000000001</v>
      </c>
      <c r="H19" s="23"/>
    </row>
    <row r="20" spans="1:10" ht="25.5" customHeight="1">
      <c r="A20" s="14"/>
      <c r="B20" s="1133" t="s">
        <v>102</v>
      </c>
      <c r="C20" s="1128"/>
      <c r="D20" s="1128"/>
      <c r="E20" s="77">
        <v>61</v>
      </c>
      <c r="F20" s="62">
        <v>410</v>
      </c>
      <c r="G20" s="141">
        <f>PRODUCT(E20,F20)</f>
        <v>25010</v>
      </c>
      <c r="H20" s="10"/>
      <c r="I20" s="121"/>
      <c r="J20" s="121"/>
    </row>
    <row r="21" spans="1:10" ht="25.5" customHeight="1">
      <c r="A21" s="14"/>
      <c r="B21" s="1134" t="s">
        <v>104</v>
      </c>
      <c r="C21" s="1135"/>
      <c r="D21" s="1136"/>
      <c r="E21" s="64">
        <v>512</v>
      </c>
      <c r="F21" s="61">
        <v>0.8</v>
      </c>
      <c r="G21" s="58">
        <f>PRODUCT(E21,F21)</f>
        <v>409.6</v>
      </c>
      <c r="H21" s="10"/>
      <c r="I21" s="148"/>
      <c r="J21" s="121"/>
    </row>
    <row r="22" spans="1:10" ht="25.5" customHeight="1">
      <c r="A22" s="14"/>
      <c r="B22" s="1132"/>
      <c r="C22" s="1132"/>
      <c r="D22" s="1132"/>
      <c r="E22" s="78"/>
      <c r="F22" s="63"/>
      <c r="G22" s="59"/>
      <c r="H22" s="14"/>
    </row>
    <row r="23" spans="1:10" ht="19.5" customHeight="1">
      <c r="A23" s="82"/>
      <c r="B23" s="1125"/>
      <c r="C23" s="1126"/>
      <c r="D23" s="1126"/>
      <c r="E23" s="69"/>
      <c r="F23" s="75"/>
      <c r="G23" s="58"/>
      <c r="H23" s="82"/>
    </row>
    <row r="24" spans="1:10" ht="15.75" customHeight="1">
      <c r="B24" s="1127"/>
      <c r="C24" s="1128"/>
      <c r="D24" s="1128"/>
      <c r="E24" s="83"/>
      <c r="F24" s="83"/>
      <c r="G24" s="60"/>
    </row>
    <row r="25" spans="1:10" ht="15.75" customHeight="1">
      <c r="B25" s="1125"/>
      <c r="C25" s="1126"/>
      <c r="D25" s="1126"/>
      <c r="E25" s="86"/>
      <c r="F25" s="86"/>
      <c r="G25" s="58"/>
    </row>
    <row r="26" spans="1:10" ht="15.75" customHeight="1">
      <c r="B26" s="1127"/>
      <c r="C26" s="1128"/>
      <c r="D26" s="1128"/>
      <c r="E26" s="83"/>
      <c r="F26" s="83"/>
      <c r="G26" s="60"/>
    </row>
    <row r="27" spans="1:10" ht="15.75" customHeight="1">
      <c r="B27" s="1125"/>
      <c r="C27" s="1126"/>
      <c r="D27" s="1126"/>
      <c r="E27" s="86"/>
      <c r="F27" s="86"/>
      <c r="G27" s="58"/>
    </row>
    <row r="28" spans="1:10" ht="15.75" customHeight="1">
      <c r="B28" s="1127"/>
      <c r="C28" s="1128"/>
      <c r="D28" s="1128"/>
      <c r="E28" s="83"/>
      <c r="F28" s="83"/>
      <c r="G28" s="59"/>
    </row>
    <row r="29" spans="1:10" ht="15.75" customHeight="1">
      <c r="B29" s="1125"/>
      <c r="C29" s="1126"/>
      <c r="D29" s="1126"/>
      <c r="E29" s="86"/>
      <c r="F29" s="86"/>
      <c r="G29" s="58"/>
    </row>
    <row r="30" spans="1:10" ht="15.75" customHeight="1">
      <c r="B30" s="1127"/>
      <c r="C30" s="1128"/>
      <c r="D30" s="1128"/>
      <c r="E30" s="83"/>
      <c r="F30" s="83"/>
      <c r="G30" s="60"/>
    </row>
    <row r="31" spans="1:10" ht="15.75" customHeight="1">
      <c r="B31" s="1125"/>
      <c r="C31" s="1126"/>
      <c r="D31" s="1126"/>
      <c r="E31" s="86"/>
      <c r="F31" s="86"/>
      <c r="G31" s="58"/>
    </row>
    <row r="32" spans="1:10" ht="15.75" customHeight="1">
      <c r="B32" s="1127"/>
      <c r="C32" s="1128"/>
      <c r="D32" s="1128"/>
      <c r="E32" s="83"/>
      <c r="F32" s="83"/>
      <c r="G32" s="60"/>
    </row>
    <row r="33" spans="2:7" ht="15.75" customHeight="1">
      <c r="B33" s="1125"/>
      <c r="C33" s="1126"/>
      <c r="D33" s="1126"/>
      <c r="E33" s="86"/>
      <c r="F33" s="70"/>
      <c r="G33" s="58"/>
    </row>
    <row r="34" spans="2:7" ht="15.75" customHeight="1">
      <c r="B34" s="1127"/>
      <c r="C34" s="1128"/>
      <c r="D34" s="1128"/>
      <c r="E34" s="83"/>
      <c r="F34" s="71"/>
      <c r="G34" s="60"/>
    </row>
    <row r="35" spans="2:7" ht="15.75" customHeight="1">
      <c r="B35" s="1129"/>
      <c r="C35" s="1130"/>
      <c r="D35" s="1130"/>
      <c r="E35" s="87"/>
      <c r="F35" s="72" t="s">
        <v>19</v>
      </c>
      <c r="G35" s="73">
        <f xml:space="preserve"> SUM(G17:G34)</f>
        <v>69091.420000000013</v>
      </c>
    </row>
  </sheetData>
  <mergeCells count="45">
    <mergeCell ref="B2:G3"/>
    <mergeCell ref="B4:D4"/>
    <mergeCell ref="B5:C5"/>
    <mergeCell ref="B6:G6"/>
    <mergeCell ref="B8:C8"/>
    <mergeCell ref="D8:E8"/>
    <mergeCell ref="F8:G8"/>
    <mergeCell ref="B9:C9"/>
    <mergeCell ref="D9:E9"/>
    <mergeCell ref="F9:G9"/>
    <mergeCell ref="B10:C10"/>
    <mergeCell ref="D10:E10"/>
    <mergeCell ref="F10:G10"/>
    <mergeCell ref="F14:G14"/>
    <mergeCell ref="B16:D16"/>
    <mergeCell ref="B17:D17"/>
    <mergeCell ref="B18:D18"/>
    <mergeCell ref="B11:C11"/>
    <mergeCell ref="D11:E11"/>
    <mergeCell ref="F11:G11"/>
    <mergeCell ref="B12:C12"/>
    <mergeCell ref="F12:G12"/>
    <mergeCell ref="B13:C13"/>
    <mergeCell ref="F13:G13"/>
    <mergeCell ref="D12:E12"/>
    <mergeCell ref="D13:E13"/>
    <mergeCell ref="B14:C14"/>
    <mergeCell ref="D14:E14"/>
    <mergeCell ref="B28:D28"/>
    <mergeCell ref="B29:D29"/>
    <mergeCell ref="B30:D30"/>
    <mergeCell ref="B19:D19"/>
    <mergeCell ref="B20:D20"/>
    <mergeCell ref="B21:D21"/>
    <mergeCell ref="B22:D22"/>
    <mergeCell ref="B23:D23"/>
    <mergeCell ref="B24:D24"/>
    <mergeCell ref="B25:D25"/>
    <mergeCell ref="B26:D26"/>
    <mergeCell ref="B27:D27"/>
    <mergeCell ref="B31:D31"/>
    <mergeCell ref="B32:D32"/>
    <mergeCell ref="B33:D33"/>
    <mergeCell ref="B34:D34"/>
    <mergeCell ref="B35:D35"/>
  </mergeCells>
  <dataValidations count="2">
    <dataValidation type="list" allowBlank="1" showInputMessage="1" showErrorMessage="1" sqref="B19:D19" xr:uid="{00000000-0002-0000-0500-000000000000}">
      <formula1>"C22-Straight Transfer,C23-Dead End,C24-T-Pole Transfer,C31-Install Strand,C32-Overlash New Plant,C33-Overlash wires on Existing Plant, C34-Aerial Span Replacement, C35-Underground Pull,C36-Trench,C91-Tree Trim(F),C90 Tree Trim(RE),C92-Delash,C93-DE/RE"</formula1>
    </dataValidation>
    <dataValidation type="list" allowBlank="1" showInputMessage="1" showErrorMessage="1" sqref="B17:D18 B20:D35" xr:uid="{00000000-0002-0000-0500-000001000000}">
      <formula1>"C22-Straight Transfer,C23-Dead End,C24-T-Pole Transfer,C31-Install Strand,C32-Overlash New Plant,C33-Overlash wires on Existing Plant, C34-Aerial Span Replacement, C35-Underground Pull,C36-Trench,C91-Tree Trim(F),C90 Tree Trim(RE),C92-Delash,C93-Wreck out"</formula1>
    </dataValidation>
  </dataValidation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H24"/>
  <sheetViews>
    <sheetView showGridLines="0" topLeftCell="A9" workbookViewId="0">
      <selection activeCell="H16" sqref="H16"/>
    </sheetView>
  </sheetViews>
  <sheetFormatPr defaultColWidth="14.453125" defaultRowHeight="15.75" customHeight="1"/>
  <cols>
    <col min="1" max="1" width="7" style="80" customWidth="1"/>
    <col min="2" max="2" width="8.7265625" style="80" customWidth="1"/>
    <col min="3" max="3" width="18.90625" style="80" customWidth="1"/>
    <col min="4" max="4" width="7.90625" style="80" customWidth="1"/>
    <col min="5" max="5" width="7" style="80" customWidth="1"/>
    <col min="6" max="7" width="15" style="80" customWidth="1"/>
    <col min="8" max="8" width="26.7265625" style="80" customWidth="1"/>
    <col min="9" max="16384" width="14.453125" style="80"/>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81"/>
      <c r="E5" s="81"/>
      <c r="F5" s="81"/>
      <c r="G5" s="81"/>
      <c r="H5" s="10"/>
    </row>
    <row r="6" spans="1:8" ht="29.15" customHeight="1">
      <c r="A6" s="8"/>
      <c r="B6" s="1110" t="s">
        <v>27</v>
      </c>
      <c r="C6" s="1110"/>
      <c r="D6" s="1110"/>
      <c r="E6" s="1110"/>
      <c r="F6" s="1110"/>
      <c r="G6" s="1110"/>
      <c r="H6" s="8"/>
    </row>
    <row r="7" spans="1:8" ht="19.5" customHeight="1">
      <c r="A7" s="14"/>
      <c r="F7" s="79"/>
      <c r="G7" s="79"/>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39</v>
      </c>
      <c r="C10" s="1112"/>
      <c r="D10" s="1114" t="s">
        <v>37</v>
      </c>
      <c r="E10" s="1115"/>
      <c r="F10" s="1116" t="s">
        <v>112</v>
      </c>
      <c r="G10" s="1117"/>
      <c r="H10" s="10"/>
    </row>
    <row r="11" spans="1:8" ht="18" customHeight="1">
      <c r="A11" s="14"/>
      <c r="B11" s="1089"/>
      <c r="C11" s="1080"/>
      <c r="D11" s="1089"/>
      <c r="E11" s="1080"/>
      <c r="F11" s="1090"/>
      <c r="G11" s="1080"/>
      <c r="H11" s="14"/>
    </row>
    <row r="12" spans="1:8" ht="18" customHeight="1">
      <c r="A12" s="14"/>
      <c r="B12" s="1111" t="s">
        <v>7</v>
      </c>
      <c r="C12" s="1112"/>
      <c r="D12" s="1111" t="s">
        <v>111</v>
      </c>
      <c r="E12" s="1112"/>
      <c r="F12" s="1111" t="s">
        <v>8</v>
      </c>
      <c r="G12" s="1112"/>
      <c r="H12" s="14"/>
    </row>
    <row r="13" spans="1:8" ht="18" customHeight="1">
      <c r="A13" s="14"/>
      <c r="B13" s="1113" t="s">
        <v>38</v>
      </c>
      <c r="C13" s="1112"/>
      <c r="D13" s="1113">
        <v>7</v>
      </c>
      <c r="E13" s="1112"/>
      <c r="F13" s="1122">
        <v>44510</v>
      </c>
      <c r="G13" s="1112"/>
      <c r="H13" s="14"/>
    </row>
    <row r="14" spans="1:8" ht="13.75" thickBot="1">
      <c r="A14" s="8"/>
      <c r="B14" s="1123"/>
      <c r="C14" s="1124"/>
      <c r="D14" s="1123"/>
      <c r="E14" s="1124"/>
      <c r="F14" s="1123"/>
      <c r="G14" s="1124"/>
      <c r="H14" s="8"/>
    </row>
    <row r="15" spans="1:8" ht="13">
      <c r="A15" s="14"/>
      <c r="B15" s="85"/>
      <c r="C15" s="85"/>
      <c r="D15" s="85"/>
      <c r="E15" s="82"/>
      <c r="F15" s="85"/>
      <c r="G15" s="85"/>
      <c r="H15" s="14"/>
    </row>
    <row r="16" spans="1:8" ht="30" customHeight="1">
      <c r="A16" s="14"/>
      <c r="B16" s="1120" t="s">
        <v>41</v>
      </c>
      <c r="C16" s="1121"/>
      <c r="D16" s="1121"/>
      <c r="E16" s="84" t="s">
        <v>11</v>
      </c>
      <c r="F16" s="84" t="s">
        <v>12</v>
      </c>
      <c r="G16" s="84" t="s">
        <v>13</v>
      </c>
      <c r="H16" s="14"/>
    </row>
    <row r="17" spans="1:8" ht="13">
      <c r="A17" s="10"/>
      <c r="B17" s="1118" t="s">
        <v>30</v>
      </c>
      <c r="C17" s="1119"/>
      <c r="D17" s="1119"/>
      <c r="E17" s="64">
        <v>11147</v>
      </c>
      <c r="F17" s="61">
        <v>1.38</v>
      </c>
      <c r="G17" s="58">
        <f>PRODUCT(E17,F17)</f>
        <v>15382.859999999999</v>
      </c>
      <c r="H17" s="10"/>
    </row>
    <row r="18" spans="1:8" ht="18">
      <c r="A18" s="23"/>
      <c r="B18" s="1127" t="s">
        <v>118</v>
      </c>
      <c r="C18" s="1128"/>
      <c r="D18" s="1128"/>
      <c r="E18" s="77">
        <v>13217</v>
      </c>
      <c r="F18" s="62">
        <v>0.88</v>
      </c>
      <c r="G18" s="60">
        <f>PRODUCT(E18,F18)</f>
        <v>11630.960000000001</v>
      </c>
      <c r="H18" s="23"/>
    </row>
    <row r="19" spans="1:8" ht="19.5" customHeight="1">
      <c r="A19" s="23"/>
      <c r="B19" s="1125" t="s">
        <v>42</v>
      </c>
      <c r="C19" s="1126"/>
      <c r="D19" s="1126"/>
      <c r="E19" s="64">
        <v>308</v>
      </c>
      <c r="F19" s="61">
        <v>0.8</v>
      </c>
      <c r="G19" s="153">
        <f>PRODUCT(E19,F19)</f>
        <v>246.4</v>
      </c>
      <c r="H19" s="23"/>
    </row>
    <row r="20" spans="1:8" s="93" customFormat="1" ht="19.5" customHeight="1">
      <c r="A20" s="23"/>
      <c r="B20" s="1154" t="s">
        <v>104</v>
      </c>
      <c r="C20" s="1155"/>
      <c r="D20" s="1156"/>
      <c r="E20" s="157">
        <v>13217</v>
      </c>
      <c r="F20" s="143">
        <v>0.8</v>
      </c>
      <c r="G20" s="144">
        <f>PRODUCT(E20,F20)</f>
        <v>10573.6</v>
      </c>
      <c r="H20" s="23"/>
    </row>
    <row r="21" spans="1:8" ht="25.5" customHeight="1">
      <c r="A21" s="14"/>
      <c r="B21" s="1158" t="s">
        <v>119</v>
      </c>
      <c r="C21" s="1159"/>
      <c r="D21" s="1159"/>
      <c r="E21" s="151">
        <v>3</v>
      </c>
      <c r="F21" s="152">
        <v>225</v>
      </c>
      <c r="G21" s="153">
        <f>PRODUCT(E21,F21)</f>
        <v>675</v>
      </c>
      <c r="H21" s="10"/>
    </row>
    <row r="22" spans="1:8" ht="15.75" customHeight="1">
      <c r="B22" s="1150"/>
      <c r="C22" s="1151"/>
      <c r="D22" s="1151"/>
      <c r="E22" s="142"/>
      <c r="F22" s="154"/>
      <c r="G22" s="141"/>
    </row>
    <row r="23" spans="1:8" ht="15.75" customHeight="1">
      <c r="B23" s="1127"/>
      <c r="C23" s="1128"/>
      <c r="D23" s="1128"/>
      <c r="E23" s="83"/>
      <c r="F23" s="71"/>
      <c r="G23" s="60"/>
    </row>
    <row r="24" spans="1:8" ht="15.75" customHeight="1">
      <c r="B24" s="1129"/>
      <c r="C24" s="1130"/>
      <c r="D24" s="1130"/>
      <c r="E24" s="87"/>
      <c r="F24" s="72" t="s">
        <v>19</v>
      </c>
      <c r="G24" s="73">
        <f xml:space="preserve"> SUM(G17:G23)</f>
        <v>38508.82</v>
      </c>
    </row>
  </sheetData>
  <mergeCells count="34">
    <mergeCell ref="B2:G3"/>
    <mergeCell ref="B4:D4"/>
    <mergeCell ref="B5:C5"/>
    <mergeCell ref="B6:G6"/>
    <mergeCell ref="B8:C8"/>
    <mergeCell ref="D8:E8"/>
    <mergeCell ref="F8:G8"/>
    <mergeCell ref="B9:C9"/>
    <mergeCell ref="D9:E9"/>
    <mergeCell ref="F9:G9"/>
    <mergeCell ref="B10:C10"/>
    <mergeCell ref="D10:E10"/>
    <mergeCell ref="F10:G10"/>
    <mergeCell ref="F14:G14"/>
    <mergeCell ref="B16:D16"/>
    <mergeCell ref="B17:D17"/>
    <mergeCell ref="B18:D18"/>
    <mergeCell ref="B11:C11"/>
    <mergeCell ref="D11:E11"/>
    <mergeCell ref="F11:G11"/>
    <mergeCell ref="B12:C12"/>
    <mergeCell ref="F12:G12"/>
    <mergeCell ref="B13:C13"/>
    <mergeCell ref="F13:G13"/>
    <mergeCell ref="B22:D22"/>
    <mergeCell ref="B23:D23"/>
    <mergeCell ref="B24:D24"/>
    <mergeCell ref="D12:E12"/>
    <mergeCell ref="D13:E13"/>
    <mergeCell ref="B19:D19"/>
    <mergeCell ref="B21:D21"/>
    <mergeCell ref="B14:C14"/>
    <mergeCell ref="D14:E14"/>
    <mergeCell ref="B20:D20"/>
  </mergeCells>
  <dataValidations count="1">
    <dataValidation type="list" allowBlank="1" showInputMessage="1" showErrorMessage="1" sqref="B17:D18 B24:D24" xr:uid="{00000000-0002-0000-0600-000000000000}">
      <formula1>"C22-Straight Transfer,C23-Dead End,C24-T-Pole Transfer,C31-Install Strand,C32-Overlash New Plant,C33-Overlash wires on Existing Plant, C34-Aerial Span Replacement, C35-Underground Pull,C36-Trench,C91-Tree Trim(F),C90 Tree Trim(RE),C92-Delash,C93-Wreck out"</formula1>
    </dataValidation>
  </dataValidation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H23"/>
  <sheetViews>
    <sheetView showGridLines="0" topLeftCell="A8" workbookViewId="0">
      <selection activeCell="G19" sqref="G19"/>
    </sheetView>
  </sheetViews>
  <sheetFormatPr defaultColWidth="14.453125" defaultRowHeight="15.75" customHeight="1"/>
  <cols>
    <col min="1" max="1" width="7" style="93" customWidth="1"/>
    <col min="2" max="2" width="8.7265625" style="93" customWidth="1"/>
    <col min="3" max="3" width="18.90625" style="93" customWidth="1"/>
    <col min="4" max="4" width="7.90625" style="93" customWidth="1"/>
    <col min="5" max="5" width="7" style="93" customWidth="1"/>
    <col min="6" max="7" width="15" style="93" customWidth="1"/>
    <col min="8" max="8" width="26.7265625" style="93" customWidth="1"/>
    <col min="9" max="16384" width="14.453125" style="93"/>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96"/>
      <c r="E5" s="96"/>
      <c r="F5" s="96"/>
      <c r="G5" s="96"/>
      <c r="H5" s="10"/>
    </row>
    <row r="6" spans="1:8" ht="29.15" customHeight="1">
      <c r="A6" s="8"/>
      <c r="B6" s="1110" t="s">
        <v>27</v>
      </c>
      <c r="C6" s="1110"/>
      <c r="D6" s="1110"/>
      <c r="E6" s="1110"/>
      <c r="F6" s="1110"/>
      <c r="G6" s="1110"/>
      <c r="H6" s="8"/>
    </row>
    <row r="7" spans="1:8" ht="19.5" customHeight="1">
      <c r="A7" s="14"/>
      <c r="F7" s="95"/>
      <c r="G7" s="95"/>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39</v>
      </c>
      <c r="C10" s="1112"/>
      <c r="D10" s="1114" t="s">
        <v>37</v>
      </c>
      <c r="E10" s="1115"/>
      <c r="F10" s="1116" t="s">
        <v>113</v>
      </c>
      <c r="G10" s="1117"/>
      <c r="H10" s="10"/>
    </row>
    <row r="11" spans="1:8" ht="18" customHeight="1">
      <c r="A11" s="14"/>
      <c r="B11" s="1089"/>
      <c r="C11" s="1080"/>
      <c r="D11" s="1089"/>
      <c r="E11" s="1080"/>
      <c r="F11" s="1090"/>
      <c r="G11" s="1080"/>
      <c r="H11" s="14"/>
    </row>
    <row r="12" spans="1:8" ht="18" customHeight="1">
      <c r="A12" s="14"/>
      <c r="B12" s="1111" t="s">
        <v>7</v>
      </c>
      <c r="C12" s="1112"/>
      <c r="D12" s="1111" t="s">
        <v>111</v>
      </c>
      <c r="E12" s="1112"/>
      <c r="F12" s="1111" t="s">
        <v>8</v>
      </c>
      <c r="G12" s="1112"/>
      <c r="H12" s="14"/>
    </row>
    <row r="13" spans="1:8" ht="18" customHeight="1">
      <c r="A13" s="14"/>
      <c r="B13" s="1113" t="s">
        <v>38</v>
      </c>
      <c r="C13" s="1112"/>
      <c r="D13" s="1113">
        <v>8</v>
      </c>
      <c r="E13" s="1112"/>
      <c r="F13" s="1122">
        <v>44510</v>
      </c>
      <c r="G13" s="1112"/>
      <c r="H13" s="14"/>
    </row>
    <row r="14" spans="1:8" ht="13.75" thickBot="1">
      <c r="A14" s="8"/>
      <c r="B14" s="1123"/>
      <c r="C14" s="1124"/>
      <c r="D14" s="1123"/>
      <c r="E14" s="1124"/>
      <c r="F14" s="1123"/>
      <c r="G14" s="1124"/>
      <c r="H14" s="8"/>
    </row>
    <row r="15" spans="1:8" ht="13">
      <c r="A15" s="14"/>
      <c r="B15" s="94"/>
      <c r="C15" s="94"/>
      <c r="D15" s="94"/>
      <c r="E15" s="92"/>
      <c r="F15" s="94"/>
      <c r="G15" s="94"/>
      <c r="H15" s="14"/>
    </row>
    <row r="16" spans="1:8" ht="30" customHeight="1">
      <c r="A16" s="14"/>
      <c r="B16" s="1120" t="s">
        <v>41</v>
      </c>
      <c r="C16" s="1121"/>
      <c r="D16" s="1121"/>
      <c r="E16" s="91" t="s">
        <v>11</v>
      </c>
      <c r="F16" s="91" t="s">
        <v>12</v>
      </c>
      <c r="G16" s="91" t="s">
        <v>13</v>
      </c>
      <c r="H16" s="14"/>
    </row>
    <row r="17" spans="1:8" ht="13">
      <c r="A17" s="10"/>
      <c r="B17" s="1118" t="s">
        <v>45</v>
      </c>
      <c r="C17" s="1119"/>
      <c r="D17" s="1119"/>
      <c r="E17" s="64">
        <v>1</v>
      </c>
      <c r="F17" s="61">
        <v>80</v>
      </c>
      <c r="G17" s="58">
        <f>PRODUCT(E17,F17)</f>
        <v>80</v>
      </c>
      <c r="H17" s="10"/>
    </row>
    <row r="18" spans="1:8" ht="18">
      <c r="A18" s="23"/>
      <c r="B18" s="1127" t="s">
        <v>30</v>
      </c>
      <c r="C18" s="1128"/>
      <c r="D18" s="1128"/>
      <c r="E18" s="77">
        <v>2361</v>
      </c>
      <c r="F18" s="62">
        <v>1.38</v>
      </c>
      <c r="G18" s="60">
        <f>PRODUCT(E18,F18)</f>
        <v>3258.18</v>
      </c>
      <c r="H18" s="23"/>
    </row>
    <row r="19" spans="1:8" ht="18">
      <c r="A19" s="23"/>
      <c r="B19" s="1160" t="s">
        <v>118</v>
      </c>
      <c r="C19" s="1159"/>
      <c r="D19" s="1159"/>
      <c r="E19" s="151">
        <v>2361</v>
      </c>
      <c r="F19" s="61">
        <v>0.88</v>
      </c>
      <c r="G19" s="153">
        <f>PRODUCT(E19,F19)</f>
        <v>2077.6799999999998</v>
      </c>
      <c r="H19" s="23"/>
    </row>
    <row r="20" spans="1:8" ht="13">
      <c r="A20" s="14"/>
      <c r="B20" s="1161" t="s">
        <v>104</v>
      </c>
      <c r="C20" s="1151"/>
      <c r="D20" s="1151"/>
      <c r="E20" s="158">
        <v>2361</v>
      </c>
      <c r="F20" s="159">
        <v>0.8</v>
      </c>
      <c r="G20" s="60">
        <f>PRODUCT(E20,F20)</f>
        <v>1888.8000000000002</v>
      </c>
      <c r="H20" s="10"/>
    </row>
    <row r="21" spans="1:8" ht="15.75" customHeight="1">
      <c r="B21" s="1160"/>
      <c r="C21" s="1159"/>
      <c r="D21" s="1159"/>
      <c r="E21" s="88"/>
      <c r="F21" s="70"/>
      <c r="G21" s="58"/>
    </row>
    <row r="22" spans="1:8" ht="15.75" customHeight="1">
      <c r="B22" s="1127"/>
      <c r="C22" s="1128"/>
      <c r="D22" s="1128"/>
      <c r="E22" s="89"/>
      <c r="F22" s="142"/>
      <c r="G22" s="60"/>
    </row>
    <row r="23" spans="1:8" ht="15.75" customHeight="1">
      <c r="B23" s="1129"/>
      <c r="C23" s="1130"/>
      <c r="D23" s="1130"/>
      <c r="E23" s="90"/>
      <c r="F23" s="72" t="s">
        <v>19</v>
      </c>
      <c r="G23" s="73">
        <f xml:space="preserve"> SUM(G17:G22)</f>
        <v>7304.66</v>
      </c>
    </row>
  </sheetData>
  <mergeCells count="33">
    <mergeCell ref="B22:D22"/>
    <mergeCell ref="B23:D23"/>
    <mergeCell ref="B16:D16"/>
    <mergeCell ref="B17:D17"/>
    <mergeCell ref="B18:D18"/>
    <mergeCell ref="B19:D19"/>
    <mergeCell ref="B20:D20"/>
    <mergeCell ref="B21:D21"/>
    <mergeCell ref="B13:C13"/>
    <mergeCell ref="D13:E13"/>
    <mergeCell ref="F13:G13"/>
    <mergeCell ref="B14:C14"/>
    <mergeCell ref="D14:E14"/>
    <mergeCell ref="F14:G14"/>
    <mergeCell ref="B11:C11"/>
    <mergeCell ref="D11:E11"/>
    <mergeCell ref="F11:G11"/>
    <mergeCell ref="B12:C12"/>
    <mergeCell ref="D12:E12"/>
    <mergeCell ref="F12:G12"/>
    <mergeCell ref="B9:C9"/>
    <mergeCell ref="D9:E9"/>
    <mergeCell ref="F9:G9"/>
    <mergeCell ref="B10:C10"/>
    <mergeCell ref="D10:E10"/>
    <mergeCell ref="F10:G10"/>
    <mergeCell ref="B2:G3"/>
    <mergeCell ref="B4:D4"/>
    <mergeCell ref="B5:C5"/>
    <mergeCell ref="B6:G6"/>
    <mergeCell ref="B8:C8"/>
    <mergeCell ref="D8:E8"/>
    <mergeCell ref="F8:G8"/>
  </mergeCells>
  <dataValidations count="1">
    <dataValidation type="list" allowBlank="1" showInputMessage="1" showErrorMessage="1" sqref="B17:D21 B23:D23" xr:uid="{00000000-0002-0000-0700-000000000000}">
      <formula1>"C22-Straight Transfer,C23-Dead End,C24-T-Pole Transfer,C31-Install Strand,C32-Overlash New Plant,C33-Overlash wires on Existing Plant, C34-Aerial Span Replacement, C35-Underground Pull,C36-Trench,C91-Tree Trim(F),C90 Tree Trim(RE),C92-Delash,C93-Wreck out"</formula1>
    </dataValidation>
  </dataValidation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H23"/>
  <sheetViews>
    <sheetView showGridLines="0" topLeftCell="A8" workbookViewId="0">
      <selection activeCell="H20" sqref="H20"/>
    </sheetView>
  </sheetViews>
  <sheetFormatPr defaultColWidth="14.453125" defaultRowHeight="15.75" customHeight="1"/>
  <cols>
    <col min="1" max="1" width="7" style="93" customWidth="1"/>
    <col min="2" max="2" width="8.7265625" style="93" customWidth="1"/>
    <col min="3" max="3" width="18.90625" style="93" customWidth="1"/>
    <col min="4" max="4" width="7.90625" style="93" customWidth="1"/>
    <col min="5" max="5" width="7" style="93" customWidth="1"/>
    <col min="6" max="7" width="15" style="93" customWidth="1"/>
    <col min="8" max="8" width="26.7265625" style="93" customWidth="1"/>
    <col min="9" max="16384" width="14.453125" style="93"/>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96"/>
      <c r="E5" s="96"/>
      <c r="F5" s="96"/>
      <c r="G5" s="96"/>
      <c r="H5" s="10"/>
    </row>
    <row r="6" spans="1:8" ht="29.15" customHeight="1">
      <c r="A6" s="8"/>
      <c r="B6" s="1110" t="s">
        <v>27</v>
      </c>
      <c r="C6" s="1110"/>
      <c r="D6" s="1110"/>
      <c r="E6" s="1110"/>
      <c r="F6" s="1110"/>
      <c r="G6" s="1110"/>
      <c r="H6" s="8"/>
    </row>
    <row r="7" spans="1:8" ht="19.5" customHeight="1">
      <c r="A7" s="14"/>
      <c r="F7" s="95"/>
      <c r="G7" s="95"/>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39</v>
      </c>
      <c r="C10" s="1112"/>
      <c r="D10" s="1114" t="s">
        <v>37</v>
      </c>
      <c r="E10" s="1115"/>
      <c r="F10" s="1116" t="s">
        <v>114</v>
      </c>
      <c r="G10" s="1117"/>
      <c r="H10" s="10"/>
    </row>
    <row r="11" spans="1:8" ht="18" customHeight="1">
      <c r="A11" s="14"/>
      <c r="B11" s="1089"/>
      <c r="C11" s="1080"/>
      <c r="D11" s="1089"/>
      <c r="E11" s="1080"/>
      <c r="F11" s="1090"/>
      <c r="G11" s="1080"/>
      <c r="H11" s="14"/>
    </row>
    <row r="12" spans="1:8" ht="18" customHeight="1">
      <c r="A12" s="14"/>
      <c r="B12" s="1111" t="s">
        <v>7</v>
      </c>
      <c r="C12" s="1112"/>
      <c r="D12" s="1111" t="s">
        <v>111</v>
      </c>
      <c r="E12" s="1112"/>
      <c r="F12" s="1111" t="s">
        <v>8</v>
      </c>
      <c r="G12" s="1112"/>
      <c r="H12" s="14"/>
    </row>
    <row r="13" spans="1:8" ht="18" customHeight="1">
      <c r="A13" s="14"/>
      <c r="B13" s="1113" t="s">
        <v>38</v>
      </c>
      <c r="C13" s="1112"/>
      <c r="D13" s="1113">
        <v>6</v>
      </c>
      <c r="E13" s="1112"/>
      <c r="F13" s="1122">
        <v>44510</v>
      </c>
      <c r="G13" s="1112"/>
      <c r="H13" s="14"/>
    </row>
    <row r="14" spans="1:8" ht="13.75" thickBot="1">
      <c r="A14" s="8"/>
      <c r="B14" s="1123"/>
      <c r="C14" s="1124"/>
      <c r="D14" s="1123"/>
      <c r="E14" s="1124"/>
      <c r="F14" s="1123"/>
      <c r="G14" s="1124"/>
      <c r="H14" s="8"/>
    </row>
    <row r="15" spans="1:8" ht="13">
      <c r="A15" s="14"/>
      <c r="B15" s="94"/>
      <c r="C15" s="94"/>
      <c r="D15" s="94"/>
      <c r="E15" s="92"/>
      <c r="F15" s="94"/>
      <c r="G15" s="94"/>
      <c r="H15" s="14"/>
    </row>
    <row r="16" spans="1:8" ht="30" customHeight="1">
      <c r="A16" s="14"/>
      <c r="B16" s="1120" t="s">
        <v>41</v>
      </c>
      <c r="C16" s="1121"/>
      <c r="D16" s="1121"/>
      <c r="E16" s="91" t="s">
        <v>11</v>
      </c>
      <c r="F16" s="91" t="s">
        <v>12</v>
      </c>
      <c r="G16" s="91" t="s">
        <v>13</v>
      </c>
      <c r="H16" s="14"/>
    </row>
    <row r="17" spans="1:8" ht="13">
      <c r="A17" s="10"/>
      <c r="B17" s="1118" t="s">
        <v>30</v>
      </c>
      <c r="C17" s="1119"/>
      <c r="D17" s="1119"/>
      <c r="E17" s="64">
        <v>1838</v>
      </c>
      <c r="F17" s="61">
        <v>1.38</v>
      </c>
      <c r="G17" s="58">
        <f>PRODUCT(E17,F17)</f>
        <v>2536.4399999999996</v>
      </c>
      <c r="H17" s="10"/>
    </row>
    <row r="18" spans="1:8" ht="18">
      <c r="A18" s="23"/>
      <c r="B18" s="1127" t="s">
        <v>118</v>
      </c>
      <c r="C18" s="1128"/>
      <c r="D18" s="1128"/>
      <c r="E18" s="77">
        <v>4154</v>
      </c>
      <c r="F18" s="62">
        <v>0.88</v>
      </c>
      <c r="G18" s="60">
        <f>PRODUCT(E18,F18)</f>
        <v>3655.52</v>
      </c>
      <c r="H18" s="23"/>
    </row>
    <row r="19" spans="1:8" ht="19.5" customHeight="1">
      <c r="A19" s="23"/>
      <c r="B19" s="1160" t="s">
        <v>42</v>
      </c>
      <c r="C19" s="1159"/>
      <c r="D19" s="1159"/>
      <c r="E19" s="64">
        <v>1106</v>
      </c>
      <c r="F19" s="61">
        <v>0.8</v>
      </c>
      <c r="G19" s="153">
        <f>PRODUCT(E19,F19)</f>
        <v>884.80000000000007</v>
      </c>
      <c r="H19" s="23"/>
    </row>
    <row r="20" spans="1:8" ht="25.5" customHeight="1">
      <c r="A20" s="14"/>
      <c r="B20" s="1127" t="s">
        <v>104</v>
      </c>
      <c r="C20" s="1128"/>
      <c r="D20" s="1128"/>
      <c r="E20" s="77">
        <v>1459</v>
      </c>
      <c r="F20" s="62">
        <v>0.8</v>
      </c>
      <c r="G20" s="60">
        <f>PRODUCT(E20,F20)</f>
        <v>1167.2</v>
      </c>
      <c r="H20" s="10"/>
    </row>
    <row r="21" spans="1:8" ht="15.75" customHeight="1">
      <c r="B21" s="1125"/>
      <c r="C21" s="1126"/>
      <c r="D21" s="1126"/>
      <c r="E21" s="88"/>
      <c r="F21" s="70"/>
      <c r="G21" s="58"/>
    </row>
    <row r="22" spans="1:8" ht="15.75" customHeight="1">
      <c r="B22" s="1127"/>
      <c r="C22" s="1128"/>
      <c r="D22" s="1128"/>
      <c r="E22" s="89"/>
      <c r="F22" s="142"/>
      <c r="G22" s="60"/>
    </row>
    <row r="23" spans="1:8" ht="15.75" customHeight="1">
      <c r="B23" s="1129"/>
      <c r="C23" s="1130"/>
      <c r="D23" s="1130"/>
      <c r="E23" s="90"/>
      <c r="F23" s="72" t="s">
        <v>19</v>
      </c>
      <c r="G23" s="73">
        <f xml:space="preserve"> SUM(G17:G22)</f>
        <v>8243.9599999999991</v>
      </c>
    </row>
  </sheetData>
  <mergeCells count="33">
    <mergeCell ref="B22:D22"/>
    <mergeCell ref="B23:D23"/>
    <mergeCell ref="B16:D16"/>
    <mergeCell ref="B17:D17"/>
    <mergeCell ref="B18:D18"/>
    <mergeCell ref="B19:D19"/>
    <mergeCell ref="B20:D20"/>
    <mergeCell ref="B21:D21"/>
    <mergeCell ref="B13:C13"/>
    <mergeCell ref="D13:E13"/>
    <mergeCell ref="F13:G13"/>
    <mergeCell ref="B14:C14"/>
    <mergeCell ref="D14:E14"/>
    <mergeCell ref="F14:G14"/>
    <mergeCell ref="B11:C11"/>
    <mergeCell ref="D11:E11"/>
    <mergeCell ref="F11:G11"/>
    <mergeCell ref="B12:C12"/>
    <mergeCell ref="D12:E12"/>
    <mergeCell ref="F12:G12"/>
    <mergeCell ref="B9:C9"/>
    <mergeCell ref="D9:E9"/>
    <mergeCell ref="F9:G9"/>
    <mergeCell ref="B10:C10"/>
    <mergeCell ref="D10:E10"/>
    <mergeCell ref="F10:G10"/>
    <mergeCell ref="B2:G3"/>
    <mergeCell ref="B4:D4"/>
    <mergeCell ref="B5:C5"/>
    <mergeCell ref="B6:G6"/>
    <mergeCell ref="B8:C8"/>
    <mergeCell ref="D8:E8"/>
    <mergeCell ref="F8:G8"/>
  </mergeCells>
  <dataValidations count="1">
    <dataValidation type="list" allowBlank="1" showInputMessage="1" showErrorMessage="1" sqref="B17:D20 B23:D23" xr:uid="{00000000-0002-0000-0800-000000000000}">
      <formula1>"C22-Straight Transfer,C23-Dead End,C24-T-Pole Transfer,C31-Install Strand,C32-Overlash New Plant,C33-Overlash wires on Existing Plant, C34-Aerial Span Replacement, C35-Underground Pull,C36-Trench,C91-Tree Trim(F),C90 Tree Trim(RE),C92-Delash,C93-Wreck out"</formula1>
    </dataValidation>
  </dataValidation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H23"/>
  <sheetViews>
    <sheetView showGridLines="0" topLeftCell="A8" workbookViewId="0">
      <selection activeCell="B13" sqref="B13:C13"/>
    </sheetView>
  </sheetViews>
  <sheetFormatPr defaultColWidth="14.453125" defaultRowHeight="15.75" customHeight="1"/>
  <cols>
    <col min="1" max="1" width="7" style="93" customWidth="1"/>
    <col min="2" max="2" width="8.7265625" style="93" customWidth="1"/>
    <col min="3" max="3" width="18.90625" style="93" customWidth="1"/>
    <col min="4" max="4" width="7.90625" style="93" customWidth="1"/>
    <col min="5" max="5" width="7" style="93" customWidth="1"/>
    <col min="6" max="7" width="15" style="93" customWidth="1"/>
    <col min="8" max="8" width="26.7265625" style="93" customWidth="1"/>
    <col min="9" max="16384" width="14.453125" style="93"/>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96"/>
      <c r="E5" s="96"/>
      <c r="F5" s="96"/>
      <c r="G5" s="96"/>
      <c r="H5" s="10"/>
    </row>
    <row r="6" spans="1:8" ht="29.15" customHeight="1">
      <c r="A6" s="8"/>
      <c r="B6" s="1110" t="s">
        <v>27</v>
      </c>
      <c r="C6" s="1110"/>
      <c r="D6" s="1110"/>
      <c r="E6" s="1110"/>
      <c r="F6" s="1110"/>
      <c r="G6" s="1110"/>
      <c r="H6" s="8"/>
    </row>
    <row r="7" spans="1:8" ht="19.5" customHeight="1">
      <c r="A7" s="14"/>
      <c r="F7" s="95"/>
      <c r="G7" s="95"/>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39</v>
      </c>
      <c r="C10" s="1112"/>
      <c r="D10" s="1114" t="s">
        <v>37</v>
      </c>
      <c r="E10" s="1115"/>
      <c r="F10" s="1116" t="s">
        <v>115</v>
      </c>
      <c r="G10" s="1117"/>
      <c r="H10" s="10"/>
    </row>
    <row r="11" spans="1:8" ht="18" customHeight="1">
      <c r="A11" s="14"/>
      <c r="B11" s="1089"/>
      <c r="C11" s="1080"/>
      <c r="D11" s="1089"/>
      <c r="E11" s="1080"/>
      <c r="F11" s="1090"/>
      <c r="G11" s="1080"/>
      <c r="H11" s="14"/>
    </row>
    <row r="12" spans="1:8" ht="18" customHeight="1">
      <c r="A12" s="14"/>
      <c r="B12" s="1111" t="s">
        <v>7</v>
      </c>
      <c r="C12" s="1112"/>
      <c r="D12" s="1111" t="s">
        <v>111</v>
      </c>
      <c r="E12" s="1112"/>
      <c r="F12" s="1111" t="s">
        <v>8</v>
      </c>
      <c r="G12" s="1112"/>
      <c r="H12" s="14"/>
    </row>
    <row r="13" spans="1:8" ht="18" customHeight="1">
      <c r="A13" s="14"/>
      <c r="B13" s="1113" t="s">
        <v>38</v>
      </c>
      <c r="C13" s="1112"/>
      <c r="D13" s="1113">
        <v>4</v>
      </c>
      <c r="E13" s="1112"/>
      <c r="F13" s="1122">
        <v>44510</v>
      </c>
      <c r="G13" s="1112"/>
      <c r="H13" s="14"/>
    </row>
    <row r="14" spans="1:8" ht="13.75" thickBot="1">
      <c r="A14" s="8"/>
      <c r="B14" s="1123"/>
      <c r="C14" s="1124"/>
      <c r="D14" s="1123"/>
      <c r="E14" s="1124"/>
      <c r="F14" s="1123"/>
      <c r="G14" s="1124"/>
      <c r="H14" s="8"/>
    </row>
    <row r="15" spans="1:8" ht="13">
      <c r="A15" s="14"/>
      <c r="B15" s="94"/>
      <c r="C15" s="94"/>
      <c r="D15" s="94"/>
      <c r="E15" s="92"/>
      <c r="F15" s="94"/>
      <c r="G15" s="94"/>
      <c r="H15" s="14"/>
    </row>
    <row r="16" spans="1:8" ht="30" customHeight="1">
      <c r="A16" s="14"/>
      <c r="B16" s="1120" t="s">
        <v>41</v>
      </c>
      <c r="C16" s="1121"/>
      <c r="D16" s="1121"/>
      <c r="E16" s="91" t="s">
        <v>11</v>
      </c>
      <c r="F16" s="91" t="s">
        <v>12</v>
      </c>
      <c r="G16" s="91" t="s">
        <v>13</v>
      </c>
      <c r="H16" s="14"/>
    </row>
    <row r="17" spans="1:8" ht="13">
      <c r="A17" s="10"/>
      <c r="B17" s="1118" t="s">
        <v>30</v>
      </c>
      <c r="C17" s="1119"/>
      <c r="D17" s="1119"/>
      <c r="E17" s="64">
        <v>4525</v>
      </c>
      <c r="F17" s="61">
        <v>1.38</v>
      </c>
      <c r="G17" s="58">
        <f>PRODUCT(E17,F17)</f>
        <v>6244.4999999999991</v>
      </c>
      <c r="H17" s="10"/>
    </row>
    <row r="18" spans="1:8" ht="18">
      <c r="A18" s="23"/>
      <c r="B18" s="1127" t="s">
        <v>118</v>
      </c>
      <c r="C18" s="1128"/>
      <c r="D18" s="1128"/>
      <c r="E18" s="77">
        <v>6121</v>
      </c>
      <c r="F18" s="62">
        <v>0.88</v>
      </c>
      <c r="G18" s="60">
        <f>PRODUCT(E18,F18)</f>
        <v>5386.4800000000005</v>
      </c>
      <c r="H18" s="23"/>
    </row>
    <row r="19" spans="1:8" ht="19.5" customHeight="1">
      <c r="A19" s="23"/>
      <c r="B19" s="1160" t="s">
        <v>42</v>
      </c>
      <c r="C19" s="1159"/>
      <c r="D19" s="1159"/>
      <c r="E19" s="64">
        <v>1596</v>
      </c>
      <c r="F19" s="61">
        <v>0.8</v>
      </c>
      <c r="G19" s="153">
        <f>PRODUCT(E19,F19)</f>
        <v>1276.8000000000002</v>
      </c>
      <c r="H19" s="23"/>
    </row>
    <row r="20" spans="1:8" ht="25.5" customHeight="1">
      <c r="A20" s="14"/>
      <c r="B20" s="1127" t="s">
        <v>104</v>
      </c>
      <c r="C20" s="1128"/>
      <c r="D20" s="1128"/>
      <c r="E20" s="77">
        <v>6121</v>
      </c>
      <c r="F20" s="62">
        <v>0.8</v>
      </c>
      <c r="G20" s="60">
        <f>PRODUCT(E20,F20)</f>
        <v>4896.8</v>
      </c>
      <c r="H20" s="10"/>
    </row>
    <row r="21" spans="1:8" ht="15.75" customHeight="1">
      <c r="B21" s="1125"/>
      <c r="C21" s="1126"/>
      <c r="D21" s="1126"/>
      <c r="E21" s="88"/>
      <c r="F21" s="70"/>
      <c r="G21" s="58"/>
    </row>
    <row r="22" spans="1:8" ht="15.75" customHeight="1">
      <c r="B22" s="1127"/>
      <c r="C22" s="1128"/>
      <c r="D22" s="1128"/>
      <c r="E22" s="89"/>
      <c r="F22" s="142"/>
      <c r="G22" s="60"/>
    </row>
    <row r="23" spans="1:8" ht="15.75" customHeight="1">
      <c r="B23" s="1129"/>
      <c r="C23" s="1130"/>
      <c r="D23" s="1130"/>
      <c r="E23" s="90"/>
      <c r="F23" s="72" t="s">
        <v>19</v>
      </c>
      <c r="G23" s="73">
        <f xml:space="preserve"> SUM(G17:G22)</f>
        <v>17804.579999999998</v>
      </c>
    </row>
  </sheetData>
  <mergeCells count="33">
    <mergeCell ref="B22:D22"/>
    <mergeCell ref="B23:D23"/>
    <mergeCell ref="B16:D16"/>
    <mergeCell ref="B17:D17"/>
    <mergeCell ref="B18:D18"/>
    <mergeCell ref="B19:D19"/>
    <mergeCell ref="B20:D20"/>
    <mergeCell ref="B21:D21"/>
    <mergeCell ref="B13:C13"/>
    <mergeCell ref="D13:E13"/>
    <mergeCell ref="F13:G13"/>
    <mergeCell ref="B14:C14"/>
    <mergeCell ref="D14:E14"/>
    <mergeCell ref="F14:G14"/>
    <mergeCell ref="B11:C11"/>
    <mergeCell ref="D11:E11"/>
    <mergeCell ref="F11:G11"/>
    <mergeCell ref="B12:C12"/>
    <mergeCell ref="D12:E12"/>
    <mergeCell ref="F12:G12"/>
    <mergeCell ref="B9:C9"/>
    <mergeCell ref="D9:E9"/>
    <mergeCell ref="F9:G9"/>
    <mergeCell ref="B10:C10"/>
    <mergeCell ref="D10:E10"/>
    <mergeCell ref="F10:G10"/>
    <mergeCell ref="B2:G3"/>
    <mergeCell ref="B4:D4"/>
    <mergeCell ref="B5:C5"/>
    <mergeCell ref="B6:G6"/>
    <mergeCell ref="B8:C8"/>
    <mergeCell ref="D8:E8"/>
    <mergeCell ref="F8:G8"/>
  </mergeCells>
  <dataValidations count="1">
    <dataValidation type="list" allowBlank="1" showInputMessage="1" showErrorMessage="1" sqref="B17:D20 B23:D23" xr:uid="{00000000-0002-0000-0900-000000000000}">
      <formula1>"C22-Straight Transfer,C23-Dead End,C24-T-Pole Transfer,C31-Install Strand,C32-Overlash New Plant,C33-Overlash wires on Existing Plant, C34-Aerial Span Replacement, C35-Underground Pull,C36-Trench,C91-Tree Trim(F),C90 Tree Trim(RE),C92-Delash,C93-Wreck out"</formula1>
    </dataValidation>
  </dataValidation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H24"/>
  <sheetViews>
    <sheetView showGridLines="0" workbookViewId="0">
      <selection activeCell="J15" sqref="J15"/>
    </sheetView>
  </sheetViews>
  <sheetFormatPr defaultColWidth="14.453125" defaultRowHeight="15.75" customHeight="1"/>
  <cols>
    <col min="1" max="1" width="7" style="93" customWidth="1"/>
    <col min="2" max="2" width="8.7265625" style="93" customWidth="1"/>
    <col min="3" max="3" width="18.90625" style="93" customWidth="1"/>
    <col min="4" max="4" width="7.90625" style="93" customWidth="1"/>
    <col min="5" max="5" width="7" style="93" customWidth="1"/>
    <col min="6" max="7" width="15" style="93" customWidth="1"/>
    <col min="8" max="8" width="26.7265625" style="93" customWidth="1"/>
    <col min="9" max="16384" width="14.453125" style="93"/>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96"/>
      <c r="E5" s="96"/>
      <c r="F5" s="96"/>
      <c r="G5" s="96"/>
      <c r="H5" s="10"/>
    </row>
    <row r="6" spans="1:8" ht="29.15" customHeight="1">
      <c r="A6" s="8"/>
      <c r="B6" s="1110" t="s">
        <v>27</v>
      </c>
      <c r="C6" s="1110"/>
      <c r="D6" s="1110"/>
      <c r="E6" s="1110"/>
      <c r="F6" s="1110"/>
      <c r="G6" s="1110"/>
      <c r="H6" s="8"/>
    </row>
    <row r="7" spans="1:8" ht="19.5" customHeight="1">
      <c r="A7" s="14"/>
      <c r="F7" s="95"/>
      <c r="G7" s="95"/>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39</v>
      </c>
      <c r="C10" s="1112"/>
      <c r="D10" s="1114" t="s">
        <v>37</v>
      </c>
      <c r="E10" s="1115"/>
      <c r="F10" s="1116" t="s">
        <v>116</v>
      </c>
      <c r="G10" s="1117"/>
      <c r="H10" s="10"/>
    </row>
    <row r="11" spans="1:8" ht="18" customHeight="1">
      <c r="A11" s="14"/>
      <c r="B11" s="1089"/>
      <c r="C11" s="1080"/>
      <c r="D11" s="1089"/>
      <c r="E11" s="1080"/>
      <c r="F11" s="1090"/>
      <c r="G11" s="1080"/>
      <c r="H11" s="14"/>
    </row>
    <row r="12" spans="1:8" ht="18" customHeight="1">
      <c r="A12" s="14"/>
      <c r="B12" s="1111" t="s">
        <v>7</v>
      </c>
      <c r="C12" s="1112"/>
      <c r="D12" s="1111" t="s">
        <v>111</v>
      </c>
      <c r="E12" s="1112"/>
      <c r="F12" s="1111" t="s">
        <v>8</v>
      </c>
      <c r="G12" s="1112"/>
      <c r="H12" s="14"/>
    </row>
    <row r="13" spans="1:8" ht="18" customHeight="1">
      <c r="A13" s="14"/>
      <c r="B13" s="1113" t="s">
        <v>38</v>
      </c>
      <c r="C13" s="1112"/>
      <c r="D13" s="1113">
        <v>5</v>
      </c>
      <c r="E13" s="1112"/>
      <c r="F13" s="1122">
        <v>44510</v>
      </c>
      <c r="G13" s="1112"/>
      <c r="H13" s="14"/>
    </row>
    <row r="14" spans="1:8" ht="13.75" thickBot="1">
      <c r="A14" s="8"/>
      <c r="B14" s="1123"/>
      <c r="C14" s="1124"/>
      <c r="D14" s="1123"/>
      <c r="E14" s="1124"/>
      <c r="F14" s="1123"/>
      <c r="G14" s="1124"/>
      <c r="H14" s="8"/>
    </row>
    <row r="15" spans="1:8" ht="13">
      <c r="A15" s="14"/>
      <c r="B15" s="94"/>
      <c r="C15" s="94"/>
      <c r="D15" s="94"/>
      <c r="E15" s="92"/>
      <c r="F15" s="94"/>
      <c r="G15" s="94"/>
      <c r="H15" s="14"/>
    </row>
    <row r="16" spans="1:8" ht="30" customHeight="1">
      <c r="A16" s="14"/>
      <c r="B16" s="1120" t="s">
        <v>41</v>
      </c>
      <c r="C16" s="1121"/>
      <c r="D16" s="1121"/>
      <c r="E16" s="91" t="s">
        <v>11</v>
      </c>
      <c r="F16" s="91" t="s">
        <v>12</v>
      </c>
      <c r="G16" s="91" t="s">
        <v>13</v>
      </c>
      <c r="H16" s="14"/>
    </row>
    <row r="17" spans="1:8" ht="13">
      <c r="A17" s="10"/>
      <c r="B17" s="1118" t="s">
        <v>30</v>
      </c>
      <c r="C17" s="1119"/>
      <c r="D17" s="1119"/>
      <c r="E17" s="64">
        <v>1136</v>
      </c>
      <c r="F17" s="61">
        <v>1.38</v>
      </c>
      <c r="G17" s="58">
        <f>PRODUCT(E17,F17)</f>
        <v>1567.6799999999998</v>
      </c>
      <c r="H17" s="10"/>
    </row>
    <row r="18" spans="1:8" ht="18">
      <c r="A18" s="23"/>
      <c r="B18" s="1127" t="s">
        <v>118</v>
      </c>
      <c r="C18" s="1128"/>
      <c r="D18" s="1128"/>
      <c r="E18" s="77">
        <v>2205</v>
      </c>
      <c r="F18" s="62">
        <v>0.88</v>
      </c>
      <c r="G18" s="60">
        <f>PRODUCT(E18,F18)</f>
        <v>1940.4</v>
      </c>
      <c r="H18" s="23"/>
    </row>
    <row r="19" spans="1:8" ht="18">
      <c r="A19" s="23"/>
      <c r="B19" s="1160" t="s">
        <v>42</v>
      </c>
      <c r="C19" s="1159"/>
      <c r="D19" s="1159"/>
      <c r="E19" s="64">
        <v>1913</v>
      </c>
      <c r="F19" s="61">
        <v>0.8</v>
      </c>
      <c r="G19" s="153">
        <f>PRODUCT(E19,F19)</f>
        <v>1530.4</v>
      </c>
      <c r="H19" s="23"/>
    </row>
    <row r="20" spans="1:8" ht="19.5" customHeight="1">
      <c r="A20" s="23"/>
      <c r="B20" s="1127" t="s">
        <v>104</v>
      </c>
      <c r="C20" s="1128"/>
      <c r="D20" s="1128"/>
      <c r="E20" s="157">
        <v>2205</v>
      </c>
      <c r="F20" s="143">
        <v>0.8</v>
      </c>
      <c r="G20" s="60">
        <f>PRODUCT(E20,F20)</f>
        <v>1764</v>
      </c>
      <c r="H20" s="23"/>
    </row>
    <row r="21" spans="1:8" ht="13">
      <c r="A21" s="14"/>
      <c r="B21" s="1160" t="s">
        <v>119</v>
      </c>
      <c r="C21" s="1159"/>
      <c r="D21" s="1159"/>
      <c r="E21" s="151">
        <v>1</v>
      </c>
      <c r="F21" s="152">
        <v>225</v>
      </c>
      <c r="G21" s="153">
        <f>PRODUCT(E21,F21)</f>
        <v>225</v>
      </c>
      <c r="H21" s="10"/>
    </row>
    <row r="22" spans="1:8" ht="15.75" customHeight="1">
      <c r="B22" s="1150"/>
      <c r="C22" s="1151"/>
      <c r="D22" s="1151"/>
      <c r="E22" s="142"/>
      <c r="F22" s="154"/>
      <c r="G22" s="141"/>
    </row>
    <row r="23" spans="1:8" ht="15.75" customHeight="1">
      <c r="B23" s="1160"/>
      <c r="C23" s="1159"/>
      <c r="D23" s="1159"/>
      <c r="E23" s="155"/>
      <c r="F23" s="156"/>
      <c r="G23" s="153"/>
    </row>
    <row r="24" spans="1:8" ht="15.75" customHeight="1">
      <c r="B24" s="1129"/>
      <c r="C24" s="1130"/>
      <c r="D24" s="1130"/>
      <c r="E24" s="90"/>
      <c r="F24" s="72" t="s">
        <v>19</v>
      </c>
      <c r="G24" s="73">
        <f xml:space="preserve"> SUM(G17:G23)</f>
        <v>7027.48</v>
      </c>
    </row>
  </sheetData>
  <mergeCells count="34">
    <mergeCell ref="B23:D23"/>
    <mergeCell ref="B24:D24"/>
    <mergeCell ref="B20:D20"/>
    <mergeCell ref="B16:D16"/>
    <mergeCell ref="B17:D17"/>
    <mergeCell ref="B18:D18"/>
    <mergeCell ref="B19:D19"/>
    <mergeCell ref="B21:D21"/>
    <mergeCell ref="B22:D22"/>
    <mergeCell ref="B13:C13"/>
    <mergeCell ref="D13:E13"/>
    <mergeCell ref="F13:G13"/>
    <mergeCell ref="B14:C14"/>
    <mergeCell ref="D14:E14"/>
    <mergeCell ref="F14:G14"/>
    <mergeCell ref="B11:C11"/>
    <mergeCell ref="D11:E11"/>
    <mergeCell ref="F11:G11"/>
    <mergeCell ref="B12:C12"/>
    <mergeCell ref="D12:E12"/>
    <mergeCell ref="F12:G12"/>
    <mergeCell ref="B9:C9"/>
    <mergeCell ref="D9:E9"/>
    <mergeCell ref="F9:G9"/>
    <mergeCell ref="B10:C10"/>
    <mergeCell ref="D10:E10"/>
    <mergeCell ref="F10:G10"/>
    <mergeCell ref="B2:G3"/>
    <mergeCell ref="B4:D4"/>
    <mergeCell ref="B5:C5"/>
    <mergeCell ref="B6:G6"/>
    <mergeCell ref="B8:C8"/>
    <mergeCell ref="D8:E8"/>
    <mergeCell ref="F8:G8"/>
  </mergeCells>
  <dataValidations count="1">
    <dataValidation type="list" allowBlank="1" showInputMessage="1" showErrorMessage="1" sqref="B24:D24 B17:D20" xr:uid="{00000000-0002-0000-0A00-000000000000}">
      <formula1>"C22-Straight Transfer,C23-Dead End,C24-T-Pole Transfer,C31-Install Strand,C32-Overlash New Plant,C33-Overlash wires on Existing Plant, C34-Aerial Span Replacement, C35-Underground Pull,C36-Trench,C91-Tree Trim(F),C90 Tree Trim(RE),C92-Delash,C93-Wreck out"</formula1>
    </dataValidation>
  </dataValidation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H26"/>
  <sheetViews>
    <sheetView showGridLines="0" topLeftCell="A12" workbookViewId="0">
      <selection activeCell="I28" sqref="I28"/>
    </sheetView>
  </sheetViews>
  <sheetFormatPr defaultColWidth="14.453125" defaultRowHeight="15.75" customHeight="1"/>
  <cols>
    <col min="1" max="1" width="7" style="93" customWidth="1"/>
    <col min="2" max="2" width="8.7265625" style="93" customWidth="1"/>
    <col min="3" max="3" width="18.90625" style="93" customWidth="1"/>
    <col min="4" max="4" width="7.90625" style="93" customWidth="1"/>
    <col min="5" max="5" width="7" style="93" customWidth="1"/>
    <col min="6" max="7" width="15" style="93" customWidth="1"/>
    <col min="8" max="8" width="26.7265625" style="93" customWidth="1"/>
    <col min="9" max="16384" width="14.453125" style="93"/>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96"/>
      <c r="E5" s="96"/>
      <c r="F5" s="96"/>
      <c r="G5" s="96"/>
      <c r="H5" s="10"/>
    </row>
    <row r="6" spans="1:8" ht="29.15" customHeight="1">
      <c r="A6" s="8"/>
      <c r="B6" s="1110" t="s">
        <v>27</v>
      </c>
      <c r="C6" s="1110"/>
      <c r="D6" s="1110"/>
      <c r="E6" s="1110"/>
      <c r="F6" s="1110"/>
      <c r="G6" s="1110"/>
      <c r="H6" s="8"/>
    </row>
    <row r="7" spans="1:8" ht="19.5" customHeight="1">
      <c r="A7" s="14"/>
      <c r="F7" s="95"/>
      <c r="G7" s="95"/>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39</v>
      </c>
      <c r="C10" s="1112"/>
      <c r="D10" s="1114" t="s">
        <v>37</v>
      </c>
      <c r="E10" s="1115"/>
      <c r="F10" s="1116" t="s">
        <v>117</v>
      </c>
      <c r="G10" s="1117"/>
      <c r="H10" s="10"/>
    </row>
    <row r="11" spans="1:8" ht="18" customHeight="1">
      <c r="A11" s="14"/>
      <c r="B11" s="1089"/>
      <c r="C11" s="1080"/>
      <c r="D11" s="1089"/>
      <c r="E11" s="1080"/>
      <c r="F11" s="1090"/>
      <c r="G11" s="1080"/>
      <c r="H11" s="14"/>
    </row>
    <row r="12" spans="1:8" ht="18" customHeight="1">
      <c r="A12" s="14"/>
      <c r="B12" s="1111" t="s">
        <v>7</v>
      </c>
      <c r="C12" s="1112"/>
      <c r="D12" s="1111" t="s">
        <v>111</v>
      </c>
      <c r="E12" s="1112"/>
      <c r="F12" s="1111" t="s">
        <v>8</v>
      </c>
      <c r="G12" s="1112"/>
      <c r="H12" s="14"/>
    </row>
    <row r="13" spans="1:8" ht="18" customHeight="1">
      <c r="A13" s="14"/>
      <c r="B13" s="1113" t="s">
        <v>38</v>
      </c>
      <c r="C13" s="1112"/>
      <c r="D13" s="1113">
        <v>10</v>
      </c>
      <c r="E13" s="1112"/>
      <c r="F13" s="1122">
        <v>44510</v>
      </c>
      <c r="G13" s="1112"/>
      <c r="H13" s="14"/>
    </row>
    <row r="14" spans="1:8" ht="13.75" thickBot="1">
      <c r="A14" s="8"/>
      <c r="B14" s="1123"/>
      <c r="C14" s="1124"/>
      <c r="D14" s="1123"/>
      <c r="E14" s="1124"/>
      <c r="F14" s="1123"/>
      <c r="G14" s="1124"/>
      <c r="H14" s="8"/>
    </row>
    <row r="15" spans="1:8" ht="13">
      <c r="A15" s="14"/>
      <c r="B15" s="94"/>
      <c r="C15" s="94"/>
      <c r="D15" s="94"/>
      <c r="E15" s="92"/>
      <c r="F15" s="94"/>
      <c r="G15" s="94"/>
      <c r="H15" s="14"/>
    </row>
    <row r="16" spans="1:8" ht="30" customHeight="1">
      <c r="A16" s="14"/>
      <c r="B16" s="1120" t="s">
        <v>41</v>
      </c>
      <c r="C16" s="1121"/>
      <c r="D16" s="1121"/>
      <c r="E16" s="91" t="s">
        <v>11</v>
      </c>
      <c r="F16" s="91" t="s">
        <v>12</v>
      </c>
      <c r="G16" s="91" t="s">
        <v>13</v>
      </c>
      <c r="H16" s="14"/>
    </row>
    <row r="17" spans="1:8" ht="13">
      <c r="A17" s="10"/>
      <c r="B17" s="1118" t="s">
        <v>118</v>
      </c>
      <c r="C17" s="1119"/>
      <c r="D17" s="1119"/>
      <c r="E17" s="64">
        <v>1782</v>
      </c>
      <c r="F17" s="61">
        <v>1.38</v>
      </c>
      <c r="G17" s="58">
        <f>PRODUCT(E17,F17)</f>
        <v>2459.16</v>
      </c>
      <c r="H17" s="10"/>
    </row>
    <row r="18" spans="1:8" ht="18">
      <c r="A18" s="23"/>
      <c r="B18" s="1127" t="s">
        <v>32</v>
      </c>
      <c r="C18" s="1128"/>
      <c r="D18" s="1128"/>
      <c r="E18" s="77">
        <v>250</v>
      </c>
      <c r="F18" s="62">
        <v>0.8</v>
      </c>
      <c r="G18" s="60">
        <f>PRODUCT(E18,F18)</f>
        <v>200</v>
      </c>
      <c r="H18" s="23"/>
    </row>
    <row r="19" spans="1:8" ht="15" customHeight="1">
      <c r="A19" s="23"/>
      <c r="B19" s="1160" t="s">
        <v>42</v>
      </c>
      <c r="C19" s="1159"/>
      <c r="D19" s="1159"/>
      <c r="E19" s="64">
        <v>1782</v>
      </c>
      <c r="F19" s="61">
        <v>0.8</v>
      </c>
      <c r="G19" s="153">
        <f>PRODUCT(E19,F19)</f>
        <v>1425.6000000000001</v>
      </c>
      <c r="H19" s="23"/>
    </row>
    <row r="20" spans="1:8" ht="13">
      <c r="A20" s="14"/>
      <c r="B20" s="1127" t="s">
        <v>104</v>
      </c>
      <c r="C20" s="1128"/>
      <c r="D20" s="1128"/>
      <c r="E20" s="77">
        <v>1782</v>
      </c>
      <c r="F20" s="62">
        <v>0.8</v>
      </c>
      <c r="G20" s="60">
        <f>PRODUCT(E20,F20)</f>
        <v>1425.6000000000001</v>
      </c>
      <c r="H20" s="10"/>
    </row>
    <row r="21" spans="1:8" ht="13">
      <c r="A21" s="14"/>
      <c r="B21" s="1162" t="s">
        <v>119</v>
      </c>
      <c r="C21" s="1163"/>
      <c r="D21" s="1164"/>
      <c r="E21" s="151">
        <v>3</v>
      </c>
      <c r="F21" s="152">
        <v>225</v>
      </c>
      <c r="G21" s="153">
        <f>PRODUCT(E21,F21)</f>
        <v>675</v>
      </c>
      <c r="H21" s="10"/>
    </row>
    <row r="22" spans="1:8" ht="13">
      <c r="A22" s="14"/>
      <c r="B22" s="1165"/>
      <c r="C22" s="1166"/>
      <c r="D22" s="1167"/>
      <c r="E22" s="77"/>
      <c r="F22" s="62"/>
      <c r="G22" s="60"/>
      <c r="H22" s="10"/>
    </row>
    <row r="23" spans="1:8" ht="15.75" customHeight="1">
      <c r="B23" s="1125"/>
      <c r="C23" s="1126"/>
      <c r="D23" s="1126"/>
      <c r="E23" s="88"/>
      <c r="F23" s="70"/>
      <c r="G23" s="58"/>
    </row>
    <row r="24" spans="1:8" ht="15.75" customHeight="1">
      <c r="B24" s="1168"/>
      <c r="C24" s="1169"/>
      <c r="D24" s="1170"/>
      <c r="E24" s="142"/>
      <c r="F24" s="154"/>
      <c r="G24" s="141"/>
    </row>
    <row r="25" spans="1:8" ht="15.75" customHeight="1">
      <c r="B25" s="1160"/>
      <c r="C25" s="1159"/>
      <c r="D25" s="1159"/>
      <c r="E25" s="155"/>
      <c r="F25" s="156"/>
      <c r="G25" s="153"/>
    </row>
    <row r="26" spans="1:8" ht="15.75" customHeight="1">
      <c r="B26" s="1129"/>
      <c r="C26" s="1130"/>
      <c r="D26" s="1130"/>
      <c r="E26" s="90"/>
      <c r="F26" s="72" t="s">
        <v>19</v>
      </c>
      <c r="G26" s="73">
        <f xml:space="preserve"> SUM(G17:G25)</f>
        <v>6185.3600000000006</v>
      </c>
    </row>
  </sheetData>
  <mergeCells count="36">
    <mergeCell ref="B25:D25"/>
    <mergeCell ref="B26:D26"/>
    <mergeCell ref="B21:D21"/>
    <mergeCell ref="B22:D22"/>
    <mergeCell ref="B24:D24"/>
    <mergeCell ref="B23:D23"/>
    <mergeCell ref="B16:D16"/>
    <mergeCell ref="B17:D17"/>
    <mergeCell ref="B18:D18"/>
    <mergeCell ref="B19:D19"/>
    <mergeCell ref="B20:D20"/>
    <mergeCell ref="B13:C13"/>
    <mergeCell ref="D13:E13"/>
    <mergeCell ref="F13:G13"/>
    <mergeCell ref="B14:C14"/>
    <mergeCell ref="D14:E14"/>
    <mergeCell ref="F14:G14"/>
    <mergeCell ref="B11:C11"/>
    <mergeCell ref="D11:E11"/>
    <mergeCell ref="F11:G11"/>
    <mergeCell ref="B12:C12"/>
    <mergeCell ref="D12:E12"/>
    <mergeCell ref="F12:G12"/>
    <mergeCell ref="B9:C9"/>
    <mergeCell ref="D9:E9"/>
    <mergeCell ref="F9:G9"/>
    <mergeCell ref="B10:C10"/>
    <mergeCell ref="D10:E10"/>
    <mergeCell ref="F10:G10"/>
    <mergeCell ref="B2:G3"/>
    <mergeCell ref="B4:D4"/>
    <mergeCell ref="B5:C5"/>
    <mergeCell ref="B6:G6"/>
    <mergeCell ref="B8:C8"/>
    <mergeCell ref="D8:E8"/>
    <mergeCell ref="F8:G8"/>
  </mergeCells>
  <dataValidations count="1">
    <dataValidation type="list" allowBlank="1" showInputMessage="1" showErrorMessage="1" sqref="B26:D26 B17:D20" xr:uid="{00000000-0002-0000-0B00-000000000000}">
      <formula1>"C22-Straight Transfer,C23-Dead End,C24-T-Pole Transfer,C31-Install Strand,C32-Overlash New Plant,C33-Overlash wires on Existing Plant, C34-Aerial Span Replacement, C35-Underground Pull,C36-Trench,C91-Tree Trim(F),C90 Tree Trim(RE),C92-Delash,C93-Wreck out"</formula1>
    </dataValidation>
  </dataValidation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H26"/>
  <sheetViews>
    <sheetView showGridLines="0" topLeftCell="A9" workbookViewId="0">
      <selection activeCell="B17" sqref="B17:D17"/>
    </sheetView>
  </sheetViews>
  <sheetFormatPr defaultColWidth="14.453125" defaultRowHeight="15.75" customHeight="1"/>
  <cols>
    <col min="1" max="1" width="7" style="93" customWidth="1"/>
    <col min="2" max="2" width="8.7265625" style="93" customWidth="1"/>
    <col min="3" max="3" width="18.90625" style="93" customWidth="1"/>
    <col min="4" max="4" width="7.90625" style="93" customWidth="1"/>
    <col min="5" max="5" width="7" style="93" customWidth="1"/>
    <col min="6" max="7" width="15" style="93" customWidth="1"/>
    <col min="8" max="8" width="26.7265625" style="93" customWidth="1"/>
    <col min="9" max="16384" width="14.453125" style="93"/>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96"/>
      <c r="E5" s="96"/>
      <c r="F5" s="96"/>
      <c r="G5" s="96"/>
      <c r="H5" s="10"/>
    </row>
    <row r="6" spans="1:8" ht="29.15" customHeight="1">
      <c r="A6" s="8"/>
      <c r="B6" s="1110" t="s">
        <v>27</v>
      </c>
      <c r="C6" s="1110"/>
      <c r="D6" s="1110"/>
      <c r="E6" s="1110"/>
      <c r="F6" s="1110"/>
      <c r="G6" s="1110"/>
      <c r="H6" s="8"/>
    </row>
    <row r="7" spans="1:8" ht="19.5" customHeight="1">
      <c r="A7" s="14"/>
      <c r="F7" s="95"/>
      <c r="G7" s="95"/>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39</v>
      </c>
      <c r="C10" s="1112"/>
      <c r="D10" s="1114" t="s">
        <v>37</v>
      </c>
      <c r="E10" s="1115"/>
      <c r="F10" s="1116" t="s">
        <v>120</v>
      </c>
      <c r="G10" s="1117"/>
      <c r="H10" s="10"/>
    </row>
    <row r="11" spans="1:8" ht="18" customHeight="1">
      <c r="A11" s="14"/>
      <c r="B11" s="1089"/>
      <c r="C11" s="1080"/>
      <c r="D11" s="1089"/>
      <c r="E11" s="1080"/>
      <c r="F11" s="1090"/>
      <c r="G11" s="1080"/>
      <c r="H11" s="14"/>
    </row>
    <row r="12" spans="1:8" ht="18" customHeight="1">
      <c r="A12" s="14"/>
      <c r="B12" s="1111" t="s">
        <v>7</v>
      </c>
      <c r="C12" s="1112"/>
      <c r="D12" s="1111" t="s">
        <v>111</v>
      </c>
      <c r="E12" s="1112"/>
      <c r="F12" s="1111" t="s">
        <v>8</v>
      </c>
      <c r="G12" s="1112"/>
      <c r="H12" s="14"/>
    </row>
    <row r="13" spans="1:8" ht="18" customHeight="1">
      <c r="A13" s="14"/>
      <c r="B13" s="1113" t="s">
        <v>38</v>
      </c>
      <c r="C13" s="1112"/>
      <c r="D13" s="1113">
        <v>1</v>
      </c>
      <c r="E13" s="1112"/>
      <c r="F13" s="1122">
        <v>44510</v>
      </c>
      <c r="G13" s="1112"/>
      <c r="H13" s="14"/>
    </row>
    <row r="14" spans="1:8" ht="13.75" thickBot="1">
      <c r="A14" s="8"/>
      <c r="B14" s="1123"/>
      <c r="C14" s="1124"/>
      <c r="D14" s="1123"/>
      <c r="E14" s="1124"/>
      <c r="F14" s="1123"/>
      <c r="G14" s="1124"/>
      <c r="H14" s="8"/>
    </row>
    <row r="15" spans="1:8" ht="13">
      <c r="A15" s="14"/>
      <c r="B15" s="94"/>
      <c r="C15" s="94"/>
      <c r="D15" s="94"/>
      <c r="E15" s="92"/>
      <c r="F15" s="94"/>
      <c r="G15" s="94"/>
      <c r="H15" s="14"/>
    </row>
    <row r="16" spans="1:8" ht="30" customHeight="1">
      <c r="A16" s="14"/>
      <c r="B16" s="1120" t="s">
        <v>41</v>
      </c>
      <c r="C16" s="1121"/>
      <c r="D16" s="1121"/>
      <c r="E16" s="91" t="s">
        <v>11</v>
      </c>
      <c r="F16" s="91" t="s">
        <v>12</v>
      </c>
      <c r="G16" s="91" t="s">
        <v>13</v>
      </c>
      <c r="H16" s="14"/>
    </row>
    <row r="17" spans="1:8" ht="13">
      <c r="A17" s="10"/>
      <c r="B17" s="1118" t="s">
        <v>29</v>
      </c>
      <c r="C17" s="1119"/>
      <c r="D17" s="1119"/>
      <c r="E17" s="64">
        <v>1</v>
      </c>
      <c r="F17" s="61">
        <v>150</v>
      </c>
      <c r="G17" s="58">
        <f t="shared" ref="G17:G22" si="0">PRODUCT(E17,F17)</f>
        <v>150</v>
      </c>
      <c r="H17" s="10"/>
    </row>
    <row r="18" spans="1:8" ht="18">
      <c r="A18" s="23"/>
      <c r="B18" s="1127" t="s">
        <v>30</v>
      </c>
      <c r="C18" s="1128"/>
      <c r="D18" s="1128"/>
      <c r="E18" s="77">
        <v>302</v>
      </c>
      <c r="F18" s="62">
        <v>1.38</v>
      </c>
      <c r="G18" s="60">
        <f t="shared" si="0"/>
        <v>416.76</v>
      </c>
      <c r="H18" s="23"/>
    </row>
    <row r="19" spans="1:8" ht="15" customHeight="1">
      <c r="A19" s="23"/>
      <c r="B19" s="1160" t="s">
        <v>32</v>
      </c>
      <c r="C19" s="1159"/>
      <c r="D19" s="1159"/>
      <c r="E19" s="64">
        <v>7974</v>
      </c>
      <c r="F19" s="61">
        <v>0.8</v>
      </c>
      <c r="G19" s="153">
        <f t="shared" si="0"/>
        <v>6379.2000000000007</v>
      </c>
      <c r="H19" s="23"/>
    </row>
    <row r="20" spans="1:8" ht="13">
      <c r="A20" s="14"/>
      <c r="B20" s="1127" t="s">
        <v>42</v>
      </c>
      <c r="C20" s="1128"/>
      <c r="D20" s="1128"/>
      <c r="E20" s="77">
        <v>3334</v>
      </c>
      <c r="F20" s="62">
        <v>0.8</v>
      </c>
      <c r="G20" s="60">
        <f t="shared" si="0"/>
        <v>2667.2000000000003</v>
      </c>
      <c r="H20" s="10"/>
    </row>
    <row r="21" spans="1:8" ht="13">
      <c r="A21" s="14"/>
      <c r="B21" s="1160" t="s">
        <v>104</v>
      </c>
      <c r="C21" s="1159"/>
      <c r="D21" s="1159"/>
      <c r="E21" s="151">
        <v>421</v>
      </c>
      <c r="F21" s="152">
        <v>0.8</v>
      </c>
      <c r="G21" s="153">
        <f t="shared" si="0"/>
        <v>336.8</v>
      </c>
      <c r="H21" s="10"/>
    </row>
    <row r="22" spans="1:8" ht="13">
      <c r="A22" s="14"/>
      <c r="B22" s="1127" t="s">
        <v>119</v>
      </c>
      <c r="C22" s="1128"/>
      <c r="D22" s="1128"/>
      <c r="E22" s="77">
        <v>1</v>
      </c>
      <c r="F22" s="62">
        <v>225</v>
      </c>
      <c r="G22" s="144">
        <f t="shared" si="0"/>
        <v>225</v>
      </c>
      <c r="H22" s="10"/>
    </row>
    <row r="23" spans="1:8" ht="15.75" customHeight="1">
      <c r="B23" s="1125"/>
      <c r="C23" s="1126"/>
      <c r="D23" s="1126"/>
      <c r="E23" s="88"/>
      <c r="F23" s="70"/>
      <c r="G23" s="58"/>
    </row>
    <row r="24" spans="1:8" ht="15.75" customHeight="1">
      <c r="B24" s="1168"/>
      <c r="C24" s="1169"/>
      <c r="D24" s="1170"/>
      <c r="E24" s="142"/>
      <c r="F24" s="154"/>
      <c r="G24" s="141"/>
    </row>
    <row r="25" spans="1:8" ht="15.75" customHeight="1">
      <c r="B25" s="1160"/>
      <c r="C25" s="1159"/>
      <c r="D25" s="1159"/>
      <c r="E25" s="155"/>
      <c r="F25" s="156"/>
      <c r="G25" s="153"/>
    </row>
    <row r="26" spans="1:8" ht="15.75" customHeight="1">
      <c r="B26" s="1129"/>
      <c r="C26" s="1130"/>
      <c r="D26" s="1130"/>
      <c r="E26" s="90"/>
      <c r="F26" s="72" t="s">
        <v>19</v>
      </c>
      <c r="G26" s="73">
        <f xml:space="preserve"> SUM(G17:G25)</f>
        <v>10174.960000000001</v>
      </c>
    </row>
  </sheetData>
  <mergeCells count="36">
    <mergeCell ref="B22:D22"/>
    <mergeCell ref="B23:D23"/>
    <mergeCell ref="B24:D24"/>
    <mergeCell ref="B25:D25"/>
    <mergeCell ref="B26:D26"/>
    <mergeCell ref="B21:D21"/>
    <mergeCell ref="B13:C13"/>
    <mergeCell ref="D13:E13"/>
    <mergeCell ref="F13:G13"/>
    <mergeCell ref="B14:C14"/>
    <mergeCell ref="D14:E14"/>
    <mergeCell ref="F14:G14"/>
    <mergeCell ref="B16:D16"/>
    <mergeCell ref="B17:D17"/>
    <mergeCell ref="B18:D18"/>
    <mergeCell ref="B19:D19"/>
    <mergeCell ref="B20:D20"/>
    <mergeCell ref="B11:C11"/>
    <mergeCell ref="D11:E11"/>
    <mergeCell ref="F11:G11"/>
    <mergeCell ref="B12:C12"/>
    <mergeCell ref="D12:E12"/>
    <mergeCell ref="F12:G12"/>
    <mergeCell ref="B9:C9"/>
    <mergeCell ref="D9:E9"/>
    <mergeCell ref="F9:G9"/>
    <mergeCell ref="B10:C10"/>
    <mergeCell ref="D10:E10"/>
    <mergeCell ref="F10:G10"/>
    <mergeCell ref="B2:G3"/>
    <mergeCell ref="B4:D4"/>
    <mergeCell ref="B5:C5"/>
    <mergeCell ref="B6:G6"/>
    <mergeCell ref="B8:C8"/>
    <mergeCell ref="D8:E8"/>
    <mergeCell ref="F8:G8"/>
  </mergeCells>
  <dataValidations count="1">
    <dataValidation type="list" allowBlank="1" showInputMessage="1" showErrorMessage="1" sqref="B26:D26 B17:D21" xr:uid="{00000000-0002-0000-0C00-000000000000}">
      <formula1>"C22-Straight Transfer,C23-Dead End,C24-T-Pole Transfer,C31-Install Strand,C32-Overlash New Plant,C33-Overlash wires on Existing Plant, C34-Aerial Span Replacement, C35-Underground Pull,C36-Trench,C91-Tree Trim(F),C90 Tree Trim(RE),C92-Delash,C93-Wreck out"</formula1>
    </dataValidation>
  </dataValidation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H26"/>
  <sheetViews>
    <sheetView showGridLines="0" topLeftCell="A9" workbookViewId="0">
      <selection activeCell="B20" sqref="B20:D20"/>
    </sheetView>
  </sheetViews>
  <sheetFormatPr defaultColWidth="14.453125" defaultRowHeight="15.75" customHeight="1"/>
  <cols>
    <col min="1" max="1" width="7" style="93" customWidth="1"/>
    <col min="2" max="2" width="8.7265625" style="93" customWidth="1"/>
    <col min="3" max="3" width="18.90625" style="93" customWidth="1"/>
    <col min="4" max="4" width="7.90625" style="93" customWidth="1"/>
    <col min="5" max="5" width="7" style="93" customWidth="1"/>
    <col min="6" max="7" width="15" style="93" customWidth="1"/>
    <col min="8" max="8" width="26.7265625" style="93" customWidth="1"/>
    <col min="9" max="16384" width="14.453125" style="93"/>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96"/>
      <c r="E5" s="96"/>
      <c r="F5" s="96"/>
      <c r="G5" s="96"/>
      <c r="H5" s="10"/>
    </row>
    <row r="6" spans="1:8" ht="29.15" customHeight="1">
      <c r="A6" s="8"/>
      <c r="B6" s="1110" t="s">
        <v>27</v>
      </c>
      <c r="C6" s="1110"/>
      <c r="D6" s="1110"/>
      <c r="E6" s="1110"/>
      <c r="F6" s="1110"/>
      <c r="G6" s="1110"/>
      <c r="H6" s="8"/>
    </row>
    <row r="7" spans="1:8" ht="19.5" customHeight="1">
      <c r="A7" s="14"/>
      <c r="F7" s="95"/>
      <c r="G7" s="95"/>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39</v>
      </c>
      <c r="C10" s="1112"/>
      <c r="D10" s="1114" t="s">
        <v>37</v>
      </c>
      <c r="E10" s="1115"/>
      <c r="F10" s="1116" t="s">
        <v>121</v>
      </c>
      <c r="G10" s="1117"/>
      <c r="H10" s="10"/>
    </row>
    <row r="11" spans="1:8" ht="18" customHeight="1">
      <c r="A11" s="14"/>
      <c r="B11" s="1089"/>
      <c r="C11" s="1080"/>
      <c r="D11" s="1089"/>
      <c r="E11" s="1080"/>
      <c r="F11" s="1090"/>
      <c r="G11" s="1080"/>
      <c r="H11" s="14"/>
    </row>
    <row r="12" spans="1:8" ht="18" customHeight="1">
      <c r="A12" s="14"/>
      <c r="B12" s="1111" t="s">
        <v>7</v>
      </c>
      <c r="C12" s="1112"/>
      <c r="D12" s="1111" t="s">
        <v>111</v>
      </c>
      <c r="E12" s="1112"/>
      <c r="F12" s="1111" t="s">
        <v>8</v>
      </c>
      <c r="G12" s="1112"/>
      <c r="H12" s="14"/>
    </row>
    <row r="13" spans="1:8" ht="18" customHeight="1">
      <c r="A13" s="14"/>
      <c r="B13" s="1113" t="s">
        <v>38</v>
      </c>
      <c r="C13" s="1112"/>
      <c r="D13" s="1113">
        <v>7</v>
      </c>
      <c r="E13" s="1112"/>
      <c r="F13" s="1122">
        <v>44510</v>
      </c>
      <c r="G13" s="1112"/>
      <c r="H13" s="14"/>
    </row>
    <row r="14" spans="1:8" ht="13.75" thickBot="1">
      <c r="A14" s="8"/>
      <c r="B14" s="1123"/>
      <c r="C14" s="1124"/>
      <c r="D14" s="1123"/>
      <c r="E14" s="1124"/>
      <c r="F14" s="1123"/>
      <c r="G14" s="1124"/>
      <c r="H14" s="8"/>
    </row>
    <row r="15" spans="1:8" ht="13">
      <c r="A15" s="14"/>
      <c r="B15" s="94"/>
      <c r="C15" s="94"/>
      <c r="D15" s="94"/>
      <c r="E15" s="92"/>
      <c r="F15" s="94"/>
      <c r="G15" s="94"/>
      <c r="H15" s="14"/>
    </row>
    <row r="16" spans="1:8" ht="30" customHeight="1">
      <c r="A16" s="14"/>
      <c r="B16" s="1120" t="s">
        <v>41</v>
      </c>
      <c r="C16" s="1121"/>
      <c r="D16" s="1121"/>
      <c r="E16" s="91" t="s">
        <v>11</v>
      </c>
      <c r="F16" s="91" t="s">
        <v>12</v>
      </c>
      <c r="G16" s="91" t="s">
        <v>13</v>
      </c>
      <c r="H16" s="14"/>
    </row>
    <row r="17" spans="1:8" ht="13">
      <c r="A17" s="10"/>
      <c r="B17" s="1118" t="s">
        <v>102</v>
      </c>
      <c r="C17" s="1119"/>
      <c r="D17" s="1119"/>
      <c r="E17" s="64">
        <v>4950</v>
      </c>
      <c r="F17" s="61">
        <v>13.33</v>
      </c>
      <c r="G17" s="58">
        <f>PRODUCT(E17,F17)</f>
        <v>65983.5</v>
      </c>
      <c r="H17" s="10"/>
    </row>
    <row r="18" spans="1:8" ht="18">
      <c r="A18" s="23"/>
      <c r="B18" s="1127"/>
      <c r="C18" s="1128"/>
      <c r="D18" s="1128"/>
      <c r="E18" s="77"/>
      <c r="F18" s="62"/>
      <c r="G18" s="60"/>
      <c r="H18" s="23"/>
    </row>
    <row r="19" spans="1:8" ht="15" customHeight="1">
      <c r="A19" s="23"/>
      <c r="B19" s="1160"/>
      <c r="C19" s="1159"/>
      <c r="D19" s="1159"/>
      <c r="E19" s="64"/>
      <c r="F19" s="61"/>
      <c r="G19" s="153"/>
      <c r="H19" s="23"/>
    </row>
    <row r="20" spans="1:8" ht="13">
      <c r="A20" s="14"/>
      <c r="B20" s="1127"/>
      <c r="C20" s="1128"/>
      <c r="D20" s="1128"/>
      <c r="E20" s="77"/>
      <c r="F20" s="62"/>
      <c r="G20" s="60"/>
      <c r="H20" s="10"/>
    </row>
    <row r="21" spans="1:8" ht="13">
      <c r="A21" s="14"/>
      <c r="B21" s="1160"/>
      <c r="C21" s="1159"/>
      <c r="D21" s="1159"/>
      <c r="E21" s="151"/>
      <c r="F21" s="152"/>
      <c r="G21" s="153"/>
      <c r="H21" s="10"/>
    </row>
    <row r="22" spans="1:8" ht="13">
      <c r="A22" s="14"/>
      <c r="B22" s="1127"/>
      <c r="C22" s="1128"/>
      <c r="D22" s="1128"/>
      <c r="E22" s="77"/>
      <c r="F22" s="62"/>
      <c r="G22" s="144"/>
      <c r="H22" s="10"/>
    </row>
    <row r="23" spans="1:8" ht="15.75" customHeight="1">
      <c r="B23" s="1125"/>
      <c r="C23" s="1126"/>
      <c r="D23" s="1126"/>
      <c r="E23" s="88"/>
      <c r="F23" s="70"/>
      <c r="G23" s="58"/>
    </row>
    <row r="24" spans="1:8" ht="15.75" customHeight="1">
      <c r="B24" s="1168"/>
      <c r="C24" s="1169"/>
      <c r="D24" s="1170"/>
      <c r="E24" s="142"/>
      <c r="F24" s="154"/>
      <c r="G24" s="141"/>
    </row>
    <row r="25" spans="1:8" ht="15.75" customHeight="1">
      <c r="B25" s="1160"/>
      <c r="C25" s="1159"/>
      <c r="D25" s="1159"/>
      <c r="E25" s="155"/>
      <c r="F25" s="156"/>
      <c r="G25" s="153"/>
    </row>
    <row r="26" spans="1:8" ht="15.75" customHeight="1">
      <c r="B26" s="1129"/>
      <c r="C26" s="1130"/>
      <c r="D26" s="1130"/>
      <c r="E26" s="90"/>
      <c r="F26" s="72" t="s">
        <v>19</v>
      </c>
      <c r="G26" s="73">
        <f xml:space="preserve"> SUM(G17:G25)</f>
        <v>65983.5</v>
      </c>
    </row>
  </sheetData>
  <mergeCells count="36">
    <mergeCell ref="B22:D22"/>
    <mergeCell ref="B23:D23"/>
    <mergeCell ref="B24:D24"/>
    <mergeCell ref="B25:D25"/>
    <mergeCell ref="B26:D26"/>
    <mergeCell ref="B21:D21"/>
    <mergeCell ref="B13:C13"/>
    <mergeCell ref="D13:E13"/>
    <mergeCell ref="F13:G13"/>
    <mergeCell ref="B14:C14"/>
    <mergeCell ref="D14:E14"/>
    <mergeCell ref="F14:G14"/>
    <mergeCell ref="B16:D16"/>
    <mergeCell ref="B17:D17"/>
    <mergeCell ref="B18:D18"/>
    <mergeCell ref="B19:D19"/>
    <mergeCell ref="B20:D20"/>
    <mergeCell ref="B11:C11"/>
    <mergeCell ref="D11:E11"/>
    <mergeCell ref="F11:G11"/>
    <mergeCell ref="B12:C12"/>
    <mergeCell ref="D12:E12"/>
    <mergeCell ref="F12:G12"/>
    <mergeCell ref="B9:C9"/>
    <mergeCell ref="D9:E9"/>
    <mergeCell ref="F9:G9"/>
    <mergeCell ref="B10:C10"/>
    <mergeCell ref="D10:E10"/>
    <mergeCell ref="F10:G10"/>
    <mergeCell ref="B2:G3"/>
    <mergeCell ref="B4:D4"/>
    <mergeCell ref="B5:C5"/>
    <mergeCell ref="B6:G6"/>
    <mergeCell ref="B8:C8"/>
    <mergeCell ref="D8:E8"/>
    <mergeCell ref="F8:G8"/>
  </mergeCells>
  <dataValidations count="1">
    <dataValidation type="list" allowBlank="1" showInputMessage="1" showErrorMessage="1" sqref="B26:D26 B17:D21" xr:uid="{00000000-0002-0000-0D00-000000000000}">
      <formula1>"C22-Straight Transfer,C23-Dead End,C24-T-Pole Transfer,C31-Install Strand,C32-Overlash New Plant,C33-Overlash wires on Existing Plant, C34-Aerial Span Replacement, C35-Underground Pull,C36-Trench,C91-Tree Trim(F),C90 Tree Trim(RE),C92-Delash,C93-Wreck out"</formula1>
    </dataValidation>
  </dataValidation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H26"/>
  <sheetViews>
    <sheetView showGridLines="0" topLeftCell="A9" workbookViewId="0">
      <selection activeCell="E17" sqref="E17"/>
    </sheetView>
  </sheetViews>
  <sheetFormatPr defaultColWidth="14.453125" defaultRowHeight="15.75" customHeight="1"/>
  <cols>
    <col min="1" max="1" width="7" style="93" customWidth="1"/>
    <col min="2" max="2" width="8.7265625" style="93" customWidth="1"/>
    <col min="3" max="3" width="18.90625" style="93" customWidth="1"/>
    <col min="4" max="4" width="7.90625" style="93" customWidth="1"/>
    <col min="5" max="5" width="7" style="93" customWidth="1"/>
    <col min="6" max="7" width="15" style="93" customWidth="1"/>
    <col min="8" max="8" width="26.7265625" style="93" customWidth="1"/>
    <col min="9" max="16384" width="14.453125" style="93"/>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96"/>
      <c r="E5" s="96"/>
      <c r="F5" s="96"/>
      <c r="G5" s="96"/>
      <c r="H5" s="10"/>
    </row>
    <row r="6" spans="1:8" ht="29.15" customHeight="1">
      <c r="A6" s="8"/>
      <c r="B6" s="1110" t="s">
        <v>27</v>
      </c>
      <c r="C6" s="1110"/>
      <c r="D6" s="1110"/>
      <c r="E6" s="1110"/>
      <c r="F6" s="1110"/>
      <c r="G6" s="1110"/>
      <c r="H6" s="8"/>
    </row>
    <row r="7" spans="1:8" ht="19.5" customHeight="1">
      <c r="A7" s="14"/>
      <c r="F7" s="95"/>
      <c r="G7" s="95"/>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39</v>
      </c>
      <c r="C10" s="1112"/>
      <c r="D10" s="1114" t="s">
        <v>37</v>
      </c>
      <c r="E10" s="1115"/>
      <c r="F10" s="1116" t="s">
        <v>122</v>
      </c>
      <c r="G10" s="1117"/>
      <c r="H10" s="10"/>
    </row>
    <row r="11" spans="1:8" ht="18" customHeight="1">
      <c r="A11" s="14"/>
      <c r="B11" s="1089"/>
      <c r="C11" s="1080"/>
      <c r="D11" s="1089"/>
      <c r="E11" s="1080"/>
      <c r="F11" s="1090"/>
      <c r="G11" s="1080"/>
      <c r="H11" s="14"/>
    </row>
    <row r="12" spans="1:8" ht="18" customHeight="1">
      <c r="A12" s="14"/>
      <c r="B12" s="1111" t="s">
        <v>7</v>
      </c>
      <c r="C12" s="1112"/>
      <c r="D12" s="1111" t="s">
        <v>111</v>
      </c>
      <c r="E12" s="1112"/>
      <c r="F12" s="1111" t="s">
        <v>8</v>
      </c>
      <c r="G12" s="1112"/>
      <c r="H12" s="14"/>
    </row>
    <row r="13" spans="1:8" ht="18" customHeight="1">
      <c r="A13" s="14"/>
      <c r="B13" s="1113" t="s">
        <v>38</v>
      </c>
      <c r="C13" s="1112"/>
      <c r="D13" s="1113">
        <v>1</v>
      </c>
      <c r="E13" s="1112"/>
      <c r="F13" s="1122">
        <v>44510</v>
      </c>
      <c r="G13" s="1112"/>
      <c r="H13" s="14"/>
    </row>
    <row r="14" spans="1:8" ht="13.75" thickBot="1">
      <c r="A14" s="8"/>
      <c r="B14" s="1123"/>
      <c r="C14" s="1124"/>
      <c r="D14" s="1123"/>
      <c r="E14" s="1124"/>
      <c r="F14" s="1123"/>
      <c r="G14" s="1124"/>
      <c r="H14" s="8"/>
    </row>
    <row r="15" spans="1:8" ht="13">
      <c r="A15" s="14"/>
      <c r="B15" s="94"/>
      <c r="C15" s="94"/>
      <c r="D15" s="94"/>
      <c r="E15" s="92"/>
      <c r="F15" s="94"/>
      <c r="G15" s="94"/>
      <c r="H15" s="14"/>
    </row>
    <row r="16" spans="1:8" ht="30" customHeight="1">
      <c r="A16" s="14"/>
      <c r="B16" s="1120" t="s">
        <v>41</v>
      </c>
      <c r="C16" s="1121"/>
      <c r="D16" s="1121"/>
      <c r="E16" s="91" t="s">
        <v>11</v>
      </c>
      <c r="F16" s="91" t="s">
        <v>12</v>
      </c>
      <c r="G16" s="91" t="s">
        <v>13</v>
      </c>
      <c r="H16" s="14"/>
    </row>
    <row r="17" spans="1:8" ht="13">
      <c r="A17" s="10"/>
      <c r="B17" s="1118" t="s">
        <v>102</v>
      </c>
      <c r="C17" s="1119"/>
      <c r="D17" s="1119"/>
      <c r="E17" s="64">
        <v>13242</v>
      </c>
      <c r="F17" s="61">
        <v>13.33</v>
      </c>
      <c r="G17" s="58">
        <f>PRODUCT(E17,F17)</f>
        <v>176515.86000000002</v>
      </c>
      <c r="H17" s="10"/>
    </row>
    <row r="18" spans="1:8" ht="18">
      <c r="A18" s="23"/>
      <c r="B18" s="1127"/>
      <c r="C18" s="1128"/>
      <c r="D18" s="1128"/>
      <c r="E18" s="77"/>
      <c r="F18" s="62"/>
      <c r="G18" s="60"/>
      <c r="H18" s="23"/>
    </row>
    <row r="19" spans="1:8" ht="15" customHeight="1">
      <c r="A19" s="23"/>
      <c r="B19" s="1160"/>
      <c r="C19" s="1159"/>
      <c r="D19" s="1159"/>
      <c r="E19" s="64"/>
      <c r="F19" s="61"/>
      <c r="G19" s="153"/>
      <c r="H19" s="23"/>
    </row>
    <row r="20" spans="1:8" ht="13">
      <c r="A20" s="14"/>
      <c r="B20" s="1127"/>
      <c r="C20" s="1128"/>
      <c r="D20" s="1128"/>
      <c r="E20" s="77"/>
      <c r="F20" s="62"/>
      <c r="G20" s="60"/>
      <c r="H20" s="10"/>
    </row>
    <row r="21" spans="1:8" ht="13">
      <c r="A21" s="14"/>
      <c r="B21" s="1160"/>
      <c r="C21" s="1159"/>
      <c r="D21" s="1159"/>
      <c r="E21" s="151"/>
      <c r="F21" s="152"/>
      <c r="G21" s="153"/>
      <c r="H21" s="10"/>
    </row>
    <row r="22" spans="1:8" ht="13">
      <c r="A22" s="14"/>
      <c r="B22" s="1127"/>
      <c r="C22" s="1128"/>
      <c r="D22" s="1128"/>
      <c r="E22" s="77"/>
      <c r="F22" s="62"/>
      <c r="G22" s="144"/>
      <c r="H22" s="10"/>
    </row>
    <row r="23" spans="1:8" ht="15.75" customHeight="1">
      <c r="B23" s="1125"/>
      <c r="C23" s="1126"/>
      <c r="D23" s="1126"/>
      <c r="E23" s="88"/>
      <c r="F23" s="70"/>
      <c r="G23" s="58"/>
    </row>
    <row r="24" spans="1:8" ht="15.75" customHeight="1">
      <c r="B24" s="1168"/>
      <c r="C24" s="1169"/>
      <c r="D24" s="1170"/>
      <c r="E24" s="142"/>
      <c r="F24" s="154"/>
      <c r="G24" s="141"/>
    </row>
    <row r="25" spans="1:8" ht="15.75" customHeight="1">
      <c r="B25" s="1160"/>
      <c r="C25" s="1159"/>
      <c r="D25" s="1159"/>
      <c r="E25" s="155"/>
      <c r="F25" s="156"/>
      <c r="G25" s="153"/>
    </row>
    <row r="26" spans="1:8" ht="15.75" customHeight="1">
      <c r="B26" s="1129"/>
      <c r="C26" s="1130"/>
      <c r="D26" s="1130"/>
      <c r="E26" s="90"/>
      <c r="F26" s="72" t="s">
        <v>19</v>
      </c>
      <c r="G26" s="73">
        <f xml:space="preserve"> SUM(G17:G25)</f>
        <v>176515.86000000002</v>
      </c>
    </row>
  </sheetData>
  <mergeCells count="36">
    <mergeCell ref="B22:D22"/>
    <mergeCell ref="B23:D23"/>
    <mergeCell ref="B24:D24"/>
    <mergeCell ref="B25:D25"/>
    <mergeCell ref="B26:D26"/>
    <mergeCell ref="B21:D21"/>
    <mergeCell ref="B13:C13"/>
    <mergeCell ref="D13:E13"/>
    <mergeCell ref="F13:G13"/>
    <mergeCell ref="B14:C14"/>
    <mergeCell ref="D14:E14"/>
    <mergeCell ref="F14:G14"/>
    <mergeCell ref="B16:D16"/>
    <mergeCell ref="B17:D17"/>
    <mergeCell ref="B18:D18"/>
    <mergeCell ref="B19:D19"/>
    <mergeCell ref="B20:D20"/>
    <mergeCell ref="B11:C11"/>
    <mergeCell ref="D11:E11"/>
    <mergeCell ref="F11:G11"/>
    <mergeCell ref="B12:C12"/>
    <mergeCell ref="D12:E12"/>
    <mergeCell ref="F12:G12"/>
    <mergeCell ref="B9:C9"/>
    <mergeCell ref="D9:E9"/>
    <mergeCell ref="F9:G9"/>
    <mergeCell ref="B10:C10"/>
    <mergeCell ref="D10:E10"/>
    <mergeCell ref="F10:G10"/>
    <mergeCell ref="B2:G3"/>
    <mergeCell ref="B4:D4"/>
    <mergeCell ref="B5:C5"/>
    <mergeCell ref="B6:G6"/>
    <mergeCell ref="B8:C8"/>
    <mergeCell ref="D8:E8"/>
    <mergeCell ref="F8:G8"/>
  </mergeCells>
  <dataValidations count="1">
    <dataValidation type="list" allowBlank="1" showInputMessage="1" showErrorMessage="1" sqref="B26:D26 B17:D21" xr:uid="{00000000-0002-0000-0E00-000000000000}">
      <formula1>"C22-Straight Transfer,C23-Dead End,C24-T-Pole Transfer,C31-Install Strand,C32-Overlash New Plant,C33-Overlash wires on Existing Plant, C34-Aerial Span Replacement, C35-Underground Pull,C36-Trench,C91-Tree Trim(F),C90 Tree Trim(RE),C92-Delash,C93-Wreck out"</formula1>
    </dataValidation>
  </dataValidation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H26"/>
  <sheetViews>
    <sheetView showGridLines="0" topLeftCell="A9" workbookViewId="0">
      <selection activeCell="E21" sqref="E21"/>
    </sheetView>
  </sheetViews>
  <sheetFormatPr defaultColWidth="14.453125" defaultRowHeight="15.75" customHeight="1"/>
  <cols>
    <col min="1" max="1" width="7" style="93" customWidth="1"/>
    <col min="2" max="2" width="8.7265625" style="93" customWidth="1"/>
    <col min="3" max="3" width="18.90625" style="93" customWidth="1"/>
    <col min="4" max="4" width="7.90625" style="93" customWidth="1"/>
    <col min="5" max="5" width="7" style="93" customWidth="1"/>
    <col min="6" max="7" width="15" style="93" customWidth="1"/>
    <col min="8" max="8" width="26.7265625" style="93" customWidth="1"/>
    <col min="9" max="16384" width="14.453125" style="93"/>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96"/>
      <c r="E5" s="96"/>
      <c r="F5" s="96"/>
      <c r="G5" s="96"/>
      <c r="H5" s="10"/>
    </row>
    <row r="6" spans="1:8" ht="29.15" customHeight="1">
      <c r="A6" s="8"/>
      <c r="B6" s="1110" t="s">
        <v>27</v>
      </c>
      <c r="C6" s="1110"/>
      <c r="D6" s="1110"/>
      <c r="E6" s="1110"/>
      <c r="F6" s="1110"/>
      <c r="G6" s="1110"/>
      <c r="H6" s="8"/>
    </row>
    <row r="7" spans="1:8" ht="19.5" customHeight="1">
      <c r="A7" s="14"/>
      <c r="F7" s="95"/>
      <c r="G7" s="95"/>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39</v>
      </c>
      <c r="C10" s="1112"/>
      <c r="D10" s="1114" t="s">
        <v>37</v>
      </c>
      <c r="E10" s="1115"/>
      <c r="F10" s="1116" t="s">
        <v>123</v>
      </c>
      <c r="G10" s="1117"/>
      <c r="H10" s="10"/>
    </row>
    <row r="11" spans="1:8" ht="18" customHeight="1">
      <c r="A11" s="14"/>
      <c r="B11" s="1089"/>
      <c r="C11" s="1080"/>
      <c r="D11" s="1089"/>
      <c r="E11" s="1080"/>
      <c r="F11" s="1090"/>
      <c r="G11" s="1080"/>
      <c r="H11" s="14"/>
    </row>
    <row r="12" spans="1:8" ht="18" customHeight="1">
      <c r="A12" s="14"/>
      <c r="B12" s="1111" t="s">
        <v>7</v>
      </c>
      <c r="C12" s="1112"/>
      <c r="D12" s="1111" t="s">
        <v>111</v>
      </c>
      <c r="E12" s="1112"/>
      <c r="F12" s="1111" t="s">
        <v>8</v>
      </c>
      <c r="G12" s="1112"/>
      <c r="H12" s="14"/>
    </row>
    <row r="13" spans="1:8" ht="18" customHeight="1">
      <c r="A13" s="14"/>
      <c r="B13" s="1113" t="s">
        <v>38</v>
      </c>
      <c r="C13" s="1112"/>
      <c r="D13" s="1113">
        <v>3</v>
      </c>
      <c r="E13" s="1112"/>
      <c r="F13" s="1122">
        <v>44510</v>
      </c>
      <c r="G13" s="1112"/>
      <c r="H13" s="14"/>
    </row>
    <row r="14" spans="1:8" ht="13.75" thickBot="1">
      <c r="A14" s="8"/>
      <c r="B14" s="1123"/>
      <c r="C14" s="1124"/>
      <c r="D14" s="1123"/>
      <c r="E14" s="1124"/>
      <c r="F14" s="1123"/>
      <c r="G14" s="1124"/>
      <c r="H14" s="8"/>
    </row>
    <row r="15" spans="1:8" ht="13">
      <c r="A15" s="14"/>
      <c r="B15" s="94"/>
      <c r="C15" s="94"/>
      <c r="D15" s="94"/>
      <c r="E15" s="92"/>
      <c r="F15" s="94"/>
      <c r="G15" s="94"/>
      <c r="H15" s="14"/>
    </row>
    <row r="16" spans="1:8" ht="30" customHeight="1">
      <c r="A16" s="14"/>
      <c r="B16" s="1120" t="s">
        <v>41</v>
      </c>
      <c r="C16" s="1121"/>
      <c r="D16" s="1121"/>
      <c r="E16" s="91" t="s">
        <v>11</v>
      </c>
      <c r="F16" s="91" t="s">
        <v>12</v>
      </c>
      <c r="G16" s="91" t="s">
        <v>13</v>
      </c>
      <c r="H16" s="14"/>
    </row>
    <row r="17" spans="1:8" ht="13">
      <c r="A17" s="10"/>
      <c r="B17" s="1118" t="s">
        <v>102</v>
      </c>
      <c r="C17" s="1119"/>
      <c r="D17" s="1119"/>
      <c r="E17" s="64">
        <v>4244</v>
      </c>
      <c r="F17" s="61">
        <v>13.33</v>
      </c>
      <c r="G17" s="58">
        <f>PRODUCT(E17,F17)</f>
        <v>56572.52</v>
      </c>
      <c r="H17" s="10"/>
    </row>
    <row r="18" spans="1:8" ht="18">
      <c r="A18" s="23"/>
      <c r="B18" s="1127"/>
      <c r="C18" s="1128"/>
      <c r="D18" s="1128"/>
      <c r="E18" s="77"/>
      <c r="F18" s="62"/>
      <c r="G18" s="60"/>
      <c r="H18" s="23"/>
    </row>
    <row r="19" spans="1:8" ht="15" customHeight="1">
      <c r="A19" s="23"/>
      <c r="B19" s="1160"/>
      <c r="C19" s="1159"/>
      <c r="D19" s="1159"/>
      <c r="E19" s="64"/>
      <c r="F19" s="61"/>
      <c r="G19" s="153"/>
      <c r="H19" s="23"/>
    </row>
    <row r="20" spans="1:8" ht="13">
      <c r="A20" s="14"/>
      <c r="B20" s="1127"/>
      <c r="C20" s="1128"/>
      <c r="D20" s="1128"/>
      <c r="E20" s="77"/>
      <c r="F20" s="62"/>
      <c r="G20" s="60"/>
      <c r="H20" s="10"/>
    </row>
    <row r="21" spans="1:8" ht="13">
      <c r="A21" s="14"/>
      <c r="B21" s="1160"/>
      <c r="C21" s="1159"/>
      <c r="D21" s="1159"/>
      <c r="E21" s="151"/>
      <c r="F21" s="152"/>
      <c r="G21" s="153"/>
      <c r="H21" s="10"/>
    </row>
    <row r="22" spans="1:8" ht="13">
      <c r="A22" s="14"/>
      <c r="B22" s="1127"/>
      <c r="C22" s="1128"/>
      <c r="D22" s="1128"/>
      <c r="E22" s="77"/>
      <c r="F22" s="62"/>
      <c r="G22" s="144"/>
      <c r="H22" s="10"/>
    </row>
    <row r="23" spans="1:8" ht="15.75" customHeight="1">
      <c r="B23" s="1125"/>
      <c r="C23" s="1126"/>
      <c r="D23" s="1126"/>
      <c r="E23" s="88"/>
      <c r="F23" s="70"/>
      <c r="G23" s="58"/>
    </row>
    <row r="24" spans="1:8" ht="15.75" customHeight="1">
      <c r="B24" s="1168"/>
      <c r="C24" s="1169"/>
      <c r="D24" s="1170"/>
      <c r="E24" s="142"/>
      <c r="F24" s="154"/>
      <c r="G24" s="141"/>
    </row>
    <row r="25" spans="1:8" ht="15.75" customHeight="1">
      <c r="B25" s="1160"/>
      <c r="C25" s="1159"/>
      <c r="D25" s="1159"/>
      <c r="E25" s="155"/>
      <c r="F25" s="156"/>
      <c r="G25" s="153"/>
    </row>
    <row r="26" spans="1:8" ht="15.75" customHeight="1">
      <c r="B26" s="1129"/>
      <c r="C26" s="1130"/>
      <c r="D26" s="1130"/>
      <c r="E26" s="90"/>
      <c r="F26" s="72" t="s">
        <v>19</v>
      </c>
      <c r="G26" s="73">
        <f xml:space="preserve"> SUM(G17:G25)</f>
        <v>56572.52</v>
      </c>
    </row>
  </sheetData>
  <mergeCells count="36">
    <mergeCell ref="B22:D22"/>
    <mergeCell ref="B23:D23"/>
    <mergeCell ref="B24:D24"/>
    <mergeCell ref="B25:D25"/>
    <mergeCell ref="B26:D26"/>
    <mergeCell ref="B21:D21"/>
    <mergeCell ref="B13:C13"/>
    <mergeCell ref="D13:E13"/>
    <mergeCell ref="F13:G13"/>
    <mergeCell ref="B14:C14"/>
    <mergeCell ref="D14:E14"/>
    <mergeCell ref="F14:G14"/>
    <mergeCell ref="B16:D16"/>
    <mergeCell ref="B17:D17"/>
    <mergeCell ref="B18:D18"/>
    <mergeCell ref="B19:D19"/>
    <mergeCell ref="B20:D20"/>
    <mergeCell ref="B11:C11"/>
    <mergeCell ref="D11:E11"/>
    <mergeCell ref="F11:G11"/>
    <mergeCell ref="B12:C12"/>
    <mergeCell ref="D12:E12"/>
    <mergeCell ref="F12:G12"/>
    <mergeCell ref="B9:C9"/>
    <mergeCell ref="D9:E9"/>
    <mergeCell ref="F9:G9"/>
    <mergeCell ref="B10:C10"/>
    <mergeCell ref="D10:E10"/>
    <mergeCell ref="F10:G10"/>
    <mergeCell ref="B2:G3"/>
    <mergeCell ref="B4:D4"/>
    <mergeCell ref="B5:C5"/>
    <mergeCell ref="B6:G6"/>
    <mergeCell ref="B8:C8"/>
    <mergeCell ref="D8:E8"/>
    <mergeCell ref="F8:G8"/>
  </mergeCells>
  <dataValidations count="1">
    <dataValidation type="list" allowBlank="1" showInputMessage="1" showErrorMessage="1" sqref="B26:D26 B17:D21" xr:uid="{00000000-0002-0000-0F00-000000000000}">
      <formula1>"C22-Straight Transfer,C23-Dead End,C24-T-Pole Transfer,C31-Install Strand,C32-Overlash New Plant,C33-Overlash wires on Existing Plant, C34-Aerial Span Replacement, C35-Underground Pull,C36-Trench,C91-Tree Trim(F),C90 Tree Trim(RE),C92-Delash,C93-Wreck out"</formula1>
    </dataValidation>
  </dataValidation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H20"/>
  <sheetViews>
    <sheetView showGridLines="0" topLeftCell="A9" workbookViewId="0">
      <selection activeCell="D26" sqref="D26"/>
    </sheetView>
  </sheetViews>
  <sheetFormatPr defaultColWidth="14.453125" defaultRowHeight="15.75" customHeight="1"/>
  <cols>
    <col min="1" max="1" width="7" style="93" customWidth="1"/>
    <col min="2" max="2" width="8.7265625" style="93" customWidth="1"/>
    <col min="3" max="3" width="18.90625" style="93" customWidth="1"/>
    <col min="4" max="4" width="7.90625" style="93" customWidth="1"/>
    <col min="5" max="5" width="7" style="93" customWidth="1"/>
    <col min="6" max="7" width="15" style="93" customWidth="1"/>
    <col min="8" max="8" width="26.7265625" style="93" customWidth="1"/>
    <col min="9" max="16384" width="14.453125" style="93"/>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96"/>
      <c r="E5" s="96"/>
      <c r="F5" s="96"/>
      <c r="G5" s="96"/>
      <c r="H5" s="10"/>
    </row>
    <row r="6" spans="1:8" ht="29.15" customHeight="1">
      <c r="A6" s="8"/>
      <c r="B6" s="1110" t="s">
        <v>27</v>
      </c>
      <c r="C6" s="1110"/>
      <c r="D6" s="1110"/>
      <c r="E6" s="1110"/>
      <c r="F6" s="1110"/>
      <c r="G6" s="1110"/>
      <c r="H6" s="8"/>
    </row>
    <row r="7" spans="1:8" ht="19.5" customHeight="1">
      <c r="A7" s="14"/>
      <c r="F7" s="95"/>
      <c r="G7" s="95"/>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39</v>
      </c>
      <c r="C10" s="1112"/>
      <c r="D10" s="1114" t="s">
        <v>37</v>
      </c>
      <c r="E10" s="1115"/>
      <c r="F10" s="1116" t="s">
        <v>124</v>
      </c>
      <c r="G10" s="1117"/>
      <c r="H10" s="10"/>
    </row>
    <row r="11" spans="1:8" ht="18" customHeight="1">
      <c r="A11" s="14"/>
      <c r="B11" s="1089"/>
      <c r="C11" s="1080"/>
      <c r="D11" s="1089"/>
      <c r="E11" s="1080"/>
      <c r="F11" s="1090"/>
      <c r="G11" s="1080"/>
      <c r="H11" s="14"/>
    </row>
    <row r="12" spans="1:8" ht="18" customHeight="1">
      <c r="A12" s="14"/>
      <c r="B12" s="1111" t="s">
        <v>7</v>
      </c>
      <c r="C12" s="1112"/>
      <c r="D12" s="1111" t="s">
        <v>111</v>
      </c>
      <c r="E12" s="1112"/>
      <c r="F12" s="1111" t="s">
        <v>8</v>
      </c>
      <c r="G12" s="1112"/>
      <c r="H12" s="14"/>
    </row>
    <row r="13" spans="1:8" ht="18" customHeight="1">
      <c r="A13" s="14"/>
      <c r="B13" s="1113" t="s">
        <v>38</v>
      </c>
      <c r="C13" s="1112"/>
      <c r="D13" s="1113">
        <v>5</v>
      </c>
      <c r="E13" s="1112"/>
      <c r="F13" s="1122">
        <v>44510</v>
      </c>
      <c r="G13" s="1112"/>
      <c r="H13" s="14"/>
    </row>
    <row r="14" spans="1:8" ht="13.75" thickBot="1">
      <c r="A14" s="8"/>
      <c r="B14" s="1123"/>
      <c r="C14" s="1124"/>
      <c r="D14" s="1123"/>
      <c r="E14" s="1124"/>
      <c r="F14" s="1123"/>
      <c r="G14" s="1124"/>
      <c r="H14" s="8"/>
    </row>
    <row r="15" spans="1:8" ht="13">
      <c r="A15" s="14"/>
      <c r="B15" s="94"/>
      <c r="C15" s="94"/>
      <c r="D15" s="94"/>
      <c r="E15" s="92"/>
      <c r="F15" s="94"/>
      <c r="G15" s="94"/>
      <c r="H15" s="14"/>
    </row>
    <row r="16" spans="1:8" ht="30" customHeight="1">
      <c r="A16" s="14"/>
      <c r="B16" s="1120" t="s">
        <v>41</v>
      </c>
      <c r="C16" s="1121"/>
      <c r="D16" s="1121"/>
      <c r="E16" s="91" t="s">
        <v>11</v>
      </c>
      <c r="F16" s="91" t="s">
        <v>12</v>
      </c>
      <c r="G16" s="91" t="s">
        <v>13</v>
      </c>
      <c r="H16" s="14"/>
    </row>
    <row r="17" spans="1:8" ht="13">
      <c r="A17" s="10"/>
      <c r="B17" s="1118" t="s">
        <v>102</v>
      </c>
      <c r="C17" s="1119"/>
      <c r="D17" s="1119"/>
      <c r="E17" s="64">
        <v>1063</v>
      </c>
      <c r="F17" s="61">
        <v>13.33</v>
      </c>
      <c r="G17" s="58">
        <f>PRODUCT(E17,F17)</f>
        <v>14169.79</v>
      </c>
      <c r="H17" s="10"/>
    </row>
    <row r="18" spans="1:8" ht="18">
      <c r="A18" s="23"/>
      <c r="B18" s="1127"/>
      <c r="C18" s="1128"/>
      <c r="D18" s="1128"/>
      <c r="E18" s="77"/>
      <c r="F18" s="62"/>
      <c r="G18" s="60"/>
      <c r="H18" s="23"/>
    </row>
    <row r="19" spans="1:8" ht="15" customHeight="1">
      <c r="A19" s="23"/>
      <c r="B19" s="1160"/>
      <c r="C19" s="1159"/>
      <c r="D19" s="1159"/>
      <c r="E19" s="64"/>
      <c r="F19" s="61"/>
      <c r="G19" s="153"/>
      <c r="H19" s="23"/>
    </row>
    <row r="20" spans="1:8" ht="15.75" customHeight="1">
      <c r="B20" s="1129"/>
      <c r="C20" s="1130"/>
      <c r="D20" s="1130"/>
      <c r="E20" s="90"/>
      <c r="F20" s="72" t="s">
        <v>19</v>
      </c>
      <c r="G20" s="73">
        <f xml:space="preserve"> SUM(G17:G19)</f>
        <v>14169.79</v>
      </c>
    </row>
  </sheetData>
  <mergeCells count="30">
    <mergeCell ref="B16:D16"/>
    <mergeCell ref="B17:D17"/>
    <mergeCell ref="B18:D18"/>
    <mergeCell ref="B19:D19"/>
    <mergeCell ref="B20:D20"/>
    <mergeCell ref="B13:C13"/>
    <mergeCell ref="D13:E13"/>
    <mergeCell ref="F13:G13"/>
    <mergeCell ref="B14:C14"/>
    <mergeCell ref="D14:E14"/>
    <mergeCell ref="F14:G14"/>
    <mergeCell ref="B11:C11"/>
    <mergeCell ref="D11:E11"/>
    <mergeCell ref="F11:G11"/>
    <mergeCell ref="B12:C12"/>
    <mergeCell ref="D12:E12"/>
    <mergeCell ref="F12:G12"/>
    <mergeCell ref="B9:C9"/>
    <mergeCell ref="D9:E9"/>
    <mergeCell ref="F9:G9"/>
    <mergeCell ref="B10:C10"/>
    <mergeCell ref="D10:E10"/>
    <mergeCell ref="F10:G10"/>
    <mergeCell ref="B2:G3"/>
    <mergeCell ref="B4:D4"/>
    <mergeCell ref="B5:C5"/>
    <mergeCell ref="B6:G6"/>
    <mergeCell ref="B8:C8"/>
    <mergeCell ref="D8:E8"/>
    <mergeCell ref="F8:G8"/>
  </mergeCells>
  <dataValidations count="1">
    <dataValidation type="list" allowBlank="1" showInputMessage="1" showErrorMessage="1" sqref="B20:D20 B17:D19" xr:uid="{00000000-0002-0000-1000-000000000000}">
      <formula1>"C22-Straight Transfer,C23-Dead End,C24-T-Pole Transfer,C31-Install Strand,C32-Overlash New Plant,C33-Overlash wires on Existing Plant, C34-Aerial Span Replacement, C35-Underground Pull,C36-Trench,C91-Tree Trim(F),C90 Tree Trim(RE),C92-Delash,C93-Wreck out"</formula1>
    </dataValidation>
  </dataValidation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H22"/>
  <sheetViews>
    <sheetView showGridLines="0" topLeftCell="A9" workbookViewId="0">
      <selection activeCell="F18" sqref="F18:F20"/>
    </sheetView>
  </sheetViews>
  <sheetFormatPr defaultColWidth="14.453125" defaultRowHeight="15.75" customHeight="1"/>
  <cols>
    <col min="1" max="1" width="7" style="177" customWidth="1"/>
    <col min="2" max="2" width="8.7265625" style="177" customWidth="1"/>
    <col min="3" max="3" width="18.90625" style="177" customWidth="1"/>
    <col min="4" max="4" width="7.90625" style="177" customWidth="1"/>
    <col min="5" max="5" width="7" style="177" customWidth="1"/>
    <col min="6" max="7" width="15" style="177" customWidth="1"/>
    <col min="8" max="8" width="26.7265625" style="177" customWidth="1"/>
    <col min="9" max="16384" width="14.453125" style="177"/>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180"/>
      <c r="E5" s="180"/>
      <c r="F5" s="180"/>
      <c r="G5" s="180"/>
      <c r="H5" s="10"/>
    </row>
    <row r="6" spans="1:8" ht="29.15" customHeight="1">
      <c r="A6" s="8"/>
      <c r="B6" s="1110" t="s">
        <v>27</v>
      </c>
      <c r="C6" s="1110"/>
      <c r="D6" s="1110"/>
      <c r="E6" s="1110"/>
      <c r="F6" s="1110"/>
      <c r="G6" s="1110"/>
      <c r="H6" s="8"/>
    </row>
    <row r="7" spans="1:8" ht="19.5" customHeight="1">
      <c r="A7" s="14"/>
      <c r="F7" s="179"/>
      <c r="G7" s="179"/>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39</v>
      </c>
      <c r="C10" s="1112"/>
      <c r="D10" s="1114" t="s">
        <v>37</v>
      </c>
      <c r="E10" s="1115"/>
      <c r="F10" s="1116" t="s">
        <v>135</v>
      </c>
      <c r="G10" s="1117"/>
      <c r="H10" s="10"/>
    </row>
    <row r="11" spans="1:8" ht="18" customHeight="1">
      <c r="A11" s="14"/>
      <c r="B11" s="1089"/>
      <c r="C11" s="1080"/>
      <c r="D11" s="1089"/>
      <c r="E11" s="1080"/>
      <c r="F11" s="1090"/>
      <c r="G11" s="1080"/>
      <c r="H11" s="14"/>
    </row>
    <row r="12" spans="1:8" ht="18" customHeight="1">
      <c r="A12" s="14"/>
      <c r="B12" s="1111" t="s">
        <v>7</v>
      </c>
      <c r="C12" s="1112"/>
      <c r="D12" s="1111" t="s">
        <v>111</v>
      </c>
      <c r="E12" s="1112"/>
      <c r="F12" s="1111" t="s">
        <v>8</v>
      </c>
      <c r="G12" s="1112"/>
      <c r="H12" s="14"/>
    </row>
    <row r="13" spans="1:8" ht="18" customHeight="1">
      <c r="A13" s="14"/>
      <c r="B13" s="1113" t="s">
        <v>38</v>
      </c>
      <c r="C13" s="1112"/>
      <c r="D13" s="1113">
        <v>3</v>
      </c>
      <c r="E13" s="1112"/>
      <c r="F13" s="1122">
        <v>44498</v>
      </c>
      <c r="G13" s="1112"/>
      <c r="H13" s="14"/>
    </row>
    <row r="14" spans="1:8" ht="13.75" thickBot="1">
      <c r="A14" s="8"/>
      <c r="B14" s="1123"/>
      <c r="C14" s="1124"/>
      <c r="D14" s="1123"/>
      <c r="E14" s="1124"/>
      <c r="F14" s="1123"/>
      <c r="G14" s="1124"/>
      <c r="H14" s="8"/>
    </row>
    <row r="15" spans="1:8" ht="13">
      <c r="A15" s="14"/>
      <c r="B15" s="178"/>
      <c r="C15" s="178"/>
      <c r="D15" s="178"/>
      <c r="E15" s="176"/>
      <c r="F15" s="178"/>
      <c r="G15" s="178"/>
      <c r="H15" s="14"/>
    </row>
    <row r="16" spans="1:8" ht="30" customHeight="1">
      <c r="A16" s="14"/>
      <c r="B16" s="1120" t="s">
        <v>41</v>
      </c>
      <c r="C16" s="1121"/>
      <c r="D16" s="1121"/>
      <c r="E16" s="175" t="s">
        <v>11</v>
      </c>
      <c r="F16" s="175" t="s">
        <v>12</v>
      </c>
      <c r="G16" s="175" t="s">
        <v>13</v>
      </c>
      <c r="H16" s="14"/>
    </row>
    <row r="17" spans="1:8" ht="13">
      <c r="A17" s="10"/>
      <c r="B17" s="1118" t="s">
        <v>136</v>
      </c>
      <c r="C17" s="1119"/>
      <c r="D17" s="1119"/>
      <c r="E17" s="64">
        <v>22</v>
      </c>
      <c r="F17" s="61">
        <v>285</v>
      </c>
      <c r="G17" s="58">
        <f>PRODUCT(E17,F17)</f>
        <v>6270</v>
      </c>
      <c r="H17" s="10"/>
    </row>
    <row r="18" spans="1:8" ht="18">
      <c r="A18" s="23"/>
      <c r="B18" s="1127" t="s">
        <v>106</v>
      </c>
      <c r="C18" s="1128"/>
      <c r="D18" s="1128"/>
      <c r="E18" s="77">
        <v>45</v>
      </c>
      <c r="F18" s="62">
        <v>275</v>
      </c>
      <c r="G18" s="141">
        <f>PRODUCT(E18,F18)</f>
        <v>12375</v>
      </c>
      <c r="H18" s="23"/>
    </row>
    <row r="19" spans="1:8" ht="15" customHeight="1">
      <c r="A19" s="23"/>
      <c r="B19" s="1160" t="s">
        <v>107</v>
      </c>
      <c r="C19" s="1159"/>
      <c r="D19" s="1159"/>
      <c r="E19" s="64">
        <v>241</v>
      </c>
      <c r="F19" s="61">
        <v>56</v>
      </c>
      <c r="G19" s="58">
        <f>PRODUCT(E19,F19)</f>
        <v>13496</v>
      </c>
      <c r="H19" s="23"/>
    </row>
    <row r="20" spans="1:8" ht="13">
      <c r="A20" s="14"/>
      <c r="B20" s="1127" t="s">
        <v>108</v>
      </c>
      <c r="C20" s="1128"/>
      <c r="D20" s="1128"/>
      <c r="E20" s="77">
        <v>53</v>
      </c>
      <c r="F20" s="62">
        <v>65</v>
      </c>
      <c r="G20" s="141">
        <f>PRODUCT(E20,F20)</f>
        <v>3445</v>
      </c>
      <c r="H20" s="10"/>
    </row>
    <row r="21" spans="1:8" ht="13">
      <c r="A21" s="14"/>
      <c r="B21" s="1160"/>
      <c r="C21" s="1159"/>
      <c r="D21" s="1159"/>
      <c r="E21" s="151"/>
      <c r="F21" s="152"/>
      <c r="G21" s="153"/>
      <c r="H21" s="10"/>
    </row>
    <row r="22" spans="1:8" ht="15.75" customHeight="1">
      <c r="B22" s="1129"/>
      <c r="C22" s="1130"/>
      <c r="D22" s="1130"/>
      <c r="E22" s="174"/>
      <c r="F22" s="72" t="s">
        <v>19</v>
      </c>
      <c r="G22" s="73">
        <f xml:space="preserve"> SUM(G17:G21)</f>
        <v>35586</v>
      </c>
    </row>
  </sheetData>
  <mergeCells count="32">
    <mergeCell ref="B22:D22"/>
    <mergeCell ref="B21:D21"/>
    <mergeCell ref="B13:C13"/>
    <mergeCell ref="D13:E13"/>
    <mergeCell ref="F13:G13"/>
    <mergeCell ref="B14:C14"/>
    <mergeCell ref="D14:E14"/>
    <mergeCell ref="F14:G14"/>
    <mergeCell ref="B16:D16"/>
    <mergeCell ref="B17:D17"/>
    <mergeCell ref="B18:D18"/>
    <mergeCell ref="B19:D19"/>
    <mergeCell ref="B20:D20"/>
    <mergeCell ref="B11:C11"/>
    <mergeCell ref="D11:E11"/>
    <mergeCell ref="F11:G11"/>
    <mergeCell ref="B12:C12"/>
    <mergeCell ref="D12:E12"/>
    <mergeCell ref="F12:G12"/>
    <mergeCell ref="B9:C9"/>
    <mergeCell ref="D9:E9"/>
    <mergeCell ref="F9:G9"/>
    <mergeCell ref="B10:C10"/>
    <mergeCell ref="D10:E10"/>
    <mergeCell ref="F10:G10"/>
    <mergeCell ref="B2:G3"/>
    <mergeCell ref="B4:D4"/>
    <mergeCell ref="B5:C5"/>
    <mergeCell ref="B6:G6"/>
    <mergeCell ref="B8:C8"/>
    <mergeCell ref="D8:E8"/>
    <mergeCell ref="F8:G8"/>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H26"/>
  <sheetViews>
    <sheetView showGridLines="0" topLeftCell="A9" workbookViewId="0">
      <selection activeCell="D13" sqref="D13:E13"/>
    </sheetView>
  </sheetViews>
  <sheetFormatPr defaultColWidth="14.453125" defaultRowHeight="15.75" customHeight="1"/>
  <cols>
    <col min="1" max="1" width="7" style="177" customWidth="1"/>
    <col min="2" max="2" width="8.7265625" style="177" customWidth="1"/>
    <col min="3" max="3" width="18.90625" style="177" customWidth="1"/>
    <col min="4" max="4" width="7.90625" style="177" customWidth="1"/>
    <col min="5" max="5" width="7" style="177" customWidth="1"/>
    <col min="6" max="7" width="15" style="177" customWidth="1"/>
    <col min="8" max="8" width="26.7265625" style="177" customWidth="1"/>
    <col min="9" max="16384" width="14.453125" style="177"/>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180"/>
      <c r="E5" s="180"/>
      <c r="F5" s="180"/>
      <c r="G5" s="180"/>
      <c r="H5" s="10"/>
    </row>
    <row r="6" spans="1:8" ht="29.15" customHeight="1">
      <c r="A6" s="8"/>
      <c r="B6" s="1110" t="s">
        <v>27</v>
      </c>
      <c r="C6" s="1110"/>
      <c r="D6" s="1110"/>
      <c r="E6" s="1110"/>
      <c r="F6" s="1110"/>
      <c r="G6" s="1110"/>
      <c r="H6" s="8"/>
    </row>
    <row r="7" spans="1:8" ht="19.5" customHeight="1">
      <c r="A7" s="14"/>
      <c r="F7" s="179"/>
      <c r="G7" s="179"/>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39</v>
      </c>
      <c r="C10" s="1112"/>
      <c r="D10" s="1114" t="s">
        <v>37</v>
      </c>
      <c r="E10" s="1115"/>
      <c r="F10" s="1116" t="s">
        <v>137</v>
      </c>
      <c r="G10" s="1117"/>
      <c r="H10" s="10"/>
    </row>
    <row r="11" spans="1:8" ht="18" customHeight="1">
      <c r="A11" s="14"/>
      <c r="B11" s="1089"/>
      <c r="C11" s="1080"/>
      <c r="D11" s="1089"/>
      <c r="E11" s="1080"/>
      <c r="F11" s="1090"/>
      <c r="G11" s="1080"/>
      <c r="H11" s="14"/>
    </row>
    <row r="12" spans="1:8" ht="18" customHeight="1">
      <c r="A12" s="14"/>
      <c r="B12" s="1111" t="s">
        <v>7</v>
      </c>
      <c r="C12" s="1112"/>
      <c r="D12" s="1111" t="s">
        <v>111</v>
      </c>
      <c r="E12" s="1112"/>
      <c r="F12" s="1111" t="s">
        <v>8</v>
      </c>
      <c r="G12" s="1112"/>
      <c r="H12" s="14"/>
    </row>
    <row r="13" spans="1:8" ht="18" customHeight="1">
      <c r="A13" s="14"/>
      <c r="B13" s="1113" t="s">
        <v>38</v>
      </c>
      <c r="C13" s="1112"/>
      <c r="D13" s="1113">
        <v>1</v>
      </c>
      <c r="E13" s="1112"/>
      <c r="F13" s="1122">
        <v>44498</v>
      </c>
      <c r="G13" s="1112"/>
      <c r="H13" s="14"/>
    </row>
    <row r="14" spans="1:8" ht="13.75" thickBot="1">
      <c r="A14" s="8"/>
      <c r="B14" s="1123"/>
      <c r="C14" s="1124"/>
      <c r="D14" s="1123"/>
      <c r="E14" s="1124"/>
      <c r="F14" s="1123"/>
      <c r="G14" s="1124"/>
      <c r="H14" s="8"/>
    </row>
    <row r="15" spans="1:8" ht="13">
      <c r="A15" s="14"/>
      <c r="B15" s="178"/>
      <c r="C15" s="178"/>
      <c r="D15" s="178"/>
      <c r="E15" s="176"/>
      <c r="F15" s="178"/>
      <c r="G15" s="178"/>
      <c r="H15" s="14"/>
    </row>
    <row r="16" spans="1:8" ht="30" customHeight="1">
      <c r="A16" s="14"/>
      <c r="B16" s="1120" t="s">
        <v>41</v>
      </c>
      <c r="C16" s="1121"/>
      <c r="D16" s="1121"/>
      <c r="E16" s="175" t="s">
        <v>11</v>
      </c>
      <c r="F16" s="175" t="s">
        <v>12</v>
      </c>
      <c r="G16" s="175" t="s">
        <v>13</v>
      </c>
      <c r="H16" s="14"/>
    </row>
    <row r="17" spans="1:8" ht="13">
      <c r="A17" s="10"/>
      <c r="B17" s="1118" t="s">
        <v>45</v>
      </c>
      <c r="C17" s="1119"/>
      <c r="D17" s="1119"/>
      <c r="E17" s="64">
        <v>11</v>
      </c>
      <c r="F17" s="61">
        <v>80</v>
      </c>
      <c r="G17" s="58">
        <f>PRODUCT(E17,F17)</f>
        <v>880</v>
      </c>
      <c r="H17" s="10"/>
    </row>
    <row r="18" spans="1:8" ht="18">
      <c r="A18" s="23"/>
      <c r="B18" s="1127" t="s">
        <v>30</v>
      </c>
      <c r="C18" s="1128"/>
      <c r="D18" s="1128"/>
      <c r="E18" s="77">
        <v>302</v>
      </c>
      <c r="F18" s="62">
        <v>1.38</v>
      </c>
      <c r="G18" s="141">
        <f t="shared" ref="G18:G25" si="0">PRODUCT(E18,F18)</f>
        <v>416.76</v>
      </c>
      <c r="H18" s="23"/>
    </row>
    <row r="19" spans="1:8" ht="15" customHeight="1">
      <c r="A19" s="23"/>
      <c r="B19" s="1160" t="s">
        <v>32</v>
      </c>
      <c r="C19" s="1159"/>
      <c r="D19" s="1159"/>
      <c r="E19" s="64">
        <v>20821</v>
      </c>
      <c r="F19" s="61">
        <v>0.8</v>
      </c>
      <c r="G19" s="58">
        <f t="shared" si="0"/>
        <v>16656.8</v>
      </c>
      <c r="H19" s="23"/>
    </row>
    <row r="20" spans="1:8" ht="13">
      <c r="A20" s="14"/>
      <c r="B20" s="1127" t="s">
        <v>42</v>
      </c>
      <c r="C20" s="1128"/>
      <c r="D20" s="1128"/>
      <c r="E20" s="77">
        <v>5143</v>
      </c>
      <c r="F20" s="62">
        <v>0.8</v>
      </c>
      <c r="G20" s="141">
        <f t="shared" si="0"/>
        <v>4114.4000000000005</v>
      </c>
      <c r="H20" s="10"/>
    </row>
    <row r="21" spans="1:8" ht="13">
      <c r="A21" s="14"/>
      <c r="B21" s="1160" t="s">
        <v>104</v>
      </c>
      <c r="C21" s="1159"/>
      <c r="D21" s="1159"/>
      <c r="E21" s="151">
        <v>606</v>
      </c>
      <c r="F21" s="152">
        <v>0.8</v>
      </c>
      <c r="G21" s="58">
        <f t="shared" si="0"/>
        <v>484.8</v>
      </c>
      <c r="H21" s="10"/>
    </row>
    <row r="22" spans="1:8" ht="13">
      <c r="A22" s="14"/>
      <c r="B22" s="1127" t="s">
        <v>119</v>
      </c>
      <c r="C22" s="1128"/>
      <c r="D22" s="1128"/>
      <c r="E22" s="77">
        <v>1</v>
      </c>
      <c r="F22" s="159">
        <v>225</v>
      </c>
      <c r="G22" s="141">
        <f t="shared" si="0"/>
        <v>225</v>
      </c>
      <c r="H22" s="10"/>
    </row>
    <row r="23" spans="1:8" ht="15.75" customHeight="1">
      <c r="B23" s="1125" t="s">
        <v>151</v>
      </c>
      <c r="C23" s="1126"/>
      <c r="D23" s="1126"/>
      <c r="E23" s="173">
        <v>2</v>
      </c>
      <c r="F23" s="152">
        <v>625</v>
      </c>
      <c r="G23" s="58">
        <f t="shared" si="0"/>
        <v>1250</v>
      </c>
    </row>
    <row r="24" spans="1:8" ht="15.75" customHeight="1">
      <c r="B24" s="1154" t="s">
        <v>152</v>
      </c>
      <c r="C24" s="1155"/>
      <c r="D24" s="1156"/>
      <c r="E24" s="181">
        <v>2</v>
      </c>
      <c r="F24" s="159">
        <v>105</v>
      </c>
      <c r="G24" s="141">
        <f t="shared" si="0"/>
        <v>210</v>
      </c>
    </row>
    <row r="25" spans="1:8" ht="15.75" customHeight="1">
      <c r="B25" s="1160" t="s">
        <v>153</v>
      </c>
      <c r="C25" s="1159"/>
      <c r="D25" s="1159"/>
      <c r="E25" s="182">
        <v>1</v>
      </c>
      <c r="F25" s="152">
        <v>72</v>
      </c>
      <c r="G25" s="58">
        <f t="shared" si="0"/>
        <v>72</v>
      </c>
    </row>
    <row r="26" spans="1:8" ht="15.75" customHeight="1">
      <c r="B26" s="1129"/>
      <c r="C26" s="1130"/>
      <c r="D26" s="1130"/>
      <c r="E26" s="174"/>
      <c r="F26" s="72" t="s">
        <v>19</v>
      </c>
      <c r="G26" s="73">
        <f xml:space="preserve"> SUM(G17:G25)</f>
        <v>24309.759999999998</v>
      </c>
    </row>
  </sheetData>
  <mergeCells count="36">
    <mergeCell ref="B22:D22"/>
    <mergeCell ref="B23:D23"/>
    <mergeCell ref="B24:D24"/>
    <mergeCell ref="B25:D25"/>
    <mergeCell ref="B26:D26"/>
    <mergeCell ref="B21:D21"/>
    <mergeCell ref="B13:C13"/>
    <mergeCell ref="D13:E13"/>
    <mergeCell ref="F13:G13"/>
    <mergeCell ref="B14:C14"/>
    <mergeCell ref="D14:E14"/>
    <mergeCell ref="F14:G14"/>
    <mergeCell ref="B16:D16"/>
    <mergeCell ref="B17:D17"/>
    <mergeCell ref="B18:D18"/>
    <mergeCell ref="B19:D19"/>
    <mergeCell ref="B20:D20"/>
    <mergeCell ref="B11:C11"/>
    <mergeCell ref="D11:E11"/>
    <mergeCell ref="F11:G11"/>
    <mergeCell ref="B12:C12"/>
    <mergeCell ref="D12:E12"/>
    <mergeCell ref="F12:G12"/>
    <mergeCell ref="B9:C9"/>
    <mergeCell ref="D9:E9"/>
    <mergeCell ref="F9:G9"/>
    <mergeCell ref="B10:C10"/>
    <mergeCell ref="D10:E10"/>
    <mergeCell ref="F10:G10"/>
    <mergeCell ref="B2:G3"/>
    <mergeCell ref="B4:D4"/>
    <mergeCell ref="B5:C5"/>
    <mergeCell ref="B6:G6"/>
    <mergeCell ref="B8:C8"/>
    <mergeCell ref="D8:E8"/>
    <mergeCell ref="F8:G8"/>
  </mergeCells>
  <dataValidations count="1">
    <dataValidation type="list" allowBlank="1" showInputMessage="1" showErrorMessage="1" sqref="B26:D26 B17:D21" xr:uid="{00000000-0002-0000-1200-000000000000}">
      <formula1>"C22-Straight Transfer,C23-Dead End,C24-T-Pole Transfer,C31-Install Strand,C32-Overlash New Plant,C33-Overlash wires on Existing Plant, C34-Aerial Span Replacement, C35-Underground Pull,C36-Trench,C91-Tree Trim(F),C90 Tree Trim(RE),C92-Delash,C93-Wreck out"</formula1>
    </dataValidation>
  </dataValidation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H26"/>
  <sheetViews>
    <sheetView showGridLines="0" topLeftCell="A9" workbookViewId="0">
      <selection activeCell="B18" sqref="B18:D18"/>
    </sheetView>
  </sheetViews>
  <sheetFormatPr defaultColWidth="14.453125" defaultRowHeight="15.75" customHeight="1"/>
  <cols>
    <col min="1" max="1" width="7" style="177" customWidth="1"/>
    <col min="2" max="2" width="8.7265625" style="177" customWidth="1"/>
    <col min="3" max="3" width="18.90625" style="177" customWidth="1"/>
    <col min="4" max="4" width="7.90625" style="177" customWidth="1"/>
    <col min="5" max="5" width="7" style="177" customWidth="1"/>
    <col min="6" max="7" width="15" style="177" customWidth="1"/>
    <col min="8" max="8" width="26.7265625" style="177" customWidth="1"/>
    <col min="9" max="16384" width="14.453125" style="177"/>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180"/>
      <c r="E5" s="180"/>
      <c r="F5" s="180"/>
      <c r="G5" s="180"/>
      <c r="H5" s="10"/>
    </row>
    <row r="6" spans="1:8" ht="29.15" customHeight="1">
      <c r="A6" s="8"/>
      <c r="B6" s="1110" t="s">
        <v>27</v>
      </c>
      <c r="C6" s="1110"/>
      <c r="D6" s="1110"/>
      <c r="E6" s="1110"/>
      <c r="F6" s="1110"/>
      <c r="G6" s="1110"/>
      <c r="H6" s="8"/>
    </row>
    <row r="7" spans="1:8" ht="19.5" customHeight="1">
      <c r="A7" s="14"/>
      <c r="F7" s="179"/>
      <c r="G7" s="179"/>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39</v>
      </c>
      <c r="C10" s="1112"/>
      <c r="D10" s="1114" t="s">
        <v>37</v>
      </c>
      <c r="E10" s="1115"/>
      <c r="F10" s="1116" t="s">
        <v>138</v>
      </c>
      <c r="G10" s="1117"/>
      <c r="H10" s="10"/>
    </row>
    <row r="11" spans="1:8" ht="18" customHeight="1">
      <c r="A11" s="14"/>
      <c r="B11" s="1089"/>
      <c r="C11" s="1080"/>
      <c r="D11" s="1089"/>
      <c r="E11" s="1080"/>
      <c r="F11" s="1090"/>
      <c r="G11" s="1080"/>
      <c r="H11" s="14"/>
    </row>
    <row r="12" spans="1:8" ht="18" customHeight="1">
      <c r="A12" s="14"/>
      <c r="B12" s="1111" t="s">
        <v>7</v>
      </c>
      <c r="C12" s="1112"/>
      <c r="D12" s="1111" t="s">
        <v>111</v>
      </c>
      <c r="E12" s="1112"/>
      <c r="F12" s="1111" t="s">
        <v>8</v>
      </c>
      <c r="G12" s="1112"/>
      <c r="H12" s="14"/>
    </row>
    <row r="13" spans="1:8" ht="18" customHeight="1">
      <c r="A13" s="14"/>
      <c r="B13" s="1113" t="s">
        <v>38</v>
      </c>
      <c r="C13" s="1112"/>
      <c r="D13" s="1113">
        <v>3</v>
      </c>
      <c r="E13" s="1112"/>
      <c r="F13" s="1122">
        <v>44498</v>
      </c>
      <c r="G13" s="1112"/>
      <c r="H13" s="14"/>
    </row>
    <row r="14" spans="1:8" ht="13.75" thickBot="1">
      <c r="A14" s="8"/>
      <c r="B14" s="1123"/>
      <c r="C14" s="1124"/>
      <c r="D14" s="1123"/>
      <c r="E14" s="1124"/>
      <c r="F14" s="1123"/>
      <c r="G14" s="1124"/>
      <c r="H14" s="8"/>
    </row>
    <row r="15" spans="1:8" ht="13">
      <c r="A15" s="14"/>
      <c r="B15" s="178"/>
      <c r="C15" s="178"/>
      <c r="D15" s="178"/>
      <c r="E15" s="176"/>
      <c r="F15" s="178"/>
      <c r="G15" s="178"/>
      <c r="H15" s="14"/>
    </row>
    <row r="16" spans="1:8" ht="30" customHeight="1">
      <c r="A16" s="14"/>
      <c r="B16" s="1120" t="s">
        <v>41</v>
      </c>
      <c r="C16" s="1121"/>
      <c r="D16" s="1121"/>
      <c r="E16" s="175" t="s">
        <v>11</v>
      </c>
      <c r="F16" s="175" t="s">
        <v>12</v>
      </c>
      <c r="G16" s="175" t="s">
        <v>13</v>
      </c>
      <c r="H16" s="14"/>
    </row>
    <row r="17" spans="1:8" ht="13">
      <c r="A17" s="10"/>
      <c r="B17" s="1118" t="s">
        <v>45</v>
      </c>
      <c r="C17" s="1119"/>
      <c r="D17" s="1119"/>
      <c r="E17" s="64">
        <v>3</v>
      </c>
      <c r="F17" s="61">
        <v>80</v>
      </c>
      <c r="G17" s="58">
        <f>PRODUCT(E17,F17)</f>
        <v>240</v>
      </c>
      <c r="H17" s="10"/>
    </row>
    <row r="18" spans="1:8" ht="18">
      <c r="A18" s="23"/>
      <c r="B18" s="1127" t="s">
        <v>142</v>
      </c>
      <c r="C18" s="1128"/>
      <c r="D18" s="1128"/>
      <c r="E18" s="77">
        <v>1</v>
      </c>
      <c r="F18" s="62">
        <v>150</v>
      </c>
      <c r="G18" s="141">
        <f t="shared" ref="G18:G23" si="0">PRODUCT(E18,F18)</f>
        <v>150</v>
      </c>
      <c r="H18" s="23"/>
    </row>
    <row r="19" spans="1:8" ht="15" customHeight="1">
      <c r="A19" s="23"/>
      <c r="B19" s="1160" t="s">
        <v>140</v>
      </c>
      <c r="C19" s="1159"/>
      <c r="D19" s="1159"/>
      <c r="E19" s="64">
        <v>1520</v>
      </c>
      <c r="F19" s="61">
        <v>1.38</v>
      </c>
      <c r="G19" s="58">
        <f t="shared" si="0"/>
        <v>2097.6</v>
      </c>
      <c r="H19" s="23"/>
    </row>
    <row r="20" spans="1:8" ht="13">
      <c r="A20" s="14"/>
      <c r="B20" s="1127" t="s">
        <v>118</v>
      </c>
      <c r="C20" s="1128"/>
      <c r="D20" s="1128"/>
      <c r="E20" s="77">
        <v>2336</v>
      </c>
      <c r="F20" s="62">
        <v>0.88</v>
      </c>
      <c r="G20" s="141">
        <f t="shared" si="0"/>
        <v>2055.6799999999998</v>
      </c>
      <c r="H20" s="10"/>
    </row>
    <row r="21" spans="1:8" ht="13">
      <c r="A21" s="14"/>
      <c r="B21" s="1160" t="s">
        <v>141</v>
      </c>
      <c r="C21" s="1159"/>
      <c r="D21" s="1159"/>
      <c r="E21" s="151">
        <v>666</v>
      </c>
      <c r="F21" s="152">
        <v>0.8</v>
      </c>
      <c r="G21" s="58">
        <f t="shared" si="0"/>
        <v>532.80000000000007</v>
      </c>
      <c r="H21" s="10"/>
    </row>
    <row r="22" spans="1:8" ht="13">
      <c r="A22" s="14"/>
      <c r="B22" s="1127" t="s">
        <v>42</v>
      </c>
      <c r="C22" s="1128"/>
      <c r="D22" s="1128"/>
      <c r="E22" s="77">
        <v>220</v>
      </c>
      <c r="F22" s="62">
        <v>0.8</v>
      </c>
      <c r="G22" s="141">
        <f t="shared" si="0"/>
        <v>176</v>
      </c>
      <c r="H22" s="10"/>
    </row>
    <row r="23" spans="1:8" ht="15.75" customHeight="1">
      <c r="B23" s="1125" t="s">
        <v>104</v>
      </c>
      <c r="C23" s="1126"/>
      <c r="D23" s="1126"/>
      <c r="E23" s="194">
        <v>5147</v>
      </c>
      <c r="F23" s="146">
        <v>0.8</v>
      </c>
      <c r="G23" s="58">
        <f t="shared" si="0"/>
        <v>4117.6000000000004</v>
      </c>
    </row>
    <row r="24" spans="1:8" ht="15.75" customHeight="1">
      <c r="B24" s="1168"/>
      <c r="C24" s="1169"/>
      <c r="D24" s="1170"/>
      <c r="E24" s="181"/>
      <c r="F24" s="183"/>
      <c r="G24" s="141"/>
    </row>
    <row r="25" spans="1:8" ht="15.75" customHeight="1">
      <c r="B25" s="1160"/>
      <c r="C25" s="1159"/>
      <c r="D25" s="1159"/>
      <c r="E25" s="182"/>
      <c r="F25" s="156"/>
      <c r="G25" s="153"/>
    </row>
    <row r="26" spans="1:8" ht="15.75" customHeight="1">
      <c r="B26" s="1129"/>
      <c r="C26" s="1130"/>
      <c r="D26" s="1130"/>
      <c r="E26" s="174"/>
      <c r="F26" s="72" t="s">
        <v>19</v>
      </c>
      <c r="G26" s="73">
        <f xml:space="preserve"> SUM(G17:G25)</f>
        <v>9369.68</v>
      </c>
    </row>
  </sheetData>
  <mergeCells count="36">
    <mergeCell ref="B22:D22"/>
    <mergeCell ref="B23:D23"/>
    <mergeCell ref="B24:D24"/>
    <mergeCell ref="B25:D25"/>
    <mergeCell ref="B26:D26"/>
    <mergeCell ref="B21:D21"/>
    <mergeCell ref="B13:C13"/>
    <mergeCell ref="D13:E13"/>
    <mergeCell ref="F13:G13"/>
    <mergeCell ref="B14:C14"/>
    <mergeCell ref="D14:E14"/>
    <mergeCell ref="F14:G14"/>
    <mergeCell ref="B16:D16"/>
    <mergeCell ref="B17:D17"/>
    <mergeCell ref="B18:D18"/>
    <mergeCell ref="B19:D19"/>
    <mergeCell ref="B20:D20"/>
    <mergeCell ref="B11:C11"/>
    <mergeCell ref="D11:E11"/>
    <mergeCell ref="F11:G11"/>
    <mergeCell ref="B12:C12"/>
    <mergeCell ref="D12:E12"/>
    <mergeCell ref="F12:G12"/>
    <mergeCell ref="B9:C9"/>
    <mergeCell ref="D9:E9"/>
    <mergeCell ref="F9:G9"/>
    <mergeCell ref="B10:C10"/>
    <mergeCell ref="D10:E10"/>
    <mergeCell ref="F10:G10"/>
    <mergeCell ref="B2:G3"/>
    <mergeCell ref="B4:D4"/>
    <mergeCell ref="B5:C5"/>
    <mergeCell ref="B6:G6"/>
    <mergeCell ref="B8:C8"/>
    <mergeCell ref="D8:E8"/>
    <mergeCell ref="F8:G8"/>
  </mergeCell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H21"/>
  <sheetViews>
    <sheetView showGridLines="0" topLeftCell="A9" workbookViewId="0">
      <selection activeCell="F30" sqref="F30"/>
    </sheetView>
  </sheetViews>
  <sheetFormatPr defaultColWidth="14.453125" defaultRowHeight="15.75" customHeight="1"/>
  <cols>
    <col min="1" max="1" width="7" style="177" customWidth="1"/>
    <col min="2" max="2" width="8.7265625" style="177" customWidth="1"/>
    <col min="3" max="3" width="18.90625" style="177" customWidth="1"/>
    <col min="4" max="4" width="7.90625" style="177" customWidth="1"/>
    <col min="5" max="5" width="7" style="177" customWidth="1"/>
    <col min="6" max="7" width="15" style="177" customWidth="1"/>
    <col min="8" max="8" width="26.7265625" style="177" customWidth="1"/>
    <col min="9" max="16384" width="14.453125" style="177"/>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180"/>
      <c r="E5" s="180"/>
      <c r="F5" s="180"/>
      <c r="G5" s="180"/>
      <c r="H5" s="10"/>
    </row>
    <row r="6" spans="1:8" ht="29.15" customHeight="1">
      <c r="A6" s="8"/>
      <c r="B6" s="1110" t="s">
        <v>27</v>
      </c>
      <c r="C6" s="1110"/>
      <c r="D6" s="1110"/>
      <c r="E6" s="1110"/>
      <c r="F6" s="1110"/>
      <c r="G6" s="1110"/>
      <c r="H6" s="8"/>
    </row>
    <row r="7" spans="1:8" ht="19.5" customHeight="1">
      <c r="A7" s="14"/>
      <c r="F7" s="179"/>
      <c r="G7" s="179"/>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39</v>
      </c>
      <c r="C10" s="1112"/>
      <c r="D10" s="1114" t="s">
        <v>37</v>
      </c>
      <c r="E10" s="1115"/>
      <c r="F10" s="1116" t="s">
        <v>139</v>
      </c>
      <c r="G10" s="1117"/>
      <c r="H10" s="10"/>
    </row>
    <row r="11" spans="1:8" ht="18" customHeight="1">
      <c r="A11" s="14"/>
      <c r="B11" s="1089"/>
      <c r="C11" s="1080"/>
      <c r="D11" s="1089"/>
      <c r="E11" s="1080"/>
      <c r="F11" s="1090"/>
      <c r="G11" s="1080"/>
      <c r="H11" s="14"/>
    </row>
    <row r="12" spans="1:8" ht="18" customHeight="1">
      <c r="A12" s="14"/>
      <c r="B12" s="1111" t="s">
        <v>7</v>
      </c>
      <c r="C12" s="1112"/>
      <c r="D12" s="1111" t="s">
        <v>111</v>
      </c>
      <c r="E12" s="1112"/>
      <c r="F12" s="1111" t="s">
        <v>8</v>
      </c>
      <c r="G12" s="1112"/>
      <c r="H12" s="14"/>
    </row>
    <row r="13" spans="1:8" ht="18" customHeight="1">
      <c r="A13" s="14"/>
      <c r="B13" s="1113" t="s">
        <v>38</v>
      </c>
      <c r="C13" s="1112"/>
      <c r="D13" s="1113">
        <v>0</v>
      </c>
      <c r="E13" s="1112"/>
      <c r="F13" s="1122">
        <v>44498</v>
      </c>
      <c r="G13" s="1112"/>
      <c r="H13" s="14"/>
    </row>
    <row r="14" spans="1:8" ht="13.75" thickBot="1">
      <c r="A14" s="8"/>
      <c r="B14" s="1123"/>
      <c r="C14" s="1124"/>
      <c r="D14" s="1123"/>
      <c r="E14" s="1124"/>
      <c r="F14" s="1123"/>
      <c r="G14" s="1124"/>
      <c r="H14" s="8"/>
    </row>
    <row r="15" spans="1:8" ht="13">
      <c r="A15" s="14"/>
      <c r="B15" s="178"/>
      <c r="C15" s="178"/>
      <c r="D15" s="178"/>
      <c r="E15" s="176"/>
      <c r="F15" s="178"/>
      <c r="G15" s="178"/>
      <c r="H15" s="14"/>
    </row>
    <row r="16" spans="1:8" ht="30" customHeight="1">
      <c r="A16" s="14"/>
      <c r="B16" s="1120" t="s">
        <v>41</v>
      </c>
      <c r="C16" s="1121"/>
      <c r="D16" s="1121"/>
      <c r="E16" s="175" t="s">
        <v>11</v>
      </c>
      <c r="F16" s="175" t="s">
        <v>12</v>
      </c>
      <c r="G16" s="175" t="s">
        <v>13</v>
      </c>
      <c r="H16" s="14"/>
    </row>
    <row r="17" spans="1:8" ht="13">
      <c r="A17" s="10"/>
      <c r="B17" s="1118" t="s">
        <v>32</v>
      </c>
      <c r="C17" s="1119"/>
      <c r="D17" s="1119"/>
      <c r="E17" s="64">
        <v>748</v>
      </c>
      <c r="F17" s="61">
        <v>0.8</v>
      </c>
      <c r="G17" s="58">
        <f>PRODUCT(E17,F17)</f>
        <v>598.4</v>
      </c>
      <c r="H17" s="10"/>
    </row>
    <row r="18" spans="1:8" ht="18">
      <c r="A18" s="23"/>
      <c r="B18" s="1127" t="s">
        <v>42</v>
      </c>
      <c r="C18" s="1128"/>
      <c r="D18" s="1128"/>
      <c r="E18" s="77">
        <v>374</v>
      </c>
      <c r="F18" s="62">
        <v>0.8</v>
      </c>
      <c r="G18" s="141">
        <f>PRODUCT(E18,F18)</f>
        <v>299.2</v>
      </c>
      <c r="H18" s="23"/>
    </row>
    <row r="19" spans="1:8" ht="15" customHeight="1">
      <c r="A19" s="23"/>
      <c r="B19" s="1160"/>
      <c r="C19" s="1159"/>
      <c r="D19" s="1159"/>
      <c r="E19" s="64"/>
      <c r="F19" s="61"/>
      <c r="G19" s="153"/>
      <c r="H19" s="23"/>
    </row>
    <row r="20" spans="1:8" ht="13">
      <c r="A20" s="14"/>
      <c r="B20" s="1127"/>
      <c r="C20" s="1128"/>
      <c r="D20" s="1128"/>
      <c r="E20" s="77"/>
      <c r="F20" s="62"/>
      <c r="G20" s="60"/>
      <c r="H20" s="10"/>
    </row>
    <row r="21" spans="1:8" ht="15.75" customHeight="1">
      <c r="B21" s="1129"/>
      <c r="C21" s="1130"/>
      <c r="D21" s="1130"/>
      <c r="E21" s="174"/>
      <c r="F21" s="72" t="s">
        <v>19</v>
      </c>
      <c r="G21" s="73">
        <f xml:space="preserve"> SUM(G17:G20)</f>
        <v>897.59999999999991</v>
      </c>
    </row>
  </sheetData>
  <mergeCells count="31">
    <mergeCell ref="B21:D21"/>
    <mergeCell ref="B16:D16"/>
    <mergeCell ref="B17:D17"/>
    <mergeCell ref="B18:D18"/>
    <mergeCell ref="B19:D19"/>
    <mergeCell ref="B20:D20"/>
    <mergeCell ref="B13:C13"/>
    <mergeCell ref="D13:E13"/>
    <mergeCell ref="F13:G13"/>
    <mergeCell ref="B14:C14"/>
    <mergeCell ref="D14:E14"/>
    <mergeCell ref="F14:G14"/>
    <mergeCell ref="B11:C11"/>
    <mergeCell ref="D11:E11"/>
    <mergeCell ref="F11:G11"/>
    <mergeCell ref="B12:C12"/>
    <mergeCell ref="D12:E12"/>
    <mergeCell ref="F12:G12"/>
    <mergeCell ref="B9:C9"/>
    <mergeCell ref="D9:E9"/>
    <mergeCell ref="F9:G9"/>
    <mergeCell ref="B10:C10"/>
    <mergeCell ref="D10:E10"/>
    <mergeCell ref="F10:G10"/>
    <mergeCell ref="B2:G3"/>
    <mergeCell ref="B4:D4"/>
    <mergeCell ref="B5:C5"/>
    <mergeCell ref="B6:G6"/>
    <mergeCell ref="B8:C8"/>
    <mergeCell ref="D8:E8"/>
    <mergeCell ref="F8:G8"/>
  </mergeCells>
  <dataValidations count="1">
    <dataValidation type="list" allowBlank="1" showInputMessage="1" showErrorMessage="1" sqref="B21:D21 B17:D20" xr:uid="{00000000-0002-0000-1400-000000000000}">
      <formula1>"C22-Straight Transfer,C23-Dead End,C24-T-Pole Transfer,C31-Install Strand,C32-Overlash New Plant,C33-Overlash wires on Existing Plant, C34-Aerial Span Replacement, C35-Underground Pull,C36-Trench,C91-Tree Trim(F),C90 Tree Trim(RE),C92-Delash,C93-Wreck out"</formula1>
    </dataValidation>
  </dataValidation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H22"/>
  <sheetViews>
    <sheetView showGridLines="0" topLeftCell="A9" workbookViewId="0">
      <selection activeCell="B18" sqref="B18:D18"/>
    </sheetView>
  </sheetViews>
  <sheetFormatPr defaultColWidth="14.453125" defaultRowHeight="15.75" customHeight="1"/>
  <cols>
    <col min="1" max="1" width="7" style="177" customWidth="1"/>
    <col min="2" max="2" width="8.7265625" style="177" customWidth="1"/>
    <col min="3" max="3" width="18.90625" style="177" customWidth="1"/>
    <col min="4" max="4" width="7.90625" style="177" customWidth="1"/>
    <col min="5" max="5" width="7" style="177" customWidth="1"/>
    <col min="6" max="7" width="15" style="177" customWidth="1"/>
    <col min="8" max="8" width="26.7265625" style="177" customWidth="1"/>
    <col min="9" max="16384" width="14.453125" style="177"/>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180"/>
      <c r="E5" s="180"/>
      <c r="F5" s="180"/>
      <c r="G5" s="180"/>
      <c r="H5" s="10"/>
    </row>
    <row r="6" spans="1:8" ht="29.15" customHeight="1">
      <c r="A6" s="8"/>
      <c r="B6" s="1110" t="s">
        <v>27</v>
      </c>
      <c r="C6" s="1110"/>
      <c r="D6" s="1110"/>
      <c r="E6" s="1110"/>
      <c r="F6" s="1110"/>
      <c r="G6" s="1110"/>
      <c r="H6" s="8"/>
    </row>
    <row r="7" spans="1:8" ht="19.5" customHeight="1">
      <c r="A7" s="14"/>
      <c r="F7" s="179"/>
      <c r="G7" s="179"/>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39</v>
      </c>
      <c r="C10" s="1112"/>
      <c r="D10" s="1114" t="s">
        <v>37</v>
      </c>
      <c r="E10" s="1115"/>
      <c r="F10" s="1116" t="s">
        <v>143</v>
      </c>
      <c r="G10" s="1117"/>
      <c r="H10" s="10"/>
    </row>
    <row r="11" spans="1:8" ht="18" customHeight="1">
      <c r="A11" s="14"/>
      <c r="B11" s="1089"/>
      <c r="C11" s="1080"/>
      <c r="D11" s="1089"/>
      <c r="E11" s="1080"/>
      <c r="F11" s="1090"/>
      <c r="G11" s="1080"/>
      <c r="H11" s="14"/>
    </row>
    <row r="12" spans="1:8" ht="18" customHeight="1">
      <c r="A12" s="14"/>
      <c r="B12" s="1111" t="s">
        <v>7</v>
      </c>
      <c r="C12" s="1112"/>
      <c r="D12" s="1111" t="s">
        <v>111</v>
      </c>
      <c r="E12" s="1112"/>
      <c r="F12" s="1111" t="s">
        <v>8</v>
      </c>
      <c r="G12" s="1112"/>
      <c r="H12" s="14"/>
    </row>
    <row r="13" spans="1:8" ht="18" customHeight="1">
      <c r="A13" s="14"/>
      <c r="B13" s="1113" t="s">
        <v>38</v>
      </c>
      <c r="C13" s="1112"/>
      <c r="D13" s="1113">
        <v>2</v>
      </c>
      <c r="E13" s="1112"/>
      <c r="F13" s="1122">
        <v>44498</v>
      </c>
      <c r="G13" s="1112"/>
      <c r="H13" s="14"/>
    </row>
    <row r="14" spans="1:8" ht="13.75" thickBot="1">
      <c r="A14" s="8"/>
      <c r="B14" s="1123"/>
      <c r="C14" s="1124"/>
      <c r="D14" s="1123"/>
      <c r="E14" s="1124"/>
      <c r="F14" s="1123"/>
      <c r="G14" s="1124"/>
      <c r="H14" s="8"/>
    </row>
    <row r="15" spans="1:8" ht="13">
      <c r="A15" s="14"/>
      <c r="B15" s="178"/>
      <c r="C15" s="178"/>
      <c r="D15" s="178"/>
      <c r="E15" s="176"/>
      <c r="F15" s="178"/>
      <c r="G15" s="178"/>
      <c r="H15" s="14"/>
    </row>
    <row r="16" spans="1:8" ht="30" customHeight="1">
      <c r="A16" s="14"/>
      <c r="B16" s="1120" t="s">
        <v>41</v>
      </c>
      <c r="C16" s="1121"/>
      <c r="D16" s="1121"/>
      <c r="E16" s="175" t="s">
        <v>11</v>
      </c>
      <c r="F16" s="175" t="s">
        <v>12</v>
      </c>
      <c r="G16" s="175" t="s">
        <v>13</v>
      </c>
      <c r="H16" s="14"/>
    </row>
    <row r="17" spans="1:8" ht="13">
      <c r="A17" s="10"/>
      <c r="B17" s="1118" t="s">
        <v>45</v>
      </c>
      <c r="C17" s="1119"/>
      <c r="D17" s="1119"/>
      <c r="E17" s="64">
        <v>1</v>
      </c>
      <c r="F17" s="61">
        <v>80</v>
      </c>
      <c r="G17" s="58">
        <f>PRODUCT(E17,F17)</f>
        <v>80</v>
      </c>
      <c r="H17" s="10"/>
    </row>
    <row r="18" spans="1:8" ht="13">
      <c r="A18" s="14"/>
      <c r="B18" s="1161" t="s">
        <v>141</v>
      </c>
      <c r="C18" s="1151"/>
      <c r="D18" s="1151"/>
      <c r="E18" s="158">
        <v>918</v>
      </c>
      <c r="F18" s="159">
        <v>0.8</v>
      </c>
      <c r="G18" s="141">
        <f>PRODUCT(E18,F18)</f>
        <v>734.40000000000009</v>
      </c>
      <c r="H18" s="10"/>
    </row>
    <row r="19" spans="1:8" ht="13">
      <c r="A19" s="14"/>
      <c r="B19" s="1171" t="s">
        <v>42</v>
      </c>
      <c r="C19" s="1153"/>
      <c r="D19" s="1153"/>
      <c r="E19" s="194">
        <v>459</v>
      </c>
      <c r="F19" s="146">
        <v>0.8</v>
      </c>
      <c r="G19" s="195">
        <f>PRODUCT(E19,F19)</f>
        <v>367.20000000000005</v>
      </c>
      <c r="H19" s="10"/>
    </row>
    <row r="20" spans="1:8" ht="15.75" customHeight="1">
      <c r="B20" s="1168"/>
      <c r="C20" s="1169"/>
      <c r="D20" s="1170"/>
      <c r="E20" s="181"/>
      <c r="F20" s="183"/>
      <c r="G20" s="141"/>
    </row>
    <row r="21" spans="1:8" ht="15.75" customHeight="1">
      <c r="B21" s="1160"/>
      <c r="C21" s="1159"/>
      <c r="D21" s="1159"/>
      <c r="E21" s="182"/>
      <c r="F21" s="156"/>
      <c r="G21" s="153"/>
    </row>
    <row r="22" spans="1:8" ht="15.75" customHeight="1">
      <c r="B22" s="1129"/>
      <c r="C22" s="1130"/>
      <c r="D22" s="1130"/>
      <c r="E22" s="174"/>
      <c r="F22" s="72" t="s">
        <v>19</v>
      </c>
      <c r="G22" s="73">
        <f xml:space="preserve"> SUM(G17:G21)</f>
        <v>1181.6000000000001</v>
      </c>
    </row>
  </sheetData>
  <mergeCells count="32">
    <mergeCell ref="B19:D19"/>
    <mergeCell ref="B20:D20"/>
    <mergeCell ref="B21:D21"/>
    <mergeCell ref="B22:D22"/>
    <mergeCell ref="B16:D16"/>
    <mergeCell ref="B17:D17"/>
    <mergeCell ref="B18:D18"/>
    <mergeCell ref="B13:C13"/>
    <mergeCell ref="D13:E13"/>
    <mergeCell ref="F13:G13"/>
    <mergeCell ref="B14:C14"/>
    <mergeCell ref="D14:E14"/>
    <mergeCell ref="F14:G14"/>
    <mergeCell ref="B11:C11"/>
    <mergeCell ref="D11:E11"/>
    <mergeCell ref="F11:G11"/>
    <mergeCell ref="B12:C12"/>
    <mergeCell ref="D12:E12"/>
    <mergeCell ref="F12:G12"/>
    <mergeCell ref="B9:C9"/>
    <mergeCell ref="D9:E9"/>
    <mergeCell ref="F9:G9"/>
    <mergeCell ref="B10:C10"/>
    <mergeCell ref="D10:E10"/>
    <mergeCell ref="F10:G10"/>
    <mergeCell ref="B2:G3"/>
    <mergeCell ref="B4:D4"/>
    <mergeCell ref="B5:C5"/>
    <mergeCell ref="B6:G6"/>
    <mergeCell ref="B8:C8"/>
    <mergeCell ref="D8:E8"/>
    <mergeCell ref="F8:G8"/>
  </mergeCell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H26"/>
  <sheetViews>
    <sheetView showGridLines="0" workbookViewId="0">
      <selection activeCell="B18" sqref="B18:D18"/>
    </sheetView>
  </sheetViews>
  <sheetFormatPr defaultColWidth="14.453125" defaultRowHeight="15.75" customHeight="1"/>
  <cols>
    <col min="1" max="1" width="7" style="177" customWidth="1"/>
    <col min="2" max="2" width="8.7265625" style="177" customWidth="1"/>
    <col min="3" max="3" width="18.90625" style="177" customWidth="1"/>
    <col min="4" max="4" width="7.90625" style="177" customWidth="1"/>
    <col min="5" max="5" width="7" style="177" customWidth="1"/>
    <col min="6" max="7" width="15" style="177" customWidth="1"/>
    <col min="8" max="8" width="26.7265625" style="177" customWidth="1"/>
    <col min="9" max="16384" width="14.453125" style="177"/>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180"/>
      <c r="E5" s="180"/>
      <c r="F5" s="180"/>
      <c r="G5" s="180"/>
      <c r="H5" s="10"/>
    </row>
    <row r="6" spans="1:8" ht="29.15" customHeight="1">
      <c r="A6" s="8"/>
      <c r="B6" s="1110" t="s">
        <v>27</v>
      </c>
      <c r="C6" s="1110"/>
      <c r="D6" s="1110"/>
      <c r="E6" s="1110"/>
      <c r="F6" s="1110"/>
      <c r="G6" s="1110"/>
      <c r="H6" s="8"/>
    </row>
    <row r="7" spans="1:8" ht="19.5" customHeight="1">
      <c r="A7" s="14"/>
      <c r="F7" s="179"/>
      <c r="G7" s="179"/>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39</v>
      </c>
      <c r="C10" s="1112"/>
      <c r="D10" s="1114" t="s">
        <v>37</v>
      </c>
      <c r="E10" s="1115"/>
      <c r="F10" s="1116" t="s">
        <v>144</v>
      </c>
      <c r="G10" s="1117"/>
      <c r="H10" s="10"/>
    </row>
    <row r="11" spans="1:8" ht="18" customHeight="1">
      <c r="A11" s="14"/>
      <c r="B11" s="1089"/>
      <c r="C11" s="1080"/>
      <c r="D11" s="1089"/>
      <c r="E11" s="1080"/>
      <c r="F11" s="1090"/>
      <c r="G11" s="1080"/>
      <c r="H11" s="14"/>
    </row>
    <row r="12" spans="1:8" ht="18" customHeight="1">
      <c r="A12" s="14"/>
      <c r="B12" s="1111" t="s">
        <v>7</v>
      </c>
      <c r="C12" s="1112"/>
      <c r="D12" s="1111" t="s">
        <v>111</v>
      </c>
      <c r="E12" s="1112"/>
      <c r="F12" s="1111" t="s">
        <v>8</v>
      </c>
      <c r="G12" s="1112"/>
      <c r="H12" s="14"/>
    </row>
    <row r="13" spans="1:8" ht="18" customHeight="1">
      <c r="A13" s="14"/>
      <c r="B13" s="1113" t="s">
        <v>38</v>
      </c>
      <c r="C13" s="1112"/>
      <c r="D13" s="1113">
        <v>1</v>
      </c>
      <c r="E13" s="1112"/>
      <c r="F13" s="1122">
        <v>44498</v>
      </c>
      <c r="G13" s="1112"/>
      <c r="H13" s="14"/>
    </row>
    <row r="14" spans="1:8" ht="13.75" thickBot="1">
      <c r="A14" s="8"/>
      <c r="B14" s="1123"/>
      <c r="C14" s="1124"/>
      <c r="D14" s="1123"/>
      <c r="E14" s="1124"/>
      <c r="F14" s="1123"/>
      <c r="G14" s="1124"/>
      <c r="H14" s="8"/>
    </row>
    <row r="15" spans="1:8" ht="13">
      <c r="A15" s="14"/>
      <c r="B15" s="178"/>
      <c r="C15" s="178"/>
      <c r="D15" s="178"/>
      <c r="E15" s="176"/>
      <c r="F15" s="178"/>
      <c r="G15" s="178"/>
      <c r="H15" s="14"/>
    </row>
    <row r="16" spans="1:8" ht="30" customHeight="1">
      <c r="A16" s="14"/>
      <c r="B16" s="1120" t="s">
        <v>41</v>
      </c>
      <c r="C16" s="1121"/>
      <c r="D16" s="1121"/>
      <c r="E16" s="175" t="s">
        <v>11</v>
      </c>
      <c r="F16" s="175" t="s">
        <v>12</v>
      </c>
      <c r="G16" s="175" t="s">
        <v>13</v>
      </c>
      <c r="H16" s="14"/>
    </row>
    <row r="17" spans="1:8" ht="13">
      <c r="A17" s="10"/>
      <c r="B17" s="1118" t="s">
        <v>45</v>
      </c>
      <c r="C17" s="1119"/>
      <c r="D17" s="1119"/>
      <c r="E17" s="64">
        <v>1</v>
      </c>
      <c r="F17" s="61">
        <v>80</v>
      </c>
      <c r="G17" s="58">
        <f>PRODUCT(E17,F17)</f>
        <v>80</v>
      </c>
      <c r="H17" s="10"/>
    </row>
    <row r="18" spans="1:8" ht="18">
      <c r="A18" s="23"/>
      <c r="B18" s="1127" t="s">
        <v>142</v>
      </c>
      <c r="C18" s="1128"/>
      <c r="D18" s="1128"/>
      <c r="E18" s="77">
        <v>4</v>
      </c>
      <c r="F18" s="62">
        <v>150</v>
      </c>
      <c r="G18" s="141">
        <f t="shared" ref="G18:G23" si="0">PRODUCT(E18,F18)</f>
        <v>600</v>
      </c>
      <c r="H18" s="23"/>
    </row>
    <row r="19" spans="1:8" ht="15" customHeight="1">
      <c r="A19" s="23"/>
      <c r="B19" s="1160" t="s">
        <v>140</v>
      </c>
      <c r="C19" s="1159"/>
      <c r="D19" s="1159"/>
      <c r="E19" s="64">
        <v>1652</v>
      </c>
      <c r="F19" s="61">
        <v>1.38</v>
      </c>
      <c r="G19" s="58">
        <f t="shared" si="0"/>
        <v>2279.7599999999998</v>
      </c>
      <c r="H19" s="23"/>
    </row>
    <row r="20" spans="1:8" ht="13">
      <c r="A20" s="14"/>
      <c r="B20" s="1127" t="s">
        <v>118</v>
      </c>
      <c r="C20" s="1128"/>
      <c r="D20" s="1128"/>
      <c r="E20" s="77">
        <v>1652</v>
      </c>
      <c r="F20" s="62">
        <v>0.88</v>
      </c>
      <c r="G20" s="141">
        <f t="shared" si="0"/>
        <v>1453.76</v>
      </c>
      <c r="H20" s="10"/>
    </row>
    <row r="21" spans="1:8" ht="13">
      <c r="A21" s="14"/>
      <c r="B21" s="1160" t="s">
        <v>141</v>
      </c>
      <c r="C21" s="1159"/>
      <c r="D21" s="1159"/>
      <c r="E21" s="151">
        <v>172</v>
      </c>
      <c r="F21" s="152">
        <v>0.8</v>
      </c>
      <c r="G21" s="58">
        <f t="shared" si="0"/>
        <v>137.6</v>
      </c>
      <c r="H21" s="10"/>
    </row>
    <row r="22" spans="1:8" ht="13">
      <c r="A22" s="14"/>
      <c r="B22" s="1127" t="s">
        <v>42</v>
      </c>
      <c r="C22" s="1128"/>
      <c r="D22" s="1128"/>
      <c r="E22" s="77">
        <v>172</v>
      </c>
      <c r="F22" s="62">
        <v>0.8</v>
      </c>
      <c r="G22" s="141">
        <f t="shared" si="0"/>
        <v>137.6</v>
      </c>
      <c r="H22" s="10"/>
    </row>
    <row r="23" spans="1:8" ht="15.75" customHeight="1">
      <c r="B23" s="1125" t="s">
        <v>104</v>
      </c>
      <c r="C23" s="1126"/>
      <c r="D23" s="1126"/>
      <c r="E23" s="194">
        <v>554</v>
      </c>
      <c r="F23" s="146">
        <v>0.8</v>
      </c>
      <c r="G23" s="58">
        <f t="shared" si="0"/>
        <v>443.20000000000005</v>
      </c>
    </row>
    <row r="24" spans="1:8" ht="15.75" customHeight="1">
      <c r="B24" s="1154"/>
      <c r="C24" s="1155"/>
      <c r="D24" s="1156"/>
      <c r="E24" s="181"/>
      <c r="F24" s="183"/>
      <c r="G24" s="141"/>
    </row>
    <row r="25" spans="1:8" ht="15.75" customHeight="1">
      <c r="B25" s="1160"/>
      <c r="C25" s="1159"/>
      <c r="D25" s="1159"/>
      <c r="E25" s="182"/>
      <c r="F25" s="156"/>
      <c r="G25" s="153"/>
    </row>
    <row r="26" spans="1:8" ht="15.75" customHeight="1">
      <c r="B26" s="1129"/>
      <c r="C26" s="1130"/>
      <c r="D26" s="1130"/>
      <c r="E26" s="174"/>
      <c r="F26" s="72" t="s">
        <v>19</v>
      </c>
      <c r="G26" s="73">
        <f xml:space="preserve"> SUM(G17:G25)</f>
        <v>5131.92</v>
      </c>
    </row>
  </sheetData>
  <mergeCells count="36">
    <mergeCell ref="B22:D22"/>
    <mergeCell ref="B23:D23"/>
    <mergeCell ref="B24:D24"/>
    <mergeCell ref="B25:D25"/>
    <mergeCell ref="B26:D26"/>
    <mergeCell ref="B21:D21"/>
    <mergeCell ref="B13:C13"/>
    <mergeCell ref="D13:E13"/>
    <mergeCell ref="F13:G13"/>
    <mergeCell ref="B14:C14"/>
    <mergeCell ref="D14:E14"/>
    <mergeCell ref="F14:G14"/>
    <mergeCell ref="B16:D16"/>
    <mergeCell ref="B17:D17"/>
    <mergeCell ref="B18:D18"/>
    <mergeCell ref="B19:D19"/>
    <mergeCell ref="B20:D20"/>
    <mergeCell ref="B11:C11"/>
    <mergeCell ref="D11:E11"/>
    <mergeCell ref="F11:G11"/>
    <mergeCell ref="B12:C12"/>
    <mergeCell ref="D12:E12"/>
    <mergeCell ref="F12:G12"/>
    <mergeCell ref="B9:C9"/>
    <mergeCell ref="D9:E9"/>
    <mergeCell ref="F9:G9"/>
    <mergeCell ref="B10:C10"/>
    <mergeCell ref="D10:E10"/>
    <mergeCell ref="F10:G10"/>
    <mergeCell ref="B2:G3"/>
    <mergeCell ref="B4:D4"/>
    <mergeCell ref="B5:C5"/>
    <mergeCell ref="B6:G6"/>
    <mergeCell ref="B8:C8"/>
    <mergeCell ref="D8:E8"/>
    <mergeCell ref="F8:G8"/>
  </mergeCell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H23"/>
  <sheetViews>
    <sheetView showGridLines="0" topLeftCell="A8" workbookViewId="0">
      <selection activeCell="H14" sqref="H14"/>
    </sheetView>
  </sheetViews>
  <sheetFormatPr defaultColWidth="14.453125" defaultRowHeight="15.75" customHeight="1"/>
  <cols>
    <col min="1" max="1" width="7" style="177" customWidth="1"/>
    <col min="2" max="2" width="8.7265625" style="177" customWidth="1"/>
    <col min="3" max="3" width="18.90625" style="177" customWidth="1"/>
    <col min="4" max="4" width="7.90625" style="177" customWidth="1"/>
    <col min="5" max="5" width="7" style="177" customWidth="1"/>
    <col min="6" max="7" width="15" style="177" customWidth="1"/>
    <col min="8" max="8" width="26.7265625" style="177" customWidth="1"/>
    <col min="9" max="16384" width="14.453125" style="177"/>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180"/>
      <c r="E5" s="180"/>
      <c r="F5" s="180"/>
      <c r="G5" s="180"/>
      <c r="H5" s="10"/>
    </row>
    <row r="6" spans="1:8" ht="29.15" customHeight="1">
      <c r="A6" s="8"/>
      <c r="B6" s="1110" t="s">
        <v>27</v>
      </c>
      <c r="C6" s="1110"/>
      <c r="D6" s="1110"/>
      <c r="E6" s="1110"/>
      <c r="F6" s="1110"/>
      <c r="G6" s="1110"/>
      <c r="H6" s="8"/>
    </row>
    <row r="7" spans="1:8" ht="19.5" customHeight="1">
      <c r="A7" s="14"/>
      <c r="F7" s="179"/>
      <c r="G7" s="179"/>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39</v>
      </c>
      <c r="C10" s="1112"/>
      <c r="D10" s="1114" t="s">
        <v>37</v>
      </c>
      <c r="E10" s="1115"/>
      <c r="F10" s="1116" t="s">
        <v>145</v>
      </c>
      <c r="G10" s="1117"/>
      <c r="H10" s="10"/>
    </row>
    <row r="11" spans="1:8" ht="18" customHeight="1">
      <c r="A11" s="14"/>
      <c r="B11" s="1089"/>
      <c r="C11" s="1080"/>
      <c r="D11" s="1089"/>
      <c r="E11" s="1080"/>
      <c r="F11" s="1090"/>
      <c r="G11" s="1080"/>
      <c r="H11" s="14"/>
    </row>
    <row r="12" spans="1:8" ht="18" customHeight="1">
      <c r="A12" s="14"/>
      <c r="B12" s="1111" t="s">
        <v>7</v>
      </c>
      <c r="C12" s="1112"/>
      <c r="D12" s="1111" t="s">
        <v>111</v>
      </c>
      <c r="E12" s="1112"/>
      <c r="F12" s="1111" t="s">
        <v>8</v>
      </c>
      <c r="G12" s="1112"/>
      <c r="H12" s="14"/>
    </row>
    <row r="13" spans="1:8" ht="18" customHeight="1">
      <c r="A13" s="14"/>
      <c r="B13" s="1113" t="s">
        <v>38</v>
      </c>
      <c r="C13" s="1112"/>
      <c r="D13" s="1113">
        <v>3</v>
      </c>
      <c r="E13" s="1112"/>
      <c r="F13" s="1122">
        <v>44498</v>
      </c>
      <c r="G13" s="1112"/>
      <c r="H13" s="14"/>
    </row>
    <row r="14" spans="1:8" ht="13.75" thickBot="1">
      <c r="A14" s="8"/>
      <c r="B14" s="1123"/>
      <c r="C14" s="1124"/>
      <c r="D14" s="1123"/>
      <c r="E14" s="1124"/>
      <c r="F14" s="1123"/>
      <c r="G14" s="1124"/>
      <c r="H14" s="8"/>
    </row>
    <row r="15" spans="1:8" ht="13">
      <c r="A15" s="14"/>
      <c r="B15" s="178"/>
      <c r="C15" s="178"/>
      <c r="D15" s="178"/>
      <c r="E15" s="176"/>
      <c r="F15" s="178"/>
      <c r="G15" s="178"/>
      <c r="H15" s="14"/>
    </row>
    <row r="16" spans="1:8" ht="30" customHeight="1">
      <c r="A16" s="14"/>
      <c r="B16" s="1120" t="s">
        <v>41</v>
      </c>
      <c r="C16" s="1121"/>
      <c r="D16" s="1121"/>
      <c r="E16" s="175" t="s">
        <v>11</v>
      </c>
      <c r="F16" s="175" t="s">
        <v>12</v>
      </c>
      <c r="G16" s="175" t="s">
        <v>13</v>
      </c>
      <c r="H16" s="14"/>
    </row>
    <row r="17" spans="1:8" ht="13">
      <c r="A17" s="10"/>
      <c r="B17" s="1118" t="s">
        <v>150</v>
      </c>
      <c r="C17" s="1119"/>
      <c r="D17" s="1119"/>
      <c r="E17" s="64">
        <v>916</v>
      </c>
      <c r="F17" s="61">
        <v>0.8</v>
      </c>
      <c r="G17" s="58">
        <f>PRODUCT(E17,F17)</f>
        <v>732.80000000000007</v>
      </c>
      <c r="H17" s="10"/>
    </row>
    <row r="18" spans="1:8" ht="18">
      <c r="A18" s="23"/>
      <c r="B18" s="1172" t="s">
        <v>147</v>
      </c>
      <c r="C18" s="1173"/>
      <c r="D18" s="1173"/>
      <c r="E18" s="158">
        <v>1331</v>
      </c>
      <c r="F18" s="159">
        <v>20</v>
      </c>
      <c r="G18" s="141">
        <f>PRODUCT(E18,F18)</f>
        <v>26620</v>
      </c>
      <c r="H18" s="23"/>
    </row>
    <row r="19" spans="1:8" ht="15" customHeight="1">
      <c r="A19" s="23"/>
      <c r="B19" s="1174" t="s">
        <v>148</v>
      </c>
      <c r="C19" s="1175"/>
      <c r="D19" s="1176"/>
      <c r="E19" s="64">
        <v>215</v>
      </c>
      <c r="F19" s="61">
        <v>59</v>
      </c>
      <c r="G19" s="58">
        <f>PRODUCT(E19,F19)</f>
        <v>12685</v>
      </c>
      <c r="H19" s="23"/>
    </row>
    <row r="20" spans="1:8" ht="13">
      <c r="A20" s="14"/>
      <c r="B20" s="1177" t="s">
        <v>149</v>
      </c>
      <c r="C20" s="1178"/>
      <c r="D20" s="1179"/>
      <c r="E20" s="77">
        <v>3</v>
      </c>
      <c r="F20" s="62">
        <v>44</v>
      </c>
      <c r="G20" s="141">
        <f>PRODUCT(E20,F20)</f>
        <v>132</v>
      </c>
      <c r="H20" s="10"/>
    </row>
    <row r="21" spans="1:8" ht="13">
      <c r="A21" s="14"/>
      <c r="B21" s="1160"/>
      <c r="C21" s="1159"/>
      <c r="D21" s="1159"/>
      <c r="E21" s="151"/>
      <c r="F21" s="152"/>
      <c r="G21" s="58"/>
      <c r="H21" s="10"/>
    </row>
    <row r="22" spans="1:8" ht="13">
      <c r="A22" s="14"/>
      <c r="B22" s="1127"/>
      <c r="C22" s="1128"/>
      <c r="D22" s="1128"/>
      <c r="E22" s="77"/>
      <c r="F22" s="62"/>
      <c r="G22" s="141"/>
      <c r="H22" s="10"/>
    </row>
    <row r="23" spans="1:8" ht="15.75" customHeight="1">
      <c r="B23" s="1129"/>
      <c r="C23" s="1130"/>
      <c r="D23" s="1130"/>
      <c r="E23" s="174"/>
      <c r="F23" s="72" t="s">
        <v>19</v>
      </c>
      <c r="G23" s="73">
        <f xml:space="preserve"> SUM(G17:G22)</f>
        <v>40169.800000000003</v>
      </c>
    </row>
  </sheetData>
  <mergeCells count="33">
    <mergeCell ref="B22:D22"/>
    <mergeCell ref="B23:D23"/>
    <mergeCell ref="B21:D21"/>
    <mergeCell ref="B13:C13"/>
    <mergeCell ref="D13:E13"/>
    <mergeCell ref="B17:D17"/>
    <mergeCell ref="B18:D18"/>
    <mergeCell ref="B19:D19"/>
    <mergeCell ref="B20:D20"/>
    <mergeCell ref="F13:G13"/>
    <mergeCell ref="B14:C14"/>
    <mergeCell ref="D14:E14"/>
    <mergeCell ref="F14:G14"/>
    <mergeCell ref="B16:D16"/>
    <mergeCell ref="B11:C11"/>
    <mergeCell ref="D11:E11"/>
    <mergeCell ref="F11:G11"/>
    <mergeCell ref="B12:C12"/>
    <mergeCell ref="D12:E12"/>
    <mergeCell ref="F12:G12"/>
    <mergeCell ref="B9:C9"/>
    <mergeCell ref="D9:E9"/>
    <mergeCell ref="F9:G9"/>
    <mergeCell ref="B10:C10"/>
    <mergeCell ref="D10:E10"/>
    <mergeCell ref="F10:G10"/>
    <mergeCell ref="B2:G3"/>
    <mergeCell ref="B4:D4"/>
    <mergeCell ref="B5:C5"/>
    <mergeCell ref="B6:G6"/>
    <mergeCell ref="B8:C8"/>
    <mergeCell ref="D8:E8"/>
    <mergeCell ref="F8:G8"/>
  </mergeCell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H26"/>
  <sheetViews>
    <sheetView showGridLines="0" topLeftCell="A10" workbookViewId="0">
      <selection activeCell="B18" sqref="B18:D18"/>
    </sheetView>
  </sheetViews>
  <sheetFormatPr defaultColWidth="14.453125" defaultRowHeight="15.75" customHeight="1"/>
  <cols>
    <col min="1" max="1" width="7" style="177" customWidth="1"/>
    <col min="2" max="2" width="8.7265625" style="177" customWidth="1"/>
    <col min="3" max="3" width="18.90625" style="177" customWidth="1"/>
    <col min="4" max="4" width="7.90625" style="177" customWidth="1"/>
    <col min="5" max="5" width="7" style="177" customWidth="1"/>
    <col min="6" max="7" width="15" style="177" customWidth="1"/>
    <col min="8" max="8" width="26.7265625" style="177" customWidth="1"/>
    <col min="9" max="16384" width="14.453125" style="177"/>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180"/>
      <c r="E5" s="180"/>
      <c r="F5" s="180"/>
      <c r="G5" s="180"/>
      <c r="H5" s="10"/>
    </row>
    <row r="6" spans="1:8" ht="29.15" customHeight="1">
      <c r="A6" s="8"/>
      <c r="B6" s="1110" t="s">
        <v>27</v>
      </c>
      <c r="C6" s="1110"/>
      <c r="D6" s="1110"/>
      <c r="E6" s="1110"/>
      <c r="F6" s="1110"/>
      <c r="G6" s="1110"/>
      <c r="H6" s="8"/>
    </row>
    <row r="7" spans="1:8" ht="19.5" customHeight="1">
      <c r="A7" s="14"/>
      <c r="F7" s="179"/>
      <c r="G7" s="179"/>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39</v>
      </c>
      <c r="C10" s="1112"/>
      <c r="D10" s="1114" t="s">
        <v>37</v>
      </c>
      <c r="E10" s="1115"/>
      <c r="F10" s="1116" t="s">
        <v>146</v>
      </c>
      <c r="G10" s="1117"/>
      <c r="H10" s="10"/>
    </row>
    <row r="11" spans="1:8" ht="18" customHeight="1">
      <c r="A11" s="14"/>
      <c r="B11" s="1089"/>
      <c r="C11" s="1080"/>
      <c r="D11" s="1089"/>
      <c r="E11" s="1080"/>
      <c r="F11" s="1090"/>
      <c r="G11" s="1080"/>
      <c r="H11" s="14"/>
    </row>
    <row r="12" spans="1:8" ht="18" customHeight="1">
      <c r="A12" s="14"/>
      <c r="B12" s="1111" t="s">
        <v>7</v>
      </c>
      <c r="C12" s="1112"/>
      <c r="D12" s="1111" t="s">
        <v>111</v>
      </c>
      <c r="E12" s="1112"/>
      <c r="F12" s="1111" t="s">
        <v>8</v>
      </c>
      <c r="G12" s="1112"/>
      <c r="H12" s="14"/>
    </row>
    <row r="13" spans="1:8" ht="18" customHeight="1">
      <c r="A13" s="14"/>
      <c r="B13" s="1113" t="s">
        <v>38</v>
      </c>
      <c r="C13" s="1112"/>
      <c r="D13" s="1113">
        <v>6</v>
      </c>
      <c r="E13" s="1112"/>
      <c r="F13" s="1122">
        <v>44505</v>
      </c>
      <c r="G13" s="1112"/>
      <c r="H13" s="14"/>
    </row>
    <row r="14" spans="1:8" ht="13.75" thickBot="1">
      <c r="A14" s="8"/>
      <c r="B14" s="1123"/>
      <c r="C14" s="1124"/>
      <c r="D14" s="1123"/>
      <c r="E14" s="1124"/>
      <c r="F14" s="1123"/>
      <c r="G14" s="1124"/>
      <c r="H14" s="8"/>
    </row>
    <row r="15" spans="1:8" ht="13">
      <c r="A15" s="14"/>
      <c r="B15" s="178"/>
      <c r="C15" s="178"/>
      <c r="D15" s="178"/>
      <c r="E15" s="176"/>
      <c r="F15" s="178"/>
      <c r="G15" s="178"/>
      <c r="H15" s="14"/>
    </row>
    <row r="16" spans="1:8" ht="30" customHeight="1">
      <c r="A16" s="14"/>
      <c r="B16" s="1120" t="s">
        <v>41</v>
      </c>
      <c r="C16" s="1121"/>
      <c r="D16" s="1121"/>
      <c r="E16" s="175" t="s">
        <v>11</v>
      </c>
      <c r="F16" s="175" t="s">
        <v>12</v>
      </c>
      <c r="G16" s="175" t="s">
        <v>13</v>
      </c>
      <c r="H16" s="14"/>
    </row>
    <row r="17" spans="1:8" ht="13">
      <c r="A17" s="10"/>
      <c r="B17" s="1118" t="s">
        <v>45</v>
      </c>
      <c r="C17" s="1119"/>
      <c r="D17" s="1119"/>
      <c r="E17" s="64">
        <v>4</v>
      </c>
      <c r="F17" s="61">
        <v>80</v>
      </c>
      <c r="G17" s="58">
        <f>PRODUCT(E17,F17)</f>
        <v>320</v>
      </c>
      <c r="H17" s="10"/>
    </row>
    <row r="18" spans="1:8" ht="18">
      <c r="A18" s="23"/>
      <c r="B18" s="1127" t="s">
        <v>155</v>
      </c>
      <c r="C18" s="1128"/>
      <c r="D18" s="1128"/>
      <c r="E18" s="77">
        <v>1</v>
      </c>
      <c r="F18" s="62">
        <v>129</v>
      </c>
      <c r="G18" s="141">
        <f t="shared" ref="G18:G24" si="0">PRODUCT(E18,F18)</f>
        <v>129</v>
      </c>
      <c r="H18" s="23"/>
    </row>
    <row r="19" spans="1:8" ht="15" customHeight="1">
      <c r="A19" s="23"/>
      <c r="B19" s="1160" t="s">
        <v>29</v>
      </c>
      <c r="C19" s="1159"/>
      <c r="D19" s="1159"/>
      <c r="E19" s="64">
        <v>1</v>
      </c>
      <c r="F19" s="61">
        <v>150</v>
      </c>
      <c r="G19" s="58">
        <f t="shared" si="0"/>
        <v>150</v>
      </c>
      <c r="H19" s="23"/>
    </row>
    <row r="20" spans="1:8" s="185" customFormat="1" ht="15" customHeight="1">
      <c r="A20" s="23"/>
      <c r="B20" s="1177" t="s">
        <v>30</v>
      </c>
      <c r="C20" s="1178"/>
      <c r="D20" s="1179"/>
      <c r="E20" s="157">
        <v>2670</v>
      </c>
      <c r="F20" s="143">
        <v>1.38</v>
      </c>
      <c r="G20" s="141">
        <f t="shared" si="0"/>
        <v>3684.6</v>
      </c>
      <c r="H20" s="23"/>
    </row>
    <row r="21" spans="1:8" ht="13">
      <c r="A21" s="14"/>
      <c r="B21" s="1171" t="s">
        <v>156</v>
      </c>
      <c r="C21" s="1153"/>
      <c r="D21" s="1153"/>
      <c r="E21" s="194">
        <v>2670</v>
      </c>
      <c r="F21" s="146">
        <v>0.88</v>
      </c>
      <c r="G21" s="195">
        <f t="shared" si="0"/>
        <v>2349.6</v>
      </c>
      <c r="H21" s="10"/>
    </row>
    <row r="22" spans="1:8" ht="13">
      <c r="A22" s="14"/>
      <c r="B22" s="1180" t="s">
        <v>141</v>
      </c>
      <c r="C22" s="1181"/>
      <c r="D22" s="1182"/>
      <c r="E22" s="158">
        <v>1055</v>
      </c>
      <c r="F22" s="159">
        <v>0.8</v>
      </c>
      <c r="G22" s="141">
        <f t="shared" si="0"/>
        <v>844</v>
      </c>
      <c r="H22" s="10"/>
    </row>
    <row r="23" spans="1:8" ht="13">
      <c r="A23" s="14"/>
      <c r="B23" s="1171" t="s">
        <v>42</v>
      </c>
      <c r="C23" s="1153"/>
      <c r="D23" s="1153"/>
      <c r="E23" s="194">
        <v>719</v>
      </c>
      <c r="F23" s="146">
        <v>0.8</v>
      </c>
      <c r="G23" s="195">
        <f t="shared" si="0"/>
        <v>575.20000000000005</v>
      </c>
      <c r="H23" s="10"/>
    </row>
    <row r="24" spans="1:8" ht="15.75" customHeight="1">
      <c r="B24" s="1150" t="s">
        <v>157</v>
      </c>
      <c r="C24" s="1151"/>
      <c r="D24" s="1151"/>
      <c r="E24" s="158">
        <v>1</v>
      </c>
      <c r="F24" s="159">
        <v>105</v>
      </c>
      <c r="G24" s="141">
        <f t="shared" si="0"/>
        <v>105</v>
      </c>
    </row>
    <row r="25" spans="1:8" ht="15.75" customHeight="1">
      <c r="B25" s="1160"/>
      <c r="C25" s="1159"/>
      <c r="D25" s="1159"/>
      <c r="E25" s="182"/>
      <c r="F25" s="156"/>
      <c r="G25" s="153"/>
    </row>
    <row r="26" spans="1:8" ht="15.75" customHeight="1">
      <c r="B26" s="1129"/>
      <c r="C26" s="1130"/>
      <c r="D26" s="1130"/>
      <c r="E26" s="174"/>
      <c r="F26" s="72" t="s">
        <v>19</v>
      </c>
      <c r="G26" s="73">
        <f xml:space="preserve"> SUM(G17:G25)</f>
        <v>8157.4000000000005</v>
      </c>
    </row>
  </sheetData>
  <mergeCells count="36">
    <mergeCell ref="B26:D26"/>
    <mergeCell ref="B22:D22"/>
    <mergeCell ref="D14:E14"/>
    <mergeCell ref="F14:G14"/>
    <mergeCell ref="B23:D23"/>
    <mergeCell ref="B24:D24"/>
    <mergeCell ref="B25:D25"/>
    <mergeCell ref="B21:D21"/>
    <mergeCell ref="B20:D20"/>
    <mergeCell ref="B16:D16"/>
    <mergeCell ref="B17:D17"/>
    <mergeCell ref="B18:D18"/>
    <mergeCell ref="B19:D19"/>
    <mergeCell ref="B13:C13"/>
    <mergeCell ref="D13:E13"/>
    <mergeCell ref="F13:G13"/>
    <mergeCell ref="B14:C14"/>
    <mergeCell ref="B9:C9"/>
    <mergeCell ref="D9:E9"/>
    <mergeCell ref="F9:G9"/>
    <mergeCell ref="B10:C10"/>
    <mergeCell ref="D10:E10"/>
    <mergeCell ref="F10:G10"/>
    <mergeCell ref="B11:C11"/>
    <mergeCell ref="D11:E11"/>
    <mergeCell ref="F11:G11"/>
    <mergeCell ref="B12:C12"/>
    <mergeCell ref="D12:E12"/>
    <mergeCell ref="F12:G12"/>
    <mergeCell ref="B2:G3"/>
    <mergeCell ref="B4:D4"/>
    <mergeCell ref="B5:C5"/>
    <mergeCell ref="B6:G6"/>
    <mergeCell ref="B8:C8"/>
    <mergeCell ref="D8:E8"/>
    <mergeCell ref="F8:G8"/>
  </mergeCell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H24"/>
  <sheetViews>
    <sheetView showGridLines="0" topLeftCell="A10" workbookViewId="0">
      <selection activeCell="J21" sqref="J21"/>
    </sheetView>
  </sheetViews>
  <sheetFormatPr defaultColWidth="14.453125" defaultRowHeight="15.75" customHeight="1"/>
  <cols>
    <col min="1" max="1" width="7" style="185" customWidth="1"/>
    <col min="2" max="2" width="8.7265625" style="185" customWidth="1"/>
    <col min="3" max="3" width="18.90625" style="185" customWidth="1"/>
    <col min="4" max="4" width="7.90625" style="185" customWidth="1"/>
    <col min="5" max="5" width="7" style="185" customWidth="1"/>
    <col min="6" max="7" width="15" style="185" customWidth="1"/>
    <col min="8" max="8" width="26.7265625" style="185" customWidth="1"/>
    <col min="9" max="16384" width="14.453125" style="185"/>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186"/>
      <c r="E5" s="186"/>
      <c r="F5" s="186"/>
      <c r="G5" s="186"/>
      <c r="H5" s="10"/>
    </row>
    <row r="6" spans="1:8" ht="29.15" customHeight="1">
      <c r="A6" s="8"/>
      <c r="B6" s="1110" t="s">
        <v>27</v>
      </c>
      <c r="C6" s="1110"/>
      <c r="D6" s="1110"/>
      <c r="E6" s="1110"/>
      <c r="F6" s="1110"/>
      <c r="G6" s="1110"/>
      <c r="H6" s="8"/>
    </row>
    <row r="7" spans="1:8" ht="19.5" customHeight="1">
      <c r="A7" s="14"/>
      <c r="F7" s="184"/>
      <c r="G7" s="184"/>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39</v>
      </c>
      <c r="C10" s="1112"/>
      <c r="D10" s="1114" t="s">
        <v>37</v>
      </c>
      <c r="E10" s="1115"/>
      <c r="F10" s="1116" t="s">
        <v>154</v>
      </c>
      <c r="G10" s="1117"/>
      <c r="H10" s="10"/>
    </row>
    <row r="11" spans="1:8" ht="18" customHeight="1">
      <c r="A11" s="14"/>
      <c r="B11" s="1089"/>
      <c r="C11" s="1080"/>
      <c r="D11" s="1089"/>
      <c r="E11" s="1080"/>
      <c r="F11" s="1090"/>
      <c r="G11" s="1080"/>
      <c r="H11" s="14"/>
    </row>
    <row r="12" spans="1:8" ht="18" customHeight="1">
      <c r="A12" s="14"/>
      <c r="B12" s="1111" t="s">
        <v>7</v>
      </c>
      <c r="C12" s="1112"/>
      <c r="D12" s="1111" t="s">
        <v>111</v>
      </c>
      <c r="E12" s="1112"/>
      <c r="F12" s="1111" t="s">
        <v>8</v>
      </c>
      <c r="G12" s="1112"/>
      <c r="H12" s="14"/>
    </row>
    <row r="13" spans="1:8" ht="18" customHeight="1">
      <c r="A13" s="14"/>
      <c r="B13" s="1113" t="s">
        <v>38</v>
      </c>
      <c r="C13" s="1112"/>
      <c r="D13" s="1113">
        <v>2</v>
      </c>
      <c r="E13" s="1112"/>
      <c r="F13" s="1122">
        <v>44505</v>
      </c>
      <c r="G13" s="1112"/>
      <c r="H13" s="14"/>
    </row>
    <row r="14" spans="1:8" ht="13.75" thickBot="1">
      <c r="A14" s="8"/>
      <c r="B14" s="1123"/>
      <c r="C14" s="1124"/>
      <c r="D14" s="1123"/>
      <c r="E14" s="1124"/>
      <c r="F14" s="1123"/>
      <c r="G14" s="1124"/>
      <c r="H14" s="8"/>
    </row>
    <row r="15" spans="1:8" ht="13">
      <c r="A15" s="14"/>
      <c r="B15" s="188"/>
      <c r="C15" s="188"/>
      <c r="D15" s="188"/>
      <c r="E15" s="187"/>
      <c r="F15" s="188"/>
      <c r="G15" s="188"/>
      <c r="H15" s="14"/>
    </row>
    <row r="16" spans="1:8" ht="30" customHeight="1">
      <c r="A16" s="14"/>
      <c r="B16" s="1120" t="s">
        <v>41</v>
      </c>
      <c r="C16" s="1121"/>
      <c r="D16" s="1121"/>
      <c r="E16" s="189" t="s">
        <v>11</v>
      </c>
      <c r="F16" s="189" t="s">
        <v>12</v>
      </c>
      <c r="G16" s="189" t="s">
        <v>13</v>
      </c>
      <c r="H16" s="14"/>
    </row>
    <row r="17" spans="1:8" ht="13">
      <c r="A17" s="10"/>
      <c r="B17" s="1118" t="s">
        <v>45</v>
      </c>
      <c r="C17" s="1119"/>
      <c r="D17" s="1119"/>
      <c r="E17" s="64">
        <v>5</v>
      </c>
      <c r="F17" s="61">
        <v>80</v>
      </c>
      <c r="G17" s="58">
        <f t="shared" ref="G17:G22" si="0">PRODUCT(E17,F17)</f>
        <v>400</v>
      </c>
      <c r="H17" s="10"/>
    </row>
    <row r="18" spans="1:8" ht="15" customHeight="1">
      <c r="A18" s="23"/>
      <c r="B18" s="1177" t="s">
        <v>30</v>
      </c>
      <c r="C18" s="1178"/>
      <c r="D18" s="1179"/>
      <c r="E18" s="157">
        <v>579</v>
      </c>
      <c r="F18" s="143">
        <v>1.38</v>
      </c>
      <c r="G18" s="141">
        <f t="shared" si="0"/>
        <v>799.02</v>
      </c>
      <c r="H18" s="23"/>
    </row>
    <row r="19" spans="1:8" ht="13">
      <c r="A19" s="14"/>
      <c r="B19" s="1171" t="s">
        <v>156</v>
      </c>
      <c r="C19" s="1153"/>
      <c r="D19" s="1153"/>
      <c r="E19" s="194">
        <v>579</v>
      </c>
      <c r="F19" s="146">
        <v>0.88</v>
      </c>
      <c r="G19" s="195">
        <f t="shared" si="0"/>
        <v>509.52</v>
      </c>
      <c r="H19" s="10"/>
    </row>
    <row r="20" spans="1:8" ht="13">
      <c r="A20" s="14"/>
      <c r="B20" s="1180" t="s">
        <v>141</v>
      </c>
      <c r="C20" s="1181"/>
      <c r="D20" s="1182"/>
      <c r="E20" s="158">
        <v>8717</v>
      </c>
      <c r="F20" s="159">
        <v>0.8</v>
      </c>
      <c r="G20" s="141">
        <f t="shared" si="0"/>
        <v>6973.6</v>
      </c>
      <c r="H20" s="10"/>
    </row>
    <row r="21" spans="1:8" ht="13">
      <c r="A21" s="14"/>
      <c r="B21" s="1171" t="s">
        <v>42</v>
      </c>
      <c r="C21" s="1153"/>
      <c r="D21" s="1153"/>
      <c r="E21" s="194">
        <v>7792</v>
      </c>
      <c r="F21" s="146">
        <v>0.8</v>
      </c>
      <c r="G21" s="195">
        <f t="shared" si="0"/>
        <v>6233.6</v>
      </c>
      <c r="H21" s="10"/>
    </row>
    <row r="22" spans="1:8" ht="15.75" customHeight="1">
      <c r="B22" s="1150" t="s">
        <v>157</v>
      </c>
      <c r="C22" s="1151"/>
      <c r="D22" s="1151"/>
      <c r="E22" s="158">
        <v>1</v>
      </c>
      <c r="F22" s="159">
        <v>105</v>
      </c>
      <c r="G22" s="141">
        <f t="shared" si="0"/>
        <v>105</v>
      </c>
    </row>
    <row r="23" spans="1:8" ht="15.75" customHeight="1">
      <c r="B23" s="1160"/>
      <c r="C23" s="1159"/>
      <c r="D23" s="1159"/>
      <c r="E23" s="192"/>
      <c r="F23" s="156"/>
      <c r="G23" s="153"/>
    </row>
    <row r="24" spans="1:8" ht="15.75" customHeight="1">
      <c r="B24" s="1129"/>
      <c r="C24" s="1130"/>
      <c r="D24" s="1130"/>
      <c r="E24" s="190"/>
      <c r="F24" s="72" t="s">
        <v>19</v>
      </c>
      <c r="G24" s="73">
        <f xml:space="preserve"> SUM(G17:G23)</f>
        <v>15020.74</v>
      </c>
    </row>
  </sheetData>
  <mergeCells count="34">
    <mergeCell ref="B2:G3"/>
    <mergeCell ref="B4:D4"/>
    <mergeCell ref="B5:C5"/>
    <mergeCell ref="B6:G6"/>
    <mergeCell ref="B8:C8"/>
    <mergeCell ref="D8:E8"/>
    <mergeCell ref="F8:G8"/>
    <mergeCell ref="B9:C9"/>
    <mergeCell ref="D9:E9"/>
    <mergeCell ref="F9:G9"/>
    <mergeCell ref="B10:C10"/>
    <mergeCell ref="D10:E10"/>
    <mergeCell ref="F10:G10"/>
    <mergeCell ref="F13:G13"/>
    <mergeCell ref="B14:C14"/>
    <mergeCell ref="D14:E14"/>
    <mergeCell ref="F14:G14"/>
    <mergeCell ref="B11:C11"/>
    <mergeCell ref="D11:E11"/>
    <mergeCell ref="F11:G11"/>
    <mergeCell ref="B12:C12"/>
    <mergeCell ref="D12:E12"/>
    <mergeCell ref="F12:G12"/>
    <mergeCell ref="B16:D16"/>
    <mergeCell ref="B17:D17"/>
    <mergeCell ref="B18:D18"/>
    <mergeCell ref="B19:D19"/>
    <mergeCell ref="B13:C13"/>
    <mergeCell ref="D13:E13"/>
    <mergeCell ref="B20:D20"/>
    <mergeCell ref="B21:D21"/>
    <mergeCell ref="B22:D22"/>
    <mergeCell ref="B23:D23"/>
    <mergeCell ref="B24:D24"/>
  </mergeCell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H22"/>
  <sheetViews>
    <sheetView showGridLines="0" workbookViewId="0">
      <selection activeCell="I7" sqref="I7"/>
    </sheetView>
  </sheetViews>
  <sheetFormatPr defaultColWidth="14.453125" defaultRowHeight="15.75" customHeight="1"/>
  <cols>
    <col min="1" max="1" width="7" style="185" customWidth="1"/>
    <col min="2" max="2" width="8.7265625" style="185" customWidth="1"/>
    <col min="3" max="3" width="18.90625" style="185" customWidth="1"/>
    <col min="4" max="4" width="7.90625" style="185" customWidth="1"/>
    <col min="5" max="5" width="7" style="185" customWidth="1"/>
    <col min="6" max="7" width="15" style="185" customWidth="1"/>
    <col min="8" max="8" width="26.7265625" style="185" customWidth="1"/>
    <col min="9" max="16384" width="14.453125" style="185"/>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186"/>
      <c r="E5" s="186"/>
      <c r="F5" s="186"/>
      <c r="G5" s="186"/>
      <c r="H5" s="10"/>
    </row>
    <row r="6" spans="1:8" ht="29.15" customHeight="1">
      <c r="A6" s="8"/>
      <c r="B6" s="1110" t="s">
        <v>27</v>
      </c>
      <c r="C6" s="1110"/>
      <c r="D6" s="1110"/>
      <c r="E6" s="1110"/>
      <c r="F6" s="1110"/>
      <c r="G6" s="1110"/>
      <c r="H6" s="8"/>
    </row>
    <row r="7" spans="1:8" ht="19.5" customHeight="1">
      <c r="A7" s="14"/>
      <c r="F7" s="184"/>
      <c r="G7" s="184"/>
      <c r="H7" s="14"/>
    </row>
    <row r="8" spans="1:8" ht="14.25">
      <c r="A8" s="14"/>
      <c r="B8" s="1087"/>
      <c r="C8" s="1080"/>
      <c r="D8" s="1079"/>
      <c r="E8" s="1080"/>
      <c r="F8" s="1079"/>
      <c r="G8" s="1080"/>
      <c r="H8" s="14"/>
    </row>
    <row r="9" spans="1:8" ht="18" customHeight="1">
      <c r="A9" s="17"/>
      <c r="B9" s="1111" t="s">
        <v>28</v>
      </c>
      <c r="C9" s="1112"/>
      <c r="D9" s="1111" t="s">
        <v>4</v>
      </c>
      <c r="E9" s="1112"/>
      <c r="F9" s="1141" t="s">
        <v>40</v>
      </c>
      <c r="G9" s="1142"/>
      <c r="H9" s="17"/>
    </row>
    <row r="10" spans="1:8" ht="18" customHeight="1">
      <c r="A10" s="10"/>
      <c r="B10" s="1113" t="s">
        <v>39</v>
      </c>
      <c r="C10" s="1112"/>
      <c r="D10" s="1114" t="s">
        <v>37</v>
      </c>
      <c r="E10" s="1115"/>
      <c r="F10" s="1116" t="s">
        <v>158</v>
      </c>
      <c r="G10" s="1117"/>
      <c r="H10" s="10"/>
    </row>
    <row r="11" spans="1:8" ht="18" customHeight="1">
      <c r="A11" s="14"/>
      <c r="B11" s="1089"/>
      <c r="C11" s="1080"/>
      <c r="D11" s="1089"/>
      <c r="E11" s="1080"/>
      <c r="F11" s="1090"/>
      <c r="G11" s="1080"/>
      <c r="H11" s="14"/>
    </row>
    <row r="12" spans="1:8" ht="18" customHeight="1">
      <c r="A12" s="14"/>
      <c r="B12" s="1111" t="s">
        <v>7</v>
      </c>
      <c r="C12" s="1112"/>
      <c r="D12" s="1111" t="s">
        <v>111</v>
      </c>
      <c r="E12" s="1112"/>
      <c r="F12" s="235" t="s">
        <v>276</v>
      </c>
      <c r="G12" s="235" t="s">
        <v>275</v>
      </c>
      <c r="H12" s="14"/>
    </row>
    <row r="13" spans="1:8" ht="18" customHeight="1">
      <c r="A13" s="14"/>
      <c r="B13" s="1113" t="s">
        <v>178</v>
      </c>
      <c r="C13" s="1112"/>
      <c r="D13" s="1113" t="s">
        <v>161</v>
      </c>
      <c r="E13" s="1112"/>
      <c r="F13" s="236">
        <v>44505</v>
      </c>
      <c r="G13" s="236">
        <v>44490</v>
      </c>
      <c r="H13" s="14"/>
    </row>
    <row r="14" spans="1:8" ht="13.75" thickBot="1">
      <c r="A14" s="8"/>
      <c r="B14" s="1123"/>
      <c r="C14" s="1124"/>
      <c r="D14" s="1123"/>
      <c r="E14" s="1124"/>
      <c r="F14" s="1123"/>
      <c r="G14" s="1124"/>
      <c r="H14" s="8"/>
    </row>
    <row r="15" spans="1:8" ht="13">
      <c r="A15" s="14"/>
      <c r="B15" s="188"/>
      <c r="C15" s="188"/>
      <c r="D15" s="188"/>
      <c r="E15" s="187"/>
      <c r="F15" s="188"/>
      <c r="G15" s="188"/>
      <c r="H15" s="14"/>
    </row>
    <row r="16" spans="1:8" ht="30" customHeight="1">
      <c r="A16" s="14"/>
      <c r="B16" s="1120" t="s">
        <v>41</v>
      </c>
      <c r="C16" s="1121"/>
      <c r="D16" s="1121"/>
      <c r="E16" s="189" t="s">
        <v>11</v>
      </c>
      <c r="F16" s="189" t="s">
        <v>12</v>
      </c>
      <c r="G16" s="189" t="s">
        <v>13</v>
      </c>
      <c r="H16" s="14"/>
    </row>
    <row r="17" spans="1:8" ht="13">
      <c r="A17" s="14"/>
      <c r="B17" s="1160" t="s">
        <v>141</v>
      </c>
      <c r="C17" s="1159"/>
      <c r="D17" s="1159"/>
      <c r="E17" s="151">
        <v>2758</v>
      </c>
      <c r="F17" s="152">
        <v>0.8</v>
      </c>
      <c r="G17" s="58">
        <f>PRODUCT(E17,F17)</f>
        <v>2206.4</v>
      </c>
      <c r="H17" s="10"/>
    </row>
    <row r="18" spans="1:8" ht="13">
      <c r="A18" s="14"/>
      <c r="B18" s="1127" t="s">
        <v>42</v>
      </c>
      <c r="C18" s="1128"/>
      <c r="D18" s="1128"/>
      <c r="E18" s="158">
        <v>2758</v>
      </c>
      <c r="F18" s="62">
        <v>0.8</v>
      </c>
      <c r="G18" s="141">
        <f>PRODUCT(E18,F18)</f>
        <v>2206.4</v>
      </c>
      <c r="H18" s="10"/>
    </row>
    <row r="19" spans="1:8" ht="15.75" customHeight="1">
      <c r="B19" s="1125" t="s">
        <v>104</v>
      </c>
      <c r="C19" s="1126"/>
      <c r="D19" s="1126"/>
      <c r="E19" s="151">
        <v>2758</v>
      </c>
      <c r="F19" s="146">
        <v>0.8</v>
      </c>
      <c r="G19" s="58">
        <f>PRODUCT(E19,F19)</f>
        <v>2206.4</v>
      </c>
    </row>
    <row r="20" spans="1:8" ht="15.75" customHeight="1">
      <c r="B20" s="1168"/>
      <c r="C20" s="1169"/>
      <c r="D20" s="1170"/>
      <c r="E20" s="191"/>
      <c r="F20" s="193"/>
      <c r="G20" s="141"/>
    </row>
    <row r="21" spans="1:8" ht="15.75" customHeight="1">
      <c r="B21" s="1160"/>
      <c r="C21" s="1159"/>
      <c r="D21" s="1159"/>
      <c r="E21" s="192"/>
      <c r="F21" s="156"/>
      <c r="G21" s="153"/>
    </row>
    <row r="22" spans="1:8" ht="15.75" customHeight="1">
      <c r="B22" s="1129"/>
      <c r="C22" s="1130"/>
      <c r="D22" s="1130"/>
      <c r="E22" s="190"/>
      <c r="F22" s="72" t="s">
        <v>19</v>
      </c>
      <c r="G22" s="73">
        <f xml:space="preserve"> SUM(G17:G21)</f>
        <v>6619.2000000000007</v>
      </c>
    </row>
  </sheetData>
  <mergeCells count="30">
    <mergeCell ref="B2:G3"/>
    <mergeCell ref="B4:D4"/>
    <mergeCell ref="B5:C5"/>
    <mergeCell ref="B6:G6"/>
    <mergeCell ref="B8:C8"/>
    <mergeCell ref="D8:E8"/>
    <mergeCell ref="F8:G8"/>
    <mergeCell ref="F11:G11"/>
    <mergeCell ref="B12:C12"/>
    <mergeCell ref="D12:E12"/>
    <mergeCell ref="B9:C9"/>
    <mergeCell ref="D9:E9"/>
    <mergeCell ref="F9:G9"/>
    <mergeCell ref="B10:C10"/>
    <mergeCell ref="D10:E10"/>
    <mergeCell ref="F10:G10"/>
    <mergeCell ref="B13:C13"/>
    <mergeCell ref="D13:E13"/>
    <mergeCell ref="B14:C14"/>
    <mergeCell ref="D14:E14"/>
    <mergeCell ref="B11:C11"/>
    <mergeCell ref="D11:E11"/>
    <mergeCell ref="B22:D22"/>
    <mergeCell ref="F14:G14"/>
    <mergeCell ref="B18:D18"/>
    <mergeCell ref="B19:D19"/>
    <mergeCell ref="B20:D20"/>
    <mergeCell ref="B21:D21"/>
    <mergeCell ref="B16:D16"/>
    <mergeCell ref="B17:D17"/>
  </mergeCell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H21"/>
  <sheetViews>
    <sheetView showGridLines="0" topLeftCell="A7" workbookViewId="0">
      <selection activeCell="C28" sqref="C28"/>
    </sheetView>
  </sheetViews>
  <sheetFormatPr defaultColWidth="14.453125" defaultRowHeight="15.75" customHeight="1"/>
  <cols>
    <col min="1" max="1" width="7" style="185" customWidth="1"/>
    <col min="2" max="2" width="8.7265625" style="185" customWidth="1"/>
    <col min="3" max="3" width="18.90625" style="185" customWidth="1"/>
    <col min="4" max="4" width="7.90625" style="185" customWidth="1"/>
    <col min="5" max="5" width="7" style="185" customWidth="1"/>
    <col min="6" max="7" width="15" style="185" customWidth="1"/>
    <col min="8" max="8" width="26.7265625" style="185" customWidth="1"/>
    <col min="9" max="16384" width="14.453125" style="185"/>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186"/>
      <c r="E5" s="186"/>
      <c r="F5" s="186"/>
      <c r="G5" s="186"/>
      <c r="H5" s="10"/>
    </row>
    <row r="6" spans="1:8" ht="29.15" customHeight="1">
      <c r="A6" s="8"/>
      <c r="B6" s="1110" t="s">
        <v>27</v>
      </c>
      <c r="C6" s="1110"/>
      <c r="D6" s="1110"/>
      <c r="E6" s="1110"/>
      <c r="F6" s="1110"/>
      <c r="G6" s="1110"/>
      <c r="H6" s="8"/>
    </row>
    <row r="7" spans="1:8" ht="19.5" customHeight="1">
      <c r="A7" s="14"/>
      <c r="F7" s="184"/>
      <c r="G7" s="184"/>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39</v>
      </c>
      <c r="C10" s="1112"/>
      <c r="D10" s="1114" t="s">
        <v>37</v>
      </c>
      <c r="E10" s="1115"/>
      <c r="F10" s="1116" t="s">
        <v>159</v>
      </c>
      <c r="G10" s="1117"/>
      <c r="H10" s="10"/>
    </row>
    <row r="11" spans="1:8" ht="18" customHeight="1">
      <c r="A11" s="14"/>
      <c r="B11" s="1089"/>
      <c r="C11" s="1080"/>
      <c r="D11" s="1089"/>
      <c r="E11" s="1080"/>
      <c r="F11" s="1090"/>
      <c r="G11" s="1080"/>
      <c r="H11" s="14"/>
    </row>
    <row r="12" spans="1:8" ht="18" customHeight="1">
      <c r="A12" s="14"/>
      <c r="B12" s="1111" t="s">
        <v>7</v>
      </c>
      <c r="C12" s="1112"/>
      <c r="D12" s="1111" t="s">
        <v>111</v>
      </c>
      <c r="E12" s="1112"/>
      <c r="F12" s="235" t="s">
        <v>276</v>
      </c>
      <c r="G12" s="235" t="s">
        <v>275</v>
      </c>
      <c r="H12" s="14"/>
    </row>
    <row r="13" spans="1:8" ht="18" customHeight="1">
      <c r="A13" s="14"/>
      <c r="B13" s="1113" t="s">
        <v>178</v>
      </c>
      <c r="C13" s="1112"/>
      <c r="D13" s="1113" t="s">
        <v>162</v>
      </c>
      <c r="E13" s="1112"/>
      <c r="F13" s="236">
        <v>44505</v>
      </c>
      <c r="G13" s="236">
        <v>44490</v>
      </c>
      <c r="H13" s="14"/>
    </row>
    <row r="14" spans="1:8" ht="13.75" thickBot="1">
      <c r="A14" s="8"/>
      <c r="B14" s="1123"/>
      <c r="C14" s="1124"/>
      <c r="D14" s="1123"/>
      <c r="E14" s="1124"/>
      <c r="F14" s="1123"/>
      <c r="G14" s="1124"/>
      <c r="H14" s="8"/>
    </row>
    <row r="15" spans="1:8" ht="13">
      <c r="A15" s="14"/>
      <c r="B15" s="188"/>
      <c r="C15" s="188"/>
      <c r="D15" s="188"/>
      <c r="E15" s="187"/>
      <c r="F15" s="188"/>
      <c r="G15" s="188"/>
      <c r="H15" s="14"/>
    </row>
    <row r="16" spans="1:8" ht="30" customHeight="1">
      <c r="A16" s="14"/>
      <c r="B16" s="1120" t="s">
        <v>41</v>
      </c>
      <c r="C16" s="1121"/>
      <c r="D16" s="1121"/>
      <c r="E16" s="189" t="s">
        <v>11</v>
      </c>
      <c r="F16" s="189" t="s">
        <v>12</v>
      </c>
      <c r="G16" s="189" t="s">
        <v>13</v>
      </c>
      <c r="H16" s="14"/>
    </row>
    <row r="17" spans="1:8" ht="13">
      <c r="A17" s="14"/>
      <c r="B17" s="1160" t="s">
        <v>141</v>
      </c>
      <c r="C17" s="1159"/>
      <c r="D17" s="1159"/>
      <c r="E17" s="151">
        <v>6520</v>
      </c>
      <c r="F17" s="152">
        <v>0.8</v>
      </c>
      <c r="G17" s="58">
        <f>PRODUCT(E17,F17)</f>
        <v>5216</v>
      </c>
      <c r="H17" s="10"/>
    </row>
    <row r="18" spans="1:8" ht="13">
      <c r="A18" s="14"/>
      <c r="B18" s="1127" t="s">
        <v>42</v>
      </c>
      <c r="C18" s="1128"/>
      <c r="D18" s="1128"/>
      <c r="E18" s="158">
        <v>6520</v>
      </c>
      <c r="F18" s="62">
        <v>0.8</v>
      </c>
      <c r="G18" s="141">
        <f>PRODUCT(E18,F18)</f>
        <v>5216</v>
      </c>
      <c r="H18" s="10"/>
    </row>
    <row r="19" spans="1:8" ht="15.75" customHeight="1">
      <c r="B19" s="1171" t="s">
        <v>104</v>
      </c>
      <c r="C19" s="1153"/>
      <c r="D19" s="1153"/>
      <c r="E19" s="201">
        <v>5811</v>
      </c>
      <c r="F19" s="146">
        <v>0.8</v>
      </c>
      <c r="G19" s="195">
        <f>PRODUCT(E19,F19)</f>
        <v>4648.8</v>
      </c>
    </row>
    <row r="20" spans="1:8" ht="15.75" customHeight="1">
      <c r="B20" s="1161"/>
      <c r="C20" s="1151"/>
      <c r="D20" s="1151"/>
      <c r="E20" s="211"/>
      <c r="F20" s="209"/>
      <c r="G20" s="144"/>
    </row>
    <row r="21" spans="1:8" ht="15.75" customHeight="1">
      <c r="B21" s="1129"/>
      <c r="C21" s="1130"/>
      <c r="D21" s="1130"/>
      <c r="E21" s="190"/>
      <c r="F21" s="72" t="s">
        <v>19</v>
      </c>
      <c r="G21" s="73">
        <f xml:space="preserve"> SUM(G17:G20)</f>
        <v>15080.8</v>
      </c>
    </row>
  </sheetData>
  <mergeCells count="29">
    <mergeCell ref="B2:G3"/>
    <mergeCell ref="B4:D4"/>
    <mergeCell ref="B5:C5"/>
    <mergeCell ref="B6:G6"/>
    <mergeCell ref="B8:C8"/>
    <mergeCell ref="D8:E8"/>
    <mergeCell ref="F8:G8"/>
    <mergeCell ref="B9:C9"/>
    <mergeCell ref="D9:E9"/>
    <mergeCell ref="F9:G9"/>
    <mergeCell ref="B10:C10"/>
    <mergeCell ref="D10:E10"/>
    <mergeCell ref="F10:G10"/>
    <mergeCell ref="B11:C11"/>
    <mergeCell ref="D11:E11"/>
    <mergeCell ref="F11:G11"/>
    <mergeCell ref="B12:C12"/>
    <mergeCell ref="D12:E12"/>
    <mergeCell ref="B13:C13"/>
    <mergeCell ref="D13:E13"/>
    <mergeCell ref="B14:C14"/>
    <mergeCell ref="D14:E14"/>
    <mergeCell ref="F14:G14"/>
    <mergeCell ref="B18:D18"/>
    <mergeCell ref="B19:D19"/>
    <mergeCell ref="B20:D20"/>
    <mergeCell ref="B21:D21"/>
    <mergeCell ref="B16:D16"/>
    <mergeCell ref="B17:D17"/>
  </mergeCell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0000"/>
    <outlinePr summaryBelow="0" summaryRight="0"/>
  </sheetPr>
  <dimension ref="A1:H25"/>
  <sheetViews>
    <sheetView showGridLines="0" topLeftCell="A10" workbookViewId="0">
      <selection activeCell="F12" sqref="F12:G13"/>
    </sheetView>
  </sheetViews>
  <sheetFormatPr defaultColWidth="14.453125" defaultRowHeight="15.75" customHeight="1"/>
  <cols>
    <col min="1" max="1" width="7" style="177" customWidth="1"/>
    <col min="2" max="2" width="8.7265625" style="177" customWidth="1"/>
    <col min="3" max="3" width="18.90625" style="177" customWidth="1"/>
    <col min="4" max="4" width="7.90625" style="177" customWidth="1"/>
    <col min="5" max="5" width="7" style="177" customWidth="1"/>
    <col min="6" max="7" width="15" style="177" customWidth="1"/>
    <col min="8" max="8" width="26.7265625" style="177" customWidth="1"/>
    <col min="9" max="16384" width="14.453125" style="177"/>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180"/>
      <c r="E5" s="180"/>
      <c r="F5" s="180"/>
      <c r="G5" s="180"/>
      <c r="H5" s="10"/>
    </row>
    <row r="6" spans="1:8" ht="29.15" customHeight="1">
      <c r="A6" s="8"/>
      <c r="B6" s="1110" t="s">
        <v>27</v>
      </c>
      <c r="C6" s="1110"/>
      <c r="D6" s="1110"/>
      <c r="E6" s="1110"/>
      <c r="F6" s="1110"/>
      <c r="G6" s="1110"/>
      <c r="H6" s="8"/>
    </row>
    <row r="7" spans="1:8" ht="19.5" customHeight="1">
      <c r="A7" s="14"/>
      <c r="F7" s="179"/>
      <c r="G7" s="179"/>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39</v>
      </c>
      <c r="C10" s="1112"/>
      <c r="D10" s="1114" t="s">
        <v>37</v>
      </c>
      <c r="E10" s="1115"/>
      <c r="F10" s="1116" t="s">
        <v>160</v>
      </c>
      <c r="G10" s="1117"/>
      <c r="H10" s="10"/>
    </row>
    <row r="11" spans="1:8" ht="18" customHeight="1">
      <c r="A11" s="14"/>
      <c r="B11" s="1089"/>
      <c r="C11" s="1080"/>
      <c r="D11" s="1089"/>
      <c r="E11" s="1080"/>
      <c r="F11" s="1090"/>
      <c r="G11" s="1080"/>
      <c r="H11" s="14"/>
    </row>
    <row r="12" spans="1:8" ht="18" customHeight="1">
      <c r="A12" s="14"/>
      <c r="B12" s="1111" t="s">
        <v>7</v>
      </c>
      <c r="C12" s="1112"/>
      <c r="D12" s="1111" t="s">
        <v>111</v>
      </c>
      <c r="E12" s="1112"/>
      <c r="F12" s="235" t="s">
        <v>276</v>
      </c>
      <c r="G12" s="235" t="s">
        <v>275</v>
      </c>
      <c r="H12" s="14"/>
    </row>
    <row r="13" spans="1:8" ht="18" customHeight="1">
      <c r="A13" s="14"/>
      <c r="B13" s="1113" t="s">
        <v>178</v>
      </c>
      <c r="C13" s="1112"/>
      <c r="D13" s="1113" t="s">
        <v>163</v>
      </c>
      <c r="E13" s="1112"/>
      <c r="F13" s="236">
        <v>44505</v>
      </c>
      <c r="G13" s="236">
        <v>44490</v>
      </c>
      <c r="H13" s="14"/>
    </row>
    <row r="14" spans="1:8" ht="13.75" thickBot="1">
      <c r="A14" s="8"/>
      <c r="B14" s="1123"/>
      <c r="C14" s="1124"/>
      <c r="D14" s="1123"/>
      <c r="E14" s="1124"/>
      <c r="F14" s="1123"/>
      <c r="G14" s="1124"/>
      <c r="H14" s="8"/>
    </row>
    <row r="15" spans="1:8" ht="13">
      <c r="A15" s="14"/>
      <c r="B15" s="178"/>
      <c r="C15" s="178"/>
      <c r="D15" s="178"/>
      <c r="E15" s="176"/>
      <c r="F15" s="178"/>
      <c r="G15" s="178"/>
      <c r="H15" s="14"/>
    </row>
    <row r="16" spans="1:8" ht="30" customHeight="1">
      <c r="A16" s="14"/>
      <c r="B16" s="1120" t="s">
        <v>41</v>
      </c>
      <c r="C16" s="1121"/>
      <c r="D16" s="1121"/>
      <c r="E16" s="175" t="s">
        <v>11</v>
      </c>
      <c r="F16" s="175" t="s">
        <v>12</v>
      </c>
      <c r="G16" s="175" t="s">
        <v>13</v>
      </c>
      <c r="H16" s="14"/>
    </row>
    <row r="17" spans="1:8" ht="15" customHeight="1">
      <c r="A17" s="23"/>
      <c r="B17" s="1162" t="s">
        <v>140</v>
      </c>
      <c r="C17" s="1163"/>
      <c r="D17" s="1164"/>
      <c r="E17" s="64">
        <v>765</v>
      </c>
      <c r="F17" s="61">
        <v>1.38</v>
      </c>
      <c r="G17" s="58">
        <f>PRODUCT(E17,F17)</f>
        <v>1055.6999999999998</v>
      </c>
      <c r="H17" s="23"/>
    </row>
    <row r="18" spans="1:8" ht="13">
      <c r="A18" s="14"/>
      <c r="B18" s="1171" t="s">
        <v>141</v>
      </c>
      <c r="C18" s="1153"/>
      <c r="D18" s="1153"/>
      <c r="E18" s="194">
        <v>5730</v>
      </c>
      <c r="F18" s="146">
        <v>0.8</v>
      </c>
      <c r="G18" s="195">
        <f>PRODUCT(E18,F18)</f>
        <v>4584</v>
      </c>
      <c r="H18" s="10"/>
    </row>
    <row r="19" spans="1:8" ht="13">
      <c r="A19" s="14"/>
      <c r="B19" s="1154" t="s">
        <v>42</v>
      </c>
      <c r="C19" s="1155"/>
      <c r="D19" s="1156"/>
      <c r="E19" s="77">
        <v>2865</v>
      </c>
      <c r="F19" s="62">
        <v>0.8</v>
      </c>
      <c r="G19" s="141">
        <f>PRODUCT(E19,F19)</f>
        <v>2292</v>
      </c>
      <c r="H19" s="10"/>
    </row>
    <row r="20" spans="1:8" ht="15.75" customHeight="1">
      <c r="B20" s="1162" t="s">
        <v>104</v>
      </c>
      <c r="C20" s="1163"/>
      <c r="D20" s="1164"/>
      <c r="E20" s="64">
        <v>2865</v>
      </c>
      <c r="F20" s="61">
        <v>0.8</v>
      </c>
      <c r="G20" s="58">
        <f>PRODUCT(E20,F20)</f>
        <v>2292</v>
      </c>
    </row>
    <row r="21" spans="1:8" s="203" customFormat="1" ht="15.75" customHeight="1">
      <c r="B21" s="1161"/>
      <c r="C21" s="1151"/>
      <c r="D21" s="1151"/>
      <c r="E21" s="158"/>
      <c r="F21" s="159"/>
      <c r="G21" s="141"/>
    </row>
    <row r="22" spans="1:8" s="203" customFormat="1" ht="15.75" customHeight="1">
      <c r="B22" s="1162"/>
      <c r="C22" s="1163"/>
      <c r="D22" s="1164"/>
      <c r="E22" s="194"/>
      <c r="F22" s="146"/>
      <c r="G22" s="195"/>
    </row>
    <row r="23" spans="1:8" s="203" customFormat="1" ht="15.75" customHeight="1">
      <c r="B23" s="1161"/>
      <c r="C23" s="1151"/>
      <c r="D23" s="1151"/>
      <c r="E23" s="77"/>
      <c r="F23" s="62"/>
      <c r="G23" s="141"/>
    </row>
    <row r="24" spans="1:8" ht="15.75" customHeight="1">
      <c r="B24" s="1162"/>
      <c r="C24" s="1163"/>
      <c r="D24" s="1164"/>
      <c r="E24" s="64"/>
      <c r="F24" s="61"/>
      <c r="G24" s="58"/>
    </row>
    <row r="25" spans="1:8" ht="15.75" customHeight="1">
      <c r="B25" s="1129"/>
      <c r="C25" s="1130"/>
      <c r="D25" s="1130"/>
      <c r="E25" s="174"/>
      <c r="F25" s="72" t="s">
        <v>19</v>
      </c>
      <c r="G25" s="73">
        <f xml:space="preserve"> SUM(G17:G24)</f>
        <v>10223.700000000001</v>
      </c>
    </row>
  </sheetData>
  <mergeCells count="33">
    <mergeCell ref="B19:D19"/>
    <mergeCell ref="B20:D20"/>
    <mergeCell ref="B24:D24"/>
    <mergeCell ref="B25:D25"/>
    <mergeCell ref="B18:D18"/>
    <mergeCell ref="B23:D23"/>
    <mergeCell ref="B21:D21"/>
    <mergeCell ref="B22:D22"/>
    <mergeCell ref="B17:D17"/>
    <mergeCell ref="B16:D16"/>
    <mergeCell ref="B11:C11"/>
    <mergeCell ref="D11:E11"/>
    <mergeCell ref="F11:G11"/>
    <mergeCell ref="B12:C12"/>
    <mergeCell ref="D12:E12"/>
    <mergeCell ref="B13:C13"/>
    <mergeCell ref="D13:E13"/>
    <mergeCell ref="B14:C14"/>
    <mergeCell ref="D14:E14"/>
    <mergeCell ref="F14:G14"/>
    <mergeCell ref="B2:G3"/>
    <mergeCell ref="B4:D4"/>
    <mergeCell ref="B5:C5"/>
    <mergeCell ref="B6:G6"/>
    <mergeCell ref="B8:C8"/>
    <mergeCell ref="D8:E8"/>
    <mergeCell ref="F8:G8"/>
    <mergeCell ref="B9:C9"/>
    <mergeCell ref="D9:E9"/>
    <mergeCell ref="F9:G9"/>
    <mergeCell ref="B10:C10"/>
    <mergeCell ref="D10:E10"/>
    <mergeCell ref="F10:G10"/>
  </mergeCell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H20"/>
  <sheetViews>
    <sheetView showGridLines="0" topLeftCell="A9" workbookViewId="0">
      <selection activeCell="F12" sqref="F12:G13"/>
    </sheetView>
  </sheetViews>
  <sheetFormatPr defaultColWidth="14.453125" defaultRowHeight="15.75" customHeight="1"/>
  <cols>
    <col min="1" max="1" width="7" style="185" customWidth="1"/>
    <col min="2" max="2" width="8.7265625" style="185" customWidth="1"/>
    <col min="3" max="3" width="18.90625" style="185" customWidth="1"/>
    <col min="4" max="4" width="7.90625" style="185" customWidth="1"/>
    <col min="5" max="5" width="7" style="185" customWidth="1"/>
    <col min="6" max="7" width="15" style="185" customWidth="1"/>
    <col min="8" max="8" width="26.7265625" style="185" customWidth="1"/>
    <col min="9" max="16384" width="14.453125" style="185"/>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186"/>
      <c r="E5" s="186"/>
      <c r="F5" s="186"/>
      <c r="G5" s="186"/>
      <c r="H5" s="10"/>
    </row>
    <row r="6" spans="1:8" ht="29.15" customHeight="1">
      <c r="A6" s="8"/>
      <c r="B6" s="1110" t="s">
        <v>27</v>
      </c>
      <c r="C6" s="1110"/>
      <c r="D6" s="1110"/>
      <c r="E6" s="1110"/>
      <c r="F6" s="1110"/>
      <c r="G6" s="1110"/>
      <c r="H6" s="8"/>
    </row>
    <row r="7" spans="1:8" ht="19.5" customHeight="1">
      <c r="A7" s="14"/>
      <c r="F7" s="184"/>
      <c r="G7" s="184"/>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39</v>
      </c>
      <c r="C10" s="1112"/>
      <c r="D10" s="1114" t="s">
        <v>37</v>
      </c>
      <c r="E10" s="1115"/>
      <c r="F10" s="1116" t="s">
        <v>165</v>
      </c>
      <c r="G10" s="1117"/>
      <c r="H10" s="10"/>
    </row>
    <row r="11" spans="1:8" ht="18" customHeight="1">
      <c r="A11" s="14"/>
      <c r="B11" s="1089"/>
      <c r="C11" s="1080"/>
      <c r="D11" s="1089"/>
      <c r="E11" s="1080"/>
      <c r="F11" s="1090"/>
      <c r="G11" s="1080"/>
      <c r="H11" s="14"/>
    </row>
    <row r="12" spans="1:8" ht="18" customHeight="1">
      <c r="A12" s="14"/>
      <c r="B12" s="1111" t="s">
        <v>7</v>
      </c>
      <c r="C12" s="1112"/>
      <c r="D12" s="1111" t="s">
        <v>111</v>
      </c>
      <c r="E12" s="1112"/>
      <c r="F12" s="235" t="s">
        <v>276</v>
      </c>
      <c r="G12" s="235" t="s">
        <v>275</v>
      </c>
      <c r="H12" s="14"/>
    </row>
    <row r="13" spans="1:8" ht="18" customHeight="1">
      <c r="A13" s="14"/>
      <c r="B13" s="1113" t="s">
        <v>178</v>
      </c>
      <c r="C13" s="1112"/>
      <c r="D13" s="1113" t="s">
        <v>164</v>
      </c>
      <c r="E13" s="1112"/>
      <c r="F13" s="236">
        <v>44505</v>
      </c>
      <c r="G13" s="236">
        <v>44490</v>
      </c>
      <c r="H13" s="14"/>
    </row>
    <row r="14" spans="1:8" ht="13.75" thickBot="1">
      <c r="A14" s="8"/>
      <c r="B14" s="1123"/>
      <c r="C14" s="1124"/>
      <c r="D14" s="1123"/>
      <c r="E14" s="1124"/>
      <c r="F14" s="1123"/>
      <c r="G14" s="1124"/>
      <c r="H14" s="8"/>
    </row>
    <row r="15" spans="1:8" ht="13">
      <c r="A15" s="14"/>
      <c r="B15" s="188"/>
      <c r="C15" s="188"/>
      <c r="D15" s="188"/>
      <c r="E15" s="187"/>
      <c r="F15" s="188"/>
      <c r="G15" s="188"/>
      <c r="H15" s="14"/>
    </row>
    <row r="16" spans="1:8" ht="30" customHeight="1">
      <c r="A16" s="14"/>
      <c r="B16" s="1120" t="s">
        <v>41</v>
      </c>
      <c r="C16" s="1121"/>
      <c r="D16" s="1121"/>
      <c r="E16" s="189" t="s">
        <v>11</v>
      </c>
      <c r="F16" s="189" t="s">
        <v>12</v>
      </c>
      <c r="G16" s="189" t="s">
        <v>13</v>
      </c>
      <c r="H16" s="14"/>
    </row>
    <row r="17" spans="1:8" ht="13">
      <c r="A17" s="14"/>
      <c r="B17" s="1160" t="s">
        <v>141</v>
      </c>
      <c r="C17" s="1159"/>
      <c r="D17" s="1159"/>
      <c r="E17" s="151">
        <v>8302</v>
      </c>
      <c r="F17" s="152">
        <v>0.8</v>
      </c>
      <c r="G17" s="58">
        <f>PRODUCT(E17,F17)</f>
        <v>6641.6</v>
      </c>
      <c r="H17" s="10"/>
    </row>
    <row r="18" spans="1:8" ht="13">
      <c r="A18" s="14"/>
      <c r="B18" s="1127" t="s">
        <v>42</v>
      </c>
      <c r="C18" s="1128"/>
      <c r="D18" s="1128"/>
      <c r="E18" s="77">
        <v>4151</v>
      </c>
      <c r="F18" s="62">
        <v>0.8</v>
      </c>
      <c r="G18" s="141">
        <f>PRODUCT(E18,F18)</f>
        <v>3320.8</v>
      </c>
      <c r="H18" s="10"/>
    </row>
    <row r="19" spans="1:8" ht="15.75" customHeight="1">
      <c r="B19" s="1183" t="s">
        <v>104</v>
      </c>
      <c r="C19" s="1184"/>
      <c r="D19" s="1185"/>
      <c r="E19" s="194">
        <v>4151</v>
      </c>
      <c r="F19" s="146">
        <v>0.8</v>
      </c>
      <c r="G19" s="195">
        <f>PRODUCT(E19,F19)</f>
        <v>3320.8</v>
      </c>
    </row>
    <row r="20" spans="1:8" ht="15.75" customHeight="1">
      <c r="B20" s="1129"/>
      <c r="C20" s="1130"/>
      <c r="D20" s="1130"/>
      <c r="E20" s="190"/>
      <c r="F20" s="72" t="s">
        <v>19</v>
      </c>
      <c r="G20" s="73">
        <f xml:space="preserve"> SUM(G17:G19)</f>
        <v>13283.2</v>
      </c>
    </row>
  </sheetData>
  <mergeCells count="28">
    <mergeCell ref="B2:G3"/>
    <mergeCell ref="B4:D4"/>
    <mergeCell ref="B5:C5"/>
    <mergeCell ref="B6:G6"/>
    <mergeCell ref="B8:C8"/>
    <mergeCell ref="D8:E8"/>
    <mergeCell ref="F8:G8"/>
    <mergeCell ref="B9:C9"/>
    <mergeCell ref="D9:E9"/>
    <mergeCell ref="F9:G9"/>
    <mergeCell ref="B10:C10"/>
    <mergeCell ref="D10:E10"/>
    <mergeCell ref="F10:G10"/>
    <mergeCell ref="B11:C11"/>
    <mergeCell ref="D11:E11"/>
    <mergeCell ref="F11:G11"/>
    <mergeCell ref="B12:C12"/>
    <mergeCell ref="D12:E12"/>
    <mergeCell ref="B13:C13"/>
    <mergeCell ref="D13:E13"/>
    <mergeCell ref="B14:C14"/>
    <mergeCell ref="D14:E14"/>
    <mergeCell ref="F14:G14"/>
    <mergeCell ref="B20:D20"/>
    <mergeCell ref="B16:D16"/>
    <mergeCell ref="B17:D17"/>
    <mergeCell ref="B18:D18"/>
    <mergeCell ref="B19:D19"/>
  </mergeCells>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0000"/>
    <outlinePr summaryBelow="0" summaryRight="0"/>
  </sheetPr>
  <dimension ref="A1:H20"/>
  <sheetViews>
    <sheetView showGridLines="0" topLeftCell="A9" workbookViewId="0">
      <selection activeCell="F12" sqref="F12:G13"/>
    </sheetView>
  </sheetViews>
  <sheetFormatPr defaultColWidth="14.453125" defaultRowHeight="15.75" customHeight="1"/>
  <cols>
    <col min="1" max="1" width="7" style="185" customWidth="1"/>
    <col min="2" max="2" width="8.7265625" style="185" customWidth="1"/>
    <col min="3" max="3" width="18.90625" style="185" customWidth="1"/>
    <col min="4" max="4" width="7.90625" style="185" customWidth="1"/>
    <col min="5" max="5" width="7" style="185" customWidth="1"/>
    <col min="6" max="7" width="15" style="185" customWidth="1"/>
    <col min="8" max="8" width="26.7265625" style="185" customWidth="1"/>
    <col min="9" max="16384" width="14.453125" style="185"/>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186"/>
      <c r="E5" s="186"/>
      <c r="F5" s="186"/>
      <c r="G5" s="186"/>
      <c r="H5" s="10"/>
    </row>
    <row r="6" spans="1:8" ht="29.15" customHeight="1">
      <c r="A6" s="8"/>
      <c r="B6" s="1110" t="s">
        <v>27</v>
      </c>
      <c r="C6" s="1110"/>
      <c r="D6" s="1110"/>
      <c r="E6" s="1110"/>
      <c r="F6" s="1110"/>
      <c r="G6" s="1110"/>
      <c r="H6" s="8"/>
    </row>
    <row r="7" spans="1:8" ht="19.5" customHeight="1">
      <c r="A7" s="14"/>
      <c r="F7" s="184"/>
      <c r="G7" s="184"/>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39</v>
      </c>
      <c r="C10" s="1112"/>
      <c r="D10" s="1114" t="s">
        <v>37</v>
      </c>
      <c r="E10" s="1115"/>
      <c r="F10" s="1116" t="s">
        <v>166</v>
      </c>
      <c r="G10" s="1117"/>
      <c r="H10" s="10"/>
    </row>
    <row r="11" spans="1:8" ht="18" customHeight="1">
      <c r="A11" s="14"/>
      <c r="B11" s="1089"/>
      <c r="C11" s="1080"/>
      <c r="D11" s="1089"/>
      <c r="E11" s="1080"/>
      <c r="F11" s="1090"/>
      <c r="G11" s="1080"/>
      <c r="H11" s="14"/>
    </row>
    <row r="12" spans="1:8" ht="18" customHeight="1">
      <c r="A12" s="14"/>
      <c r="B12" s="1111" t="s">
        <v>7</v>
      </c>
      <c r="C12" s="1112"/>
      <c r="D12" s="1111" t="s">
        <v>111</v>
      </c>
      <c r="E12" s="1112"/>
      <c r="F12" s="235" t="s">
        <v>276</v>
      </c>
      <c r="G12" s="235" t="s">
        <v>275</v>
      </c>
      <c r="H12" s="14"/>
    </row>
    <row r="13" spans="1:8" ht="18" customHeight="1">
      <c r="A13" s="14"/>
      <c r="B13" s="1113" t="s">
        <v>178</v>
      </c>
      <c r="C13" s="1112"/>
      <c r="D13" s="1113" t="s">
        <v>167</v>
      </c>
      <c r="E13" s="1112"/>
      <c r="F13" s="236">
        <v>44505</v>
      </c>
      <c r="G13" s="236">
        <v>44490</v>
      </c>
      <c r="H13" s="14"/>
    </row>
    <row r="14" spans="1:8" ht="13.75" thickBot="1">
      <c r="A14" s="8"/>
      <c r="B14" s="1123"/>
      <c r="C14" s="1124"/>
      <c r="D14" s="1123"/>
      <c r="E14" s="1124"/>
      <c r="F14" s="1123"/>
      <c r="G14" s="1124"/>
      <c r="H14" s="8"/>
    </row>
    <row r="15" spans="1:8" ht="13">
      <c r="A15" s="14"/>
      <c r="B15" s="188"/>
      <c r="C15" s="188"/>
      <c r="D15" s="188"/>
      <c r="E15" s="187"/>
      <c r="F15" s="188"/>
      <c r="G15" s="188"/>
      <c r="H15" s="14"/>
    </row>
    <row r="16" spans="1:8" ht="30" customHeight="1">
      <c r="A16" s="14"/>
      <c r="B16" s="1120" t="s">
        <v>41</v>
      </c>
      <c r="C16" s="1121"/>
      <c r="D16" s="1121"/>
      <c r="E16" s="189" t="s">
        <v>11</v>
      </c>
      <c r="F16" s="189" t="s">
        <v>12</v>
      </c>
      <c r="G16" s="189" t="s">
        <v>13</v>
      </c>
      <c r="H16" s="14"/>
    </row>
    <row r="17" spans="1:8" ht="13">
      <c r="A17" s="14"/>
      <c r="B17" s="1160" t="s">
        <v>141</v>
      </c>
      <c r="C17" s="1159"/>
      <c r="D17" s="1159"/>
      <c r="E17" s="151">
        <v>1460</v>
      </c>
      <c r="F17" s="152">
        <v>0.8</v>
      </c>
      <c r="G17" s="58">
        <f>PRODUCT(E17,F17)</f>
        <v>1168</v>
      </c>
      <c r="H17" s="10"/>
    </row>
    <row r="18" spans="1:8" ht="13">
      <c r="A18" s="14"/>
      <c r="B18" s="1127" t="s">
        <v>42</v>
      </c>
      <c r="C18" s="1128"/>
      <c r="D18" s="1128"/>
      <c r="E18" s="77">
        <v>730</v>
      </c>
      <c r="F18" s="62">
        <v>0.8</v>
      </c>
      <c r="G18" s="141">
        <f>PRODUCT(E18,F18)</f>
        <v>584</v>
      </c>
      <c r="H18" s="10"/>
    </row>
    <row r="19" spans="1:8" ht="15.75" customHeight="1">
      <c r="B19" s="1183" t="s">
        <v>104</v>
      </c>
      <c r="C19" s="1184"/>
      <c r="D19" s="1185"/>
      <c r="E19" s="194">
        <v>730</v>
      </c>
      <c r="F19" s="146">
        <v>0.8</v>
      </c>
      <c r="G19" s="195">
        <f>PRODUCT(E19,F19)</f>
        <v>584</v>
      </c>
    </row>
    <row r="20" spans="1:8" ht="15.75" customHeight="1">
      <c r="B20" s="1129"/>
      <c r="C20" s="1130"/>
      <c r="D20" s="1130"/>
      <c r="E20" s="190"/>
      <c r="F20" s="72" t="s">
        <v>19</v>
      </c>
      <c r="G20" s="73">
        <f xml:space="preserve"> SUM(G17:G19)</f>
        <v>2336</v>
      </c>
    </row>
  </sheetData>
  <mergeCells count="28">
    <mergeCell ref="B2:G3"/>
    <mergeCell ref="B4:D4"/>
    <mergeCell ref="B5:C5"/>
    <mergeCell ref="B6:G6"/>
    <mergeCell ref="B8:C8"/>
    <mergeCell ref="D8:E8"/>
    <mergeCell ref="F8:G8"/>
    <mergeCell ref="B9:C9"/>
    <mergeCell ref="D9:E9"/>
    <mergeCell ref="F9:G9"/>
    <mergeCell ref="B10:C10"/>
    <mergeCell ref="D10:E10"/>
    <mergeCell ref="F10:G10"/>
    <mergeCell ref="B11:C11"/>
    <mergeCell ref="D11:E11"/>
    <mergeCell ref="F11:G11"/>
    <mergeCell ref="B12:C12"/>
    <mergeCell ref="D12:E12"/>
    <mergeCell ref="B13:C13"/>
    <mergeCell ref="D13:E13"/>
    <mergeCell ref="B14:C14"/>
    <mergeCell ref="D14:E14"/>
    <mergeCell ref="F14:G14"/>
    <mergeCell ref="B20:D20"/>
    <mergeCell ref="B16:D16"/>
    <mergeCell ref="B17:D17"/>
    <mergeCell ref="B18:D18"/>
    <mergeCell ref="B19:D19"/>
  </mergeCells>
  <pageMargins left="0.7" right="0.7" top="0.75" bottom="0.75" header="0.3" footer="0.3"/>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H20"/>
  <sheetViews>
    <sheetView showGridLines="0" topLeftCell="A4" workbookViewId="0">
      <selection activeCell="F12" sqref="F12:G13"/>
    </sheetView>
  </sheetViews>
  <sheetFormatPr defaultColWidth="14.453125" defaultRowHeight="15.75" customHeight="1"/>
  <cols>
    <col min="1" max="1" width="7" style="185" customWidth="1"/>
    <col min="2" max="2" width="8.7265625" style="185" customWidth="1"/>
    <col min="3" max="3" width="18.90625" style="185" customWidth="1"/>
    <col min="4" max="4" width="7.90625" style="185" customWidth="1"/>
    <col min="5" max="5" width="7" style="185" customWidth="1"/>
    <col min="6" max="7" width="15" style="185" customWidth="1"/>
    <col min="8" max="8" width="26.7265625" style="185" customWidth="1"/>
    <col min="9" max="16384" width="14.453125" style="185"/>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186"/>
      <c r="E5" s="186"/>
      <c r="F5" s="186"/>
      <c r="G5" s="186"/>
      <c r="H5" s="10"/>
    </row>
    <row r="6" spans="1:8" ht="29.15" customHeight="1">
      <c r="A6" s="8"/>
      <c r="B6" s="1110" t="s">
        <v>27</v>
      </c>
      <c r="C6" s="1110"/>
      <c r="D6" s="1110"/>
      <c r="E6" s="1110"/>
      <c r="F6" s="1110"/>
      <c r="G6" s="1110"/>
      <c r="H6" s="8"/>
    </row>
    <row r="7" spans="1:8" ht="19.5" customHeight="1">
      <c r="A7" s="14"/>
      <c r="F7" s="184"/>
      <c r="G7" s="184"/>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39</v>
      </c>
      <c r="C10" s="1112"/>
      <c r="D10" s="1114" t="s">
        <v>37</v>
      </c>
      <c r="E10" s="1115"/>
      <c r="F10" s="1116" t="s">
        <v>169</v>
      </c>
      <c r="G10" s="1117"/>
      <c r="H10" s="10"/>
    </row>
    <row r="11" spans="1:8" ht="18" customHeight="1">
      <c r="A11" s="14"/>
      <c r="B11" s="1089"/>
      <c r="C11" s="1080"/>
      <c r="D11" s="1089"/>
      <c r="E11" s="1080"/>
      <c r="F11" s="1090"/>
      <c r="G11" s="1080"/>
      <c r="H11" s="14"/>
    </row>
    <row r="12" spans="1:8" ht="18" customHeight="1">
      <c r="A12" s="14"/>
      <c r="B12" s="1111" t="s">
        <v>7</v>
      </c>
      <c r="C12" s="1112"/>
      <c r="D12" s="1111" t="s">
        <v>111</v>
      </c>
      <c r="E12" s="1112"/>
      <c r="F12" s="235" t="s">
        <v>276</v>
      </c>
      <c r="G12" s="235" t="s">
        <v>275</v>
      </c>
      <c r="H12" s="14"/>
    </row>
    <row r="13" spans="1:8" ht="18" customHeight="1">
      <c r="A13" s="14"/>
      <c r="B13" s="1113" t="s">
        <v>178</v>
      </c>
      <c r="C13" s="1112"/>
      <c r="D13" s="1113" t="s">
        <v>168</v>
      </c>
      <c r="E13" s="1112"/>
      <c r="F13" s="236">
        <v>44505</v>
      </c>
      <c r="G13" s="236">
        <v>44490</v>
      </c>
      <c r="H13" s="14"/>
    </row>
    <row r="14" spans="1:8" ht="13.75" thickBot="1">
      <c r="A14" s="8"/>
      <c r="B14" s="1123"/>
      <c r="C14" s="1124"/>
      <c r="D14" s="1123"/>
      <c r="E14" s="1124"/>
      <c r="F14" s="1123"/>
      <c r="G14" s="1124"/>
      <c r="H14" s="8"/>
    </row>
    <row r="15" spans="1:8" ht="13">
      <c r="A15" s="14"/>
      <c r="B15" s="188"/>
      <c r="C15" s="188"/>
      <c r="D15" s="188"/>
      <c r="E15" s="187"/>
      <c r="F15" s="188"/>
      <c r="G15" s="188"/>
      <c r="H15" s="14"/>
    </row>
    <row r="16" spans="1:8" ht="30" customHeight="1">
      <c r="A16" s="14"/>
      <c r="B16" s="1120" t="s">
        <v>41</v>
      </c>
      <c r="C16" s="1121"/>
      <c r="D16" s="1121"/>
      <c r="E16" s="189" t="s">
        <v>11</v>
      </c>
      <c r="F16" s="189" t="s">
        <v>12</v>
      </c>
      <c r="G16" s="189" t="s">
        <v>13</v>
      </c>
      <c r="H16" s="14"/>
    </row>
    <row r="17" spans="1:8" ht="13">
      <c r="A17" s="14"/>
      <c r="B17" s="1160" t="s">
        <v>141</v>
      </c>
      <c r="C17" s="1159"/>
      <c r="D17" s="1159"/>
      <c r="E17" s="151">
        <v>2722</v>
      </c>
      <c r="F17" s="152">
        <v>0.8</v>
      </c>
      <c r="G17" s="58">
        <f>PRODUCT(E17,F17)</f>
        <v>2177.6</v>
      </c>
      <c r="H17" s="10"/>
    </row>
    <row r="18" spans="1:8" ht="13">
      <c r="A18" s="14"/>
      <c r="B18" s="1127" t="s">
        <v>42</v>
      </c>
      <c r="C18" s="1128"/>
      <c r="D18" s="1128"/>
      <c r="E18" s="77">
        <v>1361</v>
      </c>
      <c r="F18" s="62">
        <v>0.8</v>
      </c>
      <c r="G18" s="141">
        <f>PRODUCT(E18,F18)</f>
        <v>1088.8</v>
      </c>
      <c r="H18" s="10"/>
    </row>
    <row r="19" spans="1:8" ht="15.75" customHeight="1">
      <c r="B19" s="1183" t="s">
        <v>104</v>
      </c>
      <c r="C19" s="1184"/>
      <c r="D19" s="1185"/>
      <c r="E19" s="194">
        <v>1361</v>
      </c>
      <c r="F19" s="146">
        <v>0.8</v>
      </c>
      <c r="G19" s="195">
        <f>PRODUCT(E19,F19)</f>
        <v>1088.8</v>
      </c>
    </row>
    <row r="20" spans="1:8" ht="15.75" customHeight="1">
      <c r="B20" s="1129"/>
      <c r="C20" s="1130"/>
      <c r="D20" s="1130"/>
      <c r="E20" s="190"/>
      <c r="F20" s="72" t="s">
        <v>19</v>
      </c>
      <c r="G20" s="73">
        <f xml:space="preserve"> SUM(G17:G19)</f>
        <v>4355.2</v>
      </c>
    </row>
  </sheetData>
  <mergeCells count="28">
    <mergeCell ref="B2:G3"/>
    <mergeCell ref="B4:D4"/>
    <mergeCell ref="B5:C5"/>
    <mergeCell ref="B6:G6"/>
    <mergeCell ref="B8:C8"/>
    <mergeCell ref="D8:E8"/>
    <mergeCell ref="F8:G8"/>
    <mergeCell ref="B9:C9"/>
    <mergeCell ref="D9:E9"/>
    <mergeCell ref="F9:G9"/>
    <mergeCell ref="B10:C10"/>
    <mergeCell ref="D10:E10"/>
    <mergeCell ref="F10:G10"/>
    <mergeCell ref="B11:C11"/>
    <mergeCell ref="D11:E11"/>
    <mergeCell ref="F11:G11"/>
    <mergeCell ref="B12:C12"/>
    <mergeCell ref="D12:E12"/>
    <mergeCell ref="B13:C13"/>
    <mergeCell ref="D13:E13"/>
    <mergeCell ref="B14:C14"/>
    <mergeCell ref="D14:E14"/>
    <mergeCell ref="F14:G14"/>
    <mergeCell ref="B20:D20"/>
    <mergeCell ref="B16:D16"/>
    <mergeCell ref="B17:D17"/>
    <mergeCell ref="B18:D18"/>
    <mergeCell ref="B19:D19"/>
  </mergeCells>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H21"/>
  <sheetViews>
    <sheetView showGridLines="0" topLeftCell="A10" workbookViewId="0">
      <selection activeCell="F17" sqref="F17"/>
    </sheetView>
  </sheetViews>
  <sheetFormatPr defaultColWidth="14.453125" defaultRowHeight="15.75" customHeight="1"/>
  <cols>
    <col min="1" max="1" width="7" style="185" customWidth="1"/>
    <col min="2" max="2" width="8.7265625" style="185" customWidth="1"/>
    <col min="3" max="3" width="18.90625" style="185" customWidth="1"/>
    <col min="4" max="4" width="7.90625" style="185" customWidth="1"/>
    <col min="5" max="5" width="7" style="185" customWidth="1"/>
    <col min="6" max="7" width="15" style="185" customWidth="1"/>
    <col min="8" max="8" width="26.7265625" style="185" customWidth="1"/>
    <col min="9" max="16384" width="14.453125" style="185"/>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186"/>
      <c r="E5" s="186"/>
      <c r="F5" s="186"/>
      <c r="G5" s="186"/>
      <c r="H5" s="10"/>
    </row>
    <row r="6" spans="1:8" ht="29.15" customHeight="1">
      <c r="A6" s="8"/>
      <c r="B6" s="1110" t="s">
        <v>27</v>
      </c>
      <c r="C6" s="1110"/>
      <c r="D6" s="1110"/>
      <c r="E6" s="1110"/>
      <c r="F6" s="1110"/>
      <c r="G6" s="1110"/>
      <c r="H6" s="8"/>
    </row>
    <row r="7" spans="1:8" ht="19.5" customHeight="1">
      <c r="A7" s="14"/>
      <c r="F7" s="184"/>
      <c r="G7" s="184"/>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39</v>
      </c>
      <c r="C10" s="1112"/>
      <c r="D10" s="1114" t="s">
        <v>37</v>
      </c>
      <c r="E10" s="1115"/>
      <c r="F10" s="1116" t="s">
        <v>171</v>
      </c>
      <c r="G10" s="1117"/>
      <c r="H10" s="10"/>
    </row>
    <row r="11" spans="1:8" ht="18" customHeight="1">
      <c r="A11" s="14"/>
      <c r="B11" s="1089"/>
      <c r="C11" s="1080"/>
      <c r="D11" s="1089"/>
      <c r="E11" s="1080"/>
      <c r="F11" s="1090"/>
      <c r="G11" s="1080"/>
      <c r="H11" s="14"/>
    </row>
    <row r="12" spans="1:8" ht="18" customHeight="1">
      <c r="A12" s="14"/>
      <c r="B12" s="1111" t="s">
        <v>7</v>
      </c>
      <c r="C12" s="1112"/>
      <c r="D12" s="1111" t="s">
        <v>111</v>
      </c>
      <c r="E12" s="1112"/>
      <c r="F12" s="235" t="s">
        <v>276</v>
      </c>
      <c r="G12" s="235" t="s">
        <v>275</v>
      </c>
      <c r="H12" s="14"/>
    </row>
    <row r="13" spans="1:8" ht="18" customHeight="1">
      <c r="A13" s="14"/>
      <c r="B13" s="1113" t="s">
        <v>178</v>
      </c>
      <c r="C13" s="1112"/>
      <c r="D13" s="1113" t="s">
        <v>170</v>
      </c>
      <c r="E13" s="1112"/>
      <c r="F13" s="236">
        <v>44505</v>
      </c>
      <c r="G13" s="236">
        <v>44490</v>
      </c>
      <c r="H13" s="14"/>
    </row>
    <row r="14" spans="1:8" ht="13.75" thickBot="1">
      <c r="A14" s="8"/>
      <c r="B14" s="1123"/>
      <c r="C14" s="1124"/>
      <c r="D14" s="1123"/>
      <c r="E14" s="1124"/>
      <c r="F14" s="1123"/>
      <c r="G14" s="1124"/>
      <c r="H14" s="8"/>
    </row>
    <row r="15" spans="1:8" ht="13">
      <c r="A15" s="14"/>
      <c r="B15" s="188"/>
      <c r="C15" s="188"/>
      <c r="D15" s="188"/>
      <c r="E15" s="187"/>
      <c r="F15" s="188"/>
      <c r="G15" s="188"/>
      <c r="H15" s="14"/>
    </row>
    <row r="16" spans="1:8" ht="30" customHeight="1">
      <c r="A16" s="14"/>
      <c r="B16" s="1120" t="s">
        <v>41</v>
      </c>
      <c r="C16" s="1121"/>
      <c r="D16" s="1121"/>
      <c r="E16" s="189" t="s">
        <v>11</v>
      </c>
      <c r="F16" s="189" t="s">
        <v>12</v>
      </c>
      <c r="G16" s="189" t="s">
        <v>13</v>
      </c>
      <c r="H16" s="14"/>
    </row>
    <row r="17" spans="1:8" s="200" customFormat="1" ht="13">
      <c r="A17" s="198"/>
      <c r="B17" s="1161" t="s">
        <v>141</v>
      </c>
      <c r="C17" s="1151"/>
      <c r="D17" s="1151"/>
      <c r="E17" s="158">
        <v>3444</v>
      </c>
      <c r="F17" s="159">
        <v>0.8</v>
      </c>
      <c r="G17" s="141">
        <f>PRODUCT(E17,F17)</f>
        <v>2755.2000000000003</v>
      </c>
      <c r="H17" s="199"/>
    </row>
    <row r="18" spans="1:8" ht="13">
      <c r="A18" s="14"/>
      <c r="B18" s="1171" t="s">
        <v>42</v>
      </c>
      <c r="C18" s="1153"/>
      <c r="D18" s="1153"/>
      <c r="E18" s="194">
        <v>2058</v>
      </c>
      <c r="F18" s="146">
        <v>0.8</v>
      </c>
      <c r="G18" s="195">
        <f>PRODUCT(E18,F18)</f>
        <v>1646.4</v>
      </c>
      <c r="H18" s="10"/>
    </row>
    <row r="19" spans="1:8" ht="15.75" customHeight="1">
      <c r="B19" s="1154" t="s">
        <v>104</v>
      </c>
      <c r="C19" s="1155"/>
      <c r="D19" s="1156"/>
      <c r="E19" s="77">
        <v>5306</v>
      </c>
      <c r="F19" s="62">
        <v>0.8</v>
      </c>
      <c r="G19" s="141">
        <f>PRODUCT(E19,F19)</f>
        <v>4244.8</v>
      </c>
    </row>
    <row r="20" spans="1:8" ht="15.75" customHeight="1">
      <c r="B20" s="1160"/>
      <c r="C20" s="1159"/>
      <c r="D20" s="1159"/>
      <c r="E20" s="192"/>
      <c r="F20" s="156"/>
      <c r="G20" s="153"/>
    </row>
    <row r="21" spans="1:8" ht="15.75" customHeight="1">
      <c r="B21" s="1129"/>
      <c r="C21" s="1130"/>
      <c r="D21" s="1130"/>
      <c r="E21" s="190"/>
      <c r="F21" s="72" t="s">
        <v>19</v>
      </c>
      <c r="G21" s="73">
        <f xml:space="preserve"> SUM(G17:G20)</f>
        <v>8646.4000000000015</v>
      </c>
    </row>
  </sheetData>
  <mergeCells count="29">
    <mergeCell ref="B2:G3"/>
    <mergeCell ref="B4:D4"/>
    <mergeCell ref="B5:C5"/>
    <mergeCell ref="B6:G6"/>
    <mergeCell ref="B8:C8"/>
    <mergeCell ref="D8:E8"/>
    <mergeCell ref="F8:G8"/>
    <mergeCell ref="B9:C9"/>
    <mergeCell ref="D9:E9"/>
    <mergeCell ref="F9:G9"/>
    <mergeCell ref="B10:C10"/>
    <mergeCell ref="D10:E10"/>
    <mergeCell ref="F10:G10"/>
    <mergeCell ref="B11:C11"/>
    <mergeCell ref="D11:E11"/>
    <mergeCell ref="F11:G11"/>
    <mergeCell ref="B12:C12"/>
    <mergeCell ref="D12:E12"/>
    <mergeCell ref="B13:C13"/>
    <mergeCell ref="D13:E13"/>
    <mergeCell ref="B14:C14"/>
    <mergeCell ref="D14:E14"/>
    <mergeCell ref="F14:G14"/>
    <mergeCell ref="B21:D21"/>
    <mergeCell ref="B16:D16"/>
    <mergeCell ref="B17:D17"/>
    <mergeCell ref="B18:D18"/>
    <mergeCell ref="B19:D19"/>
    <mergeCell ref="B20:D20"/>
  </mergeCells>
  <pageMargins left="0.7" right="0.7" top="0.75" bottom="0.75" header="0.3" footer="0.3"/>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H19"/>
  <sheetViews>
    <sheetView showGridLines="0" workbookViewId="0">
      <selection activeCell="F12" sqref="F12:G13"/>
    </sheetView>
  </sheetViews>
  <sheetFormatPr defaultColWidth="14.453125" defaultRowHeight="15.75" customHeight="1"/>
  <cols>
    <col min="1" max="1" width="7" style="185" customWidth="1"/>
    <col min="2" max="2" width="8.7265625" style="185" customWidth="1"/>
    <col min="3" max="3" width="18.90625" style="185" customWidth="1"/>
    <col min="4" max="4" width="7.90625" style="185" customWidth="1"/>
    <col min="5" max="5" width="7" style="185" customWidth="1"/>
    <col min="6" max="7" width="15" style="185" customWidth="1"/>
    <col min="8" max="8" width="26.7265625" style="185" customWidth="1"/>
    <col min="9" max="16384" width="14.453125" style="185"/>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186"/>
      <c r="E5" s="186"/>
      <c r="F5" s="186"/>
      <c r="G5" s="186"/>
      <c r="H5" s="10"/>
    </row>
    <row r="6" spans="1:8" ht="29.15" customHeight="1">
      <c r="A6" s="8"/>
      <c r="B6" s="1110" t="s">
        <v>27</v>
      </c>
      <c r="C6" s="1110"/>
      <c r="D6" s="1110"/>
      <c r="E6" s="1110"/>
      <c r="F6" s="1110"/>
      <c r="G6" s="1110"/>
      <c r="H6" s="8"/>
    </row>
    <row r="7" spans="1:8" ht="19.5" customHeight="1">
      <c r="A7" s="14"/>
      <c r="F7" s="184"/>
      <c r="G7" s="184"/>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39</v>
      </c>
      <c r="C10" s="1112"/>
      <c r="D10" s="1114" t="s">
        <v>37</v>
      </c>
      <c r="E10" s="1115"/>
      <c r="F10" s="1116" t="s">
        <v>173</v>
      </c>
      <c r="G10" s="1117"/>
      <c r="H10" s="10"/>
    </row>
    <row r="11" spans="1:8" ht="18" customHeight="1">
      <c r="A11" s="14"/>
      <c r="B11" s="1089"/>
      <c r="C11" s="1080"/>
      <c r="D11" s="1089"/>
      <c r="E11" s="1080"/>
      <c r="F11" s="1090"/>
      <c r="G11" s="1080"/>
      <c r="H11" s="14"/>
    </row>
    <row r="12" spans="1:8" ht="18" customHeight="1">
      <c r="A12" s="14"/>
      <c r="B12" s="1111" t="s">
        <v>7</v>
      </c>
      <c r="C12" s="1112"/>
      <c r="D12" s="1111" t="s">
        <v>111</v>
      </c>
      <c r="E12" s="1112"/>
      <c r="F12" s="235" t="s">
        <v>276</v>
      </c>
      <c r="G12" s="235" t="s">
        <v>275</v>
      </c>
      <c r="H12" s="14"/>
    </row>
    <row r="13" spans="1:8" ht="18" customHeight="1">
      <c r="A13" s="14"/>
      <c r="B13" s="1113" t="s">
        <v>178</v>
      </c>
      <c r="C13" s="1112"/>
      <c r="D13" s="1113" t="s">
        <v>172</v>
      </c>
      <c r="E13" s="1112"/>
      <c r="F13" s="236">
        <v>44505</v>
      </c>
      <c r="G13" s="236">
        <v>44490</v>
      </c>
      <c r="H13" s="14"/>
    </row>
    <row r="14" spans="1:8" ht="13.75" thickBot="1">
      <c r="A14" s="8"/>
      <c r="B14" s="1123"/>
      <c r="C14" s="1124"/>
      <c r="D14" s="1123"/>
      <c r="E14" s="1124"/>
      <c r="F14" s="1123"/>
      <c r="G14" s="1124"/>
      <c r="H14" s="8"/>
    </row>
    <row r="15" spans="1:8" ht="13">
      <c r="A15" s="14"/>
      <c r="B15" s="188"/>
      <c r="C15" s="188"/>
      <c r="D15" s="188"/>
      <c r="E15" s="187"/>
      <c r="F15" s="188"/>
      <c r="G15" s="188"/>
      <c r="H15" s="14"/>
    </row>
    <row r="16" spans="1:8" ht="30" customHeight="1">
      <c r="A16" s="14"/>
      <c r="B16" s="1120" t="s">
        <v>41</v>
      </c>
      <c r="C16" s="1121"/>
      <c r="D16" s="1121"/>
      <c r="E16" s="189" t="s">
        <v>11</v>
      </c>
      <c r="F16" s="189" t="s">
        <v>12</v>
      </c>
      <c r="G16" s="189" t="s">
        <v>13</v>
      </c>
      <c r="H16" s="14"/>
    </row>
    <row r="17" spans="1:8" s="203" customFormat="1" ht="13">
      <c r="A17" s="14"/>
      <c r="B17" s="1161" t="s">
        <v>141</v>
      </c>
      <c r="C17" s="1151"/>
      <c r="D17" s="1151"/>
      <c r="E17" s="158">
        <v>2544</v>
      </c>
      <c r="F17" s="159">
        <v>0.8</v>
      </c>
      <c r="G17" s="141">
        <f>PRODUCT(E17,F17)</f>
        <v>2035.2</v>
      </c>
      <c r="H17" s="14"/>
    </row>
    <row r="18" spans="1:8" s="203" customFormat="1" ht="13">
      <c r="A18" s="14"/>
      <c r="B18" s="1171" t="s">
        <v>42</v>
      </c>
      <c r="C18" s="1153"/>
      <c r="D18" s="1153"/>
      <c r="E18" s="194">
        <v>1158</v>
      </c>
      <c r="F18" s="146">
        <v>0.8</v>
      </c>
      <c r="G18" s="195">
        <f>PRODUCT(E18,F18)</f>
        <v>926.40000000000009</v>
      </c>
      <c r="H18" s="14"/>
    </row>
    <row r="19" spans="1:8" ht="15.75" customHeight="1">
      <c r="B19" s="1129"/>
      <c r="C19" s="1130"/>
      <c r="D19" s="1130"/>
      <c r="E19" s="190"/>
      <c r="F19" s="72" t="s">
        <v>19</v>
      </c>
      <c r="G19" s="73">
        <f xml:space="preserve"> SUM(G17:G18)</f>
        <v>2961.6000000000004</v>
      </c>
    </row>
  </sheetData>
  <mergeCells count="27">
    <mergeCell ref="B2:G3"/>
    <mergeCell ref="B4:D4"/>
    <mergeCell ref="B5:C5"/>
    <mergeCell ref="B6:G6"/>
    <mergeCell ref="B8:C8"/>
    <mergeCell ref="D8:E8"/>
    <mergeCell ref="F8:G8"/>
    <mergeCell ref="B9:C9"/>
    <mergeCell ref="D9:E9"/>
    <mergeCell ref="F9:G9"/>
    <mergeCell ref="B10:C10"/>
    <mergeCell ref="D10:E10"/>
    <mergeCell ref="F10:G10"/>
    <mergeCell ref="F14:G14"/>
    <mergeCell ref="B11:C11"/>
    <mergeCell ref="D11:E11"/>
    <mergeCell ref="F11:G11"/>
    <mergeCell ref="B12:C12"/>
    <mergeCell ref="D12:E12"/>
    <mergeCell ref="B19:D19"/>
    <mergeCell ref="B16:D16"/>
    <mergeCell ref="B17:D17"/>
    <mergeCell ref="B18:D18"/>
    <mergeCell ref="B13:C13"/>
    <mergeCell ref="D13:E13"/>
    <mergeCell ref="B14:C14"/>
    <mergeCell ref="D14:E14"/>
  </mergeCells>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H24"/>
  <sheetViews>
    <sheetView showGridLines="0" topLeftCell="A9" workbookViewId="0">
      <selection activeCell="K16" sqref="K16"/>
    </sheetView>
  </sheetViews>
  <sheetFormatPr defaultColWidth="14.453125" defaultRowHeight="15.75" customHeight="1"/>
  <cols>
    <col min="1" max="1" width="7" style="185" customWidth="1"/>
    <col min="2" max="2" width="8.7265625" style="185" customWidth="1"/>
    <col min="3" max="3" width="18.90625" style="185" customWidth="1"/>
    <col min="4" max="4" width="7.90625" style="185" customWidth="1"/>
    <col min="5" max="5" width="7" style="185" customWidth="1"/>
    <col min="6" max="7" width="15" style="185" customWidth="1"/>
    <col min="8" max="8" width="26.7265625" style="185" customWidth="1"/>
    <col min="9" max="16384" width="14.453125" style="185"/>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186"/>
      <c r="E5" s="186"/>
      <c r="F5" s="186"/>
      <c r="G5" s="186"/>
      <c r="H5" s="10"/>
    </row>
    <row r="6" spans="1:8" ht="29.15" customHeight="1">
      <c r="A6" s="8"/>
      <c r="B6" s="1110" t="s">
        <v>27</v>
      </c>
      <c r="C6" s="1110"/>
      <c r="D6" s="1110"/>
      <c r="E6" s="1110"/>
      <c r="F6" s="1110"/>
      <c r="G6" s="1110"/>
      <c r="H6" s="8"/>
    </row>
    <row r="7" spans="1:8" ht="19.5" customHeight="1">
      <c r="A7" s="14"/>
      <c r="F7" s="184"/>
      <c r="G7" s="184"/>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39</v>
      </c>
      <c r="C10" s="1112"/>
      <c r="D10" s="1114" t="s">
        <v>37</v>
      </c>
      <c r="E10" s="1115"/>
      <c r="F10" s="1116" t="s">
        <v>177</v>
      </c>
      <c r="G10" s="1117"/>
      <c r="H10" s="10"/>
    </row>
    <row r="11" spans="1:8" ht="18" customHeight="1">
      <c r="A11" s="14"/>
      <c r="B11" s="1089"/>
      <c r="C11" s="1080"/>
      <c r="D11" s="1089"/>
      <c r="E11" s="1080"/>
      <c r="F11" s="1090"/>
      <c r="G11" s="1080"/>
      <c r="H11" s="14"/>
    </row>
    <row r="12" spans="1:8" ht="18" customHeight="1">
      <c r="A12" s="14"/>
      <c r="B12" s="1111" t="s">
        <v>7</v>
      </c>
      <c r="C12" s="1112"/>
      <c r="D12" s="1111" t="s">
        <v>111</v>
      </c>
      <c r="E12" s="1112"/>
      <c r="F12" s="235" t="s">
        <v>276</v>
      </c>
      <c r="G12" s="235" t="s">
        <v>275</v>
      </c>
      <c r="H12" s="14"/>
    </row>
    <row r="13" spans="1:8" ht="18" customHeight="1">
      <c r="A13" s="14"/>
      <c r="B13" s="1113" t="s">
        <v>178</v>
      </c>
      <c r="C13" s="1112"/>
      <c r="D13" s="1113" t="s">
        <v>176</v>
      </c>
      <c r="E13" s="1112"/>
      <c r="F13" s="236">
        <v>44505</v>
      </c>
      <c r="G13" s="236">
        <v>44490</v>
      </c>
      <c r="H13" s="14"/>
    </row>
    <row r="14" spans="1:8" ht="13.75" thickBot="1">
      <c r="A14" s="8"/>
      <c r="B14" s="1123"/>
      <c r="C14" s="1124"/>
      <c r="D14" s="1123"/>
      <c r="E14" s="1124"/>
      <c r="F14" s="1123"/>
      <c r="G14" s="1124"/>
      <c r="H14" s="8"/>
    </row>
    <row r="15" spans="1:8" ht="13">
      <c r="A15" s="14"/>
      <c r="B15" s="188"/>
      <c r="C15" s="188"/>
      <c r="D15" s="188"/>
      <c r="E15" s="187"/>
      <c r="F15" s="188"/>
      <c r="G15" s="188"/>
      <c r="H15" s="14"/>
    </row>
    <row r="16" spans="1:8" ht="30" customHeight="1">
      <c r="A16" s="14"/>
      <c r="B16" s="1120" t="s">
        <v>41</v>
      </c>
      <c r="C16" s="1121"/>
      <c r="D16" s="1121"/>
      <c r="E16" s="189" t="s">
        <v>11</v>
      </c>
      <c r="F16" s="189" t="s">
        <v>12</v>
      </c>
      <c r="G16" s="189" t="s">
        <v>13</v>
      </c>
      <c r="H16" s="14"/>
    </row>
    <row r="17" spans="1:8" ht="13">
      <c r="A17" s="14"/>
      <c r="B17" s="1171" t="s">
        <v>174</v>
      </c>
      <c r="C17" s="1153"/>
      <c r="D17" s="1153"/>
      <c r="E17" s="201">
        <v>1</v>
      </c>
      <c r="F17" s="147">
        <v>80</v>
      </c>
      <c r="G17" s="195">
        <f t="shared" ref="G17:G22" si="0">PRODUCT(E17,F17)</f>
        <v>80</v>
      </c>
      <c r="H17" s="14"/>
    </row>
    <row r="18" spans="1:8" ht="15" customHeight="1">
      <c r="A18" s="23"/>
      <c r="B18" s="1161" t="s">
        <v>140</v>
      </c>
      <c r="C18" s="1151"/>
      <c r="D18" s="1151"/>
      <c r="E18" s="157">
        <v>127</v>
      </c>
      <c r="F18" s="143">
        <v>1.38</v>
      </c>
      <c r="G18" s="141">
        <f t="shared" si="0"/>
        <v>175.26</v>
      </c>
      <c r="H18" s="23"/>
    </row>
    <row r="19" spans="1:8" ht="15" customHeight="1">
      <c r="A19" s="23"/>
      <c r="B19" s="1186" t="s">
        <v>175</v>
      </c>
      <c r="C19" s="1187"/>
      <c r="D19" s="1188"/>
      <c r="E19" s="64">
        <v>127</v>
      </c>
      <c r="F19" s="61">
        <v>0.88</v>
      </c>
      <c r="G19" s="195">
        <f t="shared" si="0"/>
        <v>111.76</v>
      </c>
      <c r="H19" s="23"/>
    </row>
    <row r="20" spans="1:8" ht="13">
      <c r="A20" s="14"/>
      <c r="B20" s="1161" t="s">
        <v>141</v>
      </c>
      <c r="C20" s="1151"/>
      <c r="D20" s="1151"/>
      <c r="E20" s="158">
        <v>2660</v>
      </c>
      <c r="F20" s="159">
        <v>0.8</v>
      </c>
      <c r="G20" s="141">
        <f t="shared" si="0"/>
        <v>2128</v>
      </c>
      <c r="H20" s="10"/>
    </row>
    <row r="21" spans="1:8" ht="13">
      <c r="A21" s="14"/>
      <c r="B21" s="1171" t="s">
        <v>42</v>
      </c>
      <c r="C21" s="1153"/>
      <c r="D21" s="1153"/>
      <c r="E21" s="194">
        <v>2660</v>
      </c>
      <c r="F21" s="146">
        <v>0.8</v>
      </c>
      <c r="G21" s="195">
        <f t="shared" si="0"/>
        <v>2128</v>
      </c>
      <c r="H21" s="10"/>
    </row>
    <row r="22" spans="1:8" ht="15.75" customHeight="1">
      <c r="B22" s="1154" t="s">
        <v>104</v>
      </c>
      <c r="C22" s="1155"/>
      <c r="D22" s="1156"/>
      <c r="E22" s="77">
        <v>2660</v>
      </c>
      <c r="F22" s="62">
        <v>0.8</v>
      </c>
      <c r="G22" s="141">
        <f t="shared" si="0"/>
        <v>2128</v>
      </c>
    </row>
    <row r="23" spans="1:8" ht="15.75" customHeight="1">
      <c r="B23" s="1160"/>
      <c r="C23" s="1159"/>
      <c r="D23" s="1159"/>
      <c r="E23" s="192"/>
      <c r="F23" s="156"/>
      <c r="G23" s="153"/>
    </row>
    <row r="24" spans="1:8" ht="15.75" customHeight="1">
      <c r="B24" s="1129"/>
      <c r="C24" s="1130"/>
      <c r="D24" s="1130"/>
      <c r="E24" s="190"/>
      <c r="F24" s="72" t="s">
        <v>19</v>
      </c>
      <c r="G24" s="73">
        <f xml:space="preserve"> SUM(G18:G23)</f>
        <v>6671.02</v>
      </c>
    </row>
  </sheetData>
  <mergeCells count="32">
    <mergeCell ref="B2:G3"/>
    <mergeCell ref="B4:D4"/>
    <mergeCell ref="B5:C5"/>
    <mergeCell ref="B6:G6"/>
    <mergeCell ref="B8:C8"/>
    <mergeCell ref="D8:E8"/>
    <mergeCell ref="F8:G8"/>
    <mergeCell ref="B9:C9"/>
    <mergeCell ref="D9:E9"/>
    <mergeCell ref="F9:G9"/>
    <mergeCell ref="B10:C10"/>
    <mergeCell ref="D10:E10"/>
    <mergeCell ref="F10:G10"/>
    <mergeCell ref="B11:C11"/>
    <mergeCell ref="D11:E11"/>
    <mergeCell ref="F11:G11"/>
    <mergeCell ref="B12:C12"/>
    <mergeCell ref="D12:E12"/>
    <mergeCell ref="B13:C13"/>
    <mergeCell ref="D13:E13"/>
    <mergeCell ref="B14:C14"/>
    <mergeCell ref="D14:E14"/>
    <mergeCell ref="F14:G14"/>
    <mergeCell ref="B24:D24"/>
    <mergeCell ref="B17:D17"/>
    <mergeCell ref="B19:D19"/>
    <mergeCell ref="B16:D16"/>
    <mergeCell ref="B18:D18"/>
    <mergeCell ref="B20:D20"/>
    <mergeCell ref="B21:D21"/>
    <mergeCell ref="B22:D22"/>
    <mergeCell ref="B23:D23"/>
  </mergeCells>
  <pageMargins left="0.7" right="0.7" top="0.75" bottom="0.75" header="0.3" footer="0.3"/>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F5D2C-AC7C-4F0E-A87D-ECEC29B65D0C}">
  <sheetPr>
    <outlinePr summaryBelow="0" summaryRight="0"/>
  </sheetPr>
  <dimension ref="A1:H25"/>
  <sheetViews>
    <sheetView showGridLines="0" topLeftCell="A7" workbookViewId="0">
      <selection activeCell="B17" sqref="B17:D17"/>
    </sheetView>
  </sheetViews>
  <sheetFormatPr defaultColWidth="14.453125" defaultRowHeight="15.75" customHeight="1"/>
  <cols>
    <col min="1" max="1" width="7" style="203" customWidth="1"/>
    <col min="2" max="2" width="8.7265625" style="203" customWidth="1"/>
    <col min="3" max="3" width="18.90625" style="203" customWidth="1"/>
    <col min="4" max="4" width="7.90625" style="203" customWidth="1"/>
    <col min="5" max="5" width="7" style="203" customWidth="1"/>
    <col min="6" max="7" width="15" style="203" customWidth="1"/>
    <col min="8" max="8" width="26.7265625" style="203" customWidth="1"/>
    <col min="9" max="16384" width="14.453125" style="203"/>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204"/>
      <c r="E5" s="204"/>
      <c r="F5" s="204"/>
      <c r="G5" s="204"/>
      <c r="H5" s="10"/>
    </row>
    <row r="6" spans="1:8" ht="29.15" customHeight="1">
      <c r="A6" s="8"/>
      <c r="B6" s="1110" t="s">
        <v>27</v>
      </c>
      <c r="C6" s="1110"/>
      <c r="D6" s="1110"/>
      <c r="E6" s="1110"/>
      <c r="F6" s="1110"/>
      <c r="G6" s="1110"/>
      <c r="H6" s="8"/>
    </row>
    <row r="7" spans="1:8" ht="19.5" customHeight="1">
      <c r="A7" s="14"/>
      <c r="F7" s="202"/>
      <c r="G7" s="202"/>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39</v>
      </c>
      <c r="C10" s="1112"/>
      <c r="D10" s="1114" t="s">
        <v>37</v>
      </c>
      <c r="E10" s="1115"/>
      <c r="F10" s="1116" t="s">
        <v>193</v>
      </c>
      <c r="G10" s="1117"/>
      <c r="H10" s="10"/>
    </row>
    <row r="11" spans="1:8" ht="18" customHeight="1">
      <c r="A11" s="14"/>
      <c r="B11" s="1089"/>
      <c r="C11" s="1080"/>
      <c r="D11" s="1089"/>
      <c r="E11" s="1080"/>
      <c r="F11" s="1090"/>
      <c r="G11" s="1080"/>
      <c r="H11" s="14"/>
    </row>
    <row r="12" spans="1:8" ht="18" customHeight="1">
      <c r="A12" s="14"/>
      <c r="B12" s="1111" t="s">
        <v>7</v>
      </c>
      <c r="C12" s="1112"/>
      <c r="D12" s="1111" t="s">
        <v>111</v>
      </c>
      <c r="E12" s="1112"/>
      <c r="F12" s="235" t="s">
        <v>276</v>
      </c>
      <c r="G12" s="235" t="s">
        <v>275</v>
      </c>
      <c r="H12" s="14"/>
    </row>
    <row r="13" spans="1:8" ht="18" customHeight="1">
      <c r="A13" s="14"/>
      <c r="B13" s="1113" t="s">
        <v>178</v>
      </c>
      <c r="C13" s="1112"/>
      <c r="D13" s="1113" t="s">
        <v>191</v>
      </c>
      <c r="E13" s="1112"/>
      <c r="F13" s="236">
        <v>44505</v>
      </c>
      <c r="G13" s="236">
        <v>44490</v>
      </c>
      <c r="H13" s="14"/>
    </row>
    <row r="14" spans="1:8" ht="13.75" thickBot="1">
      <c r="A14" s="8"/>
      <c r="B14" s="1123"/>
      <c r="C14" s="1124"/>
      <c r="D14" s="1123"/>
      <c r="E14" s="1124"/>
      <c r="F14" s="1123"/>
      <c r="G14" s="1124"/>
      <c r="H14" s="8"/>
    </row>
    <row r="15" spans="1:8" ht="13">
      <c r="A15" s="14"/>
      <c r="B15" s="206"/>
      <c r="C15" s="206"/>
      <c r="D15" s="206"/>
      <c r="E15" s="205"/>
      <c r="F15" s="206"/>
      <c r="G15" s="206"/>
      <c r="H15" s="14"/>
    </row>
    <row r="16" spans="1:8" ht="30" customHeight="1">
      <c r="A16" s="14"/>
      <c r="B16" s="1120" t="s">
        <v>41</v>
      </c>
      <c r="C16" s="1121"/>
      <c r="D16" s="1121"/>
      <c r="E16" s="207" t="s">
        <v>11</v>
      </c>
      <c r="F16" s="207" t="s">
        <v>12</v>
      </c>
      <c r="G16" s="207" t="s">
        <v>13</v>
      </c>
      <c r="H16" s="14"/>
    </row>
    <row r="17" spans="1:8" ht="13">
      <c r="A17" s="14"/>
      <c r="B17" s="1161" t="s">
        <v>192</v>
      </c>
      <c r="C17" s="1151"/>
      <c r="D17" s="1151"/>
      <c r="E17" s="157">
        <v>3</v>
      </c>
      <c r="F17" s="143">
        <v>80</v>
      </c>
      <c r="G17" s="141">
        <f t="shared" ref="G17:G23" si="0">PRODUCT(E17,F17)</f>
        <v>240</v>
      </c>
      <c r="H17" s="14"/>
    </row>
    <row r="18" spans="1:8" ht="13">
      <c r="A18" s="14"/>
      <c r="B18" s="1171" t="s">
        <v>29</v>
      </c>
      <c r="C18" s="1153"/>
      <c r="D18" s="1153"/>
      <c r="E18" s="201">
        <v>10</v>
      </c>
      <c r="F18" s="147">
        <v>150</v>
      </c>
      <c r="G18" s="195">
        <f t="shared" si="0"/>
        <v>1500</v>
      </c>
      <c r="H18" s="14"/>
    </row>
    <row r="19" spans="1:8" ht="15" customHeight="1">
      <c r="A19" s="23"/>
      <c r="B19" s="1161" t="s">
        <v>140</v>
      </c>
      <c r="C19" s="1151"/>
      <c r="D19" s="1151"/>
      <c r="E19" s="157">
        <v>2541</v>
      </c>
      <c r="F19" s="143">
        <v>1.38</v>
      </c>
      <c r="G19" s="141">
        <f t="shared" si="0"/>
        <v>3506.58</v>
      </c>
      <c r="H19" s="23"/>
    </row>
    <row r="20" spans="1:8" ht="15" customHeight="1">
      <c r="A20" s="23"/>
      <c r="B20" s="1186" t="s">
        <v>175</v>
      </c>
      <c r="C20" s="1187"/>
      <c r="D20" s="1188"/>
      <c r="E20" s="64">
        <v>2541</v>
      </c>
      <c r="F20" s="61">
        <v>0.88</v>
      </c>
      <c r="G20" s="195">
        <f t="shared" si="0"/>
        <v>2236.08</v>
      </c>
      <c r="H20" s="23"/>
    </row>
    <row r="21" spans="1:8" ht="13">
      <c r="A21" s="14"/>
      <c r="B21" s="1161" t="s">
        <v>141</v>
      </c>
      <c r="C21" s="1151"/>
      <c r="D21" s="1151"/>
      <c r="E21" s="158">
        <v>33654</v>
      </c>
      <c r="F21" s="159">
        <v>0.8</v>
      </c>
      <c r="G21" s="141">
        <f t="shared" si="0"/>
        <v>26923.200000000001</v>
      </c>
      <c r="H21" s="10"/>
    </row>
    <row r="22" spans="1:8" ht="13">
      <c r="A22" s="14"/>
      <c r="B22" s="1171" t="s">
        <v>42</v>
      </c>
      <c r="C22" s="1153"/>
      <c r="D22" s="1153"/>
      <c r="E22" s="194">
        <v>23678</v>
      </c>
      <c r="F22" s="146">
        <v>0.8</v>
      </c>
      <c r="G22" s="195">
        <f t="shared" si="0"/>
        <v>18942.400000000001</v>
      </c>
      <c r="H22" s="10"/>
    </row>
    <row r="23" spans="1:8" ht="15.75" customHeight="1">
      <c r="B23" s="1154" t="s">
        <v>104</v>
      </c>
      <c r="C23" s="1155"/>
      <c r="D23" s="1156"/>
      <c r="E23" s="77">
        <v>6166</v>
      </c>
      <c r="F23" s="62">
        <v>0.8</v>
      </c>
      <c r="G23" s="141">
        <f t="shared" si="0"/>
        <v>4932.8</v>
      </c>
    </row>
    <row r="24" spans="1:8" ht="15.75" customHeight="1">
      <c r="B24" s="1160"/>
      <c r="C24" s="1159"/>
      <c r="D24" s="1159"/>
      <c r="E24" s="210"/>
      <c r="F24" s="156"/>
      <c r="G24" s="153"/>
    </row>
    <row r="25" spans="1:8" ht="15.75" customHeight="1">
      <c r="B25" s="1129"/>
      <c r="C25" s="1130"/>
      <c r="D25" s="1130"/>
      <c r="E25" s="208"/>
      <c r="F25" s="72" t="s">
        <v>19</v>
      </c>
      <c r="G25" s="73">
        <f xml:space="preserve"> SUM(G19:G24)</f>
        <v>56541.060000000005</v>
      </c>
    </row>
  </sheetData>
  <mergeCells count="33">
    <mergeCell ref="B2:G3"/>
    <mergeCell ref="B4:D4"/>
    <mergeCell ref="B5:C5"/>
    <mergeCell ref="B6:G6"/>
    <mergeCell ref="B8:C8"/>
    <mergeCell ref="D8:E8"/>
    <mergeCell ref="F8:G8"/>
    <mergeCell ref="B9:C9"/>
    <mergeCell ref="D9:E9"/>
    <mergeCell ref="F9:G9"/>
    <mergeCell ref="B10:C10"/>
    <mergeCell ref="D10:E10"/>
    <mergeCell ref="F10:G10"/>
    <mergeCell ref="B11:C11"/>
    <mergeCell ref="D11:E11"/>
    <mergeCell ref="F11:G11"/>
    <mergeCell ref="B12:C12"/>
    <mergeCell ref="D12:E12"/>
    <mergeCell ref="B13:C13"/>
    <mergeCell ref="D13:E13"/>
    <mergeCell ref="B14:C14"/>
    <mergeCell ref="D14:E14"/>
    <mergeCell ref="F14:G14"/>
    <mergeCell ref="B23:D23"/>
    <mergeCell ref="B24:D24"/>
    <mergeCell ref="B25:D25"/>
    <mergeCell ref="B17:D17"/>
    <mergeCell ref="B16:D16"/>
    <mergeCell ref="B18:D18"/>
    <mergeCell ref="B19:D19"/>
    <mergeCell ref="B20:D20"/>
    <mergeCell ref="B21:D21"/>
    <mergeCell ref="B22:D22"/>
  </mergeCells>
  <pageMargins left="0.7" right="0.7" top="0.75" bottom="0.75" header="0.3" footer="0.3"/>
  <pageSetup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C36E8-D9EE-4565-9A8C-CD3CAF79C660}">
  <sheetPr>
    <tabColor rgb="FFFF0000"/>
    <outlinePr summaryBelow="0" summaryRight="0"/>
  </sheetPr>
  <dimension ref="A1:H25"/>
  <sheetViews>
    <sheetView showGridLines="0" topLeftCell="A7" workbookViewId="0">
      <selection activeCell="B17" sqref="B17:D17"/>
    </sheetView>
  </sheetViews>
  <sheetFormatPr defaultColWidth="14.453125" defaultRowHeight="15.75" customHeight="1"/>
  <cols>
    <col min="1" max="1" width="7" style="203" customWidth="1"/>
    <col min="2" max="2" width="8.7265625" style="203" customWidth="1"/>
    <col min="3" max="3" width="18.90625" style="203" customWidth="1"/>
    <col min="4" max="4" width="7.90625" style="203" customWidth="1"/>
    <col min="5" max="5" width="7" style="203" customWidth="1"/>
    <col min="6" max="7" width="15" style="203" customWidth="1"/>
    <col min="8" max="8" width="26.7265625" style="203" customWidth="1"/>
    <col min="9" max="16384" width="14.453125" style="203"/>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204"/>
      <c r="E5" s="204"/>
      <c r="F5" s="204"/>
      <c r="G5" s="204"/>
      <c r="H5" s="10"/>
    </row>
    <row r="6" spans="1:8" ht="29.15" customHeight="1">
      <c r="A6" s="8"/>
      <c r="B6" s="1110" t="s">
        <v>27</v>
      </c>
      <c r="C6" s="1110"/>
      <c r="D6" s="1110"/>
      <c r="E6" s="1110"/>
      <c r="F6" s="1110"/>
      <c r="G6" s="1110"/>
      <c r="H6" s="8"/>
    </row>
    <row r="7" spans="1:8" ht="19.5" customHeight="1">
      <c r="A7" s="14"/>
      <c r="F7" s="202"/>
      <c r="G7" s="202"/>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39</v>
      </c>
      <c r="C10" s="1112"/>
      <c r="D10" s="1114" t="s">
        <v>37</v>
      </c>
      <c r="E10" s="1115"/>
      <c r="F10" s="1116" t="s">
        <v>195</v>
      </c>
      <c r="G10" s="1117"/>
      <c r="H10" s="10"/>
    </row>
    <row r="11" spans="1:8" ht="18" customHeight="1">
      <c r="A11" s="14"/>
      <c r="B11" s="1089"/>
      <c r="C11" s="1080"/>
      <c r="D11" s="1089"/>
      <c r="E11" s="1080"/>
      <c r="F11" s="1090"/>
      <c r="G11" s="1080"/>
      <c r="H11" s="14"/>
    </row>
    <row r="12" spans="1:8" ht="18" customHeight="1">
      <c r="A12" s="14"/>
      <c r="B12" s="1111" t="s">
        <v>7</v>
      </c>
      <c r="C12" s="1112"/>
      <c r="D12" s="1111" t="s">
        <v>111</v>
      </c>
      <c r="E12" s="1112"/>
      <c r="F12" s="235" t="s">
        <v>276</v>
      </c>
      <c r="G12" s="235" t="s">
        <v>275</v>
      </c>
      <c r="H12" s="14"/>
    </row>
    <row r="13" spans="1:8" ht="18" customHeight="1">
      <c r="A13" s="14"/>
      <c r="B13" s="1113" t="s">
        <v>178</v>
      </c>
      <c r="C13" s="1112"/>
      <c r="D13" s="1113" t="s">
        <v>194</v>
      </c>
      <c r="E13" s="1112"/>
      <c r="F13" s="236">
        <v>44505</v>
      </c>
      <c r="G13" s="236">
        <v>44490</v>
      </c>
      <c r="H13" s="14"/>
    </row>
    <row r="14" spans="1:8" ht="13.75" thickBot="1">
      <c r="A14" s="8"/>
      <c r="B14" s="1123"/>
      <c r="C14" s="1124"/>
      <c r="D14" s="1123"/>
      <c r="E14" s="1124"/>
      <c r="F14" s="1123"/>
      <c r="G14" s="1124"/>
      <c r="H14" s="8"/>
    </row>
    <row r="15" spans="1:8" ht="13">
      <c r="A15" s="14"/>
      <c r="B15" s="206"/>
      <c r="C15" s="206"/>
      <c r="D15" s="206"/>
      <c r="E15" s="205"/>
      <c r="F15" s="206"/>
      <c r="G15" s="206"/>
      <c r="H15" s="14"/>
    </row>
    <row r="16" spans="1:8" ht="30" customHeight="1">
      <c r="A16" s="14"/>
      <c r="B16" s="1120" t="s">
        <v>41</v>
      </c>
      <c r="C16" s="1121"/>
      <c r="D16" s="1121"/>
      <c r="E16" s="207" t="s">
        <v>11</v>
      </c>
      <c r="F16" s="207" t="s">
        <v>12</v>
      </c>
      <c r="G16" s="207" t="s">
        <v>13</v>
      </c>
      <c r="H16" s="14"/>
    </row>
    <row r="17" spans="1:8" ht="13">
      <c r="A17" s="14"/>
      <c r="B17" s="1161" t="s">
        <v>155</v>
      </c>
      <c r="C17" s="1151"/>
      <c r="D17" s="1151"/>
      <c r="E17" s="157">
        <v>1</v>
      </c>
      <c r="F17" s="143">
        <v>80</v>
      </c>
      <c r="G17" s="141">
        <f t="shared" ref="G17:G23" si="0">PRODUCT(E17,F17)</f>
        <v>80</v>
      </c>
      <c r="H17" s="14"/>
    </row>
    <row r="18" spans="1:8" ht="13">
      <c r="A18" s="14"/>
      <c r="B18" s="1171" t="s">
        <v>29</v>
      </c>
      <c r="C18" s="1153"/>
      <c r="D18" s="1153"/>
      <c r="E18" s="201">
        <v>9</v>
      </c>
      <c r="F18" s="147">
        <v>150</v>
      </c>
      <c r="G18" s="195">
        <f t="shared" si="0"/>
        <v>1350</v>
      </c>
      <c r="H18" s="14"/>
    </row>
    <row r="19" spans="1:8" ht="15" customHeight="1">
      <c r="A19" s="23"/>
      <c r="B19" s="1161" t="s">
        <v>140</v>
      </c>
      <c r="C19" s="1151"/>
      <c r="D19" s="1151"/>
      <c r="E19" s="157">
        <v>2558</v>
      </c>
      <c r="F19" s="143">
        <v>1.38</v>
      </c>
      <c r="G19" s="141">
        <f t="shared" si="0"/>
        <v>3530.0399999999995</v>
      </c>
      <c r="H19" s="23"/>
    </row>
    <row r="20" spans="1:8" ht="15" customHeight="1">
      <c r="A20" s="23"/>
      <c r="B20" s="1186" t="s">
        <v>175</v>
      </c>
      <c r="C20" s="1187"/>
      <c r="D20" s="1188"/>
      <c r="E20" s="64">
        <v>2558</v>
      </c>
      <c r="F20" s="61">
        <v>0.88</v>
      </c>
      <c r="G20" s="195">
        <f t="shared" si="0"/>
        <v>2251.04</v>
      </c>
      <c r="H20" s="23"/>
    </row>
    <row r="21" spans="1:8" ht="13">
      <c r="A21" s="14"/>
      <c r="B21" s="1161" t="s">
        <v>141</v>
      </c>
      <c r="C21" s="1151"/>
      <c r="D21" s="1151"/>
      <c r="E21" s="158">
        <v>15502</v>
      </c>
      <c r="F21" s="159">
        <v>0.8</v>
      </c>
      <c r="G21" s="141">
        <f t="shared" si="0"/>
        <v>12401.6</v>
      </c>
      <c r="H21" s="10"/>
    </row>
    <row r="22" spans="1:8" ht="13">
      <c r="A22" s="14"/>
      <c r="B22" s="1171" t="s">
        <v>42</v>
      </c>
      <c r="C22" s="1153"/>
      <c r="D22" s="1153"/>
      <c r="E22" s="194">
        <v>12326</v>
      </c>
      <c r="F22" s="146">
        <v>0.8</v>
      </c>
      <c r="G22" s="195">
        <f t="shared" si="0"/>
        <v>9860.8000000000011</v>
      </c>
      <c r="H22" s="10"/>
    </row>
    <row r="23" spans="1:8" ht="15.75" customHeight="1">
      <c r="B23" s="1154" t="s">
        <v>104</v>
      </c>
      <c r="C23" s="1155"/>
      <c r="D23" s="1156"/>
      <c r="E23" s="77">
        <v>8893</v>
      </c>
      <c r="F23" s="62">
        <v>0.8</v>
      </c>
      <c r="G23" s="141">
        <f t="shared" si="0"/>
        <v>7114.4000000000005</v>
      </c>
    </row>
    <row r="24" spans="1:8" ht="15.75" customHeight="1">
      <c r="B24" s="1160"/>
      <c r="C24" s="1159"/>
      <c r="D24" s="1159"/>
      <c r="E24" s="210"/>
      <c r="F24" s="156"/>
      <c r="G24" s="153"/>
    </row>
    <row r="25" spans="1:8" ht="15.75" customHeight="1">
      <c r="B25" s="1129"/>
      <c r="C25" s="1130"/>
      <c r="D25" s="1130"/>
      <c r="E25" s="208"/>
      <c r="F25" s="72" t="s">
        <v>19</v>
      </c>
      <c r="G25" s="73">
        <f xml:space="preserve"> SUM(G19:G24)</f>
        <v>35157.880000000005</v>
      </c>
    </row>
  </sheetData>
  <mergeCells count="33">
    <mergeCell ref="B2:G3"/>
    <mergeCell ref="B4:D4"/>
    <mergeCell ref="B5:C5"/>
    <mergeCell ref="B6:G6"/>
    <mergeCell ref="B8:C8"/>
    <mergeCell ref="D8:E8"/>
    <mergeCell ref="F8:G8"/>
    <mergeCell ref="B9:C9"/>
    <mergeCell ref="D9:E9"/>
    <mergeCell ref="F9:G9"/>
    <mergeCell ref="B10:C10"/>
    <mergeCell ref="D10:E10"/>
    <mergeCell ref="F10:G10"/>
    <mergeCell ref="B11:C11"/>
    <mergeCell ref="D11:E11"/>
    <mergeCell ref="F11:G11"/>
    <mergeCell ref="B12:C12"/>
    <mergeCell ref="D12:E12"/>
    <mergeCell ref="B13:C13"/>
    <mergeCell ref="D13:E13"/>
    <mergeCell ref="B14:C14"/>
    <mergeCell ref="D14:E14"/>
    <mergeCell ref="F14:G14"/>
    <mergeCell ref="B22:D22"/>
    <mergeCell ref="B23:D23"/>
    <mergeCell ref="B24:D24"/>
    <mergeCell ref="B25:D25"/>
    <mergeCell ref="B16:D16"/>
    <mergeCell ref="B17:D17"/>
    <mergeCell ref="B18:D18"/>
    <mergeCell ref="B19:D19"/>
    <mergeCell ref="B20:D20"/>
    <mergeCell ref="B21:D21"/>
  </mergeCells>
  <pageMargins left="0.7" right="0.7" top="0.75" bottom="0.75" header="0.3" footer="0.3"/>
  <pageSetup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EF5F8-03A4-486A-A683-586A49835715}">
  <sheetPr>
    <tabColor theme="1" tint="4.9989318521683403E-2"/>
    <outlinePr summaryBelow="0" summaryRight="0"/>
  </sheetPr>
  <dimension ref="A1:H23"/>
  <sheetViews>
    <sheetView showGridLines="0" topLeftCell="A4" workbookViewId="0">
      <selection activeCell="F12" sqref="F12:G13"/>
    </sheetView>
  </sheetViews>
  <sheetFormatPr defaultColWidth="14.453125" defaultRowHeight="15.75" customHeight="1"/>
  <cols>
    <col min="1" max="1" width="7" style="203" customWidth="1"/>
    <col min="2" max="2" width="8.7265625" style="203" customWidth="1"/>
    <col min="3" max="3" width="18.90625" style="203" customWidth="1"/>
    <col min="4" max="4" width="7.90625" style="203" customWidth="1"/>
    <col min="5" max="5" width="7" style="203" customWidth="1"/>
    <col min="6" max="7" width="15" style="203" customWidth="1"/>
    <col min="8" max="8" width="26.7265625" style="203" customWidth="1"/>
    <col min="9" max="16384" width="14.453125" style="203"/>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204"/>
      <c r="E5" s="204"/>
      <c r="F5" s="204"/>
      <c r="G5" s="204"/>
      <c r="H5" s="10"/>
    </row>
    <row r="6" spans="1:8" ht="29.15" customHeight="1">
      <c r="A6" s="8"/>
      <c r="B6" s="1110" t="s">
        <v>27</v>
      </c>
      <c r="C6" s="1110"/>
      <c r="D6" s="1110"/>
      <c r="E6" s="1110"/>
      <c r="F6" s="1110"/>
      <c r="G6" s="1110"/>
      <c r="H6" s="8"/>
    </row>
    <row r="7" spans="1:8" ht="19.5" customHeight="1">
      <c r="A7" s="14"/>
      <c r="F7" s="202"/>
      <c r="G7" s="202"/>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39</v>
      </c>
      <c r="C10" s="1112"/>
      <c r="D10" s="1114" t="s">
        <v>37</v>
      </c>
      <c r="E10" s="1115"/>
      <c r="F10" s="1116" t="s">
        <v>197</v>
      </c>
      <c r="G10" s="1117"/>
      <c r="H10" s="10"/>
    </row>
    <row r="11" spans="1:8" ht="18" customHeight="1">
      <c r="A11" s="14"/>
      <c r="B11" s="1089"/>
      <c r="C11" s="1080"/>
      <c r="D11" s="1089"/>
      <c r="E11" s="1080"/>
      <c r="F11" s="1090"/>
      <c r="G11" s="1080"/>
      <c r="H11" s="14"/>
    </row>
    <row r="12" spans="1:8" ht="18" customHeight="1">
      <c r="A12" s="14"/>
      <c r="B12" s="1111" t="s">
        <v>7</v>
      </c>
      <c r="C12" s="1112"/>
      <c r="D12" s="1111" t="s">
        <v>111</v>
      </c>
      <c r="E12" s="1112"/>
      <c r="F12" s="235" t="s">
        <v>276</v>
      </c>
      <c r="G12" s="235" t="s">
        <v>275</v>
      </c>
      <c r="H12" s="14"/>
    </row>
    <row r="13" spans="1:8" ht="18" customHeight="1">
      <c r="A13" s="14"/>
      <c r="B13" s="1113" t="s">
        <v>178</v>
      </c>
      <c r="C13" s="1112"/>
      <c r="D13" s="1113" t="s">
        <v>196</v>
      </c>
      <c r="E13" s="1112"/>
      <c r="F13" s="236">
        <v>44505</v>
      </c>
      <c r="G13" s="236">
        <v>44490</v>
      </c>
      <c r="H13" s="14"/>
    </row>
    <row r="14" spans="1:8" ht="13.75" thickBot="1">
      <c r="A14" s="8"/>
      <c r="B14" s="1123"/>
      <c r="C14" s="1124"/>
      <c r="D14" s="1123"/>
      <c r="E14" s="1124"/>
      <c r="F14" s="1123"/>
      <c r="G14" s="1124"/>
      <c r="H14" s="8"/>
    </row>
    <row r="15" spans="1:8" ht="13">
      <c r="A15" s="14"/>
      <c r="B15" s="206"/>
      <c r="C15" s="206"/>
      <c r="D15" s="206"/>
      <c r="E15" s="205"/>
      <c r="F15" s="206"/>
      <c r="G15" s="206"/>
      <c r="H15" s="14"/>
    </row>
    <row r="16" spans="1:8" ht="30" customHeight="1">
      <c r="A16" s="14"/>
      <c r="B16" s="1120" t="s">
        <v>41</v>
      </c>
      <c r="C16" s="1121"/>
      <c r="D16" s="1121"/>
      <c r="E16" s="207" t="s">
        <v>11</v>
      </c>
      <c r="F16" s="207" t="s">
        <v>12</v>
      </c>
      <c r="G16" s="207" t="s">
        <v>13</v>
      </c>
      <c r="H16" s="14"/>
    </row>
    <row r="17" spans="1:8" ht="15" customHeight="1">
      <c r="A17" s="23"/>
      <c r="B17" s="1161" t="s">
        <v>140</v>
      </c>
      <c r="C17" s="1151"/>
      <c r="D17" s="1151"/>
      <c r="E17" s="157">
        <v>778</v>
      </c>
      <c r="F17" s="143">
        <v>1.38</v>
      </c>
      <c r="G17" s="141">
        <f t="shared" ref="G17:G22" si="0">PRODUCT(E17,F17)</f>
        <v>1073.6399999999999</v>
      </c>
      <c r="H17" s="23"/>
    </row>
    <row r="18" spans="1:8" ht="15" customHeight="1">
      <c r="A18" s="23"/>
      <c r="B18" s="1186" t="s">
        <v>175</v>
      </c>
      <c r="C18" s="1187"/>
      <c r="D18" s="1188"/>
      <c r="E18" s="64">
        <v>778</v>
      </c>
      <c r="F18" s="61">
        <v>0.88</v>
      </c>
      <c r="G18" s="195">
        <f t="shared" si="0"/>
        <v>684.64</v>
      </c>
      <c r="H18" s="23"/>
    </row>
    <row r="19" spans="1:8" ht="13">
      <c r="A19" s="14"/>
      <c r="B19" s="1161" t="s">
        <v>141</v>
      </c>
      <c r="C19" s="1151"/>
      <c r="D19" s="1151"/>
      <c r="E19" s="158">
        <v>9747</v>
      </c>
      <c r="F19" s="159">
        <v>0.8</v>
      </c>
      <c r="G19" s="141">
        <f t="shared" si="0"/>
        <v>7797.6</v>
      </c>
      <c r="H19" s="10"/>
    </row>
    <row r="20" spans="1:8" ht="13">
      <c r="A20" s="14"/>
      <c r="B20" s="1171" t="s">
        <v>42</v>
      </c>
      <c r="C20" s="1153"/>
      <c r="D20" s="1153"/>
      <c r="E20" s="194">
        <v>7587</v>
      </c>
      <c r="F20" s="146">
        <v>0.8</v>
      </c>
      <c r="G20" s="195">
        <f t="shared" si="0"/>
        <v>6069.6</v>
      </c>
      <c r="H20" s="10"/>
    </row>
    <row r="21" spans="1:8" ht="15.75" customHeight="1">
      <c r="B21" s="1154" t="s">
        <v>104</v>
      </c>
      <c r="C21" s="1155"/>
      <c r="D21" s="1156"/>
      <c r="E21" s="77">
        <v>6745</v>
      </c>
      <c r="F21" s="62">
        <v>0.8</v>
      </c>
      <c r="G21" s="141">
        <f t="shared" si="0"/>
        <v>5396</v>
      </c>
    </row>
    <row r="22" spans="1:8" ht="15.75" customHeight="1">
      <c r="B22" s="1160" t="s">
        <v>119</v>
      </c>
      <c r="C22" s="1159"/>
      <c r="D22" s="1159"/>
      <c r="E22" s="210">
        <v>3</v>
      </c>
      <c r="F22" s="146">
        <v>225</v>
      </c>
      <c r="G22" s="195">
        <f t="shared" si="0"/>
        <v>675</v>
      </c>
    </row>
    <row r="23" spans="1:8" ht="15.75" customHeight="1">
      <c r="B23" s="1129"/>
      <c r="C23" s="1130"/>
      <c r="D23" s="1130"/>
      <c r="E23" s="208"/>
      <c r="F23" s="72" t="s">
        <v>19</v>
      </c>
      <c r="G23" s="73">
        <f xml:space="preserve"> SUM(G17:G22)</f>
        <v>21696.480000000003</v>
      </c>
    </row>
  </sheetData>
  <mergeCells count="31">
    <mergeCell ref="B2:G3"/>
    <mergeCell ref="B4:D4"/>
    <mergeCell ref="B5:C5"/>
    <mergeCell ref="B6:G6"/>
    <mergeCell ref="B8:C8"/>
    <mergeCell ref="D8:E8"/>
    <mergeCell ref="F8:G8"/>
    <mergeCell ref="B9:C9"/>
    <mergeCell ref="D9:E9"/>
    <mergeCell ref="F9:G9"/>
    <mergeCell ref="B10:C10"/>
    <mergeCell ref="D10:E10"/>
    <mergeCell ref="F10:G10"/>
    <mergeCell ref="B11:C11"/>
    <mergeCell ref="D11:E11"/>
    <mergeCell ref="F11:G11"/>
    <mergeCell ref="B12:C12"/>
    <mergeCell ref="D12:E12"/>
    <mergeCell ref="B13:C13"/>
    <mergeCell ref="D13:E13"/>
    <mergeCell ref="B14:C14"/>
    <mergeCell ref="D14:E14"/>
    <mergeCell ref="F14:G14"/>
    <mergeCell ref="B20:D20"/>
    <mergeCell ref="B21:D21"/>
    <mergeCell ref="B22:D22"/>
    <mergeCell ref="B23:D23"/>
    <mergeCell ref="B16:D16"/>
    <mergeCell ref="B17:D17"/>
    <mergeCell ref="B18:D18"/>
    <mergeCell ref="B19:D19"/>
  </mergeCells>
  <pageMargins left="0.7" right="0.7" top="0.75" bottom="0.75" header="0.3" footer="0.3"/>
  <pageSetup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F7E73-1169-47BA-B3E2-18CF207D470C}">
  <sheetPr>
    <tabColor rgb="FFFF0000"/>
    <outlinePr summaryBelow="0" summaryRight="0"/>
  </sheetPr>
  <dimension ref="A1:H18"/>
  <sheetViews>
    <sheetView showGridLines="0" topLeftCell="A7" workbookViewId="0">
      <selection activeCell="F12" sqref="F12:G13"/>
    </sheetView>
  </sheetViews>
  <sheetFormatPr defaultColWidth="14.453125" defaultRowHeight="15.75" customHeight="1"/>
  <cols>
    <col min="1" max="1" width="7" style="203" customWidth="1"/>
    <col min="2" max="2" width="8.7265625" style="203" customWidth="1"/>
    <col min="3" max="3" width="18.90625" style="203" customWidth="1"/>
    <col min="4" max="4" width="7.90625" style="203" customWidth="1"/>
    <col min="5" max="5" width="7" style="203" customWidth="1"/>
    <col min="6" max="7" width="15" style="203" customWidth="1"/>
    <col min="8" max="8" width="26.7265625" style="203" customWidth="1"/>
    <col min="9" max="16384" width="14.453125" style="203"/>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204"/>
      <c r="E5" s="204"/>
      <c r="F5" s="204"/>
      <c r="G5" s="204"/>
      <c r="H5" s="10"/>
    </row>
    <row r="6" spans="1:8" ht="29.15" customHeight="1">
      <c r="A6" s="8"/>
      <c r="B6" s="1110" t="s">
        <v>27</v>
      </c>
      <c r="C6" s="1110"/>
      <c r="D6" s="1110"/>
      <c r="E6" s="1110"/>
      <c r="F6" s="1110"/>
      <c r="G6" s="1110"/>
      <c r="H6" s="8"/>
    </row>
    <row r="7" spans="1:8" ht="19.5" customHeight="1">
      <c r="A7" s="14"/>
      <c r="F7" s="202"/>
      <c r="G7" s="202"/>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39</v>
      </c>
      <c r="C10" s="1112"/>
      <c r="D10" s="1114" t="s">
        <v>37</v>
      </c>
      <c r="E10" s="1115"/>
      <c r="F10" s="1116" t="s">
        <v>198</v>
      </c>
      <c r="G10" s="1117"/>
      <c r="H10" s="10"/>
    </row>
    <row r="11" spans="1:8" ht="18" customHeight="1">
      <c r="A11" s="14"/>
      <c r="B11" s="1089"/>
      <c r="C11" s="1080"/>
      <c r="D11" s="1089"/>
      <c r="E11" s="1080"/>
      <c r="F11" s="1090"/>
      <c r="G11" s="1080"/>
      <c r="H11" s="14"/>
    </row>
    <row r="12" spans="1:8" ht="18" customHeight="1">
      <c r="A12" s="14"/>
      <c r="B12" s="1111" t="s">
        <v>7</v>
      </c>
      <c r="C12" s="1112"/>
      <c r="D12" s="1111" t="s">
        <v>111</v>
      </c>
      <c r="E12" s="1112"/>
      <c r="F12" s="235" t="s">
        <v>276</v>
      </c>
      <c r="G12" s="235" t="s">
        <v>275</v>
      </c>
      <c r="H12" s="14"/>
    </row>
    <row r="13" spans="1:8" ht="18" customHeight="1">
      <c r="A13" s="14"/>
      <c r="B13" s="1113" t="s">
        <v>178</v>
      </c>
      <c r="C13" s="1112"/>
      <c r="D13" s="1113" t="s">
        <v>199</v>
      </c>
      <c r="E13" s="1112"/>
      <c r="F13" s="236">
        <v>44505</v>
      </c>
      <c r="G13" s="236">
        <v>44490</v>
      </c>
      <c r="H13" s="14"/>
    </row>
    <row r="14" spans="1:8" ht="13.75" thickBot="1">
      <c r="A14" s="8"/>
      <c r="B14" s="1123"/>
      <c r="C14" s="1124"/>
      <c r="D14" s="1123"/>
      <c r="E14" s="1124"/>
      <c r="F14" s="1123"/>
      <c r="G14" s="1124"/>
      <c r="H14" s="8"/>
    </row>
    <row r="15" spans="1:8" ht="13">
      <c r="A15" s="14"/>
      <c r="B15" s="206"/>
      <c r="C15" s="206"/>
      <c r="D15" s="206"/>
      <c r="E15" s="205"/>
      <c r="F15" s="206"/>
      <c r="G15" s="206"/>
      <c r="H15" s="14"/>
    </row>
    <row r="16" spans="1:8" ht="30" customHeight="1">
      <c r="A16" s="14"/>
      <c r="B16" s="1120" t="s">
        <v>41</v>
      </c>
      <c r="C16" s="1121"/>
      <c r="D16" s="1121"/>
      <c r="E16" s="207" t="s">
        <v>11</v>
      </c>
      <c r="F16" s="207" t="s">
        <v>12</v>
      </c>
      <c r="G16" s="207" t="s">
        <v>13</v>
      </c>
      <c r="H16" s="14"/>
    </row>
    <row r="17" spans="1:8" ht="13">
      <c r="A17" s="14"/>
      <c r="B17" s="1161" t="s">
        <v>141</v>
      </c>
      <c r="C17" s="1151"/>
      <c r="D17" s="1151"/>
      <c r="E17" s="158">
        <v>460</v>
      </c>
      <c r="F17" s="159">
        <v>0.8</v>
      </c>
      <c r="G17" s="141">
        <f>PRODUCT(E17,F17)</f>
        <v>368</v>
      </c>
      <c r="H17" s="10"/>
    </row>
    <row r="18" spans="1:8" ht="15.75" customHeight="1">
      <c r="B18" s="1129"/>
      <c r="C18" s="1130"/>
      <c r="D18" s="1130"/>
      <c r="E18" s="208"/>
      <c r="F18" s="72" t="s">
        <v>19</v>
      </c>
      <c r="G18" s="73">
        <f xml:space="preserve"> SUM(G17:G17)</f>
        <v>368</v>
      </c>
    </row>
  </sheetData>
  <mergeCells count="26">
    <mergeCell ref="B2:G3"/>
    <mergeCell ref="B4:D4"/>
    <mergeCell ref="B5:C5"/>
    <mergeCell ref="B6:G6"/>
    <mergeCell ref="B8:C8"/>
    <mergeCell ref="D8:E8"/>
    <mergeCell ref="F8:G8"/>
    <mergeCell ref="B9:C9"/>
    <mergeCell ref="D9:E9"/>
    <mergeCell ref="F9:G9"/>
    <mergeCell ref="B10:C10"/>
    <mergeCell ref="D10:E10"/>
    <mergeCell ref="F10:G10"/>
    <mergeCell ref="F14:G14"/>
    <mergeCell ref="B11:C11"/>
    <mergeCell ref="D11:E11"/>
    <mergeCell ref="F11:G11"/>
    <mergeCell ref="B12:C12"/>
    <mergeCell ref="D12:E12"/>
    <mergeCell ref="B18:D18"/>
    <mergeCell ref="B16:D16"/>
    <mergeCell ref="B17:D17"/>
    <mergeCell ref="B13:C13"/>
    <mergeCell ref="D13:E13"/>
    <mergeCell ref="B14:C14"/>
    <mergeCell ref="D14:E14"/>
  </mergeCells>
  <pageMargins left="0.7" right="0.7" top="0.75" bottom="0.75" header="0.3" footer="0.3"/>
  <pageSetup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EB5CB-6FB7-4DFA-B9C6-973BD44E383E}">
  <sheetPr>
    <tabColor rgb="FFFF0000"/>
    <outlinePr summaryBelow="0" summaryRight="0"/>
  </sheetPr>
  <dimension ref="A1:G23"/>
  <sheetViews>
    <sheetView showGridLines="0" workbookViewId="0">
      <selection activeCell="A17" sqref="A17:C17"/>
    </sheetView>
  </sheetViews>
  <sheetFormatPr defaultColWidth="14.453125" defaultRowHeight="15.75" customHeight="1"/>
  <cols>
    <col min="1" max="1" width="8.7265625" style="203" customWidth="1"/>
    <col min="2" max="2" width="18.90625" style="203" customWidth="1"/>
    <col min="3" max="3" width="7.90625" style="203" customWidth="1"/>
    <col min="4" max="4" width="7" style="203" customWidth="1"/>
    <col min="5" max="6" width="15" style="203" customWidth="1"/>
    <col min="7" max="7" width="26.7265625" style="203" customWidth="1"/>
    <col min="8" max="16384" width="14.453125" style="203"/>
  </cols>
  <sheetData>
    <row r="1" spans="1:7" ht="18" customHeight="1">
      <c r="A1" s="9"/>
      <c r="B1" s="9"/>
      <c r="C1" s="4"/>
      <c r="D1" s="9"/>
      <c r="E1" s="9"/>
      <c r="F1" s="9"/>
      <c r="G1" s="9"/>
    </row>
    <row r="2" spans="1:7" ht="19.5" customHeight="1">
      <c r="A2" s="1106" t="s">
        <v>1</v>
      </c>
      <c r="B2" s="1106"/>
      <c r="C2" s="1106"/>
      <c r="D2" s="1106"/>
      <c r="E2" s="1106"/>
      <c r="F2" s="1106"/>
      <c r="G2" s="8"/>
    </row>
    <row r="3" spans="1:7" ht="12.65" customHeight="1">
      <c r="A3" s="1106"/>
      <c r="B3" s="1106"/>
      <c r="C3" s="1106"/>
      <c r="D3" s="1106"/>
      <c r="E3" s="1106"/>
      <c r="F3" s="1106"/>
      <c r="G3" s="8"/>
    </row>
    <row r="4" spans="1:7" ht="13">
      <c r="A4" s="1084"/>
      <c r="B4" s="1080"/>
      <c r="C4" s="1080"/>
      <c r="D4" s="9"/>
      <c r="E4" s="9"/>
      <c r="F4" s="9"/>
      <c r="G4" s="8"/>
    </row>
    <row r="5" spans="1:7" ht="3.65" customHeight="1">
      <c r="A5" s="1085"/>
      <c r="B5" s="1080"/>
      <c r="C5" s="204"/>
      <c r="D5" s="204"/>
      <c r="E5" s="204"/>
      <c r="F5" s="204"/>
      <c r="G5" s="10"/>
    </row>
    <row r="6" spans="1:7" ht="29.15" customHeight="1">
      <c r="A6" s="1110" t="s">
        <v>27</v>
      </c>
      <c r="B6" s="1110"/>
      <c r="C6" s="1110"/>
      <c r="D6" s="1110"/>
      <c r="E6" s="1110"/>
      <c r="F6" s="1110"/>
      <c r="G6" s="8"/>
    </row>
    <row r="7" spans="1:7" ht="19.5" customHeight="1">
      <c r="E7" s="202"/>
      <c r="F7" s="202"/>
      <c r="G7" s="14"/>
    </row>
    <row r="8" spans="1:7" ht="14.25">
      <c r="A8" s="1087"/>
      <c r="B8" s="1080"/>
      <c r="C8" s="1079"/>
      <c r="D8" s="1080"/>
      <c r="E8" s="1079"/>
      <c r="F8" s="1080"/>
      <c r="G8" s="14"/>
    </row>
    <row r="9" spans="1:7" ht="18" customHeight="1">
      <c r="A9" s="1111" t="s">
        <v>28</v>
      </c>
      <c r="B9" s="1112"/>
      <c r="C9" s="1111" t="s">
        <v>4</v>
      </c>
      <c r="D9" s="1112"/>
      <c r="E9" s="1111" t="s">
        <v>40</v>
      </c>
      <c r="F9" s="1112"/>
      <c r="G9" s="17"/>
    </row>
    <row r="10" spans="1:7" ht="18" customHeight="1">
      <c r="A10" s="1113" t="s">
        <v>39</v>
      </c>
      <c r="B10" s="1112"/>
      <c r="C10" s="1114" t="s">
        <v>37</v>
      </c>
      <c r="D10" s="1115"/>
      <c r="E10" s="1116" t="s">
        <v>200</v>
      </c>
      <c r="F10" s="1117"/>
      <c r="G10" s="10"/>
    </row>
    <row r="11" spans="1:7" ht="18" customHeight="1">
      <c r="A11" s="1089"/>
      <c r="B11" s="1080"/>
      <c r="C11" s="1089"/>
      <c r="D11" s="1080"/>
      <c r="E11" s="1090"/>
      <c r="F11" s="1080"/>
      <c r="G11" s="14"/>
    </row>
    <row r="12" spans="1:7" ht="18" customHeight="1">
      <c r="A12" s="1111" t="s">
        <v>7</v>
      </c>
      <c r="B12" s="1112"/>
      <c r="C12" s="1111" t="s">
        <v>111</v>
      </c>
      <c r="D12" s="1112"/>
      <c r="E12" s="235" t="s">
        <v>276</v>
      </c>
      <c r="F12" s="235" t="s">
        <v>275</v>
      </c>
      <c r="G12" s="14"/>
    </row>
    <row r="13" spans="1:7" ht="18" customHeight="1">
      <c r="A13" s="1113" t="s">
        <v>178</v>
      </c>
      <c r="B13" s="1112"/>
      <c r="C13" s="1113" t="s">
        <v>201</v>
      </c>
      <c r="D13" s="1112"/>
      <c r="E13" s="236">
        <v>44505</v>
      </c>
      <c r="F13" s="236">
        <v>44490</v>
      </c>
      <c r="G13" s="14"/>
    </row>
    <row r="14" spans="1:7" ht="13.75" thickBot="1">
      <c r="A14" s="1123"/>
      <c r="B14" s="1124"/>
      <c r="C14" s="1123"/>
      <c r="D14" s="1124"/>
      <c r="E14" s="1123"/>
      <c r="F14" s="1124"/>
      <c r="G14" s="8"/>
    </row>
    <row r="15" spans="1:7" ht="13">
      <c r="A15" s="206"/>
      <c r="B15" s="206"/>
      <c r="C15" s="206"/>
      <c r="D15" s="205"/>
      <c r="E15" s="206"/>
      <c r="F15" s="206"/>
      <c r="G15" s="14"/>
    </row>
    <row r="16" spans="1:7" ht="30" customHeight="1">
      <c r="A16" s="1120" t="s">
        <v>41</v>
      </c>
      <c r="B16" s="1121"/>
      <c r="C16" s="1121"/>
      <c r="D16" s="207" t="s">
        <v>11</v>
      </c>
      <c r="E16" s="207" t="s">
        <v>12</v>
      </c>
      <c r="F16" s="207" t="s">
        <v>13</v>
      </c>
      <c r="G16" s="14"/>
    </row>
    <row r="17" spans="1:7" ht="15" customHeight="1">
      <c r="A17" s="1161" t="s">
        <v>192</v>
      </c>
      <c r="B17" s="1151"/>
      <c r="C17" s="1151"/>
      <c r="D17" s="157">
        <v>2</v>
      </c>
      <c r="E17" s="143">
        <v>80</v>
      </c>
      <c r="F17" s="141">
        <f>PRODUCT(D17,E17)</f>
        <v>160</v>
      </c>
      <c r="G17" s="23"/>
    </row>
    <row r="18" spans="1:7" ht="15" customHeight="1">
      <c r="A18" s="1171" t="s">
        <v>29</v>
      </c>
      <c r="B18" s="1153"/>
      <c r="C18" s="1153"/>
      <c r="D18" s="201">
        <v>1</v>
      </c>
      <c r="E18" s="147">
        <v>150</v>
      </c>
      <c r="F18" s="195">
        <f>PRODUCT(D18,E18)</f>
        <v>150</v>
      </c>
      <c r="G18" s="23"/>
    </row>
    <row r="19" spans="1:7" ht="15.75" customHeight="1">
      <c r="A19" s="1161" t="s">
        <v>141</v>
      </c>
      <c r="B19" s="1151"/>
      <c r="C19" s="1151"/>
      <c r="D19" s="158">
        <v>7130</v>
      </c>
      <c r="E19" s="159">
        <v>0.8</v>
      </c>
      <c r="F19" s="141">
        <f>PRODUCT(D19,E19)</f>
        <v>5704</v>
      </c>
    </row>
    <row r="20" spans="1:7" ht="15.75" customHeight="1">
      <c r="A20" s="1171" t="s">
        <v>42</v>
      </c>
      <c r="B20" s="1153"/>
      <c r="C20" s="1153"/>
      <c r="D20" s="194">
        <v>3436</v>
      </c>
      <c r="E20" s="146">
        <v>0.8</v>
      </c>
      <c r="F20" s="195">
        <f>PRODUCT(D20,E20)</f>
        <v>2748.8</v>
      </c>
    </row>
    <row r="21" spans="1:7" ht="15.75" customHeight="1">
      <c r="A21" s="1154" t="s">
        <v>202</v>
      </c>
      <c r="B21" s="1155"/>
      <c r="C21" s="1156"/>
      <c r="D21" s="77">
        <v>3</v>
      </c>
      <c r="E21" s="62">
        <v>0.8</v>
      </c>
      <c r="F21" s="141">
        <f>PRODUCT(D21,E21)</f>
        <v>2.4000000000000004</v>
      </c>
    </row>
    <row r="22" spans="1:7" ht="15.75" customHeight="1">
      <c r="A22" s="212"/>
      <c r="B22" s="213"/>
      <c r="C22" s="214"/>
      <c r="D22" s="210"/>
      <c r="E22" s="225"/>
      <c r="F22" s="153"/>
    </row>
    <row r="23" spans="1:7" ht="13.25">
      <c r="A23" s="1189"/>
      <c r="B23" s="1190"/>
      <c r="C23" s="1191"/>
      <c r="D23" s="208"/>
      <c r="E23" s="72" t="s">
        <v>19</v>
      </c>
      <c r="F23" s="73">
        <f xml:space="preserve"> SUM(F17:F20)</f>
        <v>8762.7999999999993</v>
      </c>
    </row>
  </sheetData>
  <mergeCells count="30">
    <mergeCell ref="A2:F3"/>
    <mergeCell ref="A4:C4"/>
    <mergeCell ref="A5:B5"/>
    <mergeCell ref="A6:F6"/>
    <mergeCell ref="A8:B8"/>
    <mergeCell ref="C8:D8"/>
    <mergeCell ref="E8:F8"/>
    <mergeCell ref="A9:B9"/>
    <mergeCell ref="C9:D9"/>
    <mergeCell ref="E9:F9"/>
    <mergeCell ref="A10:B10"/>
    <mergeCell ref="C10:D10"/>
    <mergeCell ref="E10:F10"/>
    <mergeCell ref="A11:B11"/>
    <mergeCell ref="C11:D11"/>
    <mergeCell ref="E11:F11"/>
    <mergeCell ref="A12:B12"/>
    <mergeCell ref="C12:D12"/>
    <mergeCell ref="A13:B13"/>
    <mergeCell ref="C13:D13"/>
    <mergeCell ref="A14:B14"/>
    <mergeCell ref="C14:D14"/>
    <mergeCell ref="E14:F14"/>
    <mergeCell ref="A20:C20"/>
    <mergeCell ref="A23:C23"/>
    <mergeCell ref="A21:C21"/>
    <mergeCell ref="A16:C16"/>
    <mergeCell ref="A17:C17"/>
    <mergeCell ref="A18:C18"/>
    <mergeCell ref="A19:C19"/>
  </mergeCells>
  <pageMargins left="0.7" right="0.7" top="0.75" bottom="0.75" header="0.3" footer="0.3"/>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6334B-3885-49D7-B808-A6F0AFA24746}">
  <sheetPr>
    <outlinePr summaryBelow="0" summaryRight="0"/>
  </sheetPr>
  <dimension ref="A1:H19"/>
  <sheetViews>
    <sheetView showGridLines="0" topLeftCell="A7" workbookViewId="0">
      <selection activeCell="F12" sqref="F12:G13"/>
    </sheetView>
  </sheetViews>
  <sheetFormatPr defaultColWidth="14.453125" defaultRowHeight="15.75" customHeight="1"/>
  <cols>
    <col min="1" max="1" width="7" style="203" customWidth="1"/>
    <col min="2" max="2" width="8.7265625" style="203" customWidth="1"/>
    <col min="3" max="3" width="18.90625" style="203" customWidth="1"/>
    <col min="4" max="4" width="7.90625" style="203" customWidth="1"/>
    <col min="5" max="5" width="7" style="203" customWidth="1"/>
    <col min="6" max="7" width="15" style="203" customWidth="1"/>
    <col min="8" max="8" width="26.7265625" style="203" customWidth="1"/>
    <col min="9" max="16384" width="14.453125" style="203"/>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204"/>
      <c r="E5" s="204"/>
      <c r="F5" s="204"/>
      <c r="G5" s="204"/>
      <c r="H5" s="10"/>
    </row>
    <row r="6" spans="1:8" ht="29.15" customHeight="1">
      <c r="A6" s="8"/>
      <c r="B6" s="1110" t="s">
        <v>27</v>
      </c>
      <c r="C6" s="1110"/>
      <c r="D6" s="1110"/>
      <c r="E6" s="1110"/>
      <c r="F6" s="1110"/>
      <c r="G6" s="1110"/>
      <c r="H6" s="8"/>
    </row>
    <row r="7" spans="1:8" ht="19.5" customHeight="1">
      <c r="A7" s="14"/>
      <c r="F7" s="202"/>
      <c r="G7" s="202"/>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39</v>
      </c>
      <c r="C10" s="1112"/>
      <c r="D10" s="1114" t="s">
        <v>37</v>
      </c>
      <c r="E10" s="1115"/>
      <c r="F10" s="1116" t="s">
        <v>203</v>
      </c>
      <c r="G10" s="1117"/>
      <c r="H10" s="10"/>
    </row>
    <row r="11" spans="1:8" ht="18" customHeight="1">
      <c r="A11" s="14"/>
      <c r="B11" s="1089"/>
      <c r="C11" s="1080"/>
      <c r="D11" s="1089"/>
      <c r="E11" s="1080"/>
      <c r="F11" s="1090"/>
      <c r="G11" s="1080"/>
      <c r="H11" s="14"/>
    </row>
    <row r="12" spans="1:8" ht="18" customHeight="1">
      <c r="A12" s="14"/>
      <c r="B12" s="1111" t="s">
        <v>7</v>
      </c>
      <c r="C12" s="1112"/>
      <c r="D12" s="1111" t="s">
        <v>111</v>
      </c>
      <c r="E12" s="1112"/>
      <c r="F12" s="235" t="s">
        <v>276</v>
      </c>
      <c r="G12" s="235" t="s">
        <v>275</v>
      </c>
      <c r="H12" s="14"/>
    </row>
    <row r="13" spans="1:8" ht="18" customHeight="1">
      <c r="A13" s="14"/>
      <c r="B13" s="1113" t="s">
        <v>178</v>
      </c>
      <c r="C13" s="1112"/>
      <c r="D13" s="1113" t="s">
        <v>204</v>
      </c>
      <c r="E13" s="1112"/>
      <c r="F13" s="236">
        <v>44505</v>
      </c>
      <c r="G13" s="236">
        <v>44490</v>
      </c>
      <c r="H13" s="14"/>
    </row>
    <row r="14" spans="1:8" ht="13.75" thickBot="1">
      <c r="A14" s="8"/>
      <c r="B14" s="1123"/>
      <c r="C14" s="1124"/>
      <c r="D14" s="1123"/>
      <c r="E14" s="1124"/>
      <c r="F14" s="1123"/>
      <c r="G14" s="1124"/>
      <c r="H14" s="8"/>
    </row>
    <row r="15" spans="1:8" ht="13">
      <c r="A15" s="14"/>
      <c r="B15" s="206"/>
      <c r="C15" s="206"/>
      <c r="D15" s="206"/>
      <c r="E15" s="205"/>
      <c r="F15" s="206"/>
      <c r="G15" s="206"/>
      <c r="H15" s="14"/>
    </row>
    <row r="16" spans="1:8" ht="30" customHeight="1">
      <c r="A16" s="14"/>
      <c r="B16" s="1120" t="s">
        <v>41</v>
      </c>
      <c r="C16" s="1121"/>
      <c r="D16" s="1121"/>
      <c r="E16" s="207" t="s">
        <v>11</v>
      </c>
      <c r="F16" s="207" t="s">
        <v>12</v>
      </c>
      <c r="G16" s="207" t="s">
        <v>13</v>
      </c>
      <c r="H16" s="14"/>
    </row>
    <row r="17" spans="1:8" ht="13">
      <c r="A17" s="14"/>
      <c r="B17" s="1161" t="s">
        <v>141</v>
      </c>
      <c r="C17" s="1151"/>
      <c r="D17" s="1151"/>
      <c r="E17" s="158">
        <v>3226</v>
      </c>
      <c r="F17" s="159">
        <v>0.8</v>
      </c>
      <c r="G17" s="141">
        <f>PRODUCT(E17,F17)</f>
        <v>2580.8000000000002</v>
      </c>
      <c r="H17" s="10"/>
    </row>
    <row r="18" spans="1:8" ht="15.75" customHeight="1">
      <c r="B18" s="1160"/>
      <c r="C18" s="1159"/>
      <c r="D18" s="1159"/>
      <c r="E18" s="210"/>
      <c r="F18" s="156"/>
      <c r="G18" s="153"/>
    </row>
    <row r="19" spans="1:8" ht="15.75" customHeight="1">
      <c r="B19" s="1129"/>
      <c r="C19" s="1130"/>
      <c r="D19" s="1130"/>
      <c r="E19" s="208"/>
      <c r="F19" s="72" t="s">
        <v>19</v>
      </c>
      <c r="G19" s="73">
        <f xml:space="preserve"> SUM(G17:G18)</f>
        <v>2580.8000000000002</v>
      </c>
    </row>
  </sheetData>
  <mergeCells count="27">
    <mergeCell ref="B2:G3"/>
    <mergeCell ref="B4:D4"/>
    <mergeCell ref="B5:C5"/>
    <mergeCell ref="B6:G6"/>
    <mergeCell ref="B8:C8"/>
    <mergeCell ref="D8:E8"/>
    <mergeCell ref="F8:G8"/>
    <mergeCell ref="B9:C9"/>
    <mergeCell ref="D9:E9"/>
    <mergeCell ref="F9:G9"/>
    <mergeCell ref="B10:C10"/>
    <mergeCell ref="D10:E10"/>
    <mergeCell ref="F10:G10"/>
    <mergeCell ref="F14:G14"/>
    <mergeCell ref="B11:C11"/>
    <mergeCell ref="D11:E11"/>
    <mergeCell ref="F11:G11"/>
    <mergeCell ref="B12:C12"/>
    <mergeCell ref="D12:E12"/>
    <mergeCell ref="B18:D18"/>
    <mergeCell ref="B19:D19"/>
    <mergeCell ref="B16:D16"/>
    <mergeCell ref="B17:D17"/>
    <mergeCell ref="B13:C13"/>
    <mergeCell ref="D13:E13"/>
    <mergeCell ref="B14:C14"/>
    <mergeCell ref="D14:E14"/>
  </mergeCells>
  <pageMargins left="0.7" right="0.7" top="0.75" bottom="0.75" header="0.3" footer="0.3"/>
  <pageSetup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7B327-6F32-437D-9394-5F697D364D7B}">
  <sheetPr>
    <outlinePr summaryBelow="0" summaryRight="0"/>
  </sheetPr>
  <dimension ref="A1:H25"/>
  <sheetViews>
    <sheetView showGridLines="0" workbookViewId="0">
      <selection activeCell="B17" sqref="B17:D17"/>
    </sheetView>
  </sheetViews>
  <sheetFormatPr defaultColWidth="14.453125" defaultRowHeight="15.75" customHeight="1"/>
  <cols>
    <col min="1" max="1" width="7" style="203" customWidth="1"/>
    <col min="2" max="2" width="8.7265625" style="203" customWidth="1"/>
    <col min="3" max="3" width="18.90625" style="203" customWidth="1"/>
    <col min="4" max="4" width="7.90625" style="203" customWidth="1"/>
    <col min="5" max="5" width="7" style="203" customWidth="1"/>
    <col min="6" max="7" width="15" style="203" customWidth="1"/>
    <col min="8" max="8" width="26.7265625" style="203" customWidth="1"/>
    <col min="9" max="16384" width="14.453125" style="203"/>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204"/>
      <c r="E5" s="204"/>
      <c r="F5" s="204"/>
      <c r="G5" s="204"/>
      <c r="H5" s="10"/>
    </row>
    <row r="6" spans="1:8" ht="29.15" customHeight="1">
      <c r="A6" s="8"/>
      <c r="B6" s="1110" t="s">
        <v>27</v>
      </c>
      <c r="C6" s="1110"/>
      <c r="D6" s="1110"/>
      <c r="E6" s="1110"/>
      <c r="F6" s="1110"/>
      <c r="G6" s="1110"/>
      <c r="H6" s="8"/>
    </row>
    <row r="7" spans="1:8" ht="19.5" customHeight="1">
      <c r="A7" s="14"/>
      <c r="F7" s="202"/>
      <c r="G7" s="202"/>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39</v>
      </c>
      <c r="C10" s="1112"/>
      <c r="D10" s="1114" t="s">
        <v>37</v>
      </c>
      <c r="E10" s="1115"/>
      <c r="F10" s="1116" t="s">
        <v>205</v>
      </c>
      <c r="G10" s="1117"/>
      <c r="H10" s="10"/>
    </row>
    <row r="11" spans="1:8" ht="18" customHeight="1">
      <c r="A11" s="14"/>
      <c r="B11" s="1089"/>
      <c r="C11" s="1080"/>
      <c r="D11" s="1089"/>
      <c r="E11" s="1080"/>
      <c r="F11" s="1090"/>
      <c r="G11" s="1080"/>
      <c r="H11" s="14"/>
    </row>
    <row r="12" spans="1:8" ht="18" customHeight="1">
      <c r="A12" s="14"/>
      <c r="B12" s="1111" t="s">
        <v>7</v>
      </c>
      <c r="C12" s="1112"/>
      <c r="D12" s="1111" t="s">
        <v>111</v>
      </c>
      <c r="E12" s="1112"/>
      <c r="F12" s="235" t="s">
        <v>276</v>
      </c>
      <c r="G12" s="235" t="s">
        <v>275</v>
      </c>
      <c r="H12" s="14"/>
    </row>
    <row r="13" spans="1:8" ht="18" customHeight="1">
      <c r="A13" s="14"/>
      <c r="B13" s="1113" t="s">
        <v>178</v>
      </c>
      <c r="C13" s="1112"/>
      <c r="D13" s="1113" t="s">
        <v>206</v>
      </c>
      <c r="E13" s="1112"/>
      <c r="F13" s="236">
        <v>44505</v>
      </c>
      <c r="G13" s="236">
        <v>44490</v>
      </c>
      <c r="H13" s="14"/>
    </row>
    <row r="14" spans="1:8" ht="13.75" thickBot="1">
      <c r="A14" s="8"/>
      <c r="B14" s="1123"/>
      <c r="C14" s="1124"/>
      <c r="D14" s="1123"/>
      <c r="E14" s="1124"/>
      <c r="F14" s="1123"/>
      <c r="G14" s="1124"/>
      <c r="H14" s="8"/>
    </row>
    <row r="15" spans="1:8" ht="13">
      <c r="A15" s="14"/>
      <c r="B15" s="206"/>
      <c r="C15" s="206"/>
      <c r="D15" s="206"/>
      <c r="E15" s="205"/>
      <c r="F15" s="206"/>
      <c r="G15" s="206"/>
      <c r="H15" s="14"/>
    </row>
    <row r="16" spans="1:8" ht="30" customHeight="1">
      <c r="A16" s="14"/>
      <c r="B16" s="1120" t="s">
        <v>41</v>
      </c>
      <c r="C16" s="1121"/>
      <c r="D16" s="1121"/>
      <c r="E16" s="207" t="s">
        <v>11</v>
      </c>
      <c r="F16" s="207" t="s">
        <v>12</v>
      </c>
      <c r="G16" s="207" t="s">
        <v>13</v>
      </c>
      <c r="H16" s="14"/>
    </row>
    <row r="17" spans="1:8" ht="13">
      <c r="A17" s="14"/>
      <c r="B17" s="1161" t="s">
        <v>192</v>
      </c>
      <c r="C17" s="1151"/>
      <c r="D17" s="1151"/>
      <c r="E17" s="157">
        <v>8</v>
      </c>
      <c r="F17" s="143">
        <v>80</v>
      </c>
      <c r="G17" s="141">
        <f t="shared" ref="G17:G23" si="0">PRODUCT(E17,F17)</f>
        <v>640</v>
      </c>
      <c r="H17" s="14"/>
    </row>
    <row r="18" spans="1:8" ht="13">
      <c r="A18" s="14"/>
      <c r="B18" s="1171" t="s">
        <v>29</v>
      </c>
      <c r="C18" s="1153"/>
      <c r="D18" s="1153"/>
      <c r="E18" s="201">
        <v>3</v>
      </c>
      <c r="F18" s="147">
        <v>150</v>
      </c>
      <c r="G18" s="195">
        <f t="shared" si="0"/>
        <v>450</v>
      </c>
      <c r="H18" s="14"/>
    </row>
    <row r="19" spans="1:8" ht="15" customHeight="1">
      <c r="A19" s="23"/>
      <c r="B19" s="1161" t="s">
        <v>140</v>
      </c>
      <c r="C19" s="1151"/>
      <c r="D19" s="1151"/>
      <c r="E19" s="157">
        <v>1496</v>
      </c>
      <c r="F19" s="143">
        <v>1.38</v>
      </c>
      <c r="G19" s="141">
        <f t="shared" si="0"/>
        <v>2064.48</v>
      </c>
      <c r="H19" s="23"/>
    </row>
    <row r="20" spans="1:8" ht="15" customHeight="1">
      <c r="A20" s="23"/>
      <c r="B20" s="1186" t="s">
        <v>175</v>
      </c>
      <c r="C20" s="1187"/>
      <c r="D20" s="1188"/>
      <c r="E20" s="64">
        <v>1496</v>
      </c>
      <c r="F20" s="61">
        <v>0.88</v>
      </c>
      <c r="G20" s="195">
        <f t="shared" si="0"/>
        <v>1316.48</v>
      </c>
      <c r="H20" s="23"/>
    </row>
    <row r="21" spans="1:8" ht="13">
      <c r="A21" s="14"/>
      <c r="B21" s="1161" t="s">
        <v>141</v>
      </c>
      <c r="C21" s="1151"/>
      <c r="D21" s="1151"/>
      <c r="E21" s="158">
        <v>20384</v>
      </c>
      <c r="F21" s="159">
        <v>0.8</v>
      </c>
      <c r="G21" s="141">
        <f t="shared" si="0"/>
        <v>16307.2</v>
      </c>
      <c r="H21" s="10"/>
    </row>
    <row r="22" spans="1:8" ht="13">
      <c r="A22" s="14"/>
      <c r="B22" s="1171" t="s">
        <v>42</v>
      </c>
      <c r="C22" s="1153"/>
      <c r="D22" s="1153"/>
      <c r="E22" s="194">
        <v>14124</v>
      </c>
      <c r="F22" s="146">
        <v>0.8</v>
      </c>
      <c r="G22" s="195">
        <f t="shared" si="0"/>
        <v>11299.2</v>
      </c>
      <c r="H22" s="10"/>
    </row>
    <row r="23" spans="1:8" ht="15.75" customHeight="1">
      <c r="B23" s="1154" t="s">
        <v>104</v>
      </c>
      <c r="C23" s="1155"/>
      <c r="D23" s="1156"/>
      <c r="E23" s="77">
        <v>7918</v>
      </c>
      <c r="F23" s="62">
        <v>0.8</v>
      </c>
      <c r="G23" s="141">
        <f t="shared" si="0"/>
        <v>6334.4000000000005</v>
      </c>
    </row>
    <row r="24" spans="1:8" ht="15.75" customHeight="1">
      <c r="B24" s="1160"/>
      <c r="C24" s="1159"/>
      <c r="D24" s="1159"/>
      <c r="E24" s="210"/>
      <c r="F24" s="156"/>
      <c r="G24" s="153"/>
    </row>
    <row r="25" spans="1:8" ht="15.75" customHeight="1">
      <c r="B25" s="1129"/>
      <c r="C25" s="1130"/>
      <c r="D25" s="1130"/>
      <c r="E25" s="208"/>
      <c r="F25" s="72" t="s">
        <v>19</v>
      </c>
      <c r="G25" s="73">
        <f xml:space="preserve"> SUM(G19:G24)</f>
        <v>37321.760000000002</v>
      </c>
    </row>
  </sheetData>
  <mergeCells count="33">
    <mergeCell ref="B2:G3"/>
    <mergeCell ref="B4:D4"/>
    <mergeCell ref="B5:C5"/>
    <mergeCell ref="B6:G6"/>
    <mergeCell ref="B8:C8"/>
    <mergeCell ref="D8:E8"/>
    <mergeCell ref="F8:G8"/>
    <mergeCell ref="B9:C9"/>
    <mergeCell ref="D9:E9"/>
    <mergeCell ref="F9:G9"/>
    <mergeCell ref="B10:C10"/>
    <mergeCell ref="D10:E10"/>
    <mergeCell ref="F10:G10"/>
    <mergeCell ref="B11:C11"/>
    <mergeCell ref="D11:E11"/>
    <mergeCell ref="F11:G11"/>
    <mergeCell ref="B12:C12"/>
    <mergeCell ref="D12:E12"/>
    <mergeCell ref="B13:C13"/>
    <mergeCell ref="D13:E13"/>
    <mergeCell ref="B14:C14"/>
    <mergeCell ref="D14:E14"/>
    <mergeCell ref="F14:G14"/>
    <mergeCell ref="B22:D22"/>
    <mergeCell ref="B23:D23"/>
    <mergeCell ref="B24:D24"/>
    <mergeCell ref="B25:D25"/>
    <mergeCell ref="B16:D16"/>
    <mergeCell ref="B17:D17"/>
    <mergeCell ref="B18:D18"/>
    <mergeCell ref="B19:D19"/>
    <mergeCell ref="B20:D20"/>
    <mergeCell ref="B21:D21"/>
  </mergeCells>
  <pageMargins left="0.7" right="0.7" top="0.75" bottom="0.75" header="0.3" footer="0.3"/>
  <pageSetup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A4C28-17B9-4450-8D2D-C230F6B320F9}">
  <sheetPr>
    <outlinePr summaryBelow="0" summaryRight="0"/>
  </sheetPr>
  <dimension ref="A1:H23"/>
  <sheetViews>
    <sheetView showGridLines="0" topLeftCell="A10" workbookViewId="0">
      <selection activeCell="B17" sqref="B17:D17"/>
    </sheetView>
  </sheetViews>
  <sheetFormatPr defaultColWidth="14.453125" defaultRowHeight="15.75" customHeight="1"/>
  <cols>
    <col min="1" max="1" width="7" style="203" customWidth="1"/>
    <col min="2" max="2" width="8.7265625" style="203" customWidth="1"/>
    <col min="3" max="3" width="18.90625" style="203" customWidth="1"/>
    <col min="4" max="4" width="7.90625" style="203" customWidth="1"/>
    <col min="5" max="5" width="7" style="203" customWidth="1"/>
    <col min="6" max="7" width="15" style="203" customWidth="1"/>
    <col min="8" max="8" width="26.7265625" style="203" customWidth="1"/>
    <col min="9" max="16384" width="14.453125" style="203"/>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204"/>
      <c r="E5" s="204"/>
      <c r="F5" s="204"/>
      <c r="G5" s="204"/>
      <c r="H5" s="10"/>
    </row>
    <row r="6" spans="1:8" ht="29.15" customHeight="1">
      <c r="A6" s="8"/>
      <c r="B6" s="1110" t="s">
        <v>27</v>
      </c>
      <c r="C6" s="1110"/>
      <c r="D6" s="1110"/>
      <c r="E6" s="1110"/>
      <c r="F6" s="1110"/>
      <c r="G6" s="1110"/>
      <c r="H6" s="8"/>
    </row>
    <row r="7" spans="1:8" ht="19.5" customHeight="1">
      <c r="A7" s="14"/>
      <c r="F7" s="202"/>
      <c r="G7" s="202"/>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39</v>
      </c>
      <c r="C10" s="1112"/>
      <c r="D10" s="1114" t="s">
        <v>37</v>
      </c>
      <c r="E10" s="1115"/>
      <c r="F10" s="1116" t="s">
        <v>207</v>
      </c>
      <c r="G10" s="1117"/>
      <c r="H10" s="10"/>
    </row>
    <row r="11" spans="1:8" ht="18" customHeight="1">
      <c r="A11" s="14"/>
      <c r="B11" s="1089"/>
      <c r="C11" s="1080"/>
      <c r="D11" s="1089"/>
      <c r="E11" s="1080"/>
      <c r="F11" s="1090"/>
      <c r="G11" s="1080"/>
      <c r="H11" s="14"/>
    </row>
    <row r="12" spans="1:8" ht="18" customHeight="1">
      <c r="A12" s="14"/>
      <c r="B12" s="1111" t="s">
        <v>7</v>
      </c>
      <c r="C12" s="1112"/>
      <c r="D12" s="1111" t="s">
        <v>111</v>
      </c>
      <c r="E12" s="1112"/>
      <c r="F12" s="235" t="s">
        <v>276</v>
      </c>
      <c r="G12" s="235" t="s">
        <v>275</v>
      </c>
      <c r="H12" s="14"/>
    </row>
    <row r="13" spans="1:8" ht="18" customHeight="1">
      <c r="A13" s="14"/>
      <c r="B13" s="1113" t="s">
        <v>178</v>
      </c>
      <c r="C13" s="1112"/>
      <c r="D13" s="1113" t="s">
        <v>208</v>
      </c>
      <c r="E13" s="1112"/>
      <c r="F13" s="236">
        <v>44505</v>
      </c>
      <c r="G13" s="236">
        <v>44490</v>
      </c>
      <c r="H13" s="14"/>
    </row>
    <row r="14" spans="1:8" ht="13.75" thickBot="1">
      <c r="A14" s="8"/>
      <c r="B14" s="1123"/>
      <c r="C14" s="1124"/>
      <c r="D14" s="1123"/>
      <c r="E14" s="1124"/>
      <c r="F14" s="1123"/>
      <c r="G14" s="1124"/>
      <c r="H14" s="8"/>
    </row>
    <row r="15" spans="1:8" ht="13">
      <c r="A15" s="14"/>
      <c r="B15" s="206"/>
      <c r="C15" s="206"/>
      <c r="D15" s="206"/>
      <c r="E15" s="205"/>
      <c r="F15" s="206"/>
      <c r="G15" s="206"/>
      <c r="H15" s="14"/>
    </row>
    <row r="16" spans="1:8" ht="30" customHeight="1">
      <c r="A16" s="14"/>
      <c r="B16" s="1120" t="s">
        <v>41</v>
      </c>
      <c r="C16" s="1121"/>
      <c r="D16" s="1121"/>
      <c r="E16" s="207" t="s">
        <v>11</v>
      </c>
      <c r="F16" s="207" t="s">
        <v>12</v>
      </c>
      <c r="G16" s="207" t="s">
        <v>13</v>
      </c>
      <c r="H16" s="14"/>
    </row>
    <row r="17" spans="1:8" ht="13">
      <c r="A17" s="14"/>
      <c r="B17" s="1161" t="s">
        <v>192</v>
      </c>
      <c r="C17" s="1151"/>
      <c r="D17" s="1151"/>
      <c r="E17" s="157">
        <v>2</v>
      </c>
      <c r="F17" s="143">
        <v>80</v>
      </c>
      <c r="G17" s="141">
        <f t="shared" ref="G17:G22" si="0">PRODUCT(E17,F17)</f>
        <v>160</v>
      </c>
      <c r="H17" s="14"/>
    </row>
    <row r="18" spans="1:8" ht="13">
      <c r="A18" s="14"/>
      <c r="B18" s="1171" t="s">
        <v>29</v>
      </c>
      <c r="C18" s="1153"/>
      <c r="D18" s="1153"/>
      <c r="E18" s="201">
        <v>1</v>
      </c>
      <c r="F18" s="147">
        <v>150</v>
      </c>
      <c r="G18" s="195">
        <f t="shared" si="0"/>
        <v>150</v>
      </c>
      <c r="H18" s="14"/>
    </row>
    <row r="19" spans="1:8" ht="15" customHeight="1">
      <c r="A19" s="23"/>
      <c r="B19" s="1161" t="s">
        <v>140</v>
      </c>
      <c r="C19" s="1151"/>
      <c r="D19" s="1151"/>
      <c r="E19" s="157">
        <v>812</v>
      </c>
      <c r="F19" s="143">
        <v>1.38</v>
      </c>
      <c r="G19" s="141">
        <f t="shared" si="0"/>
        <v>1120.56</v>
      </c>
      <c r="H19" s="23"/>
    </row>
    <row r="20" spans="1:8" ht="15" customHeight="1">
      <c r="A20" s="23"/>
      <c r="B20" s="1186" t="s">
        <v>175</v>
      </c>
      <c r="C20" s="1187"/>
      <c r="D20" s="1188"/>
      <c r="E20" s="64">
        <v>812</v>
      </c>
      <c r="F20" s="61">
        <v>0.88</v>
      </c>
      <c r="G20" s="195">
        <f t="shared" si="0"/>
        <v>714.56000000000006</v>
      </c>
      <c r="H20" s="23"/>
    </row>
    <row r="21" spans="1:8" ht="13">
      <c r="A21" s="14"/>
      <c r="B21" s="1161" t="s">
        <v>141</v>
      </c>
      <c r="C21" s="1151"/>
      <c r="D21" s="1151"/>
      <c r="E21" s="158">
        <v>8981</v>
      </c>
      <c r="F21" s="159">
        <v>0.8</v>
      </c>
      <c r="G21" s="141">
        <f t="shared" si="0"/>
        <v>7184.8</v>
      </c>
      <c r="H21" s="10"/>
    </row>
    <row r="22" spans="1:8" ht="13">
      <c r="A22" s="14"/>
      <c r="B22" s="1171" t="s">
        <v>42</v>
      </c>
      <c r="C22" s="1153"/>
      <c r="D22" s="1153"/>
      <c r="E22" s="194">
        <v>1226</v>
      </c>
      <c r="F22" s="146">
        <v>0.8</v>
      </c>
      <c r="G22" s="195">
        <f t="shared" si="0"/>
        <v>980.80000000000007</v>
      </c>
      <c r="H22" s="10"/>
    </row>
    <row r="23" spans="1:8" ht="15.75" customHeight="1">
      <c r="B23" s="1129"/>
      <c r="C23" s="1130"/>
      <c r="D23" s="1130"/>
      <c r="E23" s="208"/>
      <c r="F23" s="72" t="s">
        <v>19</v>
      </c>
      <c r="G23" s="73">
        <f xml:space="preserve"> SUM(G19:G22)</f>
        <v>10000.719999999999</v>
      </c>
    </row>
  </sheetData>
  <mergeCells count="31">
    <mergeCell ref="B2:G3"/>
    <mergeCell ref="B4:D4"/>
    <mergeCell ref="B5:C5"/>
    <mergeCell ref="B6:G6"/>
    <mergeCell ref="B8:C8"/>
    <mergeCell ref="D8:E8"/>
    <mergeCell ref="F8:G8"/>
    <mergeCell ref="B9:C9"/>
    <mergeCell ref="D9:E9"/>
    <mergeCell ref="F9:G9"/>
    <mergeCell ref="B10:C10"/>
    <mergeCell ref="D10:E10"/>
    <mergeCell ref="F10:G10"/>
    <mergeCell ref="B11:C11"/>
    <mergeCell ref="D11:E11"/>
    <mergeCell ref="F11:G11"/>
    <mergeCell ref="B12:C12"/>
    <mergeCell ref="D12:E12"/>
    <mergeCell ref="B13:C13"/>
    <mergeCell ref="D13:E13"/>
    <mergeCell ref="B14:C14"/>
    <mergeCell ref="D14:E14"/>
    <mergeCell ref="F14:G14"/>
    <mergeCell ref="B22:D22"/>
    <mergeCell ref="B23:D23"/>
    <mergeCell ref="B16:D16"/>
    <mergeCell ref="B17:D17"/>
    <mergeCell ref="B18:D18"/>
    <mergeCell ref="B19:D19"/>
    <mergeCell ref="B20:D20"/>
    <mergeCell ref="B21:D21"/>
  </mergeCells>
  <pageMargins left="0.7" right="0.7" top="0.75" bottom="0.75" header="0.3" footer="0.3"/>
  <pageSetup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44224-428F-4275-B1E7-5BDAC521147E}">
  <sheetPr>
    <outlinePr summaryBelow="0" summaryRight="0"/>
  </sheetPr>
  <dimension ref="A1:H21"/>
  <sheetViews>
    <sheetView showGridLines="0" topLeftCell="A3" workbookViewId="0">
      <selection activeCell="H13" sqref="H13"/>
    </sheetView>
  </sheetViews>
  <sheetFormatPr defaultColWidth="14.453125" defaultRowHeight="15.75" customHeight="1"/>
  <cols>
    <col min="1" max="1" width="7" style="203" customWidth="1"/>
    <col min="2" max="2" width="8.7265625" style="203" customWidth="1"/>
    <col min="3" max="3" width="18.90625" style="203" customWidth="1"/>
    <col min="4" max="4" width="7.90625" style="203" customWidth="1"/>
    <col min="5" max="5" width="7" style="203" customWidth="1"/>
    <col min="6" max="7" width="15" style="203" customWidth="1"/>
    <col min="8" max="8" width="26.7265625" style="203" customWidth="1"/>
    <col min="9" max="16384" width="14.453125" style="203"/>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204"/>
      <c r="E5" s="204"/>
      <c r="F5" s="204"/>
      <c r="G5" s="204"/>
      <c r="H5" s="10"/>
    </row>
    <row r="6" spans="1:8" ht="29.15" customHeight="1">
      <c r="A6" s="8"/>
      <c r="B6" s="1110" t="s">
        <v>27</v>
      </c>
      <c r="C6" s="1110"/>
      <c r="D6" s="1110"/>
      <c r="E6" s="1110"/>
      <c r="F6" s="1110"/>
      <c r="G6" s="1110"/>
      <c r="H6" s="8"/>
    </row>
    <row r="7" spans="1:8" ht="19.5" customHeight="1">
      <c r="A7" s="14"/>
      <c r="F7" s="202"/>
      <c r="G7" s="202"/>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39</v>
      </c>
      <c r="C10" s="1112"/>
      <c r="D10" s="1114" t="s">
        <v>37</v>
      </c>
      <c r="E10" s="1115"/>
      <c r="F10" s="1116" t="s">
        <v>210</v>
      </c>
      <c r="G10" s="1117"/>
      <c r="H10" s="10"/>
    </row>
    <row r="11" spans="1:8" ht="18" customHeight="1">
      <c r="A11" s="14"/>
      <c r="B11" s="1089"/>
      <c r="C11" s="1080"/>
      <c r="D11" s="1089"/>
      <c r="E11" s="1080"/>
      <c r="F11" s="1090"/>
      <c r="G11" s="1080"/>
      <c r="H11" s="14"/>
    </row>
    <row r="12" spans="1:8" ht="18" customHeight="1">
      <c r="A12" s="14"/>
      <c r="B12" s="1111" t="s">
        <v>7</v>
      </c>
      <c r="C12" s="1112"/>
      <c r="D12" s="1111" t="s">
        <v>111</v>
      </c>
      <c r="E12" s="1112"/>
      <c r="F12" s="235" t="s">
        <v>276</v>
      </c>
      <c r="G12" s="235" t="s">
        <v>275</v>
      </c>
      <c r="H12" s="14"/>
    </row>
    <row r="13" spans="1:8" ht="18" customHeight="1">
      <c r="A13" s="14"/>
      <c r="B13" s="1113" t="s">
        <v>178</v>
      </c>
      <c r="C13" s="1112"/>
      <c r="D13" s="1113" t="s">
        <v>209</v>
      </c>
      <c r="E13" s="1112"/>
      <c r="F13" s="236">
        <v>44505</v>
      </c>
      <c r="G13" s="236">
        <v>44490</v>
      </c>
      <c r="H13" s="14"/>
    </row>
    <row r="14" spans="1:8" ht="13.75" thickBot="1">
      <c r="A14" s="8"/>
      <c r="B14" s="1123"/>
      <c r="C14" s="1124"/>
      <c r="D14" s="1123"/>
      <c r="E14" s="1124"/>
      <c r="F14" s="1123"/>
      <c r="G14" s="1124"/>
      <c r="H14" s="8"/>
    </row>
    <row r="15" spans="1:8" ht="13">
      <c r="A15" s="14"/>
      <c r="B15" s="206"/>
      <c r="C15" s="206"/>
      <c r="D15" s="206"/>
      <c r="E15" s="205"/>
      <c r="F15" s="206"/>
      <c r="G15" s="206"/>
      <c r="H15" s="14"/>
    </row>
    <row r="16" spans="1:8" ht="30" customHeight="1">
      <c r="A16" s="14"/>
      <c r="B16" s="1120" t="s">
        <v>41</v>
      </c>
      <c r="C16" s="1121"/>
      <c r="D16" s="1121"/>
      <c r="E16" s="207" t="s">
        <v>11</v>
      </c>
      <c r="F16" s="207" t="s">
        <v>12</v>
      </c>
      <c r="G16" s="207" t="s">
        <v>13</v>
      </c>
      <c r="H16" s="14"/>
    </row>
    <row r="17" spans="1:8" ht="13">
      <c r="A17" s="14"/>
      <c r="B17" s="1161" t="s">
        <v>141</v>
      </c>
      <c r="C17" s="1151"/>
      <c r="D17" s="1151"/>
      <c r="E17" s="158">
        <v>10979</v>
      </c>
      <c r="F17" s="159">
        <v>0.8</v>
      </c>
      <c r="G17" s="141">
        <f>PRODUCT(E17,F17)</f>
        <v>8783.2000000000007</v>
      </c>
      <c r="H17" s="10"/>
    </row>
    <row r="18" spans="1:8" ht="13">
      <c r="A18" s="14"/>
      <c r="B18" s="1171" t="s">
        <v>42</v>
      </c>
      <c r="C18" s="1153"/>
      <c r="D18" s="1153"/>
      <c r="E18" s="194">
        <v>3564</v>
      </c>
      <c r="F18" s="146">
        <v>0.8</v>
      </c>
      <c r="G18" s="195">
        <f>PRODUCT(E18,F18)</f>
        <v>2851.2000000000003</v>
      </c>
      <c r="H18" s="10"/>
    </row>
    <row r="19" spans="1:8" ht="15.75" customHeight="1">
      <c r="B19" s="1154" t="s">
        <v>104</v>
      </c>
      <c r="C19" s="1155"/>
      <c r="D19" s="1156"/>
      <c r="E19" s="77">
        <v>2742</v>
      </c>
      <c r="F19" s="62">
        <v>0.8</v>
      </c>
      <c r="G19" s="141">
        <f>PRODUCT(E19,F19)</f>
        <v>2193.6</v>
      </c>
    </row>
    <row r="20" spans="1:8" ht="15.75" customHeight="1">
      <c r="B20" s="1160"/>
      <c r="C20" s="1159"/>
      <c r="D20" s="1159"/>
      <c r="E20" s="210"/>
      <c r="F20" s="156"/>
      <c r="G20" s="153"/>
    </row>
    <row r="21" spans="1:8" ht="15.75" customHeight="1">
      <c r="B21" s="1129"/>
      <c r="C21" s="1130"/>
      <c r="D21" s="1130"/>
      <c r="E21" s="208"/>
      <c r="F21" s="72" t="s">
        <v>19</v>
      </c>
      <c r="G21" s="73">
        <f xml:space="preserve"> SUM(G17:G20)</f>
        <v>13828.000000000002</v>
      </c>
    </row>
  </sheetData>
  <mergeCells count="29">
    <mergeCell ref="B2:G3"/>
    <mergeCell ref="B4:D4"/>
    <mergeCell ref="B5:C5"/>
    <mergeCell ref="B6:G6"/>
    <mergeCell ref="B8:C8"/>
    <mergeCell ref="D8:E8"/>
    <mergeCell ref="F8:G8"/>
    <mergeCell ref="B9:C9"/>
    <mergeCell ref="D9:E9"/>
    <mergeCell ref="F9:G9"/>
    <mergeCell ref="B10:C10"/>
    <mergeCell ref="D10:E10"/>
    <mergeCell ref="F10:G10"/>
    <mergeCell ref="B11:C11"/>
    <mergeCell ref="D11:E11"/>
    <mergeCell ref="F11:G11"/>
    <mergeCell ref="B12:C12"/>
    <mergeCell ref="D12:E12"/>
    <mergeCell ref="B13:C13"/>
    <mergeCell ref="D13:E13"/>
    <mergeCell ref="B14:C14"/>
    <mergeCell ref="D14:E14"/>
    <mergeCell ref="F14:G14"/>
    <mergeCell ref="B18:D18"/>
    <mergeCell ref="B19:D19"/>
    <mergeCell ref="B20:D20"/>
    <mergeCell ref="B21:D21"/>
    <mergeCell ref="B16:D16"/>
    <mergeCell ref="B17:D17"/>
  </mergeCells>
  <pageMargins left="0.7" right="0.7" top="0.75" bottom="0.75" header="0.3" footer="0.3"/>
  <pageSetup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89C0B-AA0F-4CDD-AD29-6DEF2FD36AFB}">
  <sheetPr>
    <outlinePr summaryBelow="0" summaryRight="0"/>
  </sheetPr>
  <dimension ref="A1:H18"/>
  <sheetViews>
    <sheetView showGridLines="0" workbookViewId="0">
      <selection activeCell="I7" sqref="I7"/>
    </sheetView>
  </sheetViews>
  <sheetFormatPr defaultColWidth="14.453125" defaultRowHeight="15.75" customHeight="1"/>
  <cols>
    <col min="1" max="1" width="7" style="203" customWidth="1"/>
    <col min="2" max="2" width="8.7265625" style="203" customWidth="1"/>
    <col min="3" max="3" width="18.90625" style="203" customWidth="1"/>
    <col min="4" max="4" width="7.90625" style="203" customWidth="1"/>
    <col min="5" max="5" width="7" style="203" customWidth="1"/>
    <col min="6" max="7" width="15" style="203" customWidth="1"/>
    <col min="8" max="8" width="26.7265625" style="203" customWidth="1"/>
    <col min="9" max="16384" width="14.453125" style="203"/>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204"/>
      <c r="E5" s="204"/>
      <c r="F5" s="204"/>
      <c r="G5" s="204"/>
      <c r="H5" s="10"/>
    </row>
    <row r="6" spans="1:8" ht="29.15" customHeight="1">
      <c r="A6" s="8"/>
      <c r="B6" s="1110" t="s">
        <v>27</v>
      </c>
      <c r="C6" s="1110"/>
      <c r="D6" s="1110"/>
      <c r="E6" s="1110"/>
      <c r="F6" s="1110"/>
      <c r="G6" s="1110"/>
      <c r="H6" s="8"/>
    </row>
    <row r="7" spans="1:8" ht="19.5" customHeight="1">
      <c r="A7" s="14"/>
      <c r="F7" s="202"/>
      <c r="G7" s="202"/>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39</v>
      </c>
      <c r="C10" s="1112"/>
      <c r="D10" s="1114" t="s">
        <v>37</v>
      </c>
      <c r="E10" s="1115"/>
      <c r="F10" s="1116" t="s">
        <v>211</v>
      </c>
      <c r="G10" s="1117"/>
      <c r="H10" s="10"/>
    </row>
    <row r="11" spans="1:8" ht="18" customHeight="1">
      <c r="A11" s="14"/>
      <c r="B11" s="1089"/>
      <c r="C11" s="1080"/>
      <c r="D11" s="1089"/>
      <c r="E11" s="1080"/>
      <c r="F11" s="1090"/>
      <c r="G11" s="1080"/>
      <c r="H11" s="14"/>
    </row>
    <row r="12" spans="1:8" ht="18" customHeight="1">
      <c r="A12" s="14"/>
      <c r="B12" s="1111" t="s">
        <v>7</v>
      </c>
      <c r="C12" s="1112"/>
      <c r="D12" s="1111" t="s">
        <v>111</v>
      </c>
      <c r="E12" s="1112"/>
      <c r="F12" s="235" t="s">
        <v>276</v>
      </c>
      <c r="G12" s="235" t="s">
        <v>275</v>
      </c>
      <c r="H12" s="14"/>
    </row>
    <row r="13" spans="1:8" ht="18" customHeight="1">
      <c r="A13" s="14"/>
      <c r="B13" s="1113" t="s">
        <v>178</v>
      </c>
      <c r="C13" s="1112"/>
      <c r="D13" s="1113" t="s">
        <v>212</v>
      </c>
      <c r="E13" s="1112"/>
      <c r="F13" s="236">
        <v>44505</v>
      </c>
      <c r="G13" s="236">
        <v>44490</v>
      </c>
      <c r="H13" s="14"/>
    </row>
    <row r="14" spans="1:8" ht="13.75" thickBot="1">
      <c r="A14" s="8"/>
      <c r="B14" s="1123"/>
      <c r="C14" s="1124"/>
      <c r="D14" s="1123"/>
      <c r="E14" s="1124"/>
      <c r="F14" s="1123"/>
      <c r="G14" s="1124"/>
      <c r="H14" s="8"/>
    </row>
    <row r="15" spans="1:8" ht="13">
      <c r="A15" s="14"/>
      <c r="B15" s="206"/>
      <c r="C15" s="206"/>
      <c r="D15" s="206"/>
      <c r="E15" s="205"/>
      <c r="F15" s="206"/>
      <c r="G15" s="206"/>
      <c r="H15" s="14"/>
    </row>
    <row r="16" spans="1:8" ht="30" customHeight="1">
      <c r="A16" s="14"/>
      <c r="B16" s="1120" t="s">
        <v>41</v>
      </c>
      <c r="C16" s="1121"/>
      <c r="D16" s="1121"/>
      <c r="E16" s="207" t="s">
        <v>11</v>
      </c>
      <c r="F16" s="207" t="s">
        <v>12</v>
      </c>
      <c r="G16" s="207" t="s">
        <v>13</v>
      </c>
      <c r="H16" s="14"/>
    </row>
    <row r="17" spans="1:8" ht="13">
      <c r="A17" s="14"/>
      <c r="B17" s="1161" t="s">
        <v>141</v>
      </c>
      <c r="C17" s="1151"/>
      <c r="D17" s="1151"/>
      <c r="E17" s="158">
        <v>5174</v>
      </c>
      <c r="F17" s="159">
        <v>0.8</v>
      </c>
      <c r="G17" s="141">
        <f>PRODUCT(E17,F17)</f>
        <v>4139.2</v>
      </c>
      <c r="H17" s="10"/>
    </row>
    <row r="18" spans="1:8" ht="15.75" customHeight="1">
      <c r="B18" s="1129"/>
      <c r="C18" s="1130"/>
      <c r="D18" s="1130"/>
      <c r="E18" s="208"/>
      <c r="F18" s="72" t="s">
        <v>19</v>
      </c>
      <c r="G18" s="73">
        <f xml:space="preserve"> SUM(G17:G17)</f>
        <v>4139.2</v>
      </c>
    </row>
  </sheetData>
  <mergeCells count="26">
    <mergeCell ref="B2:G3"/>
    <mergeCell ref="B4:D4"/>
    <mergeCell ref="B5:C5"/>
    <mergeCell ref="B6:G6"/>
    <mergeCell ref="B8:C8"/>
    <mergeCell ref="D8:E8"/>
    <mergeCell ref="F8:G8"/>
    <mergeCell ref="B9:C9"/>
    <mergeCell ref="D9:E9"/>
    <mergeCell ref="F9:G9"/>
    <mergeCell ref="B10:C10"/>
    <mergeCell ref="D10:E10"/>
    <mergeCell ref="F10:G10"/>
    <mergeCell ref="F14:G14"/>
    <mergeCell ref="B11:C11"/>
    <mergeCell ref="D11:E11"/>
    <mergeCell ref="F11:G11"/>
    <mergeCell ref="B12:C12"/>
    <mergeCell ref="D12:E12"/>
    <mergeCell ref="B16:D16"/>
    <mergeCell ref="B17:D17"/>
    <mergeCell ref="B18:D18"/>
    <mergeCell ref="B13:C13"/>
    <mergeCell ref="D13:E13"/>
    <mergeCell ref="B14:C14"/>
    <mergeCell ref="D14:E14"/>
  </mergeCells>
  <pageMargins left="0.7" right="0.7" top="0.75" bottom="0.75" header="0.3" footer="0.3"/>
  <pageSetup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sheetPr>
  <dimension ref="A1:H26"/>
  <sheetViews>
    <sheetView showGridLines="0" topLeftCell="A7" workbookViewId="0">
      <selection activeCell="F12" sqref="F12:G13"/>
    </sheetView>
  </sheetViews>
  <sheetFormatPr defaultColWidth="14.453125" defaultRowHeight="15.75" customHeight="1"/>
  <cols>
    <col min="1" max="1" width="7" style="185" customWidth="1"/>
    <col min="2" max="2" width="8.7265625" style="185" customWidth="1"/>
    <col min="3" max="3" width="18.90625" style="185" customWidth="1"/>
    <col min="4" max="4" width="7.90625" style="185" customWidth="1"/>
    <col min="5" max="5" width="7" style="185" customWidth="1"/>
    <col min="6" max="7" width="15" style="185" customWidth="1"/>
    <col min="8" max="8" width="26.7265625" style="185" customWidth="1"/>
    <col min="9" max="16384" width="14.453125" style="185"/>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186"/>
      <c r="E5" s="186"/>
      <c r="F5" s="186"/>
      <c r="G5" s="186"/>
      <c r="H5" s="10"/>
    </row>
    <row r="6" spans="1:8" ht="29.15" customHeight="1">
      <c r="A6" s="8"/>
      <c r="B6" s="1110" t="s">
        <v>27</v>
      </c>
      <c r="C6" s="1110"/>
      <c r="D6" s="1110"/>
      <c r="E6" s="1110"/>
      <c r="F6" s="1110"/>
      <c r="G6" s="1110"/>
      <c r="H6" s="8"/>
    </row>
    <row r="7" spans="1:8" ht="19.5" customHeight="1">
      <c r="A7" s="14"/>
      <c r="F7" s="184"/>
      <c r="G7" s="184"/>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39</v>
      </c>
      <c r="C10" s="1112"/>
      <c r="D10" s="1114" t="s">
        <v>37</v>
      </c>
      <c r="E10" s="1115"/>
      <c r="F10" s="1116" t="s">
        <v>160</v>
      </c>
      <c r="G10" s="1117"/>
      <c r="H10" s="10"/>
    </row>
    <row r="11" spans="1:8" ht="18" customHeight="1">
      <c r="A11" s="14"/>
      <c r="B11" s="1089"/>
      <c r="C11" s="1080"/>
      <c r="D11" s="1089"/>
      <c r="E11" s="1080"/>
      <c r="F11" s="1090"/>
      <c r="G11" s="1080"/>
      <c r="H11" s="14"/>
    </row>
    <row r="12" spans="1:8" ht="18" customHeight="1">
      <c r="A12" s="14"/>
      <c r="B12" s="1111" t="s">
        <v>7</v>
      </c>
      <c r="C12" s="1112"/>
      <c r="D12" s="219" t="s">
        <v>111</v>
      </c>
      <c r="E12" s="219" t="s">
        <v>189</v>
      </c>
      <c r="F12" s="1141" t="s">
        <v>8</v>
      </c>
      <c r="G12" s="1142"/>
      <c r="H12" s="14"/>
    </row>
    <row r="13" spans="1:8" ht="18" customHeight="1">
      <c r="A13" s="14"/>
      <c r="B13" s="1113" t="s">
        <v>38</v>
      </c>
      <c r="C13" s="1112"/>
      <c r="D13" s="218" t="s">
        <v>188</v>
      </c>
      <c r="E13" s="218" t="s">
        <v>190</v>
      </c>
      <c r="F13" s="1195">
        <v>44505</v>
      </c>
      <c r="G13" s="1196"/>
      <c r="H13" s="14"/>
    </row>
    <row r="14" spans="1:8" ht="13.75" thickBot="1">
      <c r="A14" s="8"/>
      <c r="B14" s="1123"/>
      <c r="C14" s="1124"/>
      <c r="D14" s="1123"/>
      <c r="E14" s="1124"/>
      <c r="F14" s="1123"/>
      <c r="G14" s="1124"/>
      <c r="H14" s="8"/>
    </row>
    <row r="15" spans="1:8" ht="13">
      <c r="A15" s="14"/>
      <c r="B15" s="188"/>
      <c r="C15" s="188"/>
      <c r="D15" s="188"/>
      <c r="E15" s="187"/>
      <c r="F15" s="188"/>
      <c r="G15" s="188"/>
      <c r="H15" s="14"/>
    </row>
    <row r="16" spans="1:8" ht="30" customHeight="1">
      <c r="A16" s="14"/>
      <c r="B16" s="1120" t="s">
        <v>41</v>
      </c>
      <c r="C16" s="1121"/>
      <c r="D16" s="1121"/>
      <c r="E16" s="189" t="s">
        <v>11</v>
      </c>
      <c r="F16" s="189" t="s">
        <v>12</v>
      </c>
      <c r="G16" s="189" t="s">
        <v>13</v>
      </c>
      <c r="H16" s="14"/>
    </row>
    <row r="17" spans="1:8" ht="15" customHeight="1">
      <c r="A17" s="23"/>
      <c r="B17" s="1171" t="s">
        <v>179</v>
      </c>
      <c r="C17" s="1193"/>
      <c r="D17" s="1194"/>
      <c r="E17" s="201">
        <v>1</v>
      </c>
      <c r="F17" s="147">
        <v>35586</v>
      </c>
      <c r="G17" s="195">
        <f>E17*F17</f>
        <v>35586</v>
      </c>
      <c r="H17" s="23"/>
    </row>
    <row r="18" spans="1:8" ht="13">
      <c r="A18" s="14"/>
      <c r="B18" s="1180" t="s">
        <v>180</v>
      </c>
      <c r="C18" s="1181"/>
      <c r="D18" s="1182"/>
      <c r="E18" s="157">
        <v>1</v>
      </c>
      <c r="F18" s="159">
        <v>24309.759999999998</v>
      </c>
      <c r="G18" s="141">
        <f t="shared" ref="G18:G24" si="0">E18*F18</f>
        <v>24309.759999999998</v>
      </c>
      <c r="H18" s="10"/>
    </row>
    <row r="19" spans="1:8" ht="13">
      <c r="A19" s="14"/>
      <c r="B19" s="1192" t="s">
        <v>181</v>
      </c>
      <c r="C19" s="1193"/>
      <c r="D19" s="1194"/>
      <c r="E19" s="201">
        <v>1</v>
      </c>
      <c r="F19" s="146">
        <v>9369.68</v>
      </c>
      <c r="G19" s="195">
        <f t="shared" si="0"/>
        <v>9369.68</v>
      </c>
      <c r="H19" s="10"/>
    </row>
    <row r="20" spans="1:8" ht="15.75" customHeight="1">
      <c r="B20" s="1180" t="s">
        <v>182</v>
      </c>
      <c r="C20" s="1181"/>
      <c r="D20" s="1182"/>
      <c r="E20" s="157">
        <v>1</v>
      </c>
      <c r="F20" s="159">
        <v>897.6</v>
      </c>
      <c r="G20" s="141">
        <f t="shared" si="0"/>
        <v>897.6</v>
      </c>
    </row>
    <row r="21" spans="1:8" ht="15.75" customHeight="1">
      <c r="B21" s="1192" t="s">
        <v>183</v>
      </c>
      <c r="C21" s="1193"/>
      <c r="D21" s="1194"/>
      <c r="E21" s="201">
        <v>1</v>
      </c>
      <c r="F21" s="146">
        <v>1181.5999999999999</v>
      </c>
      <c r="G21" s="195">
        <f t="shared" si="0"/>
        <v>1181.5999999999999</v>
      </c>
    </row>
    <row r="22" spans="1:8" s="196" customFormat="1" ht="15.75" customHeight="1">
      <c r="B22" s="1180" t="s">
        <v>184</v>
      </c>
      <c r="C22" s="1181"/>
      <c r="D22" s="1182"/>
      <c r="E22" s="157">
        <v>1</v>
      </c>
      <c r="F22" s="159">
        <v>5131.92</v>
      </c>
      <c r="G22" s="141">
        <f t="shared" si="0"/>
        <v>5131.92</v>
      </c>
    </row>
    <row r="23" spans="1:8" s="196" customFormat="1" ht="15.75" customHeight="1">
      <c r="B23" s="1192" t="s">
        <v>185</v>
      </c>
      <c r="C23" s="1193"/>
      <c r="D23" s="1194"/>
      <c r="E23" s="201">
        <v>1</v>
      </c>
      <c r="F23" s="146">
        <v>40169.800000000003</v>
      </c>
      <c r="G23" s="195">
        <f t="shared" si="0"/>
        <v>40169.800000000003</v>
      </c>
    </row>
    <row r="24" spans="1:8" s="196" customFormat="1" ht="15.75" customHeight="1">
      <c r="B24" s="216" t="s">
        <v>186</v>
      </c>
      <c r="C24" s="217"/>
      <c r="D24" s="224"/>
      <c r="E24" s="157">
        <v>1</v>
      </c>
      <c r="F24" s="159">
        <v>8157.4</v>
      </c>
      <c r="G24" s="141">
        <f t="shared" si="0"/>
        <v>8157.4</v>
      </c>
    </row>
    <row r="25" spans="1:8" s="196" customFormat="1" ht="15.75" customHeight="1">
      <c r="B25" s="1192" t="s">
        <v>187</v>
      </c>
      <c r="C25" s="1193"/>
      <c r="D25" s="1194"/>
      <c r="E25" s="201">
        <v>1</v>
      </c>
      <c r="F25" s="146">
        <v>15020.74</v>
      </c>
      <c r="G25" s="195">
        <f>E25*F25</f>
        <v>15020.74</v>
      </c>
    </row>
    <row r="26" spans="1:8" ht="15.75" customHeight="1">
      <c r="B26" s="1129"/>
      <c r="C26" s="1130"/>
      <c r="D26" s="1130"/>
      <c r="E26" s="190"/>
      <c r="F26" s="72" t="s">
        <v>19</v>
      </c>
      <c r="G26" s="73">
        <f xml:space="preserve"> SUM(G17:G25)</f>
        <v>139824.5</v>
      </c>
    </row>
  </sheetData>
  <mergeCells count="33">
    <mergeCell ref="B2:G3"/>
    <mergeCell ref="B4:D4"/>
    <mergeCell ref="B5:C5"/>
    <mergeCell ref="B6:G6"/>
    <mergeCell ref="B8:C8"/>
    <mergeCell ref="D8:E8"/>
    <mergeCell ref="F8:G8"/>
    <mergeCell ref="B9:C9"/>
    <mergeCell ref="D9:E9"/>
    <mergeCell ref="F9:G9"/>
    <mergeCell ref="B10:C10"/>
    <mergeCell ref="D10:E10"/>
    <mergeCell ref="F10:G10"/>
    <mergeCell ref="B11:C11"/>
    <mergeCell ref="D11:E11"/>
    <mergeCell ref="F11:G11"/>
    <mergeCell ref="B12:C12"/>
    <mergeCell ref="F12:G12"/>
    <mergeCell ref="B13:C13"/>
    <mergeCell ref="F13:G13"/>
    <mergeCell ref="B14:C14"/>
    <mergeCell ref="D14:E14"/>
    <mergeCell ref="F14:G14"/>
    <mergeCell ref="B23:D23"/>
    <mergeCell ref="B26:D26"/>
    <mergeCell ref="B16:D16"/>
    <mergeCell ref="B17:D17"/>
    <mergeCell ref="B18:D18"/>
    <mergeCell ref="B19:D19"/>
    <mergeCell ref="B20:D20"/>
    <mergeCell ref="B21:D21"/>
    <mergeCell ref="B22:D22"/>
    <mergeCell ref="B25:D25"/>
  </mergeCells>
  <phoneticPr fontId="42" type="noConversion"/>
  <pageMargins left="0.7" right="0.7" top="0.75" bottom="0.75" header="0.3" footer="0.3"/>
  <pageSetup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6DE09-EE81-4024-AAA2-7EA17DF6F9D9}">
  <sheetPr>
    <outlinePr summaryBelow="0" summaryRight="0"/>
  </sheetPr>
  <dimension ref="A1:J35"/>
  <sheetViews>
    <sheetView showGridLines="0" topLeftCell="A13" workbookViewId="0">
      <selection activeCell="I28" sqref="I14:J28"/>
    </sheetView>
  </sheetViews>
  <sheetFormatPr defaultColWidth="14.453125" defaultRowHeight="15.75" customHeight="1"/>
  <cols>
    <col min="1" max="1" width="7" style="203" customWidth="1"/>
    <col min="2" max="2" width="8.7265625" style="203" customWidth="1"/>
    <col min="3" max="3" width="18.90625" style="203" customWidth="1"/>
    <col min="4" max="4" width="9.81640625" style="222" customWidth="1"/>
    <col min="5" max="5" width="9.81640625" style="203" customWidth="1"/>
    <col min="6" max="6" width="11.1796875" style="203" customWidth="1"/>
    <col min="7" max="7" width="15" style="203" customWidth="1"/>
    <col min="8" max="8" width="0.6328125" style="203" customWidth="1"/>
    <col min="9" max="9" width="10.54296875" style="203" customWidth="1"/>
    <col min="10" max="16384" width="14.453125" style="203"/>
  </cols>
  <sheetData>
    <row r="1" spans="1:9" ht="18" customHeight="1">
      <c r="A1" s="9"/>
      <c r="B1" s="9"/>
      <c r="C1" s="9"/>
      <c r="D1" s="9"/>
      <c r="E1" s="4"/>
      <c r="F1" s="9"/>
      <c r="G1" s="9"/>
      <c r="H1" s="9"/>
      <c r="I1" s="9"/>
    </row>
    <row r="2" spans="1:9" ht="19.5" customHeight="1">
      <c r="A2" s="8"/>
      <c r="B2" s="1106" t="s">
        <v>1</v>
      </c>
      <c r="C2" s="1106"/>
      <c r="D2" s="1106"/>
      <c r="E2" s="1106"/>
      <c r="F2" s="1106"/>
      <c r="G2" s="1106"/>
      <c r="H2" s="1106"/>
      <c r="I2" s="8"/>
    </row>
    <row r="3" spans="1:9" ht="12.65" customHeight="1">
      <c r="A3" s="8"/>
      <c r="B3" s="1106"/>
      <c r="C3" s="1106"/>
      <c r="D3" s="1106"/>
      <c r="E3" s="1106"/>
      <c r="F3" s="1106"/>
      <c r="G3" s="1106"/>
      <c r="H3" s="1106"/>
      <c r="I3" s="8"/>
    </row>
    <row r="4" spans="1:9" ht="13">
      <c r="A4" s="8"/>
      <c r="B4" s="1084"/>
      <c r="C4" s="1080"/>
      <c r="D4" s="1080"/>
      <c r="E4" s="1080"/>
      <c r="F4" s="9"/>
      <c r="G4" s="9"/>
      <c r="H4" s="9"/>
      <c r="I4" s="8"/>
    </row>
    <row r="5" spans="1:9" ht="3.65" customHeight="1">
      <c r="A5" s="10"/>
      <c r="B5" s="1085"/>
      <c r="C5" s="1080"/>
      <c r="E5" s="204"/>
      <c r="F5" s="204"/>
      <c r="G5" s="204"/>
      <c r="H5" s="204"/>
      <c r="I5" s="10"/>
    </row>
    <row r="6" spans="1:9" ht="29.15" customHeight="1">
      <c r="A6" s="8"/>
      <c r="B6" s="1110" t="s">
        <v>27</v>
      </c>
      <c r="C6" s="1110"/>
      <c r="D6" s="1110"/>
      <c r="E6" s="1110"/>
      <c r="F6" s="1110"/>
      <c r="G6" s="1110"/>
      <c r="H6" s="1110"/>
      <c r="I6" s="8"/>
    </row>
    <row r="7" spans="1:9" ht="19.5" customHeight="1">
      <c r="A7" s="14"/>
      <c r="G7" s="202"/>
      <c r="H7" s="202"/>
      <c r="I7" s="14"/>
    </row>
    <row r="8" spans="1:9" ht="14.25">
      <c r="A8" s="14"/>
      <c r="B8" s="1087"/>
      <c r="C8" s="1080"/>
      <c r="E8" s="1079"/>
      <c r="F8" s="1080"/>
      <c r="G8" s="1079"/>
      <c r="H8" s="1080"/>
      <c r="I8" s="14"/>
    </row>
    <row r="9" spans="1:9" ht="18" customHeight="1">
      <c r="A9" s="17"/>
      <c r="B9" s="1111" t="s">
        <v>28</v>
      </c>
      <c r="C9" s="1112"/>
      <c r="D9" s="1111" t="s">
        <v>4</v>
      </c>
      <c r="E9" s="1112"/>
      <c r="F9" s="1111" t="s">
        <v>40</v>
      </c>
      <c r="G9" s="1112"/>
      <c r="H9" s="17"/>
    </row>
    <row r="10" spans="1:9" ht="18" customHeight="1">
      <c r="A10" s="10"/>
      <c r="B10" s="1113" t="s">
        <v>39</v>
      </c>
      <c r="C10" s="1112"/>
      <c r="D10" s="1114" t="s">
        <v>37</v>
      </c>
      <c r="E10" s="1115"/>
      <c r="F10" s="1116" t="s">
        <v>213</v>
      </c>
      <c r="G10" s="1117"/>
      <c r="H10" s="10"/>
    </row>
    <row r="11" spans="1:9" ht="18" customHeight="1">
      <c r="A11" s="14"/>
      <c r="B11" s="1089"/>
      <c r="C11" s="1080"/>
      <c r="D11" s="1089"/>
      <c r="E11" s="1080"/>
      <c r="F11" s="1090"/>
      <c r="G11" s="1080"/>
      <c r="H11" s="14"/>
    </row>
    <row r="12" spans="1:9" ht="18" customHeight="1">
      <c r="A12" s="14"/>
      <c r="B12" s="1111" t="s">
        <v>7</v>
      </c>
      <c r="C12" s="1112"/>
      <c r="D12" s="235" t="s">
        <v>111</v>
      </c>
      <c r="E12" s="1141" t="s">
        <v>276</v>
      </c>
      <c r="F12" s="1142"/>
      <c r="G12" s="235" t="s">
        <v>275</v>
      </c>
    </row>
    <row r="13" spans="1:9" ht="18" customHeight="1">
      <c r="A13" s="14"/>
      <c r="B13" s="1113" t="s">
        <v>178</v>
      </c>
      <c r="C13" s="1112"/>
      <c r="D13" s="218" t="s">
        <v>232</v>
      </c>
      <c r="E13" s="1195">
        <v>44505</v>
      </c>
      <c r="F13" s="1196"/>
      <c r="G13" s="236">
        <v>44490</v>
      </c>
    </row>
    <row r="14" spans="1:9" ht="13.75" thickBot="1">
      <c r="A14" s="8"/>
      <c r="B14" s="1123"/>
      <c r="C14" s="1124"/>
      <c r="D14" s="221"/>
      <c r="E14" s="1123"/>
      <c r="F14" s="1124"/>
      <c r="G14" s="1123"/>
      <c r="H14" s="1124"/>
      <c r="I14" s="8"/>
    </row>
    <row r="15" spans="1:9" ht="13">
      <c r="A15" s="14"/>
      <c r="B15" s="206"/>
      <c r="C15" s="206"/>
      <c r="D15" s="223"/>
      <c r="E15" s="206"/>
      <c r="F15" s="205"/>
      <c r="G15" s="206"/>
      <c r="H15" s="206"/>
      <c r="I15" s="14"/>
    </row>
    <row r="16" spans="1:9" ht="30" customHeight="1">
      <c r="A16" s="14"/>
      <c r="B16" s="207" t="s">
        <v>41</v>
      </c>
      <c r="C16" s="207" t="s">
        <v>189</v>
      </c>
      <c r="D16" s="220" t="s">
        <v>251</v>
      </c>
      <c r="E16" s="207" t="s">
        <v>11</v>
      </c>
      <c r="F16" s="207" t="s">
        <v>12</v>
      </c>
      <c r="G16" s="1205" t="s">
        <v>13</v>
      </c>
      <c r="H16" s="1206"/>
    </row>
    <row r="17" spans="1:10" ht="13">
      <c r="A17" s="14"/>
      <c r="B17" s="211" t="s">
        <v>214</v>
      </c>
      <c r="C17" s="226" t="s">
        <v>233</v>
      </c>
      <c r="D17" s="226">
        <v>100</v>
      </c>
      <c r="E17" s="228">
        <v>1</v>
      </c>
      <c r="F17" s="159">
        <v>6619.2000000000007</v>
      </c>
      <c r="G17" s="1199">
        <f t="shared" ref="G17:G22" si="0">E17*F17</f>
        <v>6619.2000000000007</v>
      </c>
      <c r="H17" s="1200"/>
    </row>
    <row r="18" spans="1:10" ht="13">
      <c r="A18" s="14"/>
      <c r="B18" s="215" t="s">
        <v>215</v>
      </c>
      <c r="C18" s="227" t="s">
        <v>234</v>
      </c>
      <c r="D18" s="227">
        <v>100</v>
      </c>
      <c r="E18" s="229">
        <v>1</v>
      </c>
      <c r="F18" s="146">
        <v>15080.8</v>
      </c>
      <c r="G18" s="1197">
        <f t="shared" si="0"/>
        <v>15080.8</v>
      </c>
      <c r="H18" s="1198"/>
    </row>
    <row r="19" spans="1:10" ht="15.75" customHeight="1">
      <c r="B19" s="211" t="s">
        <v>216</v>
      </c>
      <c r="C19" s="226" t="s">
        <v>235</v>
      </c>
      <c r="D19" s="226">
        <v>100</v>
      </c>
      <c r="E19" s="228">
        <v>1</v>
      </c>
      <c r="F19" s="159">
        <v>10223.700000000001</v>
      </c>
      <c r="G19" s="1199">
        <f t="shared" si="0"/>
        <v>10223.700000000001</v>
      </c>
      <c r="H19" s="1200"/>
    </row>
    <row r="20" spans="1:10" ht="15.75" customHeight="1">
      <c r="B20" s="215" t="s">
        <v>217</v>
      </c>
      <c r="C20" s="227" t="s">
        <v>236</v>
      </c>
      <c r="D20" s="227">
        <v>100</v>
      </c>
      <c r="E20" s="229">
        <v>1</v>
      </c>
      <c r="F20" s="146">
        <v>13283.2</v>
      </c>
      <c r="G20" s="1197">
        <f t="shared" si="0"/>
        <v>13283.2</v>
      </c>
      <c r="H20" s="1198"/>
    </row>
    <row r="21" spans="1:10" ht="15.75" customHeight="1">
      <c r="B21" s="211" t="s">
        <v>218</v>
      </c>
      <c r="C21" s="226" t="s">
        <v>237</v>
      </c>
      <c r="D21" s="226">
        <v>100</v>
      </c>
      <c r="E21" s="228">
        <v>1</v>
      </c>
      <c r="F21" s="159">
        <v>2336</v>
      </c>
      <c r="G21" s="1199">
        <f t="shared" si="0"/>
        <v>2336</v>
      </c>
      <c r="H21" s="1200"/>
    </row>
    <row r="22" spans="1:10" ht="15.75" customHeight="1">
      <c r="B22" s="215" t="s">
        <v>219</v>
      </c>
      <c r="C22" s="227" t="s">
        <v>238</v>
      </c>
      <c r="D22" s="227">
        <v>100</v>
      </c>
      <c r="E22" s="229">
        <v>1</v>
      </c>
      <c r="F22" s="146">
        <v>4355.2</v>
      </c>
      <c r="G22" s="1197">
        <f t="shared" si="0"/>
        <v>4355.2</v>
      </c>
      <c r="H22" s="1198"/>
    </row>
    <row r="23" spans="1:10" ht="15.75" customHeight="1">
      <c r="B23" s="211" t="s">
        <v>220</v>
      </c>
      <c r="C23" s="226" t="s">
        <v>239</v>
      </c>
      <c r="D23" s="226">
        <v>100</v>
      </c>
      <c r="E23" s="228">
        <v>1</v>
      </c>
      <c r="F23" s="159">
        <v>2961.6000000000004</v>
      </c>
      <c r="G23" s="1199">
        <f>E23*F23</f>
        <v>2961.6000000000004</v>
      </c>
      <c r="H23" s="1200"/>
    </row>
    <row r="24" spans="1:10" ht="15.75" customHeight="1">
      <c r="B24" s="215" t="s">
        <v>221</v>
      </c>
      <c r="C24" s="227" t="s">
        <v>240</v>
      </c>
      <c r="D24" s="227">
        <v>100</v>
      </c>
      <c r="E24" s="229">
        <v>1</v>
      </c>
      <c r="F24" s="146">
        <v>6671.02</v>
      </c>
      <c r="G24" s="1201">
        <f t="shared" ref="G24:G34" si="1">E24*F24</f>
        <v>6671.02</v>
      </c>
      <c r="H24" s="1202"/>
    </row>
    <row r="25" spans="1:10" ht="15.75" customHeight="1">
      <c r="B25" s="211" t="s">
        <v>222</v>
      </c>
      <c r="C25" s="226" t="s">
        <v>241</v>
      </c>
      <c r="D25" s="226">
        <v>100</v>
      </c>
      <c r="E25" s="228">
        <v>1</v>
      </c>
      <c r="F25" s="159">
        <v>56541.060000000005</v>
      </c>
      <c r="G25" s="1199">
        <f t="shared" si="1"/>
        <v>56541.060000000005</v>
      </c>
      <c r="H25" s="1200"/>
    </row>
    <row r="26" spans="1:10" ht="15.75" customHeight="1">
      <c r="B26" s="215" t="s">
        <v>223</v>
      </c>
      <c r="C26" s="227" t="s">
        <v>242</v>
      </c>
      <c r="D26" s="227">
        <v>100</v>
      </c>
      <c r="E26" s="229">
        <v>1</v>
      </c>
      <c r="F26" s="146">
        <v>35157.880000000005</v>
      </c>
      <c r="G26" s="1197">
        <f t="shared" si="1"/>
        <v>35157.880000000005</v>
      </c>
      <c r="H26" s="1198"/>
    </row>
    <row r="27" spans="1:10" ht="15.75" customHeight="1">
      <c r="B27" s="211" t="s">
        <v>224</v>
      </c>
      <c r="C27" s="226" t="s">
        <v>243</v>
      </c>
      <c r="D27" s="226">
        <v>100</v>
      </c>
      <c r="E27" s="228">
        <v>1</v>
      </c>
      <c r="F27" s="159">
        <v>21696.480000000003</v>
      </c>
      <c r="G27" s="1199">
        <f t="shared" si="1"/>
        <v>21696.480000000003</v>
      </c>
      <c r="H27" s="1200"/>
    </row>
    <row r="28" spans="1:10" ht="15.75" customHeight="1">
      <c r="B28" s="215" t="s">
        <v>225</v>
      </c>
      <c r="C28" s="227" t="s">
        <v>244</v>
      </c>
      <c r="D28" s="227">
        <v>100</v>
      </c>
      <c r="E28" s="229">
        <v>1</v>
      </c>
      <c r="F28" s="146">
        <v>368</v>
      </c>
      <c r="G28" s="1197">
        <f t="shared" si="1"/>
        <v>368</v>
      </c>
      <c r="H28" s="1198"/>
    </row>
    <row r="29" spans="1:10" ht="15.75" customHeight="1">
      <c r="B29" s="211" t="s">
        <v>226</v>
      </c>
      <c r="C29" s="226" t="s">
        <v>245</v>
      </c>
      <c r="D29" s="226">
        <v>100</v>
      </c>
      <c r="E29" s="228">
        <v>1</v>
      </c>
      <c r="F29" s="159">
        <v>8762.7999999999993</v>
      </c>
      <c r="G29" s="1199">
        <f t="shared" si="1"/>
        <v>8762.7999999999993</v>
      </c>
      <c r="H29" s="1200"/>
    </row>
    <row r="30" spans="1:10" ht="15.75" customHeight="1">
      <c r="B30" s="215" t="s">
        <v>227</v>
      </c>
      <c r="C30" s="227" t="s">
        <v>246</v>
      </c>
      <c r="D30" s="227">
        <v>100</v>
      </c>
      <c r="E30" s="229">
        <v>1</v>
      </c>
      <c r="F30" s="146">
        <v>2580.8000000000002</v>
      </c>
      <c r="G30" s="1197">
        <f t="shared" si="1"/>
        <v>2580.8000000000002</v>
      </c>
      <c r="H30" s="1198"/>
    </row>
    <row r="31" spans="1:10" ht="15.75" customHeight="1">
      <c r="B31" s="211" t="s">
        <v>228</v>
      </c>
      <c r="C31" s="226" t="s">
        <v>247</v>
      </c>
      <c r="D31" s="226">
        <v>100</v>
      </c>
      <c r="E31" s="228">
        <v>1</v>
      </c>
      <c r="F31" s="159">
        <v>37321.760000000002</v>
      </c>
      <c r="G31" s="1199">
        <f t="shared" si="1"/>
        <v>37321.760000000002</v>
      </c>
      <c r="H31" s="1200"/>
      <c r="J31" s="231"/>
    </row>
    <row r="32" spans="1:10" ht="15.75" customHeight="1">
      <c r="B32" s="215" t="s">
        <v>229</v>
      </c>
      <c r="C32" s="227" t="s">
        <v>248</v>
      </c>
      <c r="D32" s="227">
        <v>100</v>
      </c>
      <c r="E32" s="229">
        <v>1</v>
      </c>
      <c r="F32" s="146">
        <v>10000.719999999999</v>
      </c>
      <c r="G32" s="1197">
        <f t="shared" si="1"/>
        <v>10000.719999999999</v>
      </c>
      <c r="H32" s="1198"/>
    </row>
    <row r="33" spans="2:9" ht="15.75" customHeight="1">
      <c r="B33" s="211" t="s">
        <v>230</v>
      </c>
      <c r="C33" s="226" t="s">
        <v>249</v>
      </c>
      <c r="D33" s="226">
        <v>100</v>
      </c>
      <c r="E33" s="228">
        <v>1</v>
      </c>
      <c r="F33" s="159">
        <v>13828</v>
      </c>
      <c r="G33" s="1199">
        <f t="shared" si="1"/>
        <v>13828</v>
      </c>
      <c r="H33" s="1200"/>
    </row>
    <row r="34" spans="2:9" ht="15.75" customHeight="1">
      <c r="B34" s="215" t="s">
        <v>231</v>
      </c>
      <c r="C34" s="227" t="s">
        <v>250</v>
      </c>
      <c r="D34" s="227">
        <v>100</v>
      </c>
      <c r="E34" s="229">
        <v>1</v>
      </c>
      <c r="F34" s="146">
        <v>4139.2</v>
      </c>
      <c r="G34" s="1197">
        <f t="shared" si="1"/>
        <v>4139.2</v>
      </c>
      <c r="H34" s="1198"/>
    </row>
    <row r="35" spans="2:9" ht="15.75" customHeight="1">
      <c r="B35" s="1189"/>
      <c r="C35" s="1190"/>
      <c r="D35" s="1190"/>
      <c r="E35" s="1191"/>
      <c r="F35" s="232" t="s">
        <v>19</v>
      </c>
      <c r="G35" s="1203">
        <f xml:space="preserve"> SUM(G17:G34)</f>
        <v>251927.42</v>
      </c>
      <c r="H35" s="1204"/>
      <c r="I35" s="230"/>
    </row>
  </sheetData>
  <mergeCells count="44">
    <mergeCell ref="E12:F12"/>
    <mergeCell ref="E13:F13"/>
    <mergeCell ref="B2:H3"/>
    <mergeCell ref="B4:E4"/>
    <mergeCell ref="B5:C5"/>
    <mergeCell ref="B6:H6"/>
    <mergeCell ref="B8:C8"/>
    <mergeCell ref="E8:F8"/>
    <mergeCell ref="G8:H8"/>
    <mergeCell ref="B9:C9"/>
    <mergeCell ref="D9:E9"/>
    <mergeCell ref="F9:G9"/>
    <mergeCell ref="B10:C10"/>
    <mergeCell ref="D10:E10"/>
    <mergeCell ref="F10:G10"/>
    <mergeCell ref="B35:E35"/>
    <mergeCell ref="B14:C14"/>
    <mergeCell ref="E14:F14"/>
    <mergeCell ref="G14:H14"/>
    <mergeCell ref="B11:C11"/>
    <mergeCell ref="D11:E11"/>
    <mergeCell ref="F11:G11"/>
    <mergeCell ref="B12:C12"/>
    <mergeCell ref="B13:C13"/>
    <mergeCell ref="G35:H35"/>
    <mergeCell ref="G25:H25"/>
    <mergeCell ref="G16:H16"/>
    <mergeCell ref="G17:H17"/>
    <mergeCell ref="G18:H18"/>
    <mergeCell ref="G19:H19"/>
    <mergeCell ref="G32:H32"/>
    <mergeCell ref="G33:H33"/>
    <mergeCell ref="G34:H34"/>
    <mergeCell ref="G26:H26"/>
    <mergeCell ref="G27:H27"/>
    <mergeCell ref="G28:H28"/>
    <mergeCell ref="G29:H29"/>
    <mergeCell ref="G30:H30"/>
    <mergeCell ref="G31:H31"/>
    <mergeCell ref="G20:H20"/>
    <mergeCell ref="G21:H21"/>
    <mergeCell ref="G22:H22"/>
    <mergeCell ref="G23:H23"/>
    <mergeCell ref="G24:H24"/>
  </mergeCells>
  <phoneticPr fontId="42" type="noConversion"/>
  <pageMargins left="0.7" right="0.7" top="0.75" bottom="0.75" header="0.3" footer="0.3"/>
  <pageSetup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3FC2D-7ABA-4FF0-A288-F74E25AD275E}">
  <sheetPr>
    <outlinePr summaryBelow="0" summaryRight="0"/>
  </sheetPr>
  <dimension ref="A1:H18"/>
  <sheetViews>
    <sheetView showGridLines="0" workbookViewId="0">
      <selection activeCell="F12" sqref="F12"/>
    </sheetView>
  </sheetViews>
  <sheetFormatPr defaultColWidth="14.453125" defaultRowHeight="15.75" customHeight="1"/>
  <cols>
    <col min="1" max="1" width="7" style="239" customWidth="1"/>
    <col min="2" max="2" width="8.7265625" style="239" customWidth="1"/>
    <col min="3" max="3" width="18.90625" style="239" customWidth="1"/>
    <col min="4" max="4" width="7.90625" style="239" customWidth="1"/>
    <col min="5" max="5" width="7" style="239" customWidth="1"/>
    <col min="6" max="7" width="15" style="239" customWidth="1"/>
    <col min="8" max="8" width="26.7265625" style="239" customWidth="1"/>
    <col min="9" max="16384" width="14.453125" style="239"/>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242"/>
      <c r="E5" s="242"/>
      <c r="F5" s="242"/>
      <c r="G5" s="242"/>
      <c r="H5" s="10"/>
    </row>
    <row r="6" spans="1:8" ht="29.15" customHeight="1">
      <c r="A6" s="8"/>
      <c r="B6" s="1110" t="s">
        <v>27</v>
      </c>
      <c r="C6" s="1110"/>
      <c r="D6" s="1110"/>
      <c r="E6" s="1110"/>
      <c r="F6" s="1110"/>
      <c r="G6" s="1110"/>
      <c r="H6" s="8"/>
    </row>
    <row r="7" spans="1:8" ht="19.5" customHeight="1">
      <c r="A7" s="14"/>
      <c r="F7" s="241"/>
      <c r="G7" s="241"/>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39</v>
      </c>
      <c r="C10" s="1112"/>
      <c r="D10" s="1114" t="s">
        <v>37</v>
      </c>
      <c r="E10" s="1115"/>
      <c r="F10" s="1116" t="s">
        <v>256</v>
      </c>
      <c r="G10" s="1117"/>
      <c r="H10" s="10"/>
    </row>
    <row r="11" spans="1:8" ht="18" customHeight="1">
      <c r="A11" s="14"/>
      <c r="B11" s="1089"/>
      <c r="C11" s="1080"/>
      <c r="D11" s="1089"/>
      <c r="E11" s="1080"/>
      <c r="F11" s="1090"/>
      <c r="G11" s="1080"/>
      <c r="H11" s="14"/>
    </row>
    <row r="12" spans="1:8" ht="18" customHeight="1">
      <c r="A12" s="14"/>
      <c r="B12" s="1111" t="s">
        <v>7</v>
      </c>
      <c r="C12" s="1112"/>
      <c r="D12" s="1111" t="s">
        <v>111</v>
      </c>
      <c r="E12" s="1112"/>
      <c r="F12" s="235" t="s">
        <v>276</v>
      </c>
      <c r="G12" s="235" t="s">
        <v>275</v>
      </c>
      <c r="H12" s="14"/>
    </row>
    <row r="13" spans="1:8" ht="18" customHeight="1">
      <c r="A13" s="14"/>
      <c r="B13" s="1113" t="s">
        <v>38</v>
      </c>
      <c r="C13" s="1112"/>
      <c r="D13" s="1113" t="s">
        <v>253</v>
      </c>
      <c r="E13" s="1112"/>
      <c r="F13" s="236">
        <v>44511</v>
      </c>
      <c r="G13" s="236">
        <v>44497</v>
      </c>
      <c r="H13" s="14"/>
    </row>
    <row r="14" spans="1:8" ht="13.75" thickBot="1">
      <c r="A14" s="8"/>
      <c r="B14" s="1123"/>
      <c r="C14" s="1124"/>
      <c r="D14" s="1123"/>
      <c r="E14" s="1124"/>
      <c r="F14" s="1123"/>
      <c r="G14" s="1124"/>
      <c r="H14" s="8"/>
    </row>
    <row r="15" spans="1:8" ht="13">
      <c r="A15" s="14"/>
      <c r="B15" s="240"/>
      <c r="C15" s="240"/>
      <c r="D15" s="240"/>
      <c r="E15" s="238"/>
      <c r="F15" s="240"/>
      <c r="G15" s="240"/>
      <c r="H15" s="14"/>
    </row>
    <row r="16" spans="1:8" ht="30" customHeight="1">
      <c r="A16" s="14"/>
      <c r="B16" s="1120" t="s">
        <v>41</v>
      </c>
      <c r="C16" s="1121"/>
      <c r="D16" s="1121"/>
      <c r="E16" s="234" t="s">
        <v>11</v>
      </c>
      <c r="F16" s="234" t="s">
        <v>12</v>
      </c>
      <c r="G16" s="234" t="s">
        <v>13</v>
      </c>
      <c r="H16" s="14"/>
    </row>
    <row r="17" spans="1:8" ht="13">
      <c r="A17" s="14"/>
      <c r="B17" s="1161" t="s">
        <v>252</v>
      </c>
      <c r="C17" s="1151"/>
      <c r="D17" s="1151"/>
      <c r="E17" s="158">
        <v>1206</v>
      </c>
      <c r="F17" s="159">
        <v>13.33</v>
      </c>
      <c r="G17" s="141">
        <f>PRODUCT(E17,F17)</f>
        <v>16075.98</v>
      </c>
      <c r="H17" s="10"/>
    </row>
    <row r="18" spans="1:8" ht="15.75" customHeight="1">
      <c r="B18" s="1129"/>
      <c r="C18" s="1130"/>
      <c r="D18" s="1130"/>
      <c r="E18" s="233"/>
      <c r="F18" s="72" t="s">
        <v>19</v>
      </c>
      <c r="G18" s="73">
        <f xml:space="preserve"> SUM(G17:G17)</f>
        <v>16075.98</v>
      </c>
    </row>
  </sheetData>
  <mergeCells count="26">
    <mergeCell ref="B16:D16"/>
    <mergeCell ref="B17:D17"/>
    <mergeCell ref="B18:D18"/>
    <mergeCell ref="B13:C13"/>
    <mergeCell ref="D13:E13"/>
    <mergeCell ref="B14:C14"/>
    <mergeCell ref="D14:E14"/>
    <mergeCell ref="F14:G14"/>
    <mergeCell ref="B11:C11"/>
    <mergeCell ref="D11:E11"/>
    <mergeCell ref="F11:G11"/>
    <mergeCell ref="B12:C12"/>
    <mergeCell ref="D12:E12"/>
    <mergeCell ref="B9:C9"/>
    <mergeCell ref="D9:E9"/>
    <mergeCell ref="F9:G9"/>
    <mergeCell ref="B10:C10"/>
    <mergeCell ref="D10:E10"/>
    <mergeCell ref="F10:G10"/>
    <mergeCell ref="B2:G3"/>
    <mergeCell ref="B4:D4"/>
    <mergeCell ref="B5:C5"/>
    <mergeCell ref="B6:G6"/>
    <mergeCell ref="B8:C8"/>
    <mergeCell ref="D8:E8"/>
    <mergeCell ref="F8:G8"/>
  </mergeCells>
  <pageMargins left="0.7" right="0.7" top="0.75" bottom="0.75" header="0.3" footer="0.3"/>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28AD2-0B4B-48F1-B0F4-ACBA6E90C2E7}">
  <sheetPr>
    <outlinePr summaryBelow="0" summaryRight="0"/>
  </sheetPr>
  <dimension ref="A1:H18"/>
  <sheetViews>
    <sheetView showGridLines="0" workbookViewId="0">
      <selection activeCell="E20" sqref="E20"/>
    </sheetView>
  </sheetViews>
  <sheetFormatPr defaultColWidth="14.453125" defaultRowHeight="15.75" customHeight="1"/>
  <cols>
    <col min="1" max="1" width="7" style="239" customWidth="1"/>
    <col min="2" max="2" width="8.7265625" style="239" customWidth="1"/>
    <col min="3" max="3" width="18.90625" style="239" customWidth="1"/>
    <col min="4" max="4" width="7.90625" style="239" customWidth="1"/>
    <col min="5" max="5" width="7" style="239" customWidth="1"/>
    <col min="6" max="7" width="15" style="239" customWidth="1"/>
    <col min="8" max="8" width="26.7265625" style="239" customWidth="1"/>
    <col min="9" max="16384" width="14.453125" style="239"/>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242"/>
      <c r="E5" s="242"/>
      <c r="F5" s="242"/>
      <c r="G5" s="242"/>
      <c r="H5" s="10"/>
    </row>
    <row r="6" spans="1:8" ht="29.15" customHeight="1">
      <c r="A6" s="8"/>
      <c r="B6" s="1110" t="s">
        <v>27</v>
      </c>
      <c r="C6" s="1110"/>
      <c r="D6" s="1110"/>
      <c r="E6" s="1110"/>
      <c r="F6" s="1110"/>
      <c r="G6" s="1110"/>
      <c r="H6" s="8"/>
    </row>
    <row r="7" spans="1:8" ht="19.5" customHeight="1">
      <c r="A7" s="14"/>
      <c r="F7" s="241"/>
      <c r="G7" s="241"/>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39</v>
      </c>
      <c r="C10" s="1112"/>
      <c r="D10" s="1114" t="s">
        <v>37</v>
      </c>
      <c r="E10" s="1115"/>
      <c r="F10" s="1116" t="s">
        <v>255</v>
      </c>
      <c r="G10" s="1117"/>
      <c r="H10" s="10"/>
    </row>
    <row r="11" spans="1:8" ht="18" customHeight="1">
      <c r="A11" s="14"/>
      <c r="B11" s="1207"/>
      <c r="C11" s="1207"/>
      <c r="D11" s="1089"/>
      <c r="E11" s="1080"/>
      <c r="F11" s="1090"/>
      <c r="G11" s="1080"/>
      <c r="H11" s="14"/>
    </row>
    <row r="12" spans="1:8" ht="18" customHeight="1">
      <c r="A12" s="14"/>
      <c r="B12" s="1111" t="s">
        <v>7</v>
      </c>
      <c r="C12" s="1112"/>
      <c r="D12" s="1111" t="s">
        <v>111</v>
      </c>
      <c r="E12" s="1112"/>
      <c r="F12" s="235" t="s">
        <v>276</v>
      </c>
      <c r="G12" s="235" t="s">
        <v>275</v>
      </c>
      <c r="H12" s="14"/>
    </row>
    <row r="13" spans="1:8" ht="18" customHeight="1">
      <c r="A13" s="14"/>
      <c r="B13" s="1113" t="s">
        <v>38</v>
      </c>
      <c r="C13" s="1112"/>
      <c r="D13" s="1113" t="s">
        <v>254</v>
      </c>
      <c r="E13" s="1112"/>
      <c r="F13" s="236">
        <v>44511</v>
      </c>
      <c r="G13" s="236">
        <v>44497</v>
      </c>
      <c r="H13" s="14"/>
    </row>
    <row r="14" spans="1:8" ht="13.75" thickBot="1">
      <c r="A14" s="8"/>
      <c r="B14" s="1123"/>
      <c r="C14" s="1124"/>
      <c r="D14" s="1123"/>
      <c r="E14" s="1124"/>
      <c r="F14" s="1123"/>
      <c r="G14" s="1124"/>
      <c r="H14" s="8"/>
    </row>
    <row r="15" spans="1:8" ht="13">
      <c r="A15" s="14"/>
      <c r="B15" s="240"/>
      <c r="C15" s="240"/>
      <c r="D15" s="240"/>
      <c r="E15" s="238"/>
      <c r="F15" s="240"/>
      <c r="G15" s="240"/>
      <c r="H15" s="14"/>
    </row>
    <row r="16" spans="1:8" ht="30" customHeight="1">
      <c r="A16" s="14"/>
      <c r="B16" s="1120" t="s">
        <v>41</v>
      </c>
      <c r="C16" s="1121"/>
      <c r="D16" s="1121"/>
      <c r="E16" s="234" t="s">
        <v>11</v>
      </c>
      <c r="F16" s="234" t="s">
        <v>12</v>
      </c>
      <c r="G16" s="234" t="s">
        <v>13</v>
      </c>
      <c r="H16" s="14"/>
    </row>
    <row r="17" spans="1:8" ht="13">
      <c r="A17" s="14"/>
      <c r="B17" s="1180" t="s">
        <v>252</v>
      </c>
      <c r="C17" s="1181"/>
      <c r="D17" s="1182"/>
      <c r="E17" s="158">
        <v>646</v>
      </c>
      <c r="F17" s="159">
        <v>13.33</v>
      </c>
      <c r="G17" s="141">
        <f>PRODUCT(E17,F17)</f>
        <v>8611.18</v>
      </c>
      <c r="H17" s="10"/>
    </row>
    <row r="18" spans="1:8" ht="15.75" customHeight="1">
      <c r="B18" s="1129"/>
      <c r="C18" s="1130"/>
      <c r="D18" s="1130"/>
      <c r="E18" s="233"/>
      <c r="F18" s="72" t="s">
        <v>19</v>
      </c>
      <c r="G18" s="73">
        <f xml:space="preserve"> SUM(G17:G17)</f>
        <v>8611.18</v>
      </c>
    </row>
  </sheetData>
  <mergeCells count="26">
    <mergeCell ref="B16:D16"/>
    <mergeCell ref="B17:D17"/>
    <mergeCell ref="B18:D18"/>
    <mergeCell ref="B13:C13"/>
    <mergeCell ref="D13:E13"/>
    <mergeCell ref="B14:C14"/>
    <mergeCell ref="D14:E14"/>
    <mergeCell ref="F14:G14"/>
    <mergeCell ref="B11:C11"/>
    <mergeCell ref="D11:E11"/>
    <mergeCell ref="F11:G11"/>
    <mergeCell ref="B12:C12"/>
    <mergeCell ref="D12:E12"/>
    <mergeCell ref="B9:C9"/>
    <mergeCell ref="D9:E9"/>
    <mergeCell ref="F9:G9"/>
    <mergeCell ref="B10:C10"/>
    <mergeCell ref="D10:E10"/>
    <mergeCell ref="F10:G10"/>
    <mergeCell ref="B2:G3"/>
    <mergeCell ref="B4:D4"/>
    <mergeCell ref="B5:C5"/>
    <mergeCell ref="B6:G6"/>
    <mergeCell ref="B8:C8"/>
    <mergeCell ref="D8:E8"/>
    <mergeCell ref="F8:G8"/>
  </mergeCells>
  <pageMargins left="0.7" right="0.7" top="0.75" bottom="0.75" header="0.3" footer="0.3"/>
  <pageSetup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33E70-D13C-4B65-8B75-5128EE71F872}">
  <sheetPr>
    <outlinePr summaryBelow="0" summaryRight="0"/>
  </sheetPr>
  <dimension ref="A1:H18"/>
  <sheetViews>
    <sheetView showGridLines="0" workbookViewId="0">
      <selection activeCell="F12" sqref="F12:G13"/>
    </sheetView>
  </sheetViews>
  <sheetFormatPr defaultColWidth="14.453125" defaultRowHeight="15.75" customHeight="1"/>
  <cols>
    <col min="1" max="1" width="7" style="239" customWidth="1"/>
    <col min="2" max="2" width="8.7265625" style="239" customWidth="1"/>
    <col min="3" max="3" width="18.90625" style="239" customWidth="1"/>
    <col min="4" max="4" width="7.90625" style="239" customWidth="1"/>
    <col min="5" max="5" width="7" style="239" customWidth="1"/>
    <col min="6" max="7" width="15" style="239" customWidth="1"/>
    <col min="8" max="8" width="26.7265625" style="239" customWidth="1"/>
    <col min="9" max="16384" width="14.453125" style="239"/>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242"/>
      <c r="E5" s="242"/>
      <c r="F5" s="242"/>
      <c r="G5" s="242"/>
      <c r="H5" s="10"/>
    </row>
    <row r="6" spans="1:8" ht="29.15" customHeight="1">
      <c r="A6" s="8"/>
      <c r="B6" s="1110" t="s">
        <v>27</v>
      </c>
      <c r="C6" s="1110"/>
      <c r="D6" s="1110"/>
      <c r="E6" s="1110"/>
      <c r="F6" s="1110"/>
      <c r="G6" s="1110"/>
      <c r="H6" s="8"/>
    </row>
    <row r="7" spans="1:8" ht="19.5" customHeight="1">
      <c r="A7" s="14"/>
      <c r="F7" s="241"/>
      <c r="G7" s="241"/>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39</v>
      </c>
      <c r="C10" s="1112"/>
      <c r="D10" s="1114" t="s">
        <v>37</v>
      </c>
      <c r="E10" s="1115"/>
      <c r="F10" s="1116" t="s">
        <v>258</v>
      </c>
      <c r="G10" s="1117"/>
      <c r="H10" s="10"/>
    </row>
    <row r="11" spans="1:8" ht="18" customHeight="1">
      <c r="A11" s="14"/>
      <c r="B11" s="1089"/>
      <c r="C11" s="1080"/>
      <c r="D11" s="1089"/>
      <c r="E11" s="1080"/>
      <c r="F11" s="1090"/>
      <c r="G11" s="1080"/>
      <c r="H11" s="14"/>
    </row>
    <row r="12" spans="1:8" ht="18" customHeight="1">
      <c r="A12" s="14"/>
      <c r="B12" s="1111" t="s">
        <v>7</v>
      </c>
      <c r="C12" s="1112"/>
      <c r="D12" s="1111" t="s">
        <v>111</v>
      </c>
      <c r="E12" s="1112"/>
      <c r="F12" s="235" t="s">
        <v>276</v>
      </c>
      <c r="G12" s="235" t="s">
        <v>275</v>
      </c>
      <c r="H12" s="14"/>
    </row>
    <row r="13" spans="1:8" ht="18" customHeight="1">
      <c r="A13" s="14"/>
      <c r="B13" s="1113" t="s">
        <v>38</v>
      </c>
      <c r="C13" s="1112"/>
      <c r="D13" s="1113" t="s">
        <v>257</v>
      </c>
      <c r="E13" s="1112"/>
      <c r="F13" s="251">
        <v>44511</v>
      </c>
      <c r="G13" s="252">
        <v>44497</v>
      </c>
      <c r="H13" s="14"/>
    </row>
    <row r="14" spans="1:8" ht="13.75" thickBot="1">
      <c r="A14" s="8"/>
      <c r="B14" s="1123"/>
      <c r="C14" s="1124"/>
      <c r="D14" s="1123"/>
      <c r="E14" s="1124"/>
      <c r="F14" s="1123"/>
      <c r="G14" s="1124"/>
      <c r="H14" s="8"/>
    </row>
    <row r="15" spans="1:8" ht="13">
      <c r="A15" s="14"/>
      <c r="B15" s="240"/>
      <c r="C15" s="240"/>
      <c r="D15" s="240"/>
      <c r="E15" s="238"/>
      <c r="F15" s="240"/>
      <c r="G15" s="240"/>
      <c r="H15" s="14"/>
    </row>
    <row r="16" spans="1:8" ht="30" customHeight="1">
      <c r="A16" s="14"/>
      <c r="B16" s="1120" t="s">
        <v>41</v>
      </c>
      <c r="C16" s="1121"/>
      <c r="D16" s="1121"/>
      <c r="E16" s="234" t="s">
        <v>11</v>
      </c>
      <c r="F16" s="234" t="s">
        <v>12</v>
      </c>
      <c r="G16" s="234" t="s">
        <v>13</v>
      </c>
      <c r="H16" s="14"/>
    </row>
    <row r="17" spans="1:8" ht="13">
      <c r="A17" s="14"/>
      <c r="B17" s="1180" t="s">
        <v>252</v>
      </c>
      <c r="C17" s="1181"/>
      <c r="D17" s="1182"/>
      <c r="E17" s="158">
        <v>1289</v>
      </c>
      <c r="F17" s="159">
        <v>13.33</v>
      </c>
      <c r="G17" s="141">
        <f>PRODUCT(E17,F17)</f>
        <v>17182.37</v>
      </c>
      <c r="H17" s="10"/>
    </row>
    <row r="18" spans="1:8" ht="15.75" customHeight="1">
      <c r="B18" s="1129"/>
      <c r="C18" s="1130"/>
      <c r="D18" s="1130"/>
      <c r="E18" s="233"/>
      <c r="F18" s="72" t="s">
        <v>19</v>
      </c>
      <c r="G18" s="73">
        <f xml:space="preserve"> SUM(G17:G17)</f>
        <v>17182.37</v>
      </c>
    </row>
  </sheetData>
  <mergeCells count="26">
    <mergeCell ref="B16:D16"/>
    <mergeCell ref="B17:D17"/>
    <mergeCell ref="B18:D18"/>
    <mergeCell ref="B13:C13"/>
    <mergeCell ref="D13:E13"/>
    <mergeCell ref="B14:C14"/>
    <mergeCell ref="D14:E14"/>
    <mergeCell ref="F14:G14"/>
    <mergeCell ref="B11:C11"/>
    <mergeCell ref="D11:E11"/>
    <mergeCell ref="F11:G11"/>
    <mergeCell ref="B12:C12"/>
    <mergeCell ref="D12:E12"/>
    <mergeCell ref="B9:C9"/>
    <mergeCell ref="D9:E9"/>
    <mergeCell ref="F9:G9"/>
    <mergeCell ref="B10:C10"/>
    <mergeCell ref="D10:E10"/>
    <mergeCell ref="F10:G10"/>
    <mergeCell ref="B2:G3"/>
    <mergeCell ref="B4:D4"/>
    <mergeCell ref="B5:C5"/>
    <mergeCell ref="B6:G6"/>
    <mergeCell ref="B8:C8"/>
    <mergeCell ref="D8:E8"/>
    <mergeCell ref="F8:G8"/>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95CB7-FB74-4159-8243-87527178C8F1}">
  <sheetPr>
    <outlinePr summaryBelow="0" summaryRight="0"/>
  </sheetPr>
  <dimension ref="A1:H18"/>
  <sheetViews>
    <sheetView showGridLines="0" workbookViewId="0">
      <selection activeCell="G20" sqref="G20"/>
    </sheetView>
  </sheetViews>
  <sheetFormatPr defaultColWidth="14.453125" defaultRowHeight="15.75" customHeight="1"/>
  <cols>
    <col min="1" max="1" width="7" style="239" customWidth="1"/>
    <col min="2" max="2" width="8.7265625" style="239" customWidth="1"/>
    <col min="3" max="3" width="18.90625" style="239" customWidth="1"/>
    <col min="4" max="4" width="7.90625" style="239" customWidth="1"/>
    <col min="5" max="5" width="7" style="239" customWidth="1"/>
    <col min="6" max="7" width="15" style="239" customWidth="1"/>
    <col min="8" max="8" width="26.7265625" style="239" customWidth="1"/>
    <col min="9" max="16384" width="14.453125" style="239"/>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242"/>
      <c r="E5" s="242"/>
      <c r="F5" s="242"/>
      <c r="G5" s="242"/>
      <c r="H5" s="10"/>
    </row>
    <row r="6" spans="1:8" ht="29.15" customHeight="1">
      <c r="A6" s="8"/>
      <c r="B6" s="1110" t="s">
        <v>27</v>
      </c>
      <c r="C6" s="1110"/>
      <c r="D6" s="1110"/>
      <c r="E6" s="1110"/>
      <c r="F6" s="1110"/>
      <c r="G6" s="1110"/>
      <c r="H6" s="8"/>
    </row>
    <row r="7" spans="1:8" ht="19.5" customHeight="1">
      <c r="A7" s="14"/>
      <c r="F7" s="241"/>
      <c r="G7" s="241"/>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39</v>
      </c>
      <c r="C10" s="1112"/>
      <c r="D10" s="1114" t="s">
        <v>37</v>
      </c>
      <c r="E10" s="1115"/>
      <c r="F10" s="1116" t="s">
        <v>260</v>
      </c>
      <c r="G10" s="1117"/>
      <c r="H10" s="10"/>
    </row>
    <row r="11" spans="1:8" ht="18" customHeight="1">
      <c r="A11" s="14"/>
      <c r="B11" s="1089"/>
      <c r="C11" s="1080"/>
      <c r="D11" s="1089"/>
      <c r="E11" s="1080"/>
      <c r="F11" s="1090"/>
      <c r="G11" s="1080"/>
      <c r="H11" s="14"/>
    </row>
    <row r="12" spans="1:8" ht="18" customHeight="1">
      <c r="A12" s="14"/>
      <c r="B12" s="1111" t="s">
        <v>7</v>
      </c>
      <c r="C12" s="1112"/>
      <c r="D12" s="1111" t="s">
        <v>111</v>
      </c>
      <c r="E12" s="1112"/>
      <c r="F12" s="235" t="s">
        <v>276</v>
      </c>
      <c r="G12" s="219" t="s">
        <v>275</v>
      </c>
      <c r="H12" s="14"/>
    </row>
    <row r="13" spans="1:8" ht="18" customHeight="1">
      <c r="A13" s="14"/>
      <c r="B13" s="1113" t="s">
        <v>38</v>
      </c>
      <c r="C13" s="1112"/>
      <c r="D13" s="1113" t="s">
        <v>259</v>
      </c>
      <c r="E13" s="1112"/>
      <c r="F13" s="236">
        <v>44511</v>
      </c>
      <c r="G13" s="252">
        <v>44497</v>
      </c>
      <c r="H13" s="14"/>
    </row>
    <row r="14" spans="1:8" ht="13.75" thickBot="1">
      <c r="A14" s="8"/>
      <c r="B14" s="1123"/>
      <c r="C14" s="1124"/>
      <c r="D14" s="1123"/>
      <c r="E14" s="1124"/>
      <c r="F14" s="1123"/>
      <c r="G14" s="1124"/>
      <c r="H14" s="8"/>
    </row>
    <row r="15" spans="1:8" ht="13">
      <c r="A15" s="14"/>
      <c r="B15" s="240"/>
      <c r="C15" s="240"/>
      <c r="D15" s="240"/>
      <c r="E15" s="238"/>
      <c r="F15" s="240"/>
      <c r="G15" s="240"/>
      <c r="H15" s="14"/>
    </row>
    <row r="16" spans="1:8" ht="30" customHeight="1">
      <c r="A16" s="14"/>
      <c r="B16" s="1120" t="s">
        <v>41</v>
      </c>
      <c r="C16" s="1121"/>
      <c r="D16" s="1121"/>
      <c r="E16" s="234" t="s">
        <v>11</v>
      </c>
      <c r="F16" s="234" t="s">
        <v>12</v>
      </c>
      <c r="G16" s="234" t="s">
        <v>13</v>
      </c>
      <c r="H16" s="14"/>
    </row>
    <row r="17" spans="1:8" ht="13">
      <c r="A17" s="14"/>
      <c r="B17" s="1161" t="s">
        <v>252</v>
      </c>
      <c r="C17" s="1151"/>
      <c r="D17" s="1151"/>
      <c r="E17" s="158">
        <v>1245</v>
      </c>
      <c r="F17" s="159">
        <v>13.33</v>
      </c>
      <c r="G17" s="141">
        <f>PRODUCT(E17,F17)</f>
        <v>16595.849999999999</v>
      </c>
      <c r="H17" s="10"/>
    </row>
    <row r="18" spans="1:8" ht="15.75" customHeight="1">
      <c r="B18" s="1129"/>
      <c r="C18" s="1130"/>
      <c r="D18" s="1130"/>
      <c r="E18" s="233"/>
      <c r="F18" s="72" t="s">
        <v>19</v>
      </c>
      <c r="G18" s="73">
        <f xml:space="preserve"> SUM(G17:G17)</f>
        <v>16595.849999999999</v>
      </c>
    </row>
  </sheetData>
  <mergeCells count="26">
    <mergeCell ref="B16:D16"/>
    <mergeCell ref="B17:D17"/>
    <mergeCell ref="B18:D18"/>
    <mergeCell ref="B13:C13"/>
    <mergeCell ref="D13:E13"/>
    <mergeCell ref="B14:C14"/>
    <mergeCell ref="D14:E14"/>
    <mergeCell ref="F14:G14"/>
    <mergeCell ref="B11:C11"/>
    <mergeCell ref="D11:E11"/>
    <mergeCell ref="F11:G11"/>
    <mergeCell ref="B12:C12"/>
    <mergeCell ref="D12:E12"/>
    <mergeCell ref="B9:C9"/>
    <mergeCell ref="D9:E9"/>
    <mergeCell ref="F9:G9"/>
    <mergeCell ref="B10:C10"/>
    <mergeCell ref="D10:E10"/>
    <mergeCell ref="F10:G10"/>
    <mergeCell ref="B2:G3"/>
    <mergeCell ref="B4:D4"/>
    <mergeCell ref="B5:C5"/>
    <mergeCell ref="B6:G6"/>
    <mergeCell ref="B8:C8"/>
    <mergeCell ref="D8:E8"/>
    <mergeCell ref="F8:G8"/>
  </mergeCells>
  <pageMargins left="0.7" right="0.7" top="0.75" bottom="0.75" header="0.3" footer="0.3"/>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8119E-654F-4A97-87B4-CF29A464498B}">
  <sheetPr>
    <outlinePr summaryBelow="0" summaryRight="0"/>
  </sheetPr>
  <dimension ref="A1:H18"/>
  <sheetViews>
    <sheetView showGridLines="0" topLeftCell="A4" workbookViewId="0">
      <selection activeCell="F10" sqref="F10:G10"/>
    </sheetView>
  </sheetViews>
  <sheetFormatPr defaultColWidth="14.453125" defaultRowHeight="15.75" customHeight="1"/>
  <cols>
    <col min="1" max="1" width="7" style="239" customWidth="1"/>
    <col min="2" max="2" width="8.7265625" style="239" customWidth="1"/>
    <col min="3" max="3" width="18.90625" style="239" customWidth="1"/>
    <col min="4" max="4" width="7.90625" style="239" customWidth="1"/>
    <col min="5" max="5" width="7" style="239" customWidth="1"/>
    <col min="6" max="7" width="15" style="239" customWidth="1"/>
    <col min="8" max="8" width="26.7265625" style="239" customWidth="1"/>
    <col min="9" max="16384" width="14.453125" style="239"/>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242"/>
      <c r="E5" s="242"/>
      <c r="F5" s="242"/>
      <c r="G5" s="242"/>
      <c r="H5" s="10"/>
    </row>
    <row r="6" spans="1:8" ht="29.15" customHeight="1">
      <c r="A6" s="8"/>
      <c r="B6" s="1110" t="s">
        <v>27</v>
      </c>
      <c r="C6" s="1110"/>
      <c r="D6" s="1110"/>
      <c r="E6" s="1110"/>
      <c r="F6" s="1110"/>
      <c r="G6" s="1110"/>
      <c r="H6" s="8"/>
    </row>
    <row r="7" spans="1:8" ht="19.5" customHeight="1">
      <c r="A7" s="14"/>
      <c r="F7" s="241"/>
      <c r="G7" s="241"/>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39</v>
      </c>
      <c r="C10" s="1112"/>
      <c r="D10" s="1114" t="s">
        <v>37</v>
      </c>
      <c r="E10" s="1115"/>
      <c r="F10" s="1116" t="s">
        <v>262</v>
      </c>
      <c r="G10" s="1117"/>
      <c r="H10" s="10"/>
    </row>
    <row r="11" spans="1:8" ht="18" customHeight="1">
      <c r="A11" s="14"/>
      <c r="B11" s="1089"/>
      <c r="C11" s="1080"/>
      <c r="D11" s="1089"/>
      <c r="E11" s="1080"/>
      <c r="F11" s="1090"/>
      <c r="G11" s="1080"/>
      <c r="H11" s="14"/>
    </row>
    <row r="12" spans="1:8" ht="18" customHeight="1">
      <c r="A12" s="14"/>
      <c r="B12" s="1111" t="s">
        <v>7</v>
      </c>
      <c r="C12" s="1112"/>
      <c r="D12" s="1111" t="s">
        <v>111</v>
      </c>
      <c r="E12" s="1112"/>
      <c r="F12" s="235" t="s">
        <v>276</v>
      </c>
      <c r="G12" s="235" t="s">
        <v>275</v>
      </c>
      <c r="H12" s="14"/>
    </row>
    <row r="13" spans="1:8" ht="18" customHeight="1">
      <c r="A13" s="14"/>
      <c r="B13" s="1113" t="s">
        <v>38</v>
      </c>
      <c r="C13" s="1112"/>
      <c r="D13" s="1113" t="s">
        <v>261</v>
      </c>
      <c r="E13" s="1112"/>
      <c r="F13" s="236">
        <v>44511</v>
      </c>
      <c r="G13" s="252">
        <v>44497</v>
      </c>
      <c r="H13" s="14"/>
    </row>
    <row r="14" spans="1:8" ht="13.75" thickBot="1">
      <c r="A14" s="8"/>
      <c r="B14" s="1123"/>
      <c r="C14" s="1124"/>
      <c r="D14" s="1123"/>
      <c r="E14" s="1124"/>
      <c r="F14" s="1123"/>
      <c r="G14" s="1124"/>
      <c r="H14" s="8"/>
    </row>
    <row r="15" spans="1:8" ht="13">
      <c r="A15" s="14"/>
      <c r="B15" s="240"/>
      <c r="C15" s="240"/>
      <c r="D15" s="240"/>
      <c r="E15" s="238"/>
      <c r="F15" s="240"/>
      <c r="G15" s="240"/>
      <c r="H15" s="14"/>
    </row>
    <row r="16" spans="1:8" ht="30" customHeight="1">
      <c r="A16" s="14"/>
      <c r="B16" s="1120" t="s">
        <v>41</v>
      </c>
      <c r="C16" s="1121"/>
      <c r="D16" s="1121"/>
      <c r="E16" s="234" t="s">
        <v>11</v>
      </c>
      <c r="F16" s="234" t="s">
        <v>12</v>
      </c>
      <c r="G16" s="234" t="s">
        <v>13</v>
      </c>
      <c r="H16" s="14"/>
    </row>
    <row r="17" spans="1:8" ht="13">
      <c r="A17" s="14"/>
      <c r="B17" s="1161" t="s">
        <v>252</v>
      </c>
      <c r="C17" s="1151"/>
      <c r="D17" s="1151"/>
      <c r="E17" s="158">
        <v>2642</v>
      </c>
      <c r="F17" s="159">
        <v>13.33</v>
      </c>
      <c r="G17" s="141">
        <f>PRODUCT(E17,F17)</f>
        <v>35217.86</v>
      </c>
      <c r="H17" s="10"/>
    </row>
    <row r="18" spans="1:8" ht="15.75" customHeight="1">
      <c r="B18" s="1129"/>
      <c r="C18" s="1130"/>
      <c r="D18" s="1130"/>
      <c r="E18" s="233"/>
      <c r="F18" s="72" t="s">
        <v>19</v>
      </c>
      <c r="G18" s="73">
        <f xml:space="preserve"> SUM(G17:G17)</f>
        <v>35217.86</v>
      </c>
    </row>
  </sheetData>
  <mergeCells count="26">
    <mergeCell ref="B16:D16"/>
    <mergeCell ref="B17:D17"/>
    <mergeCell ref="B18:D18"/>
    <mergeCell ref="B13:C13"/>
    <mergeCell ref="D13:E13"/>
    <mergeCell ref="B14:C14"/>
    <mergeCell ref="D14:E14"/>
    <mergeCell ref="F14:G14"/>
    <mergeCell ref="B11:C11"/>
    <mergeCell ref="D11:E11"/>
    <mergeCell ref="F11:G11"/>
    <mergeCell ref="B12:C12"/>
    <mergeCell ref="D12:E12"/>
    <mergeCell ref="B9:C9"/>
    <mergeCell ref="D9:E9"/>
    <mergeCell ref="F9:G9"/>
    <mergeCell ref="B10:C10"/>
    <mergeCell ref="D10:E10"/>
    <mergeCell ref="F10:G10"/>
    <mergeCell ref="B2:G3"/>
    <mergeCell ref="B4:D4"/>
    <mergeCell ref="B5:C5"/>
    <mergeCell ref="B6:G6"/>
    <mergeCell ref="B8:C8"/>
    <mergeCell ref="D8:E8"/>
    <mergeCell ref="F8:G8"/>
  </mergeCells>
  <pageMargins left="0.7" right="0.7" top="0.75" bottom="0.75" header="0.3" footer="0.3"/>
  <pageSetup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9178B-F5EA-4D9F-97BE-22D3DD034E73}">
  <sheetPr>
    <outlinePr summaryBelow="0" summaryRight="0"/>
  </sheetPr>
  <dimension ref="A1:I22"/>
  <sheetViews>
    <sheetView showGridLines="0" topLeftCell="A4" workbookViewId="0">
      <selection activeCell="C21" sqref="C21"/>
    </sheetView>
  </sheetViews>
  <sheetFormatPr defaultColWidth="14.453125" defaultRowHeight="15.75" customHeight="1"/>
  <cols>
    <col min="1" max="1" width="7" style="239" customWidth="1"/>
    <col min="2" max="2" width="8.7265625" style="239" customWidth="1"/>
    <col min="3" max="3" width="18.90625" style="239" customWidth="1"/>
    <col min="4" max="4" width="10.54296875" style="239" customWidth="1"/>
    <col min="5" max="6" width="11.6328125" style="239" customWidth="1"/>
    <col min="7" max="7" width="15" style="239" customWidth="1"/>
    <col min="8" max="8" width="8.984375E-2" style="239" customWidth="1"/>
    <col min="9" max="9" width="10.54296875" style="239" customWidth="1"/>
    <col min="10" max="16384" width="14.453125" style="239"/>
  </cols>
  <sheetData>
    <row r="1" spans="1:9" ht="18" customHeight="1">
      <c r="A1" s="9"/>
      <c r="B1" s="9"/>
      <c r="C1" s="9"/>
      <c r="D1" s="9"/>
      <c r="E1" s="4"/>
      <c r="F1" s="9"/>
      <c r="G1" s="9"/>
      <c r="H1" s="9"/>
      <c r="I1" s="9"/>
    </row>
    <row r="2" spans="1:9" ht="19.5" customHeight="1">
      <c r="A2" s="8"/>
      <c r="B2" s="1106" t="s">
        <v>1</v>
      </c>
      <c r="C2" s="1106"/>
      <c r="D2" s="1106"/>
      <c r="E2" s="1106"/>
      <c r="F2" s="1106"/>
      <c r="G2" s="1106"/>
      <c r="H2" s="1106"/>
      <c r="I2" s="8"/>
    </row>
    <row r="3" spans="1:9" ht="12.65" customHeight="1">
      <c r="A3" s="8"/>
      <c r="B3" s="1106"/>
      <c r="C3" s="1106"/>
      <c r="D3" s="1106"/>
      <c r="E3" s="1106"/>
      <c r="F3" s="1106"/>
      <c r="G3" s="1106"/>
      <c r="H3" s="1106"/>
      <c r="I3" s="8"/>
    </row>
    <row r="4" spans="1:9" ht="13">
      <c r="A4" s="8"/>
      <c r="B4" s="1084"/>
      <c r="C4" s="1080"/>
      <c r="D4" s="1080"/>
      <c r="E4" s="1080"/>
      <c r="F4" s="9"/>
      <c r="G4" s="9"/>
      <c r="H4" s="9"/>
      <c r="I4" s="8"/>
    </row>
    <row r="5" spans="1:9" ht="3.65" customHeight="1">
      <c r="A5" s="10"/>
      <c r="B5" s="1085"/>
      <c r="C5" s="1080"/>
      <c r="E5" s="242"/>
      <c r="F5" s="242"/>
      <c r="G5" s="242"/>
      <c r="H5" s="242"/>
      <c r="I5" s="10"/>
    </row>
    <row r="6" spans="1:9" ht="29.15" customHeight="1">
      <c r="A6" s="8"/>
      <c r="B6" s="1110" t="s">
        <v>27</v>
      </c>
      <c r="C6" s="1110"/>
      <c r="D6" s="1110"/>
      <c r="E6" s="1110"/>
      <c r="F6" s="1110"/>
      <c r="G6" s="1110"/>
      <c r="H6" s="1110"/>
      <c r="I6" s="8"/>
    </row>
    <row r="7" spans="1:9" ht="19.5" customHeight="1">
      <c r="A7" s="14"/>
      <c r="G7" s="241"/>
      <c r="H7" s="241"/>
      <c r="I7" s="14"/>
    </row>
    <row r="8" spans="1:9" ht="14.25">
      <c r="A8" s="14"/>
      <c r="B8" s="1087"/>
      <c r="C8" s="1080"/>
      <c r="E8" s="1079"/>
      <c r="F8" s="1080"/>
      <c r="G8" s="1079"/>
      <c r="H8" s="1080"/>
      <c r="I8" s="14"/>
    </row>
    <row r="9" spans="1:9" ht="18" customHeight="1">
      <c r="A9" s="17"/>
      <c r="B9" s="1111" t="s">
        <v>28</v>
      </c>
      <c r="C9" s="1112"/>
      <c r="D9" s="1111" t="s">
        <v>4</v>
      </c>
      <c r="E9" s="1112"/>
      <c r="F9" s="1111" t="s">
        <v>40</v>
      </c>
      <c r="G9" s="1112"/>
      <c r="H9" s="17"/>
    </row>
    <row r="10" spans="1:9" ht="18" customHeight="1">
      <c r="A10" s="10"/>
      <c r="B10" s="1113" t="s">
        <v>39</v>
      </c>
      <c r="C10" s="1112"/>
      <c r="D10" s="1114" t="s">
        <v>37</v>
      </c>
      <c r="E10" s="1115"/>
      <c r="F10" s="1116" t="s">
        <v>269</v>
      </c>
      <c r="G10" s="1117"/>
      <c r="H10" s="10"/>
    </row>
    <row r="11" spans="1:9" ht="18" customHeight="1">
      <c r="A11" s="14"/>
      <c r="B11" s="1089"/>
      <c r="C11" s="1080"/>
      <c r="D11" s="1089"/>
      <c r="E11" s="1080"/>
      <c r="F11" s="1090"/>
      <c r="G11" s="1080"/>
      <c r="H11" s="14"/>
    </row>
    <row r="12" spans="1:9" ht="18" customHeight="1">
      <c r="A12" s="14"/>
      <c r="B12" s="1111" t="s">
        <v>7</v>
      </c>
      <c r="C12" s="1112"/>
      <c r="D12" s="219" t="s">
        <v>111</v>
      </c>
      <c r="E12" s="1141" t="s">
        <v>276</v>
      </c>
      <c r="F12" s="1142"/>
      <c r="G12" s="235" t="s">
        <v>275</v>
      </c>
    </row>
    <row r="13" spans="1:9" ht="18" customHeight="1">
      <c r="A13" s="14"/>
      <c r="B13" s="1113" t="s">
        <v>38</v>
      </c>
      <c r="C13" s="1112"/>
      <c r="D13" s="218" t="s">
        <v>268</v>
      </c>
      <c r="E13" s="1195">
        <v>44511</v>
      </c>
      <c r="F13" s="1196"/>
      <c r="G13" s="236">
        <v>44497</v>
      </c>
    </row>
    <row r="14" spans="1:9" ht="13.75" thickBot="1">
      <c r="A14" s="8"/>
      <c r="B14" s="1123"/>
      <c r="C14" s="1124"/>
      <c r="D14" s="237"/>
      <c r="E14" s="1123"/>
      <c r="F14" s="1124"/>
      <c r="G14" s="1123"/>
      <c r="H14" s="1124"/>
      <c r="I14" s="8"/>
    </row>
    <row r="15" spans="1:9" ht="13">
      <c r="A15" s="14"/>
      <c r="B15" s="240"/>
      <c r="C15" s="240"/>
      <c r="D15" s="240"/>
      <c r="E15" s="240"/>
      <c r="F15" s="238"/>
      <c r="G15" s="240"/>
      <c r="H15" s="240"/>
      <c r="I15" s="14"/>
    </row>
    <row r="16" spans="1:9" ht="30" customHeight="1">
      <c r="A16" s="14"/>
      <c r="B16" s="234" t="s">
        <v>41</v>
      </c>
      <c r="C16" s="234" t="s">
        <v>189</v>
      </c>
      <c r="D16" s="228" t="s">
        <v>251</v>
      </c>
      <c r="E16" s="234" t="s">
        <v>11</v>
      </c>
      <c r="F16" s="234" t="s">
        <v>12</v>
      </c>
      <c r="G16" s="1205" t="s">
        <v>13</v>
      </c>
      <c r="H16" s="1206"/>
    </row>
    <row r="17" spans="1:9" ht="13">
      <c r="A17" s="14"/>
      <c r="B17" s="229" t="s">
        <v>263</v>
      </c>
      <c r="C17" s="229" t="s">
        <v>270</v>
      </c>
      <c r="D17" s="229">
        <v>200</v>
      </c>
      <c r="E17" s="229">
        <v>1</v>
      </c>
      <c r="F17" s="249">
        <v>16075.98</v>
      </c>
      <c r="G17" s="249">
        <f>E17*F17</f>
        <v>16075.98</v>
      </c>
      <c r="H17" s="249"/>
    </row>
    <row r="18" spans="1:9" ht="13">
      <c r="A18" s="14"/>
      <c r="B18" s="228" t="s">
        <v>264</v>
      </c>
      <c r="C18" s="228" t="s">
        <v>271</v>
      </c>
      <c r="D18" s="228">
        <v>200</v>
      </c>
      <c r="E18" s="228">
        <v>1</v>
      </c>
      <c r="F18" s="250">
        <v>8611.18</v>
      </c>
      <c r="G18" s="250">
        <f>E18*F18</f>
        <v>8611.18</v>
      </c>
      <c r="H18" s="250"/>
    </row>
    <row r="19" spans="1:9" ht="15.75" customHeight="1">
      <c r="B19" s="229" t="s">
        <v>265</v>
      </c>
      <c r="C19" s="229" t="s">
        <v>272</v>
      </c>
      <c r="D19" s="229">
        <v>200</v>
      </c>
      <c r="E19" s="229">
        <v>1</v>
      </c>
      <c r="F19" s="249">
        <v>17182.37</v>
      </c>
      <c r="G19" s="249">
        <f>E19*F19</f>
        <v>17182.37</v>
      </c>
      <c r="H19" s="249"/>
    </row>
    <row r="20" spans="1:9" ht="15.75" customHeight="1">
      <c r="B20" s="228" t="s">
        <v>266</v>
      </c>
      <c r="C20" s="228" t="s">
        <v>273</v>
      </c>
      <c r="D20" s="228">
        <v>200</v>
      </c>
      <c r="E20" s="228">
        <v>1</v>
      </c>
      <c r="F20" s="250">
        <v>16595.849999999999</v>
      </c>
      <c r="G20" s="250">
        <f>E20*F20</f>
        <v>16595.849999999999</v>
      </c>
      <c r="H20" s="250"/>
    </row>
    <row r="21" spans="1:9" ht="15.75" customHeight="1">
      <c r="B21" s="229" t="s">
        <v>267</v>
      </c>
      <c r="C21" s="229" t="s">
        <v>274</v>
      </c>
      <c r="D21" s="229">
        <v>200</v>
      </c>
      <c r="E21" s="229">
        <v>1</v>
      </c>
      <c r="F21" s="249">
        <v>35217.86</v>
      </c>
      <c r="G21" s="249">
        <f>E21*F21</f>
        <v>35217.86</v>
      </c>
      <c r="H21" s="249"/>
    </row>
    <row r="22" spans="1:9" ht="15.75" customHeight="1">
      <c r="B22" s="1189"/>
      <c r="C22" s="1190"/>
      <c r="D22" s="1190"/>
      <c r="E22" s="1191"/>
      <c r="F22" s="232" t="s">
        <v>19</v>
      </c>
      <c r="G22" s="1208">
        <f xml:space="preserve"> SUM(G17:G21)</f>
        <v>93683.239999999991</v>
      </c>
      <c r="H22" s="1209"/>
      <c r="I22" s="230"/>
    </row>
  </sheetData>
  <mergeCells count="26">
    <mergeCell ref="B22:E22"/>
    <mergeCell ref="G22:H22"/>
    <mergeCell ref="B14:C14"/>
    <mergeCell ref="E14:F14"/>
    <mergeCell ref="G14:H14"/>
    <mergeCell ref="G16:H16"/>
    <mergeCell ref="B11:C11"/>
    <mergeCell ref="D11:E11"/>
    <mergeCell ref="F11:G11"/>
    <mergeCell ref="B12:C12"/>
    <mergeCell ref="B13:C13"/>
    <mergeCell ref="E12:F12"/>
    <mergeCell ref="E13:F13"/>
    <mergeCell ref="B9:C9"/>
    <mergeCell ref="D9:E9"/>
    <mergeCell ref="F9:G9"/>
    <mergeCell ref="B10:C10"/>
    <mergeCell ref="D10:E10"/>
    <mergeCell ref="F10:G10"/>
    <mergeCell ref="B2:H3"/>
    <mergeCell ref="B4:E4"/>
    <mergeCell ref="B5:C5"/>
    <mergeCell ref="B6:H6"/>
    <mergeCell ref="B8:C8"/>
    <mergeCell ref="E8:F8"/>
    <mergeCell ref="G8:H8"/>
  </mergeCells>
  <phoneticPr fontId="42" type="noConversion"/>
  <pageMargins left="0.7" right="0.7" top="0.75" bottom="0.75" header="0.3" footer="0.3"/>
  <pageSetup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F9EEE-DBBB-48FE-AF3A-906B09E692A0}">
  <sheetPr>
    <tabColor rgb="FFC00000"/>
  </sheetPr>
  <dimension ref="A1:F18"/>
  <sheetViews>
    <sheetView workbookViewId="0">
      <selection activeCell="L11" sqref="L11"/>
    </sheetView>
  </sheetViews>
  <sheetFormatPr defaultRowHeight="13"/>
  <cols>
    <col min="1" max="1" width="31" customWidth="1"/>
    <col min="2" max="2" width="11.453125" customWidth="1"/>
    <col min="4" max="4" width="4.453125" bestFit="1" customWidth="1"/>
    <col min="5" max="5" width="10.54296875" bestFit="1" customWidth="1"/>
    <col min="6" max="6" width="11.6328125" bestFit="1" customWidth="1"/>
  </cols>
  <sheetData>
    <row r="1" spans="1:6">
      <c r="A1" s="9"/>
      <c r="B1" s="9"/>
      <c r="C1" s="4"/>
      <c r="D1" s="9"/>
      <c r="E1" s="9"/>
      <c r="F1" s="9"/>
    </row>
    <row r="2" spans="1:6">
      <c r="A2" s="1106" t="s">
        <v>1</v>
      </c>
      <c r="B2" s="1106"/>
      <c r="C2" s="1106"/>
      <c r="D2" s="1106"/>
      <c r="E2" s="1106"/>
      <c r="F2" s="1106"/>
    </row>
    <row r="3" spans="1:6">
      <c r="A3" s="1106"/>
      <c r="B3" s="1106"/>
      <c r="C3" s="1106"/>
      <c r="D3" s="1106"/>
      <c r="E3" s="1106"/>
      <c r="F3" s="1106"/>
    </row>
    <row r="4" spans="1:6">
      <c r="A4" s="1084"/>
      <c r="B4" s="1080"/>
      <c r="C4" s="1080"/>
      <c r="D4" s="9"/>
      <c r="E4" s="9"/>
      <c r="F4" s="9"/>
    </row>
    <row r="5" spans="1:6">
      <c r="A5" s="1085"/>
      <c r="B5" s="1080"/>
      <c r="C5" s="300"/>
      <c r="D5" s="300"/>
      <c r="E5" s="300"/>
      <c r="F5" s="300"/>
    </row>
    <row r="6" spans="1:6" ht="23">
      <c r="A6" s="1110" t="s">
        <v>27</v>
      </c>
      <c r="B6" s="1110"/>
      <c r="C6" s="1110"/>
      <c r="D6" s="1110"/>
      <c r="E6" s="1110"/>
      <c r="F6" s="1110"/>
    </row>
    <row r="7" spans="1:6">
      <c r="A7" s="297"/>
      <c r="B7" s="297"/>
      <c r="C7" s="297"/>
      <c r="D7" s="297"/>
      <c r="E7" s="299"/>
      <c r="F7" s="299"/>
    </row>
    <row r="8" spans="1:6" ht="14.25">
      <c r="A8" s="1087"/>
      <c r="B8" s="1080"/>
      <c r="C8" s="1079"/>
      <c r="D8" s="1080"/>
      <c r="E8" s="1079"/>
      <c r="F8" s="1080"/>
    </row>
    <row r="9" spans="1:6" ht="15.5">
      <c r="A9" s="1111" t="s">
        <v>28</v>
      </c>
      <c r="B9" s="1112"/>
      <c r="C9" s="1111" t="s">
        <v>4</v>
      </c>
      <c r="D9" s="1210"/>
      <c r="E9" s="1111" t="s">
        <v>40</v>
      </c>
      <c r="F9" s="1112"/>
    </row>
    <row r="10" spans="1:6" ht="15.25">
      <c r="A10" s="1113" t="s">
        <v>39</v>
      </c>
      <c r="B10" s="1112"/>
      <c r="C10" s="1114" t="s">
        <v>37</v>
      </c>
      <c r="D10" s="1211"/>
      <c r="E10" s="1212" t="s">
        <v>301</v>
      </c>
      <c r="F10" s="1212"/>
    </row>
    <row r="11" spans="1:6">
      <c r="A11" s="1089"/>
      <c r="B11" s="1080"/>
      <c r="C11" s="1089"/>
      <c r="D11" s="1080"/>
      <c r="E11" s="1213"/>
      <c r="F11" s="1214"/>
    </row>
    <row r="12" spans="1:6" ht="15.5">
      <c r="A12" s="1111" t="s">
        <v>7</v>
      </c>
      <c r="B12" s="1112"/>
      <c r="C12" s="1141" t="s">
        <v>111</v>
      </c>
      <c r="D12" s="1215"/>
      <c r="E12" s="1111" t="s">
        <v>8</v>
      </c>
      <c r="F12" s="1111"/>
    </row>
    <row r="13" spans="1:6">
      <c r="A13" s="1113" t="s">
        <v>38</v>
      </c>
      <c r="B13" s="1112"/>
      <c r="C13" s="1216" t="s">
        <v>326</v>
      </c>
      <c r="D13" s="1217"/>
      <c r="E13" s="1122">
        <v>44589</v>
      </c>
      <c r="F13" s="1122"/>
    </row>
    <row r="14" spans="1:6" ht="13.75" thickBot="1">
      <c r="A14" s="1123"/>
      <c r="B14" s="1124"/>
      <c r="C14" s="1123"/>
      <c r="D14" s="1124"/>
      <c r="E14" s="1123"/>
      <c r="F14" s="1124"/>
    </row>
    <row r="15" spans="1:6">
      <c r="A15" s="298"/>
      <c r="B15" s="298"/>
      <c r="C15" s="298"/>
      <c r="D15" s="296"/>
      <c r="E15" s="298"/>
      <c r="F15" s="298"/>
    </row>
    <row r="16" spans="1:6" ht="15.5">
      <c r="A16" s="295" t="s">
        <v>41</v>
      </c>
      <c r="B16" s="270" t="s">
        <v>189</v>
      </c>
      <c r="C16" s="270" t="s">
        <v>251</v>
      </c>
      <c r="D16" s="295" t="s">
        <v>11</v>
      </c>
      <c r="E16" s="295" t="s">
        <v>12</v>
      </c>
      <c r="F16" s="295" t="s">
        <v>13</v>
      </c>
    </row>
    <row r="17" spans="1:6">
      <c r="A17" s="194" t="s">
        <v>297</v>
      </c>
      <c r="B17" s="271" t="s">
        <v>302</v>
      </c>
      <c r="C17" s="271">
        <v>100</v>
      </c>
      <c r="D17" s="272">
        <v>127</v>
      </c>
      <c r="E17" s="277">
        <v>18</v>
      </c>
      <c r="F17" s="280">
        <f>D17*E17</f>
        <v>2286</v>
      </c>
    </row>
    <row r="18" spans="1:6">
      <c r="A18" s="1129"/>
      <c r="B18" s="1130"/>
      <c r="C18" s="1130"/>
      <c r="D18" s="294"/>
      <c r="E18" s="72" t="s">
        <v>19</v>
      </c>
      <c r="F18" s="281">
        <f xml:space="preserve"> SUM(F17:F17)</f>
        <v>2286</v>
      </c>
    </row>
  </sheetData>
  <mergeCells count="26">
    <mergeCell ref="A18:C18"/>
    <mergeCell ref="A13:B13"/>
    <mergeCell ref="C13:D13"/>
    <mergeCell ref="E13:F13"/>
    <mergeCell ref="A14:B14"/>
    <mergeCell ref="C14:D14"/>
    <mergeCell ref="E14:F14"/>
    <mergeCell ref="A11:B11"/>
    <mergeCell ref="C11:D11"/>
    <mergeCell ref="E11:F11"/>
    <mergeCell ref="A12:B12"/>
    <mergeCell ref="C12:D12"/>
    <mergeCell ref="E12:F12"/>
    <mergeCell ref="A9:B9"/>
    <mergeCell ref="C9:D9"/>
    <mergeCell ref="E9:F9"/>
    <mergeCell ref="A10:B10"/>
    <mergeCell ref="C10:D10"/>
    <mergeCell ref="E10:F10"/>
    <mergeCell ref="A2:F3"/>
    <mergeCell ref="A4:C4"/>
    <mergeCell ref="A5:B5"/>
    <mergeCell ref="A6:F6"/>
    <mergeCell ref="A8:B8"/>
    <mergeCell ref="C8:D8"/>
    <mergeCell ref="E8:F8"/>
  </mergeCells>
  <pageMargins left="0.7" right="0.7" top="0.75" bottom="0.75" header="0.3" footer="0.3"/>
  <pageSetup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ED0F7-BBAA-43E8-987B-6ED4B0538398}">
  <sheetPr>
    <tabColor rgb="FFC00000"/>
  </sheetPr>
  <dimension ref="A1:F20"/>
  <sheetViews>
    <sheetView workbookViewId="0">
      <selection activeCell="K11" sqref="K11"/>
    </sheetView>
  </sheetViews>
  <sheetFormatPr defaultRowHeight="13"/>
  <cols>
    <col min="1" max="1" width="31.453125" bestFit="1" customWidth="1"/>
    <col min="2" max="2" width="9.81640625" bestFit="1" customWidth="1"/>
    <col min="5" max="5" width="11.1796875" customWidth="1"/>
    <col min="6" max="6" width="11.6328125" bestFit="1" customWidth="1"/>
  </cols>
  <sheetData>
    <row r="1" spans="1:6">
      <c r="A1" s="9"/>
      <c r="B1" s="9"/>
      <c r="C1" s="4"/>
      <c r="D1" s="9"/>
      <c r="E1" s="9"/>
      <c r="F1" s="9"/>
    </row>
    <row r="2" spans="1:6">
      <c r="A2" s="1106" t="s">
        <v>1</v>
      </c>
      <c r="B2" s="1106"/>
      <c r="C2" s="1106"/>
      <c r="D2" s="1106"/>
      <c r="E2" s="1106"/>
      <c r="F2" s="1106"/>
    </row>
    <row r="3" spans="1:6">
      <c r="A3" s="1106"/>
      <c r="B3" s="1106"/>
      <c r="C3" s="1106"/>
      <c r="D3" s="1106"/>
      <c r="E3" s="1106"/>
      <c r="F3" s="1106"/>
    </row>
    <row r="4" spans="1:6">
      <c r="A4" s="1084"/>
      <c r="B4" s="1080"/>
      <c r="C4" s="1080"/>
      <c r="D4" s="9"/>
      <c r="E4" s="9"/>
      <c r="F4" s="9"/>
    </row>
    <row r="5" spans="1:6">
      <c r="A5" s="1085"/>
      <c r="B5" s="1080"/>
      <c r="C5" s="300"/>
      <c r="D5" s="300"/>
      <c r="E5" s="300"/>
      <c r="F5" s="300"/>
    </row>
    <row r="6" spans="1:6" ht="23">
      <c r="A6" s="1110" t="s">
        <v>27</v>
      </c>
      <c r="B6" s="1110"/>
      <c r="C6" s="1110"/>
      <c r="D6" s="1110"/>
      <c r="E6" s="1110"/>
      <c r="F6" s="1110"/>
    </row>
    <row r="7" spans="1:6">
      <c r="A7" s="297"/>
      <c r="B7" s="297"/>
      <c r="C7" s="297"/>
      <c r="D7" s="297"/>
      <c r="E7" s="299"/>
      <c r="F7" s="299"/>
    </row>
    <row r="8" spans="1:6" ht="14.25">
      <c r="A8" s="1087"/>
      <c r="B8" s="1080"/>
      <c r="C8" s="1079"/>
      <c r="D8" s="1080"/>
      <c r="E8" s="1079"/>
      <c r="F8" s="1080"/>
    </row>
    <row r="9" spans="1:6" ht="15.5">
      <c r="A9" s="1111" t="s">
        <v>28</v>
      </c>
      <c r="B9" s="1112"/>
      <c r="C9" s="1111" t="s">
        <v>4</v>
      </c>
      <c r="D9" s="1210"/>
      <c r="E9" s="1111" t="s">
        <v>40</v>
      </c>
      <c r="F9" s="1112"/>
    </row>
    <row r="10" spans="1:6" ht="15.25">
      <c r="A10" s="1113" t="s">
        <v>39</v>
      </c>
      <c r="B10" s="1112"/>
      <c r="C10" s="1114" t="s">
        <v>37</v>
      </c>
      <c r="D10" s="1211"/>
      <c r="E10" s="1212" t="s">
        <v>300</v>
      </c>
      <c r="F10" s="1212"/>
    </row>
    <row r="11" spans="1:6">
      <c r="A11" s="1089"/>
      <c r="B11" s="1080"/>
      <c r="C11" s="1089"/>
      <c r="D11" s="1080"/>
      <c r="E11" s="1213"/>
      <c r="F11" s="1214"/>
    </row>
    <row r="12" spans="1:6" ht="15.5">
      <c r="A12" s="1111" t="s">
        <v>7</v>
      </c>
      <c r="B12" s="1112"/>
      <c r="C12" s="1141" t="s">
        <v>111</v>
      </c>
      <c r="D12" s="1215"/>
      <c r="E12" s="1111" t="s">
        <v>8</v>
      </c>
      <c r="F12" s="1111"/>
    </row>
    <row r="13" spans="1:6">
      <c r="A13" s="1113" t="s">
        <v>38</v>
      </c>
      <c r="B13" s="1112"/>
      <c r="C13" s="1216" t="s">
        <v>327</v>
      </c>
      <c r="D13" s="1217"/>
      <c r="E13" s="1122">
        <v>44589</v>
      </c>
      <c r="F13" s="1122"/>
    </row>
    <row r="14" spans="1:6" ht="13.75" thickBot="1">
      <c r="A14" s="1123"/>
      <c r="B14" s="1124"/>
      <c r="C14" s="1123"/>
      <c r="D14" s="1124"/>
      <c r="E14" s="1123"/>
      <c r="F14" s="1124"/>
    </row>
    <row r="15" spans="1:6">
      <c r="A15" s="298"/>
      <c r="B15" s="298"/>
      <c r="C15" s="298"/>
      <c r="D15" s="296"/>
      <c r="E15" s="298"/>
      <c r="F15" s="298"/>
    </row>
    <row r="16" spans="1:6" ht="15.5">
      <c r="A16" s="295" t="s">
        <v>41</v>
      </c>
      <c r="B16" s="270" t="s">
        <v>189</v>
      </c>
      <c r="C16" s="270" t="s">
        <v>251</v>
      </c>
      <c r="D16" s="295" t="s">
        <v>11</v>
      </c>
      <c r="E16" s="295" t="s">
        <v>12</v>
      </c>
      <c r="F16" s="295" t="s">
        <v>13</v>
      </c>
    </row>
    <row r="17" spans="1:6">
      <c r="A17" s="194" t="s">
        <v>297</v>
      </c>
      <c r="B17" s="271" t="s">
        <v>303</v>
      </c>
      <c r="C17" s="271">
        <v>100</v>
      </c>
      <c r="D17" s="272">
        <v>702</v>
      </c>
      <c r="E17" s="277">
        <v>18</v>
      </c>
      <c r="F17" s="282">
        <f>D17*E17</f>
        <v>12636</v>
      </c>
    </row>
    <row r="18" spans="1:6">
      <c r="A18" s="158" t="s">
        <v>298</v>
      </c>
      <c r="B18" s="274" t="s">
        <v>303</v>
      </c>
      <c r="C18" s="274">
        <v>100</v>
      </c>
      <c r="D18" s="275">
        <v>240</v>
      </c>
      <c r="E18" s="278">
        <v>59</v>
      </c>
      <c r="F18" s="283">
        <f>D18*E18</f>
        <v>14160</v>
      </c>
    </row>
    <row r="19" spans="1:6">
      <c r="A19" s="276" t="s">
        <v>299</v>
      </c>
      <c r="B19" s="271" t="s">
        <v>303</v>
      </c>
      <c r="C19" s="271">
        <v>100</v>
      </c>
      <c r="D19" s="272">
        <v>1</v>
      </c>
      <c r="E19" s="279">
        <v>44</v>
      </c>
      <c r="F19" s="282">
        <f>D19*E19</f>
        <v>44</v>
      </c>
    </row>
    <row r="20" spans="1:6">
      <c r="A20" s="1129"/>
      <c r="B20" s="1130"/>
      <c r="C20" s="1130"/>
      <c r="D20" s="294"/>
      <c r="E20" s="72" t="s">
        <v>19</v>
      </c>
      <c r="F20" s="284">
        <f xml:space="preserve"> SUM(F17:F19)</f>
        <v>26840</v>
      </c>
    </row>
  </sheetData>
  <mergeCells count="26">
    <mergeCell ref="A20:C20"/>
    <mergeCell ref="A13:B13"/>
    <mergeCell ref="C13:D13"/>
    <mergeCell ref="E13:F13"/>
    <mergeCell ref="A14:B14"/>
    <mergeCell ref="C14:D14"/>
    <mergeCell ref="E14:F14"/>
    <mergeCell ref="A11:B11"/>
    <mergeCell ref="C11:D11"/>
    <mergeCell ref="E11:F11"/>
    <mergeCell ref="A12:B12"/>
    <mergeCell ref="C12:D12"/>
    <mergeCell ref="E12:F12"/>
    <mergeCell ref="A9:B9"/>
    <mergeCell ref="C9:D9"/>
    <mergeCell ref="E9:F9"/>
    <mergeCell ref="A10:B10"/>
    <mergeCell ref="C10:D10"/>
    <mergeCell ref="E10:F10"/>
    <mergeCell ref="A2:F3"/>
    <mergeCell ref="A4:C4"/>
    <mergeCell ref="A5:B5"/>
    <mergeCell ref="A6:F6"/>
    <mergeCell ref="A8:B8"/>
    <mergeCell ref="C8:D8"/>
    <mergeCell ref="E8:F8"/>
  </mergeCells>
  <pageMargins left="0.7" right="0.7" top="0.75" bottom="0.75" header="0.3" footer="0.3"/>
  <pageSetup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EC6E3-A54B-4701-87B1-9E464733024B}">
  <sheetPr>
    <tabColor rgb="FF00B0F0"/>
    <outlinePr summaryBelow="0" summaryRight="0"/>
  </sheetPr>
  <dimension ref="A1:G19"/>
  <sheetViews>
    <sheetView showGridLines="0" workbookViewId="0">
      <selection activeCell="G3" sqref="G3"/>
    </sheetView>
  </sheetViews>
  <sheetFormatPr defaultColWidth="14.453125" defaultRowHeight="15.75" customHeight="1"/>
  <cols>
    <col min="1" max="1" width="30.7265625" style="256" customWidth="1"/>
    <col min="2" max="2" width="14.81640625" style="256" customWidth="1"/>
    <col min="3" max="3" width="7.90625" style="256" customWidth="1"/>
    <col min="4" max="4" width="7" style="256" customWidth="1"/>
    <col min="5" max="5" width="10.81640625" style="256" customWidth="1"/>
    <col min="6" max="6" width="15" style="256" customWidth="1"/>
    <col min="7" max="7" width="26.7265625" style="256" customWidth="1"/>
    <col min="8" max="16384" width="14.453125" style="256"/>
  </cols>
  <sheetData>
    <row r="1" spans="1:7" ht="18" customHeight="1">
      <c r="A1" s="9"/>
      <c r="B1" s="9"/>
      <c r="C1" s="4"/>
      <c r="D1" s="9"/>
      <c r="E1" s="9"/>
      <c r="F1" s="9"/>
      <c r="G1" s="9"/>
    </row>
    <row r="2" spans="1:7" ht="19.5" customHeight="1">
      <c r="A2" s="1106" t="s">
        <v>1</v>
      </c>
      <c r="B2" s="1106"/>
      <c r="C2" s="1106"/>
      <c r="D2" s="1106"/>
      <c r="E2" s="1106"/>
      <c r="F2" s="1106"/>
      <c r="G2" s="8"/>
    </row>
    <row r="3" spans="1:7" ht="12.65" customHeight="1">
      <c r="A3" s="1106"/>
      <c r="B3" s="1106"/>
      <c r="C3" s="1106"/>
      <c r="D3" s="1106"/>
      <c r="E3" s="1106"/>
      <c r="F3" s="1106"/>
      <c r="G3" s="8"/>
    </row>
    <row r="4" spans="1:7" ht="13">
      <c r="A4" s="1084"/>
      <c r="B4" s="1080"/>
      <c r="C4" s="1080"/>
      <c r="D4" s="9"/>
      <c r="E4" s="9"/>
      <c r="F4" s="9"/>
      <c r="G4" s="8"/>
    </row>
    <row r="5" spans="1:7" ht="3.65" customHeight="1">
      <c r="A5" s="1085"/>
      <c r="B5" s="1080"/>
      <c r="C5" s="259"/>
      <c r="D5" s="259"/>
      <c r="E5" s="259"/>
      <c r="F5" s="259"/>
      <c r="G5" s="10"/>
    </row>
    <row r="6" spans="1:7" ht="29.15" customHeight="1">
      <c r="A6" s="1110" t="s">
        <v>27</v>
      </c>
      <c r="B6" s="1110"/>
      <c r="C6" s="1110"/>
      <c r="D6" s="1110"/>
      <c r="E6" s="1110"/>
      <c r="F6" s="1110"/>
      <c r="G6" s="8"/>
    </row>
    <row r="7" spans="1:7" ht="19.5" customHeight="1">
      <c r="E7" s="258"/>
      <c r="F7" s="258"/>
      <c r="G7" s="14"/>
    </row>
    <row r="8" spans="1:7" ht="14.25">
      <c r="A8" s="1087"/>
      <c r="B8" s="1080"/>
      <c r="C8" s="1079"/>
      <c r="D8" s="1080"/>
      <c r="E8" s="1079"/>
      <c r="F8" s="1080"/>
      <c r="G8" s="14"/>
    </row>
    <row r="9" spans="1:7" ht="18" customHeight="1">
      <c r="A9" s="1111" t="s">
        <v>28</v>
      </c>
      <c r="B9" s="1112"/>
      <c r="C9" s="1111" t="s">
        <v>4</v>
      </c>
      <c r="D9" s="1112"/>
      <c r="E9" s="1111" t="s">
        <v>40</v>
      </c>
      <c r="F9" s="1112"/>
      <c r="G9" s="17"/>
    </row>
    <row r="10" spans="1:7" ht="18" customHeight="1">
      <c r="A10" s="1113" t="s">
        <v>39</v>
      </c>
      <c r="B10" s="1112"/>
      <c r="C10" s="1114" t="s">
        <v>37</v>
      </c>
      <c r="D10" s="1115"/>
      <c r="E10" s="1116" t="s">
        <v>304</v>
      </c>
      <c r="F10" s="1117"/>
      <c r="G10" s="10"/>
    </row>
    <row r="11" spans="1:7" ht="18" customHeight="1">
      <c r="A11" s="1089"/>
      <c r="B11" s="1080"/>
      <c r="C11" s="1089"/>
      <c r="D11" s="1080"/>
      <c r="E11" s="1090"/>
      <c r="F11" s="1080"/>
      <c r="G11" s="14"/>
    </row>
    <row r="12" spans="1:7" ht="18" customHeight="1">
      <c r="A12" s="1111" t="s">
        <v>7</v>
      </c>
      <c r="B12" s="1112"/>
      <c r="C12" s="1141" t="s">
        <v>111</v>
      </c>
      <c r="D12" s="1142"/>
      <c r="E12" s="1141" t="s">
        <v>8</v>
      </c>
      <c r="F12" s="1142"/>
      <c r="G12" s="14"/>
    </row>
    <row r="13" spans="1:7" ht="18" customHeight="1">
      <c r="A13" s="1113" t="s">
        <v>178</v>
      </c>
      <c r="B13" s="1112"/>
      <c r="C13" s="1216" t="s">
        <v>206</v>
      </c>
      <c r="D13" s="1218"/>
      <c r="E13" s="1195">
        <v>44589</v>
      </c>
      <c r="F13" s="1196"/>
      <c r="G13" s="14"/>
    </row>
    <row r="14" spans="1:7" ht="13.75" thickBot="1">
      <c r="A14" s="1123"/>
      <c r="B14" s="1124"/>
      <c r="C14" s="1123"/>
      <c r="D14" s="1124"/>
      <c r="E14" s="1123"/>
      <c r="F14" s="1124"/>
      <c r="G14" s="8"/>
    </row>
    <row r="15" spans="1:7" ht="13">
      <c r="A15" s="257"/>
      <c r="B15" s="257"/>
      <c r="C15" s="257"/>
      <c r="D15" s="255"/>
      <c r="E15" s="257"/>
      <c r="F15" s="257"/>
      <c r="G15" s="14"/>
    </row>
    <row r="16" spans="1:7" ht="30" customHeight="1">
      <c r="A16" s="99" t="s">
        <v>41</v>
      </c>
      <c r="B16" s="270" t="s">
        <v>189</v>
      </c>
      <c r="C16" s="270" t="s">
        <v>251</v>
      </c>
      <c r="D16" s="254" t="s">
        <v>11</v>
      </c>
      <c r="E16" s="254" t="s">
        <v>12</v>
      </c>
      <c r="F16" s="254" t="s">
        <v>13</v>
      </c>
      <c r="G16" s="14"/>
    </row>
    <row r="17" spans="1:7" ht="15" customHeight="1">
      <c r="A17" s="194" t="s">
        <v>297</v>
      </c>
      <c r="B17" s="271" t="s">
        <v>247</v>
      </c>
      <c r="C17" s="271">
        <v>100</v>
      </c>
      <c r="D17" s="272">
        <v>417</v>
      </c>
      <c r="E17" s="277">
        <v>18</v>
      </c>
      <c r="F17" s="282">
        <f>D17*E17</f>
        <v>7506</v>
      </c>
      <c r="G17" s="23"/>
    </row>
    <row r="18" spans="1:7" ht="15" customHeight="1">
      <c r="A18" s="158" t="s">
        <v>298</v>
      </c>
      <c r="B18" s="274" t="s">
        <v>247</v>
      </c>
      <c r="C18" s="274">
        <v>100</v>
      </c>
      <c r="D18" s="275">
        <v>120</v>
      </c>
      <c r="E18" s="278">
        <v>59</v>
      </c>
      <c r="F18" s="283">
        <f>D18*E18</f>
        <v>7080</v>
      </c>
      <c r="G18" s="23"/>
    </row>
    <row r="19" spans="1:7" ht="15.75" customHeight="1">
      <c r="A19" s="1129"/>
      <c r="B19" s="1130"/>
      <c r="C19" s="1130"/>
      <c r="D19" s="253"/>
      <c r="E19" s="72" t="s">
        <v>19</v>
      </c>
      <c r="F19" s="284">
        <f xml:space="preserve"> SUM(F17:F18)</f>
        <v>14586</v>
      </c>
    </row>
  </sheetData>
  <mergeCells count="26">
    <mergeCell ref="A19:C19"/>
    <mergeCell ref="A13:B13"/>
    <mergeCell ref="C13:D13"/>
    <mergeCell ref="E13:F13"/>
    <mergeCell ref="A14:B14"/>
    <mergeCell ref="C14:D14"/>
    <mergeCell ref="E14:F14"/>
    <mergeCell ref="A11:B11"/>
    <mergeCell ref="C11:D11"/>
    <mergeCell ref="E11:F11"/>
    <mergeCell ref="A12:B12"/>
    <mergeCell ref="C12:D12"/>
    <mergeCell ref="E12:F12"/>
    <mergeCell ref="A9:B9"/>
    <mergeCell ref="C9:D9"/>
    <mergeCell ref="E9:F9"/>
    <mergeCell ref="A10:B10"/>
    <mergeCell ref="C10:D10"/>
    <mergeCell ref="E10:F10"/>
    <mergeCell ref="A2:F3"/>
    <mergeCell ref="A4:C4"/>
    <mergeCell ref="A5:B5"/>
    <mergeCell ref="A6:F6"/>
    <mergeCell ref="A8:B8"/>
    <mergeCell ref="C8:D8"/>
    <mergeCell ref="E8:F8"/>
  </mergeCells>
  <pageMargins left="0.7" right="0.7" top="0.75" bottom="0.75" header="0.3" footer="0.3"/>
  <pageSetup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05BA1-55D0-4D16-A0FE-0B4839B93FA5}">
  <sheetPr>
    <tabColor rgb="FFC00000"/>
  </sheetPr>
  <dimension ref="A1:F21"/>
  <sheetViews>
    <sheetView workbookViewId="0">
      <selection activeCell="F23" sqref="F23"/>
    </sheetView>
  </sheetViews>
  <sheetFormatPr defaultRowHeight="13"/>
  <cols>
    <col min="1" max="1" width="10.54296875" bestFit="1" customWidth="1"/>
    <col min="2" max="2" width="15" customWidth="1"/>
    <col min="5" max="5" width="10.54296875" bestFit="1" customWidth="1"/>
    <col min="6" max="6" width="11.6328125" bestFit="1" customWidth="1"/>
  </cols>
  <sheetData>
    <row r="1" spans="1:6">
      <c r="A1" s="305"/>
      <c r="B1" s="305"/>
      <c r="C1" s="311"/>
      <c r="D1" s="305"/>
      <c r="E1" s="305"/>
      <c r="F1" s="305"/>
    </row>
    <row r="2" spans="1:6">
      <c r="A2" s="1106" t="s">
        <v>1</v>
      </c>
      <c r="B2" s="1106"/>
      <c r="C2" s="1106"/>
      <c r="D2" s="1106"/>
      <c r="E2" s="1106"/>
      <c r="F2" s="1106"/>
    </row>
    <row r="3" spans="1:6">
      <c r="A3" s="1106"/>
      <c r="B3" s="1106"/>
      <c r="C3" s="1106"/>
      <c r="D3" s="1106"/>
      <c r="E3" s="1106"/>
      <c r="F3" s="1106"/>
    </row>
    <row r="4" spans="1:6">
      <c r="A4" s="1219"/>
      <c r="B4" s="1220"/>
      <c r="C4" s="1220"/>
      <c r="D4" s="305"/>
      <c r="E4" s="305"/>
      <c r="F4" s="305"/>
    </row>
    <row r="5" spans="1:6">
      <c r="A5" s="1221"/>
      <c r="B5" s="1220"/>
      <c r="C5" s="313"/>
      <c r="D5" s="313"/>
      <c r="E5" s="313"/>
      <c r="F5" s="313"/>
    </row>
    <row r="6" spans="1:6" ht="23">
      <c r="A6" s="1110" t="s">
        <v>27</v>
      </c>
      <c r="B6" s="1110"/>
      <c r="C6" s="1110"/>
      <c r="D6" s="1110"/>
      <c r="E6" s="1110"/>
      <c r="F6" s="1110"/>
    </row>
    <row r="7" spans="1:6">
      <c r="A7" s="312"/>
      <c r="B7" s="312"/>
      <c r="C7" s="312"/>
      <c r="D7" s="312"/>
      <c r="E7" s="315"/>
      <c r="F7" s="315"/>
    </row>
    <row r="8" spans="1:6" ht="14.25">
      <c r="A8" s="1222"/>
      <c r="B8" s="1223"/>
      <c r="C8" s="1224"/>
      <c r="D8" s="1223"/>
      <c r="E8" s="1224"/>
      <c r="F8" s="1223"/>
    </row>
    <row r="9" spans="1:6" ht="15.5">
      <c r="A9" s="1111" t="s">
        <v>28</v>
      </c>
      <c r="B9" s="1112"/>
      <c r="C9" s="1111" t="s">
        <v>4</v>
      </c>
      <c r="D9" s="1210"/>
      <c r="E9" s="1111" t="s">
        <v>40</v>
      </c>
      <c r="F9" s="1112"/>
    </row>
    <row r="10" spans="1:6" ht="15.25">
      <c r="A10" s="1113" t="s">
        <v>39</v>
      </c>
      <c r="B10" s="1112"/>
      <c r="C10" s="1114" t="s">
        <v>37</v>
      </c>
      <c r="D10" s="1211"/>
      <c r="E10" s="1212" t="s">
        <v>305</v>
      </c>
      <c r="F10" s="1212"/>
    </row>
    <row r="11" spans="1:6">
      <c r="A11" s="1089"/>
      <c r="B11" s="1080"/>
      <c r="C11" s="1089"/>
      <c r="D11" s="1080"/>
      <c r="E11" s="1213"/>
      <c r="F11" s="1214"/>
    </row>
    <row r="12" spans="1:6" ht="15.5">
      <c r="A12" s="1111" t="s">
        <v>7</v>
      </c>
      <c r="B12" s="1112"/>
      <c r="C12" s="1141" t="s">
        <v>111</v>
      </c>
      <c r="D12" s="1215"/>
      <c r="E12" s="1111" t="s">
        <v>8</v>
      </c>
      <c r="F12" s="1111"/>
    </row>
    <row r="13" spans="1:6">
      <c r="A13" s="1225" t="s">
        <v>38</v>
      </c>
      <c r="B13" s="1226"/>
      <c r="C13" s="1227" t="s">
        <v>328</v>
      </c>
      <c r="D13" s="1228"/>
      <c r="E13" s="1122">
        <v>44589</v>
      </c>
      <c r="F13" s="1122"/>
    </row>
    <row r="14" spans="1:6" ht="13.75" thickBot="1">
      <c r="A14" s="1123"/>
      <c r="B14" s="1124"/>
      <c r="C14" s="1123"/>
      <c r="D14" s="1124"/>
      <c r="E14" s="1123"/>
      <c r="F14" s="1124"/>
    </row>
    <row r="15" spans="1:6">
      <c r="A15" s="298"/>
      <c r="B15" s="298"/>
      <c r="C15" s="298"/>
      <c r="D15" s="296"/>
      <c r="E15" s="298"/>
      <c r="F15" s="298"/>
    </row>
    <row r="16" spans="1:6" ht="15.5">
      <c r="A16" s="99" t="s">
        <v>41</v>
      </c>
      <c r="B16" s="270" t="s">
        <v>189</v>
      </c>
      <c r="C16" s="270" t="s">
        <v>251</v>
      </c>
      <c r="D16" s="295" t="s">
        <v>11</v>
      </c>
      <c r="E16" s="295" t="s">
        <v>12</v>
      </c>
      <c r="F16" s="295" t="s">
        <v>13</v>
      </c>
    </row>
    <row r="17" spans="1:6">
      <c r="A17" s="194" t="s">
        <v>105</v>
      </c>
      <c r="B17" s="271" t="s">
        <v>307</v>
      </c>
      <c r="C17" s="271">
        <v>300</v>
      </c>
      <c r="D17" s="272">
        <v>5</v>
      </c>
      <c r="E17" s="280">
        <v>285</v>
      </c>
      <c r="F17" s="282">
        <f>D17*E17</f>
        <v>1425</v>
      </c>
    </row>
    <row r="18" spans="1:6">
      <c r="A18" s="158" t="s">
        <v>106</v>
      </c>
      <c r="B18" s="274" t="s">
        <v>307</v>
      </c>
      <c r="C18" s="274">
        <v>300</v>
      </c>
      <c r="D18" s="275">
        <v>4</v>
      </c>
      <c r="E18" s="288">
        <v>275</v>
      </c>
      <c r="F18" s="283">
        <f>D18*E18</f>
        <v>1100</v>
      </c>
    </row>
    <row r="19" spans="1:6">
      <c r="A19" s="194" t="s">
        <v>107</v>
      </c>
      <c r="B19" s="271" t="s">
        <v>307</v>
      </c>
      <c r="C19" s="271">
        <v>300</v>
      </c>
      <c r="D19" s="272">
        <v>13</v>
      </c>
      <c r="E19" s="287">
        <v>56</v>
      </c>
      <c r="F19" s="282">
        <f>D19*E19</f>
        <v>728</v>
      </c>
    </row>
    <row r="20" spans="1:6">
      <c r="A20" s="158" t="s">
        <v>108</v>
      </c>
      <c r="B20" s="274" t="s">
        <v>307</v>
      </c>
      <c r="C20" s="274">
        <v>300</v>
      </c>
      <c r="D20" s="275">
        <v>5</v>
      </c>
      <c r="E20" s="288">
        <v>65</v>
      </c>
      <c r="F20" s="283">
        <f>D20*E20</f>
        <v>325</v>
      </c>
    </row>
    <row r="21" spans="1:6">
      <c r="A21" s="1129"/>
      <c r="B21" s="1130"/>
      <c r="C21" s="1130"/>
      <c r="D21" s="294"/>
      <c r="E21" s="172" t="s">
        <v>19</v>
      </c>
      <c r="F21" s="284">
        <f xml:space="preserve"> SUM(F17:F20)</f>
        <v>3578</v>
      </c>
    </row>
  </sheetData>
  <mergeCells count="26">
    <mergeCell ref="A21:C21"/>
    <mergeCell ref="A13:B13"/>
    <mergeCell ref="C13:D13"/>
    <mergeCell ref="E13:F13"/>
    <mergeCell ref="A14:B14"/>
    <mergeCell ref="C14:D14"/>
    <mergeCell ref="E14:F14"/>
    <mergeCell ref="A11:B11"/>
    <mergeCell ref="C11:D11"/>
    <mergeCell ref="E11:F11"/>
    <mergeCell ref="A12:B12"/>
    <mergeCell ref="C12:D12"/>
    <mergeCell ref="E12:F12"/>
    <mergeCell ref="A9:B9"/>
    <mergeCell ref="C9:D9"/>
    <mergeCell ref="E9:F9"/>
    <mergeCell ref="A10:B10"/>
    <mergeCell ref="C10:D10"/>
    <mergeCell ref="E10:F10"/>
    <mergeCell ref="A2:F3"/>
    <mergeCell ref="A4:C4"/>
    <mergeCell ref="A5:B5"/>
    <mergeCell ref="A6:F6"/>
    <mergeCell ref="A8:B8"/>
    <mergeCell ref="C8:D8"/>
    <mergeCell ref="E8:F8"/>
  </mergeCells>
  <pageMargins left="0.7" right="0.7" top="0.75" bottom="0.75" header="0.3" footer="0.3"/>
  <pageSetup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87761-9636-4926-BA61-408110B87735}">
  <sheetPr>
    <tabColor theme="1"/>
    <outlinePr summaryBelow="0" summaryRight="0"/>
  </sheetPr>
  <dimension ref="A1:I166"/>
  <sheetViews>
    <sheetView showGridLines="0" topLeftCell="A6" zoomScaleNormal="100" workbookViewId="0">
      <selection activeCell="H23" sqref="H23"/>
    </sheetView>
  </sheetViews>
  <sheetFormatPr defaultColWidth="14.453125" defaultRowHeight="15.75" customHeight="1"/>
  <cols>
    <col min="1" max="1" width="18.1796875" style="256" customWidth="1"/>
    <col min="2" max="2" width="12.08984375" style="256" customWidth="1"/>
    <col min="3" max="3" width="10" style="261" bestFit="1" customWidth="1"/>
    <col min="4" max="4" width="7.453125" style="256" customWidth="1"/>
    <col min="5" max="5" width="6.453125" style="256" customWidth="1"/>
    <col min="6" max="6" width="10" style="256" customWidth="1"/>
    <col min="7" max="7" width="12.08984375" style="256" customWidth="1"/>
    <col min="8" max="8" width="26.7265625" style="256" customWidth="1"/>
    <col min="9" max="16384" width="14.453125" style="256"/>
  </cols>
  <sheetData>
    <row r="1" spans="1:9" ht="18" customHeight="1">
      <c r="A1" s="305"/>
      <c r="B1" s="305"/>
      <c r="C1" s="305"/>
      <c r="D1" s="311"/>
      <c r="E1" s="305"/>
      <c r="F1" s="305"/>
      <c r="G1" s="305"/>
      <c r="H1" s="305"/>
      <c r="I1" s="230"/>
    </row>
    <row r="2" spans="1:9" ht="19.5" customHeight="1">
      <c r="A2" s="1106" t="s">
        <v>1</v>
      </c>
      <c r="B2" s="1106"/>
      <c r="C2" s="1106"/>
      <c r="D2" s="1106"/>
      <c r="E2" s="1106"/>
      <c r="F2" s="1106"/>
      <c r="G2" s="1106"/>
      <c r="H2" s="306"/>
      <c r="I2" s="230"/>
    </row>
    <row r="3" spans="1:9" ht="12.65" customHeight="1">
      <c r="A3" s="1106"/>
      <c r="B3" s="1106"/>
      <c r="C3" s="1106"/>
      <c r="D3" s="1106"/>
      <c r="E3" s="1106"/>
      <c r="F3" s="1106"/>
      <c r="G3" s="1106"/>
      <c r="H3" s="306"/>
      <c r="I3" s="230"/>
    </row>
    <row r="4" spans="1:9" ht="13">
      <c r="A4" s="1219"/>
      <c r="B4" s="1220"/>
      <c r="C4" s="1220"/>
      <c r="D4" s="1220"/>
      <c r="E4" s="305"/>
      <c r="F4" s="305"/>
      <c r="G4" s="305"/>
      <c r="H4" s="306"/>
      <c r="I4" s="230"/>
    </row>
    <row r="5" spans="1:9" ht="11.15" customHeight="1">
      <c r="A5" s="1221"/>
      <c r="B5" s="1220"/>
      <c r="C5" s="230"/>
      <c r="D5" s="313"/>
      <c r="E5" s="313"/>
      <c r="F5" s="313"/>
      <c r="G5" s="313"/>
      <c r="H5" s="307"/>
      <c r="I5" s="230"/>
    </row>
    <row r="6" spans="1:9" ht="21.65" customHeight="1">
      <c r="A6" s="1110" t="s">
        <v>27</v>
      </c>
      <c r="B6" s="1110"/>
      <c r="C6" s="1110"/>
      <c r="D6" s="1110"/>
      <c r="E6" s="1110"/>
      <c r="F6" s="1110"/>
      <c r="G6" s="1110"/>
      <c r="H6" s="306"/>
      <c r="I6" s="230"/>
    </row>
    <row r="7" spans="1:9" ht="18" customHeight="1">
      <c r="A7" s="263"/>
      <c r="B7" s="263"/>
      <c r="C7" s="263"/>
      <c r="D7" s="263"/>
      <c r="E7" s="263"/>
      <c r="F7" s="263"/>
      <c r="G7" s="263"/>
      <c r="H7" s="306"/>
      <c r="I7" s="230"/>
    </row>
    <row r="8" spans="1:9" ht="14.25">
      <c r="A8" s="1087"/>
      <c r="B8" s="1080"/>
      <c r="D8" s="1079"/>
      <c r="E8" s="1080"/>
      <c r="F8" s="1079"/>
      <c r="G8" s="1234"/>
      <c r="H8" s="308"/>
      <c r="I8" s="230"/>
    </row>
    <row r="9" spans="1:9" ht="18" customHeight="1">
      <c r="A9" s="1141" t="s">
        <v>28</v>
      </c>
      <c r="B9" s="1215"/>
      <c r="C9" s="1142"/>
      <c r="D9" s="1141" t="s">
        <v>4</v>
      </c>
      <c r="E9" s="1112"/>
      <c r="F9" s="1111" t="s">
        <v>40</v>
      </c>
      <c r="G9" s="1112"/>
      <c r="H9" s="309"/>
      <c r="I9" s="230"/>
    </row>
    <row r="10" spans="1:9" ht="18" customHeight="1">
      <c r="A10" s="1216" t="s">
        <v>39</v>
      </c>
      <c r="B10" s="1217"/>
      <c r="C10" s="1218"/>
      <c r="D10" s="1235" t="s">
        <v>37</v>
      </c>
      <c r="E10" s="1115"/>
      <c r="F10" s="1212" t="s">
        <v>306</v>
      </c>
      <c r="G10" s="1212"/>
      <c r="H10" s="307"/>
      <c r="I10" s="230"/>
    </row>
    <row r="11" spans="1:9" ht="18" customHeight="1">
      <c r="A11" s="1231"/>
      <c r="B11" s="1232"/>
      <c r="C11" s="1233"/>
      <c r="D11" s="1236"/>
      <c r="E11" s="1214"/>
      <c r="F11" s="1213"/>
      <c r="G11" s="1214"/>
      <c r="H11" s="308"/>
      <c r="I11" s="230"/>
    </row>
    <row r="12" spans="1:9" ht="18" customHeight="1">
      <c r="A12" s="1141" t="s">
        <v>7</v>
      </c>
      <c r="B12" s="1215"/>
      <c r="C12" s="1142"/>
      <c r="D12" s="1141" t="s">
        <v>111</v>
      </c>
      <c r="E12" s="1111"/>
      <c r="F12" s="1111" t="s">
        <v>8</v>
      </c>
      <c r="G12" s="1112"/>
      <c r="H12" s="308"/>
      <c r="I12" s="230"/>
    </row>
    <row r="13" spans="1:9" ht="18" customHeight="1">
      <c r="A13" s="1216" t="s">
        <v>38</v>
      </c>
      <c r="B13" s="1217"/>
      <c r="C13" s="1218"/>
      <c r="D13" s="1116" t="s">
        <v>329</v>
      </c>
      <c r="E13" s="1212"/>
      <c r="F13" s="1122">
        <v>44470</v>
      </c>
      <c r="G13" s="1112"/>
      <c r="H13" s="308"/>
      <c r="I13" s="230"/>
    </row>
    <row r="14" spans="1:9" ht="13.75" thickBot="1">
      <c r="A14" s="1123"/>
      <c r="B14" s="1124"/>
      <c r="C14" s="267"/>
      <c r="D14" s="1123"/>
      <c r="E14" s="1124"/>
      <c r="F14" s="1237"/>
      <c r="G14" s="1238"/>
      <c r="H14" s="306"/>
      <c r="I14" s="230"/>
    </row>
    <row r="15" spans="1:9" ht="13">
      <c r="A15" s="257"/>
      <c r="B15" s="257"/>
      <c r="C15" s="265"/>
      <c r="D15" s="257"/>
      <c r="E15" s="255"/>
      <c r="F15" s="257"/>
      <c r="G15" s="314"/>
      <c r="H15" s="308"/>
      <c r="I15" s="230"/>
    </row>
    <row r="16" spans="1:9" ht="30" customHeight="1">
      <c r="A16" s="1229" t="s">
        <v>41</v>
      </c>
      <c r="B16" s="1230"/>
      <c r="C16" s="403" t="s">
        <v>189</v>
      </c>
      <c r="D16" s="403" t="s">
        <v>251</v>
      </c>
      <c r="E16" s="417" t="s">
        <v>11</v>
      </c>
      <c r="F16" s="403" t="s">
        <v>12</v>
      </c>
      <c r="G16" s="403" t="s">
        <v>13</v>
      </c>
      <c r="H16" s="308"/>
      <c r="I16" s="230"/>
    </row>
    <row r="17" spans="1:9" ht="19.5" customHeight="1">
      <c r="A17" s="1241" t="s">
        <v>29</v>
      </c>
      <c r="B17" s="1241"/>
      <c r="C17" s="409" t="s">
        <v>319</v>
      </c>
      <c r="D17" s="440">
        <v>100</v>
      </c>
      <c r="E17" s="437">
        <v>6</v>
      </c>
      <c r="F17" s="287">
        <v>150</v>
      </c>
      <c r="G17" s="287">
        <f t="shared" ref="G17:G22" si="0">PRODUCT(E17,F17)</f>
        <v>900</v>
      </c>
      <c r="H17" s="307"/>
      <c r="I17" s="230"/>
    </row>
    <row r="18" spans="1:9" ht="18">
      <c r="A18" s="1145" t="s">
        <v>30</v>
      </c>
      <c r="B18" s="1145"/>
      <c r="C18" s="408" t="s">
        <v>319</v>
      </c>
      <c r="D18" s="441">
        <v>100</v>
      </c>
      <c r="E18" s="438">
        <v>1246</v>
      </c>
      <c r="F18" s="288">
        <v>1.38</v>
      </c>
      <c r="G18" s="288">
        <f t="shared" si="0"/>
        <v>1719.4799999999998</v>
      </c>
      <c r="H18" s="310"/>
      <c r="I18" s="230"/>
    </row>
    <row r="19" spans="1:9" ht="18">
      <c r="A19" s="1242" t="s">
        <v>31</v>
      </c>
      <c r="B19" s="1242"/>
      <c r="C19" s="407" t="s">
        <v>319</v>
      </c>
      <c r="D19" s="442">
        <v>100</v>
      </c>
      <c r="E19" s="437">
        <v>560</v>
      </c>
      <c r="F19" s="287">
        <v>0.88</v>
      </c>
      <c r="G19" s="287">
        <f t="shared" si="0"/>
        <v>492.8</v>
      </c>
      <c r="H19" s="310"/>
      <c r="I19" s="230"/>
    </row>
    <row r="20" spans="1:9" ht="13">
      <c r="A20" s="1145" t="s">
        <v>32</v>
      </c>
      <c r="B20" s="1145"/>
      <c r="C20" s="408" t="s">
        <v>319</v>
      </c>
      <c r="D20" s="441">
        <v>100</v>
      </c>
      <c r="E20" s="438">
        <v>10758</v>
      </c>
      <c r="F20" s="288">
        <v>0.8</v>
      </c>
      <c r="G20" s="288">
        <f t="shared" si="0"/>
        <v>8606.4</v>
      </c>
      <c r="H20" s="308"/>
      <c r="I20" s="230"/>
    </row>
    <row r="21" spans="1:9" ht="13">
      <c r="A21" s="1242" t="s">
        <v>42</v>
      </c>
      <c r="B21" s="1242"/>
      <c r="C21" s="406" t="s">
        <v>319</v>
      </c>
      <c r="D21" s="380">
        <v>100</v>
      </c>
      <c r="E21" s="439">
        <v>10063</v>
      </c>
      <c r="F21" s="287">
        <v>0.8</v>
      </c>
      <c r="G21" s="287">
        <f t="shared" si="0"/>
        <v>8050.4000000000005</v>
      </c>
      <c r="H21" s="308"/>
      <c r="I21" s="230"/>
    </row>
    <row r="22" spans="1:9" ht="13">
      <c r="A22" s="1149" t="s">
        <v>36</v>
      </c>
      <c r="B22" s="1149"/>
      <c r="C22" s="78" t="s">
        <v>319</v>
      </c>
      <c r="D22" s="443">
        <v>100</v>
      </c>
      <c r="E22" s="322">
        <v>3150</v>
      </c>
      <c r="F22" s="289">
        <v>1.6</v>
      </c>
      <c r="G22" s="289">
        <f t="shared" si="0"/>
        <v>5040</v>
      </c>
      <c r="H22" s="14"/>
    </row>
    <row r="23" spans="1:9" ht="15.75" customHeight="1">
      <c r="A23" s="1239"/>
      <c r="B23" s="1240"/>
      <c r="C23" s="1240"/>
      <c r="D23" s="1240"/>
      <c r="E23" s="323"/>
      <c r="F23" s="172" t="s">
        <v>19</v>
      </c>
      <c r="G23" s="281">
        <f xml:space="preserve"> SUM(G17:G22)</f>
        <v>24809.08</v>
      </c>
    </row>
    <row r="24" spans="1:9" ht="15.75" customHeight="1">
      <c r="A24" s="312"/>
      <c r="B24" s="312"/>
      <c r="C24" s="312"/>
      <c r="D24" s="312"/>
      <c r="E24" s="312"/>
      <c r="F24" s="312"/>
      <c r="G24" s="312"/>
    </row>
    <row r="25" spans="1:9" ht="15.75" customHeight="1">
      <c r="A25" s="312"/>
      <c r="B25" s="312"/>
      <c r="C25" s="312"/>
      <c r="D25" s="312"/>
      <c r="E25" s="312"/>
      <c r="F25" s="312"/>
      <c r="G25" s="312"/>
    </row>
    <row r="26" spans="1:9" ht="15.75" customHeight="1">
      <c r="A26" s="312"/>
      <c r="B26" s="312"/>
      <c r="C26" s="312"/>
      <c r="D26" s="312"/>
      <c r="E26" s="312"/>
      <c r="F26" s="312"/>
      <c r="G26" s="312"/>
    </row>
    <row r="27" spans="1:9" ht="15.75" customHeight="1">
      <c r="A27" s="312"/>
      <c r="B27" s="312"/>
      <c r="C27" s="312"/>
      <c r="D27" s="312"/>
      <c r="E27" s="312"/>
      <c r="F27" s="312"/>
      <c r="G27" s="312"/>
    </row>
    <row r="28" spans="1:9" ht="15.75" customHeight="1">
      <c r="A28" s="312"/>
      <c r="B28" s="312"/>
      <c r="C28" s="312"/>
      <c r="D28" s="312"/>
      <c r="E28" s="312"/>
      <c r="F28" s="312"/>
      <c r="G28" s="312"/>
    </row>
    <row r="29" spans="1:9" ht="15.75" customHeight="1">
      <c r="A29" s="312"/>
      <c r="B29" s="312"/>
      <c r="C29" s="312"/>
      <c r="D29" s="312"/>
      <c r="E29" s="312"/>
      <c r="F29" s="312"/>
      <c r="G29" s="312"/>
    </row>
    <row r="30" spans="1:9" ht="15.75" customHeight="1">
      <c r="A30" s="312"/>
      <c r="B30" s="312"/>
      <c r="C30" s="312"/>
      <c r="D30" s="312"/>
      <c r="E30" s="312"/>
      <c r="F30" s="312"/>
      <c r="G30" s="312"/>
    </row>
    <row r="31" spans="1:9" ht="15.75" customHeight="1">
      <c r="A31" s="312"/>
      <c r="B31" s="312"/>
      <c r="C31" s="312"/>
      <c r="D31" s="312"/>
      <c r="E31" s="312"/>
      <c r="F31" s="312"/>
      <c r="G31" s="312"/>
    </row>
    <row r="32" spans="1:9" ht="15.75" customHeight="1">
      <c r="A32" s="312"/>
      <c r="B32" s="312"/>
      <c r="C32" s="312"/>
      <c r="D32" s="312"/>
      <c r="E32" s="312"/>
      <c r="F32" s="312"/>
      <c r="G32" s="312"/>
    </row>
    <row r="33" spans="1:7" ht="15.75" customHeight="1">
      <c r="A33" s="312"/>
      <c r="B33" s="312"/>
      <c r="C33" s="312"/>
      <c r="D33" s="312"/>
      <c r="E33" s="312"/>
      <c r="F33" s="312"/>
      <c r="G33" s="312"/>
    </row>
    <row r="34" spans="1:7" ht="15.75" customHeight="1">
      <c r="A34" s="312"/>
      <c r="B34" s="312"/>
      <c r="C34" s="312"/>
      <c r="D34" s="312"/>
      <c r="E34" s="312"/>
      <c r="F34" s="312"/>
      <c r="G34" s="312"/>
    </row>
    <row r="35" spans="1:7" ht="15.75" customHeight="1">
      <c r="A35" s="312"/>
      <c r="B35" s="312"/>
      <c r="C35" s="312"/>
      <c r="D35" s="312"/>
      <c r="E35" s="312"/>
      <c r="F35" s="312"/>
      <c r="G35" s="312"/>
    </row>
    <row r="36" spans="1:7" ht="15.75" customHeight="1">
      <c r="A36" s="312"/>
      <c r="B36" s="312"/>
      <c r="C36" s="312"/>
      <c r="D36" s="312"/>
      <c r="E36" s="312"/>
      <c r="F36" s="312"/>
      <c r="G36" s="312"/>
    </row>
    <row r="37" spans="1:7" ht="15.75" customHeight="1">
      <c r="A37" s="312"/>
      <c r="B37" s="312"/>
      <c r="C37" s="312"/>
      <c r="D37" s="312"/>
      <c r="E37" s="312"/>
      <c r="F37" s="312"/>
      <c r="G37" s="312"/>
    </row>
    <row r="38" spans="1:7" ht="15.75" customHeight="1">
      <c r="A38" s="312"/>
      <c r="B38" s="312"/>
      <c r="C38" s="312"/>
      <c r="D38" s="312"/>
      <c r="E38" s="312"/>
      <c r="F38" s="312"/>
      <c r="G38" s="312"/>
    </row>
    <row r="39" spans="1:7" ht="15.75" customHeight="1">
      <c r="A39" s="312"/>
      <c r="B39" s="312"/>
      <c r="C39" s="312"/>
      <c r="D39" s="312"/>
      <c r="E39" s="312"/>
      <c r="F39" s="312"/>
      <c r="G39" s="312"/>
    </row>
    <row r="40" spans="1:7" ht="15.75" customHeight="1">
      <c r="A40" s="312"/>
      <c r="B40" s="312"/>
      <c r="C40" s="312"/>
      <c r="D40" s="312"/>
      <c r="E40" s="312"/>
      <c r="F40" s="312"/>
      <c r="G40" s="312"/>
    </row>
    <row r="41" spans="1:7" ht="15.75" customHeight="1">
      <c r="A41" s="312"/>
      <c r="B41" s="312"/>
      <c r="C41" s="312"/>
      <c r="D41" s="312"/>
      <c r="E41" s="312"/>
      <c r="F41" s="312"/>
      <c r="G41" s="312"/>
    </row>
    <row r="42" spans="1:7" ht="15.75" customHeight="1">
      <c r="A42" s="312"/>
      <c r="B42" s="312"/>
      <c r="C42" s="312"/>
      <c r="D42" s="312"/>
      <c r="E42" s="312"/>
      <c r="F42" s="312"/>
      <c r="G42" s="312"/>
    </row>
    <row r="43" spans="1:7" ht="15.75" customHeight="1">
      <c r="A43" s="312"/>
      <c r="B43" s="312"/>
      <c r="C43" s="312"/>
      <c r="D43" s="312"/>
      <c r="E43" s="312"/>
      <c r="F43" s="312"/>
      <c r="G43" s="312"/>
    </row>
    <row r="44" spans="1:7" ht="15.75" customHeight="1">
      <c r="A44" s="312"/>
      <c r="B44" s="312"/>
      <c r="C44" s="312"/>
      <c r="D44" s="312"/>
      <c r="E44" s="312"/>
      <c r="F44" s="312"/>
      <c r="G44" s="312"/>
    </row>
    <row r="45" spans="1:7" ht="15.75" customHeight="1">
      <c r="A45" s="312"/>
      <c r="B45" s="312"/>
      <c r="C45" s="312"/>
      <c r="D45" s="312"/>
      <c r="E45" s="312"/>
      <c r="F45" s="312"/>
      <c r="G45" s="312"/>
    </row>
    <row r="46" spans="1:7" ht="15.75" customHeight="1">
      <c r="A46" s="312"/>
      <c r="B46" s="312"/>
      <c r="C46" s="312"/>
      <c r="D46" s="312"/>
      <c r="E46" s="312"/>
      <c r="F46" s="312"/>
      <c r="G46" s="312"/>
    </row>
    <row r="47" spans="1:7" ht="15.75" customHeight="1">
      <c r="A47" s="312"/>
      <c r="B47" s="312"/>
      <c r="C47" s="312"/>
      <c r="D47" s="312"/>
      <c r="E47" s="312"/>
      <c r="F47" s="312"/>
      <c r="G47" s="312"/>
    </row>
    <row r="48" spans="1:7" ht="15.75" customHeight="1">
      <c r="A48" s="312"/>
      <c r="B48" s="312"/>
      <c r="C48" s="312"/>
      <c r="D48" s="312"/>
      <c r="E48" s="312"/>
      <c r="F48" s="312"/>
      <c r="G48" s="312"/>
    </row>
    <row r="49" spans="1:7" ht="15.75" customHeight="1">
      <c r="A49" s="312"/>
      <c r="B49" s="312"/>
      <c r="C49" s="312"/>
      <c r="D49" s="312"/>
      <c r="E49" s="312"/>
      <c r="F49" s="312"/>
      <c r="G49" s="312"/>
    </row>
    <row r="50" spans="1:7" ht="15.75" customHeight="1">
      <c r="A50" s="312"/>
      <c r="B50" s="312"/>
      <c r="C50" s="312"/>
      <c r="D50" s="312"/>
      <c r="E50" s="312"/>
      <c r="F50" s="312"/>
      <c r="G50" s="312"/>
    </row>
    <row r="51" spans="1:7" ht="15.75" customHeight="1">
      <c r="A51" s="312"/>
      <c r="B51" s="312"/>
      <c r="C51" s="312"/>
      <c r="D51" s="312"/>
      <c r="E51" s="312"/>
      <c r="F51" s="312"/>
      <c r="G51" s="312"/>
    </row>
    <row r="52" spans="1:7" ht="15.75" customHeight="1">
      <c r="A52" s="312"/>
      <c r="B52" s="312"/>
      <c r="C52" s="312"/>
      <c r="D52" s="312"/>
      <c r="E52" s="312"/>
      <c r="F52" s="312"/>
      <c r="G52" s="312"/>
    </row>
    <row r="53" spans="1:7" ht="15.75" customHeight="1">
      <c r="A53" s="312"/>
      <c r="B53" s="312"/>
      <c r="C53" s="312"/>
      <c r="D53" s="312"/>
      <c r="E53" s="312"/>
      <c r="F53" s="312"/>
      <c r="G53" s="312"/>
    </row>
    <row r="54" spans="1:7" ht="15.75" customHeight="1">
      <c r="A54" s="312"/>
      <c r="B54" s="312"/>
      <c r="C54" s="312"/>
      <c r="D54" s="312"/>
      <c r="E54" s="312"/>
      <c r="F54" s="312"/>
      <c r="G54" s="312"/>
    </row>
    <row r="55" spans="1:7" ht="15.75" customHeight="1">
      <c r="A55" s="312"/>
      <c r="B55" s="312"/>
      <c r="C55" s="312"/>
      <c r="D55" s="312"/>
      <c r="E55" s="312"/>
      <c r="F55" s="312"/>
      <c r="G55" s="312"/>
    </row>
    <row r="56" spans="1:7" ht="15.75" customHeight="1">
      <c r="A56" s="312"/>
      <c r="B56" s="312"/>
      <c r="C56" s="312"/>
      <c r="D56" s="312"/>
      <c r="E56" s="312"/>
      <c r="F56" s="312"/>
      <c r="G56" s="312"/>
    </row>
    <row r="57" spans="1:7" ht="15.75" customHeight="1">
      <c r="A57" s="312"/>
      <c r="B57" s="312"/>
      <c r="C57" s="312"/>
      <c r="D57" s="312"/>
      <c r="E57" s="312"/>
      <c r="F57" s="312"/>
      <c r="G57" s="312"/>
    </row>
    <row r="58" spans="1:7" ht="15.75" customHeight="1">
      <c r="A58" s="312"/>
      <c r="B58" s="312"/>
      <c r="C58" s="312"/>
      <c r="D58" s="312"/>
      <c r="E58" s="312"/>
      <c r="F58" s="312"/>
      <c r="G58" s="312"/>
    </row>
    <row r="59" spans="1:7" ht="15.75" customHeight="1">
      <c r="A59" s="312"/>
      <c r="B59" s="312"/>
      <c r="C59" s="312"/>
      <c r="D59" s="312"/>
      <c r="E59" s="312"/>
      <c r="F59" s="312"/>
      <c r="G59" s="312"/>
    </row>
    <row r="60" spans="1:7" ht="15.75" customHeight="1">
      <c r="A60" s="312"/>
      <c r="B60" s="312"/>
      <c r="C60" s="312"/>
      <c r="D60" s="312"/>
      <c r="E60" s="312"/>
      <c r="F60" s="312"/>
      <c r="G60" s="312"/>
    </row>
    <row r="61" spans="1:7" ht="15.75" customHeight="1">
      <c r="A61" s="312"/>
      <c r="B61" s="312"/>
      <c r="C61" s="312"/>
      <c r="D61" s="312"/>
      <c r="E61" s="312"/>
      <c r="F61" s="312"/>
      <c r="G61" s="312"/>
    </row>
    <row r="62" spans="1:7" ht="15.75" customHeight="1">
      <c r="A62" s="312"/>
      <c r="B62" s="312"/>
      <c r="C62" s="312"/>
      <c r="D62" s="312"/>
      <c r="E62" s="312"/>
      <c r="F62" s="312"/>
      <c r="G62" s="312"/>
    </row>
    <row r="63" spans="1:7" ht="15.75" customHeight="1">
      <c r="A63" s="312"/>
      <c r="B63" s="312"/>
      <c r="C63" s="312"/>
      <c r="D63" s="312"/>
      <c r="E63" s="312"/>
      <c r="F63" s="312"/>
      <c r="G63" s="312"/>
    </row>
    <row r="64" spans="1:7" ht="15.75" customHeight="1">
      <c r="A64" s="312"/>
      <c r="B64" s="312"/>
      <c r="C64" s="312"/>
      <c r="D64" s="312"/>
      <c r="E64" s="312"/>
      <c r="F64" s="312"/>
      <c r="G64" s="312"/>
    </row>
    <row r="65" spans="1:7" ht="15.75" customHeight="1">
      <c r="A65" s="312"/>
      <c r="B65" s="312"/>
      <c r="C65" s="312"/>
      <c r="D65" s="312"/>
      <c r="E65" s="312"/>
      <c r="F65" s="312"/>
      <c r="G65" s="312"/>
    </row>
    <row r="66" spans="1:7" ht="15.75" customHeight="1">
      <c r="A66" s="312"/>
      <c r="B66" s="312"/>
      <c r="C66" s="312"/>
      <c r="D66" s="312"/>
      <c r="E66" s="312"/>
      <c r="F66" s="312"/>
      <c r="G66" s="312"/>
    </row>
    <row r="67" spans="1:7" ht="15.75" customHeight="1">
      <c r="A67" s="312"/>
      <c r="B67" s="312"/>
      <c r="C67" s="312"/>
      <c r="D67" s="312"/>
      <c r="E67" s="312"/>
      <c r="F67" s="312"/>
      <c r="G67" s="312"/>
    </row>
    <row r="68" spans="1:7" ht="15.75" customHeight="1">
      <c r="A68" s="312"/>
      <c r="B68" s="312"/>
      <c r="C68" s="312"/>
      <c r="D68" s="312"/>
      <c r="E68" s="312"/>
      <c r="F68" s="312"/>
      <c r="G68" s="312"/>
    </row>
    <row r="69" spans="1:7" ht="15.75" customHeight="1">
      <c r="A69" s="312"/>
      <c r="B69" s="312"/>
      <c r="C69" s="312"/>
      <c r="D69" s="312"/>
      <c r="E69" s="312"/>
      <c r="F69" s="312"/>
      <c r="G69" s="312"/>
    </row>
    <row r="70" spans="1:7" ht="15.75" customHeight="1">
      <c r="A70" s="312"/>
      <c r="B70" s="312"/>
      <c r="C70" s="312"/>
      <c r="D70" s="312"/>
      <c r="E70" s="312"/>
      <c r="F70" s="312"/>
      <c r="G70" s="312"/>
    </row>
    <row r="71" spans="1:7" ht="15.75" customHeight="1">
      <c r="A71" s="312"/>
      <c r="B71" s="312"/>
      <c r="C71" s="312"/>
      <c r="D71" s="312"/>
      <c r="E71" s="312"/>
      <c r="F71" s="312"/>
      <c r="G71" s="312"/>
    </row>
    <row r="72" spans="1:7" ht="15.75" customHeight="1">
      <c r="A72" s="312"/>
      <c r="B72" s="312"/>
      <c r="C72" s="312"/>
      <c r="D72" s="312"/>
      <c r="E72" s="312"/>
      <c r="F72" s="312"/>
      <c r="G72" s="312"/>
    </row>
    <row r="73" spans="1:7" ht="15.75" customHeight="1">
      <c r="A73" s="312"/>
      <c r="B73" s="312"/>
      <c r="C73" s="312"/>
      <c r="D73" s="312"/>
      <c r="E73" s="312"/>
      <c r="F73" s="312"/>
      <c r="G73" s="312"/>
    </row>
    <row r="74" spans="1:7" ht="15.75" customHeight="1">
      <c r="A74" s="312"/>
      <c r="B74" s="312"/>
      <c r="C74" s="312"/>
      <c r="D74" s="312"/>
      <c r="E74" s="312"/>
      <c r="F74" s="312"/>
      <c r="G74" s="312"/>
    </row>
    <row r="75" spans="1:7" ht="15.75" customHeight="1">
      <c r="A75" s="312"/>
      <c r="B75" s="312"/>
      <c r="C75" s="312"/>
      <c r="D75" s="312"/>
      <c r="E75" s="312"/>
      <c r="F75" s="312"/>
      <c r="G75" s="312"/>
    </row>
    <row r="76" spans="1:7" ht="15.75" customHeight="1">
      <c r="A76" s="312"/>
      <c r="B76" s="312"/>
      <c r="C76" s="312"/>
      <c r="D76" s="312"/>
      <c r="E76" s="312"/>
      <c r="F76" s="312"/>
      <c r="G76" s="312"/>
    </row>
    <row r="77" spans="1:7" ht="15.75" customHeight="1">
      <c r="A77" s="312"/>
      <c r="B77" s="312"/>
      <c r="C77" s="312"/>
      <c r="D77" s="312"/>
      <c r="E77" s="312"/>
      <c r="F77" s="312"/>
      <c r="G77" s="312"/>
    </row>
    <row r="78" spans="1:7" ht="15.75" customHeight="1">
      <c r="A78" s="312"/>
      <c r="B78" s="312"/>
      <c r="C78" s="312"/>
      <c r="D78" s="312"/>
      <c r="E78" s="312"/>
      <c r="F78" s="312"/>
      <c r="G78" s="312"/>
    </row>
    <row r="79" spans="1:7" ht="15.75" customHeight="1">
      <c r="A79" s="312"/>
      <c r="B79" s="312"/>
      <c r="C79" s="312"/>
      <c r="D79" s="312"/>
      <c r="E79" s="312"/>
      <c r="F79" s="312"/>
      <c r="G79" s="312"/>
    </row>
    <row r="80" spans="1:7" ht="15.75" customHeight="1">
      <c r="A80" s="312"/>
      <c r="B80" s="312"/>
      <c r="C80" s="312"/>
      <c r="D80" s="312"/>
      <c r="E80" s="312"/>
      <c r="F80" s="312"/>
      <c r="G80" s="312"/>
    </row>
    <row r="81" spans="1:7" ht="15.75" customHeight="1">
      <c r="A81" s="312"/>
      <c r="B81" s="312"/>
      <c r="C81" s="312"/>
      <c r="D81" s="312"/>
      <c r="E81" s="312"/>
      <c r="F81" s="312"/>
      <c r="G81" s="312"/>
    </row>
    <row r="82" spans="1:7" ht="15.75" customHeight="1">
      <c r="A82" s="312"/>
      <c r="B82" s="312"/>
      <c r="C82" s="312"/>
      <c r="D82" s="312"/>
      <c r="E82" s="312"/>
      <c r="F82" s="312"/>
      <c r="G82" s="312"/>
    </row>
    <row r="83" spans="1:7" ht="15.75" customHeight="1">
      <c r="A83" s="312"/>
      <c r="B83" s="312"/>
      <c r="C83" s="312"/>
      <c r="D83" s="312"/>
      <c r="E83" s="312"/>
      <c r="F83" s="312"/>
      <c r="G83" s="312"/>
    </row>
    <row r="84" spans="1:7" ht="15.75" customHeight="1">
      <c r="A84" s="312"/>
      <c r="B84" s="312"/>
      <c r="C84" s="312"/>
      <c r="D84" s="312"/>
      <c r="E84" s="312"/>
      <c r="F84" s="312"/>
      <c r="G84" s="312"/>
    </row>
    <row r="85" spans="1:7" ht="15.75" customHeight="1">
      <c r="A85" s="312"/>
      <c r="B85" s="312"/>
      <c r="C85" s="312"/>
      <c r="D85" s="312"/>
      <c r="E85" s="312"/>
      <c r="F85" s="312"/>
      <c r="G85" s="312"/>
    </row>
    <row r="86" spans="1:7" ht="15.75" customHeight="1">
      <c r="A86" s="312"/>
      <c r="B86" s="312"/>
      <c r="C86" s="312"/>
      <c r="D86" s="312"/>
      <c r="E86" s="312"/>
      <c r="F86" s="312"/>
      <c r="G86" s="312"/>
    </row>
    <row r="87" spans="1:7" ht="15.75" customHeight="1">
      <c r="A87" s="312"/>
      <c r="B87" s="312"/>
      <c r="C87" s="312"/>
      <c r="D87" s="312"/>
      <c r="E87" s="312"/>
      <c r="F87" s="312"/>
      <c r="G87" s="312"/>
    </row>
    <row r="88" spans="1:7" ht="15.75" customHeight="1">
      <c r="A88" s="312"/>
      <c r="B88" s="312"/>
      <c r="C88" s="312"/>
      <c r="D88" s="312"/>
      <c r="E88" s="312"/>
      <c r="F88" s="312"/>
      <c r="G88" s="312"/>
    </row>
    <row r="89" spans="1:7" ht="15.75" customHeight="1">
      <c r="A89" s="312"/>
      <c r="B89" s="312"/>
      <c r="C89" s="312"/>
      <c r="D89" s="312"/>
      <c r="E89" s="312"/>
      <c r="F89" s="312"/>
      <c r="G89" s="312"/>
    </row>
    <row r="90" spans="1:7" ht="15.75" customHeight="1">
      <c r="A90" s="312"/>
      <c r="B90" s="312"/>
      <c r="C90" s="312"/>
      <c r="D90" s="312"/>
      <c r="E90" s="312"/>
      <c r="F90" s="312"/>
      <c r="G90" s="312"/>
    </row>
    <row r="91" spans="1:7" ht="15.75" customHeight="1">
      <c r="A91" s="312"/>
      <c r="B91" s="312"/>
      <c r="C91" s="312"/>
      <c r="D91" s="312"/>
      <c r="E91" s="312"/>
      <c r="F91" s="312"/>
      <c r="G91" s="312"/>
    </row>
    <row r="92" spans="1:7" ht="15.75" customHeight="1">
      <c r="A92" s="312"/>
      <c r="B92" s="312"/>
      <c r="C92" s="312"/>
      <c r="D92" s="312"/>
      <c r="E92" s="312"/>
      <c r="F92" s="312"/>
      <c r="G92" s="312"/>
    </row>
    <row r="93" spans="1:7" ht="15.75" customHeight="1">
      <c r="A93" s="312"/>
      <c r="B93" s="312"/>
      <c r="C93" s="312"/>
      <c r="D93" s="312"/>
      <c r="E93" s="312"/>
      <c r="F93" s="312"/>
      <c r="G93" s="312"/>
    </row>
    <row r="94" spans="1:7" ht="15.75" customHeight="1">
      <c r="A94" s="312"/>
      <c r="B94" s="312"/>
      <c r="C94" s="312"/>
      <c r="D94" s="312"/>
      <c r="E94" s="312"/>
      <c r="F94" s="312"/>
      <c r="G94" s="312"/>
    </row>
    <row r="95" spans="1:7" ht="15.75" customHeight="1">
      <c r="A95" s="312"/>
      <c r="B95" s="312"/>
      <c r="C95" s="312"/>
      <c r="D95" s="312"/>
      <c r="E95" s="312"/>
      <c r="F95" s="312"/>
      <c r="G95" s="312"/>
    </row>
    <row r="96" spans="1:7" ht="15.75" customHeight="1">
      <c r="A96" s="312"/>
      <c r="B96" s="312"/>
      <c r="C96" s="312"/>
      <c r="D96" s="312"/>
      <c r="E96" s="312"/>
      <c r="F96" s="312"/>
      <c r="G96" s="312"/>
    </row>
    <row r="97" spans="1:7" ht="15.75" customHeight="1">
      <c r="A97" s="312"/>
      <c r="B97" s="312"/>
      <c r="C97" s="312"/>
      <c r="D97" s="312"/>
      <c r="E97" s="312"/>
      <c r="F97" s="312"/>
      <c r="G97" s="312"/>
    </row>
    <row r="98" spans="1:7" ht="15.75" customHeight="1">
      <c r="A98" s="312"/>
      <c r="B98" s="312"/>
      <c r="C98" s="312"/>
      <c r="D98" s="312"/>
      <c r="E98" s="312"/>
      <c r="F98" s="312"/>
      <c r="G98" s="312"/>
    </row>
    <row r="99" spans="1:7" ht="15.75" customHeight="1">
      <c r="A99" s="312"/>
      <c r="B99" s="312"/>
      <c r="C99" s="312"/>
      <c r="D99" s="312"/>
      <c r="E99" s="312"/>
      <c r="F99" s="312"/>
      <c r="G99" s="312"/>
    </row>
    <row r="100" spans="1:7" ht="15.75" customHeight="1">
      <c r="A100" s="312"/>
      <c r="B100" s="312"/>
      <c r="C100" s="312"/>
      <c r="D100" s="312"/>
      <c r="E100" s="312"/>
      <c r="F100" s="312"/>
      <c r="G100" s="312"/>
    </row>
    <row r="101" spans="1:7" ht="15.75" customHeight="1">
      <c r="A101" s="312"/>
      <c r="B101" s="312"/>
      <c r="C101" s="312"/>
      <c r="D101" s="312"/>
      <c r="E101" s="312"/>
      <c r="F101" s="312"/>
      <c r="G101" s="312"/>
    </row>
    <row r="102" spans="1:7" ht="15.75" customHeight="1">
      <c r="A102" s="312"/>
      <c r="B102" s="312"/>
      <c r="C102" s="312"/>
      <c r="D102" s="312"/>
      <c r="E102" s="312"/>
      <c r="F102" s="312"/>
      <c r="G102" s="312"/>
    </row>
    <row r="103" spans="1:7" ht="15.75" customHeight="1">
      <c r="A103" s="312"/>
      <c r="B103" s="312"/>
      <c r="C103" s="312"/>
      <c r="D103" s="312"/>
      <c r="E103" s="312"/>
      <c r="F103" s="312"/>
      <c r="G103" s="312"/>
    </row>
    <row r="104" spans="1:7" ht="15.75" customHeight="1">
      <c r="A104" s="312"/>
      <c r="B104" s="312"/>
      <c r="C104" s="312"/>
      <c r="D104" s="312"/>
      <c r="E104" s="312"/>
      <c r="F104" s="312"/>
      <c r="G104" s="312"/>
    </row>
    <row r="105" spans="1:7" ht="15.75" customHeight="1">
      <c r="A105" s="312"/>
      <c r="B105" s="312"/>
      <c r="C105" s="312"/>
      <c r="D105" s="312"/>
      <c r="E105" s="312"/>
      <c r="F105" s="312"/>
      <c r="G105" s="312"/>
    </row>
    <row r="106" spans="1:7" ht="15.75" customHeight="1">
      <c r="A106" s="312"/>
      <c r="B106" s="312"/>
      <c r="C106" s="312"/>
      <c r="D106" s="312"/>
      <c r="E106" s="312"/>
      <c r="F106" s="312"/>
      <c r="G106" s="312"/>
    </row>
    <row r="107" spans="1:7" ht="15.75" customHeight="1">
      <c r="A107" s="312"/>
      <c r="B107" s="312"/>
      <c r="C107" s="312"/>
      <c r="D107" s="312"/>
      <c r="E107" s="312"/>
      <c r="F107" s="312"/>
      <c r="G107" s="312"/>
    </row>
    <row r="108" spans="1:7" ht="15.75" customHeight="1">
      <c r="A108" s="312"/>
      <c r="B108" s="312"/>
      <c r="C108" s="312"/>
      <c r="D108" s="312"/>
      <c r="E108" s="312"/>
      <c r="F108" s="312"/>
      <c r="G108" s="312"/>
    </row>
    <row r="109" spans="1:7" ht="15.75" customHeight="1">
      <c r="A109" s="312"/>
      <c r="B109" s="312"/>
      <c r="C109" s="312"/>
      <c r="D109" s="312"/>
      <c r="E109" s="312"/>
      <c r="F109" s="312"/>
      <c r="G109" s="312"/>
    </row>
    <row r="110" spans="1:7" ht="15.75" customHeight="1">
      <c r="A110" s="312"/>
      <c r="B110" s="312"/>
      <c r="C110" s="312"/>
      <c r="D110" s="312"/>
      <c r="E110" s="312"/>
      <c r="F110" s="312"/>
      <c r="G110" s="312"/>
    </row>
    <row r="111" spans="1:7" ht="15.75" customHeight="1">
      <c r="A111" s="312"/>
      <c r="B111" s="312"/>
      <c r="C111" s="312"/>
      <c r="D111" s="312"/>
      <c r="E111" s="312"/>
      <c r="F111" s="312"/>
      <c r="G111" s="312"/>
    </row>
    <row r="112" spans="1:7" ht="15.75" customHeight="1">
      <c r="A112" s="312"/>
      <c r="B112" s="312"/>
      <c r="C112" s="312"/>
      <c r="D112" s="312"/>
      <c r="E112" s="312"/>
      <c r="F112" s="312"/>
      <c r="G112" s="312"/>
    </row>
    <row r="113" spans="1:7" ht="15.75" customHeight="1">
      <c r="A113" s="312"/>
      <c r="B113" s="312"/>
      <c r="C113" s="312"/>
      <c r="D113" s="312"/>
      <c r="E113" s="312"/>
      <c r="F113" s="312"/>
      <c r="G113" s="312"/>
    </row>
    <row r="114" spans="1:7" ht="15.75" customHeight="1">
      <c r="A114" s="312"/>
      <c r="B114" s="312"/>
      <c r="C114" s="312"/>
      <c r="D114" s="312"/>
      <c r="E114" s="312"/>
      <c r="F114" s="312"/>
      <c r="G114" s="312"/>
    </row>
    <row r="115" spans="1:7" ht="15.75" customHeight="1">
      <c r="A115" s="312"/>
      <c r="B115" s="312"/>
      <c r="C115" s="312"/>
      <c r="D115" s="312"/>
      <c r="E115" s="312"/>
      <c r="F115" s="312"/>
      <c r="G115" s="312"/>
    </row>
    <row r="116" spans="1:7" ht="15.75" customHeight="1">
      <c r="A116" s="312"/>
      <c r="B116" s="312"/>
      <c r="C116" s="312"/>
      <c r="D116" s="312"/>
      <c r="E116" s="312"/>
      <c r="F116" s="312"/>
      <c r="G116" s="312"/>
    </row>
    <row r="117" spans="1:7" ht="15.75" customHeight="1">
      <c r="A117" s="312"/>
      <c r="B117" s="312"/>
      <c r="C117" s="312"/>
      <c r="D117" s="312"/>
      <c r="E117" s="312"/>
      <c r="F117" s="312"/>
      <c r="G117" s="312"/>
    </row>
    <row r="118" spans="1:7" ht="15.75" customHeight="1">
      <c r="A118" s="312"/>
      <c r="B118" s="312"/>
      <c r="C118" s="312"/>
      <c r="D118" s="312"/>
      <c r="E118" s="312"/>
      <c r="F118" s="312"/>
      <c r="G118" s="312"/>
    </row>
    <row r="119" spans="1:7" ht="15.75" customHeight="1">
      <c r="A119" s="312"/>
      <c r="B119" s="312"/>
      <c r="C119" s="312"/>
      <c r="D119" s="312"/>
      <c r="E119" s="312"/>
      <c r="F119" s="312"/>
      <c r="G119" s="312"/>
    </row>
    <row r="120" spans="1:7" ht="15.75" customHeight="1">
      <c r="A120" s="312"/>
      <c r="B120" s="312"/>
      <c r="C120" s="312"/>
      <c r="D120" s="312"/>
      <c r="E120" s="312"/>
      <c r="F120" s="312"/>
      <c r="G120" s="312"/>
    </row>
    <row r="121" spans="1:7" ht="15.75" customHeight="1">
      <c r="A121" s="312"/>
      <c r="B121" s="312"/>
      <c r="C121" s="312"/>
      <c r="D121" s="312"/>
      <c r="E121" s="312"/>
      <c r="F121" s="312"/>
      <c r="G121" s="312"/>
    </row>
    <row r="122" spans="1:7" ht="15.75" customHeight="1">
      <c r="A122" s="312"/>
      <c r="B122" s="312"/>
      <c r="C122" s="312"/>
      <c r="D122" s="312"/>
      <c r="E122" s="312"/>
      <c r="F122" s="312"/>
      <c r="G122" s="312"/>
    </row>
    <row r="123" spans="1:7" ht="15.75" customHeight="1">
      <c r="A123" s="312"/>
      <c r="B123" s="312"/>
      <c r="C123" s="312"/>
      <c r="D123" s="312"/>
      <c r="E123" s="312"/>
      <c r="F123" s="312"/>
      <c r="G123" s="312"/>
    </row>
    <row r="124" spans="1:7" ht="15.75" customHeight="1">
      <c r="A124" s="312"/>
      <c r="B124" s="312"/>
      <c r="C124" s="312"/>
      <c r="D124" s="312"/>
      <c r="E124" s="312"/>
      <c r="F124" s="312"/>
      <c r="G124" s="312"/>
    </row>
    <row r="125" spans="1:7" ht="15.75" customHeight="1">
      <c r="A125" s="312"/>
      <c r="B125" s="312"/>
      <c r="C125" s="312"/>
      <c r="D125" s="312"/>
      <c r="E125" s="312"/>
      <c r="F125" s="312"/>
      <c r="G125" s="312"/>
    </row>
    <row r="126" spans="1:7" ht="15.75" customHeight="1">
      <c r="A126" s="312"/>
      <c r="B126" s="312"/>
      <c r="C126" s="312"/>
      <c r="D126" s="312"/>
      <c r="E126" s="312"/>
      <c r="F126" s="312"/>
      <c r="G126" s="312"/>
    </row>
    <row r="127" spans="1:7" ht="15.75" customHeight="1">
      <c r="A127" s="312"/>
      <c r="B127" s="312"/>
      <c r="C127" s="312"/>
      <c r="D127" s="312"/>
      <c r="E127" s="312"/>
      <c r="F127" s="312"/>
      <c r="G127" s="312"/>
    </row>
    <row r="128" spans="1:7" ht="15.75" customHeight="1">
      <c r="A128" s="312"/>
      <c r="B128" s="312"/>
      <c r="C128" s="312"/>
      <c r="D128" s="312"/>
      <c r="E128" s="312"/>
      <c r="F128" s="312"/>
      <c r="G128" s="312"/>
    </row>
    <row r="129" spans="1:7" ht="15.75" customHeight="1">
      <c r="A129" s="312"/>
      <c r="B129" s="312"/>
      <c r="C129" s="312"/>
      <c r="D129" s="312"/>
      <c r="E129" s="312"/>
      <c r="F129" s="312"/>
      <c r="G129" s="312"/>
    </row>
    <row r="130" spans="1:7" ht="15.75" customHeight="1">
      <c r="A130" s="312"/>
      <c r="B130" s="312"/>
      <c r="C130" s="312"/>
      <c r="D130" s="312"/>
      <c r="E130" s="312"/>
      <c r="F130" s="312"/>
      <c r="G130" s="312"/>
    </row>
    <row r="131" spans="1:7" ht="15.75" customHeight="1">
      <c r="A131" s="312"/>
      <c r="B131" s="312"/>
      <c r="C131" s="312"/>
      <c r="D131" s="312"/>
      <c r="E131" s="312"/>
      <c r="F131" s="312"/>
      <c r="G131" s="312"/>
    </row>
    <row r="132" spans="1:7" ht="15.75" customHeight="1">
      <c r="A132" s="312"/>
      <c r="B132" s="312"/>
      <c r="C132" s="312"/>
      <c r="D132" s="312"/>
      <c r="E132" s="312"/>
      <c r="F132" s="312"/>
      <c r="G132" s="312"/>
    </row>
    <row r="133" spans="1:7" ht="15.75" customHeight="1">
      <c r="A133" s="312"/>
      <c r="B133" s="312"/>
      <c r="C133" s="312"/>
      <c r="D133" s="312"/>
      <c r="E133" s="312"/>
      <c r="F133" s="312"/>
      <c r="G133" s="312"/>
    </row>
    <row r="134" spans="1:7" ht="15.75" customHeight="1">
      <c r="A134" s="312"/>
      <c r="B134" s="312"/>
      <c r="C134" s="312"/>
      <c r="D134" s="312"/>
      <c r="E134" s="312"/>
      <c r="F134" s="312"/>
      <c r="G134" s="312"/>
    </row>
    <row r="135" spans="1:7" ht="15.75" customHeight="1">
      <c r="A135" s="312"/>
      <c r="B135" s="312"/>
      <c r="C135" s="312"/>
      <c r="D135" s="312"/>
      <c r="E135" s="312"/>
      <c r="F135" s="312"/>
      <c r="G135" s="312"/>
    </row>
    <row r="136" spans="1:7" ht="15.75" customHeight="1">
      <c r="A136" s="312"/>
      <c r="B136" s="312"/>
      <c r="C136" s="312"/>
      <c r="D136" s="312"/>
      <c r="E136" s="312"/>
      <c r="F136" s="312"/>
      <c r="G136" s="312"/>
    </row>
    <row r="137" spans="1:7" ht="15.75" customHeight="1">
      <c r="A137" s="312"/>
      <c r="B137" s="312"/>
      <c r="C137" s="312"/>
      <c r="D137" s="312"/>
      <c r="E137" s="312"/>
      <c r="F137" s="312"/>
      <c r="G137" s="312"/>
    </row>
    <row r="138" spans="1:7" ht="15.75" customHeight="1">
      <c r="A138" s="312"/>
      <c r="B138" s="312"/>
      <c r="C138" s="312"/>
      <c r="D138" s="312"/>
      <c r="E138" s="312"/>
      <c r="F138" s="312"/>
      <c r="G138" s="312"/>
    </row>
    <row r="139" spans="1:7" ht="15.75" customHeight="1">
      <c r="A139" s="312"/>
      <c r="B139" s="312"/>
      <c r="C139" s="312"/>
      <c r="D139" s="312"/>
      <c r="E139" s="312"/>
      <c r="F139" s="312"/>
      <c r="G139" s="312"/>
    </row>
    <row r="140" spans="1:7" ht="15.75" customHeight="1">
      <c r="A140" s="312"/>
      <c r="B140" s="312"/>
      <c r="C140" s="312"/>
      <c r="D140" s="312"/>
      <c r="E140" s="312"/>
      <c r="F140" s="312"/>
      <c r="G140" s="312"/>
    </row>
    <row r="141" spans="1:7" ht="15.75" customHeight="1">
      <c r="A141" s="312"/>
      <c r="B141" s="312"/>
      <c r="C141" s="312"/>
      <c r="D141" s="312"/>
      <c r="E141" s="312"/>
      <c r="F141" s="312"/>
      <c r="G141" s="312"/>
    </row>
    <row r="142" spans="1:7" ht="15.75" customHeight="1">
      <c r="A142" s="312"/>
      <c r="B142" s="312"/>
      <c r="C142" s="312"/>
      <c r="D142" s="312"/>
      <c r="E142" s="312"/>
      <c r="F142" s="312"/>
      <c r="G142" s="312"/>
    </row>
    <row r="143" spans="1:7" ht="15.75" customHeight="1">
      <c r="A143" s="312"/>
      <c r="B143" s="312"/>
      <c r="C143" s="312"/>
      <c r="D143" s="312"/>
      <c r="E143" s="312"/>
      <c r="F143" s="312"/>
      <c r="G143" s="312"/>
    </row>
    <row r="144" spans="1:7" ht="15.75" customHeight="1">
      <c r="A144" s="312"/>
      <c r="B144" s="312"/>
      <c r="C144" s="312"/>
      <c r="D144" s="312"/>
      <c r="E144" s="312"/>
      <c r="F144" s="312"/>
      <c r="G144" s="312"/>
    </row>
    <row r="145" spans="1:7" ht="15.75" customHeight="1">
      <c r="A145" s="312"/>
      <c r="B145" s="312"/>
      <c r="C145" s="312"/>
      <c r="D145" s="312"/>
      <c r="E145" s="312"/>
      <c r="F145" s="312"/>
      <c r="G145" s="312"/>
    </row>
    <row r="146" spans="1:7" ht="15.75" customHeight="1">
      <c r="A146" s="312"/>
      <c r="B146" s="312"/>
      <c r="C146" s="312"/>
      <c r="D146" s="312"/>
      <c r="E146" s="312"/>
      <c r="F146" s="312"/>
      <c r="G146" s="312"/>
    </row>
    <row r="147" spans="1:7" ht="15.75" customHeight="1">
      <c r="A147" s="312"/>
      <c r="B147" s="312"/>
      <c r="C147" s="312"/>
      <c r="D147" s="312"/>
      <c r="E147" s="312"/>
      <c r="F147" s="312"/>
      <c r="G147" s="312"/>
    </row>
    <row r="148" spans="1:7" ht="15.75" customHeight="1">
      <c r="A148" s="312"/>
      <c r="B148" s="312"/>
      <c r="C148" s="312"/>
      <c r="D148" s="312"/>
      <c r="E148" s="312"/>
      <c r="F148" s="312"/>
      <c r="G148" s="312"/>
    </row>
    <row r="149" spans="1:7" ht="15.75" customHeight="1">
      <c r="A149" s="312"/>
      <c r="B149" s="312"/>
      <c r="C149" s="312"/>
      <c r="D149" s="312"/>
      <c r="E149" s="312"/>
      <c r="F149" s="312"/>
      <c r="G149" s="312"/>
    </row>
    <row r="150" spans="1:7" ht="15.75" customHeight="1">
      <c r="A150" s="312"/>
      <c r="B150" s="312"/>
      <c r="C150" s="312"/>
      <c r="D150" s="312"/>
      <c r="E150" s="312"/>
      <c r="F150" s="312"/>
      <c r="G150" s="312"/>
    </row>
    <row r="151" spans="1:7" ht="15.75" customHeight="1">
      <c r="A151" s="312"/>
      <c r="B151" s="312"/>
      <c r="C151" s="312"/>
      <c r="D151" s="312"/>
      <c r="E151" s="312"/>
      <c r="F151" s="312"/>
      <c r="G151" s="312"/>
    </row>
    <row r="152" spans="1:7" ht="15.75" customHeight="1">
      <c r="A152" s="312"/>
      <c r="B152" s="312"/>
      <c r="C152" s="312"/>
      <c r="D152" s="312"/>
      <c r="E152" s="312"/>
      <c r="F152" s="312"/>
      <c r="G152" s="312"/>
    </row>
    <row r="153" spans="1:7" ht="15.75" customHeight="1">
      <c r="A153" s="312"/>
      <c r="B153" s="312"/>
      <c r="C153" s="312"/>
      <c r="D153" s="312"/>
      <c r="E153" s="312"/>
      <c r="F153" s="312"/>
      <c r="G153" s="312"/>
    </row>
    <row r="154" spans="1:7" ht="15.75" customHeight="1">
      <c r="A154" s="312"/>
      <c r="B154" s="312"/>
      <c r="C154" s="312"/>
      <c r="D154" s="312"/>
      <c r="E154" s="312"/>
      <c r="F154" s="312"/>
      <c r="G154" s="312"/>
    </row>
    <row r="155" spans="1:7" ht="15.75" customHeight="1">
      <c r="A155" s="312"/>
      <c r="B155" s="312"/>
      <c r="C155" s="312"/>
      <c r="D155" s="312"/>
      <c r="E155" s="312"/>
      <c r="F155" s="312"/>
      <c r="G155" s="312"/>
    </row>
    <row r="156" spans="1:7" ht="15.75" customHeight="1">
      <c r="A156" s="312"/>
      <c r="B156" s="312"/>
      <c r="C156" s="312"/>
      <c r="D156" s="312"/>
      <c r="E156" s="312"/>
      <c r="F156" s="312"/>
      <c r="G156" s="312"/>
    </row>
    <row r="157" spans="1:7" ht="15.75" customHeight="1">
      <c r="A157" s="312"/>
      <c r="B157" s="312"/>
      <c r="C157" s="312"/>
      <c r="D157" s="312"/>
      <c r="E157" s="312"/>
      <c r="F157" s="312"/>
      <c r="G157" s="312"/>
    </row>
    <row r="158" spans="1:7" ht="15.75" customHeight="1">
      <c r="A158" s="312"/>
      <c r="B158" s="312"/>
      <c r="C158" s="312"/>
      <c r="D158" s="312"/>
      <c r="E158" s="312"/>
      <c r="F158" s="312"/>
      <c r="G158" s="312"/>
    </row>
    <row r="159" spans="1:7" ht="15.75" customHeight="1">
      <c r="A159" s="312"/>
      <c r="B159" s="312"/>
      <c r="C159" s="312"/>
      <c r="D159" s="312"/>
      <c r="E159" s="312"/>
      <c r="F159" s="312"/>
      <c r="G159" s="312"/>
    </row>
    <row r="160" spans="1:7" ht="15.75" customHeight="1">
      <c r="A160" s="312"/>
      <c r="B160" s="312"/>
      <c r="C160" s="312"/>
      <c r="D160" s="312"/>
      <c r="E160" s="312"/>
      <c r="F160" s="312"/>
      <c r="G160" s="312"/>
    </row>
    <row r="161" spans="1:7" ht="15.75" customHeight="1">
      <c r="A161" s="312"/>
      <c r="B161" s="312"/>
      <c r="C161" s="312"/>
      <c r="D161" s="312"/>
      <c r="E161" s="312"/>
      <c r="F161" s="312"/>
      <c r="G161" s="312"/>
    </row>
    <row r="162" spans="1:7" ht="15.75" customHeight="1">
      <c r="A162" s="312"/>
      <c r="B162" s="312"/>
      <c r="C162" s="312"/>
      <c r="D162" s="312"/>
      <c r="E162" s="312"/>
      <c r="F162" s="312"/>
      <c r="G162" s="312"/>
    </row>
    <row r="163" spans="1:7" ht="15.75" customHeight="1">
      <c r="A163" s="312"/>
      <c r="B163" s="312"/>
      <c r="C163" s="312"/>
      <c r="D163" s="312"/>
      <c r="E163" s="312"/>
      <c r="F163" s="312"/>
      <c r="G163" s="312"/>
    </row>
    <row r="164" spans="1:7" ht="15.75" customHeight="1">
      <c r="A164" s="312"/>
      <c r="B164" s="312"/>
      <c r="C164" s="312"/>
      <c r="D164" s="312"/>
      <c r="E164" s="312"/>
      <c r="F164" s="312"/>
      <c r="G164" s="312"/>
    </row>
    <row r="165" spans="1:7" ht="15.75" customHeight="1">
      <c r="A165" s="312"/>
      <c r="B165" s="312"/>
      <c r="C165" s="312"/>
      <c r="D165" s="312"/>
      <c r="E165" s="312"/>
      <c r="F165" s="312"/>
      <c r="G165" s="312"/>
    </row>
    <row r="166" spans="1:7" ht="15.75" customHeight="1">
      <c r="A166" s="312"/>
      <c r="B166" s="312"/>
      <c r="C166" s="312"/>
      <c r="D166" s="312"/>
      <c r="E166" s="312"/>
      <c r="F166" s="312"/>
      <c r="G166" s="312"/>
    </row>
  </sheetData>
  <mergeCells count="33">
    <mergeCell ref="A23:D23"/>
    <mergeCell ref="A17:B17"/>
    <mergeCell ref="A18:B18"/>
    <mergeCell ref="A19:B19"/>
    <mergeCell ref="A20:B20"/>
    <mergeCell ref="A21:B21"/>
    <mergeCell ref="A22:B22"/>
    <mergeCell ref="D12:E12"/>
    <mergeCell ref="F12:G12"/>
    <mergeCell ref="D13:E13"/>
    <mergeCell ref="F13:G13"/>
    <mergeCell ref="A14:B14"/>
    <mergeCell ref="D14:E14"/>
    <mergeCell ref="F14:G14"/>
    <mergeCell ref="D9:E9"/>
    <mergeCell ref="F9:G9"/>
    <mergeCell ref="D10:E10"/>
    <mergeCell ref="F10:G10"/>
    <mergeCell ref="D11:E11"/>
    <mergeCell ref="F11:G11"/>
    <mergeCell ref="A2:G3"/>
    <mergeCell ref="A4:D4"/>
    <mergeCell ref="A5:B5"/>
    <mergeCell ref="A6:G6"/>
    <mergeCell ref="A8:B8"/>
    <mergeCell ref="D8:E8"/>
    <mergeCell ref="F8:G8"/>
    <mergeCell ref="A16:B16"/>
    <mergeCell ref="A9:C9"/>
    <mergeCell ref="A10:C10"/>
    <mergeCell ref="A12:C12"/>
    <mergeCell ref="A13:C13"/>
    <mergeCell ref="A11:C11"/>
  </mergeCells>
  <dataValidations count="1">
    <dataValidation type="list" allowBlank="1" showInputMessage="1" showErrorMessage="1" sqref="A17:A23 B23 C23 D23" xr:uid="{C13D01F7-D460-4EC0-8651-D4EA5C2E166E}">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A45EF-97A3-4998-BBD2-349875DC1183}">
  <sheetPr>
    <tabColor rgb="FF00B050"/>
  </sheetPr>
  <dimension ref="A1:F22"/>
  <sheetViews>
    <sheetView workbookViewId="0">
      <selection activeCell="B19" sqref="A19:G20"/>
    </sheetView>
  </sheetViews>
  <sheetFormatPr defaultRowHeight="13"/>
  <cols>
    <col min="1" max="1" width="31.453125" bestFit="1" customWidth="1"/>
    <col min="2" max="2" width="12.36328125" customWidth="1"/>
    <col min="4" max="4" width="7.81640625" customWidth="1"/>
    <col min="5" max="5" width="11.1796875" customWidth="1"/>
    <col min="6" max="6" width="11.6328125" bestFit="1" customWidth="1"/>
    <col min="9" max="9" width="12.81640625" bestFit="1" customWidth="1"/>
  </cols>
  <sheetData>
    <row r="1" spans="1:6">
      <c r="A1" s="9"/>
      <c r="B1" s="9"/>
      <c r="C1" s="4"/>
      <c r="D1" s="9"/>
      <c r="E1" s="9"/>
      <c r="F1" s="9"/>
    </row>
    <row r="2" spans="1:6">
      <c r="A2" s="1106" t="s">
        <v>1</v>
      </c>
      <c r="B2" s="1106"/>
      <c r="C2" s="1106"/>
      <c r="D2" s="1106"/>
      <c r="E2" s="1106"/>
      <c r="F2" s="1106"/>
    </row>
    <row r="3" spans="1:6">
      <c r="A3" s="1106"/>
      <c r="B3" s="1106"/>
      <c r="C3" s="1106"/>
      <c r="D3" s="1106"/>
      <c r="E3" s="1106"/>
      <c r="F3" s="1106"/>
    </row>
    <row r="4" spans="1:6">
      <c r="A4" s="1084"/>
      <c r="B4" s="1080"/>
      <c r="C4" s="1080"/>
      <c r="D4" s="9"/>
      <c r="E4" s="9"/>
      <c r="F4" s="9"/>
    </row>
    <row r="5" spans="1:6">
      <c r="A5" s="1085"/>
      <c r="B5" s="1080"/>
      <c r="C5" s="300"/>
      <c r="D5" s="300"/>
      <c r="E5" s="300"/>
      <c r="F5" s="300"/>
    </row>
    <row r="6" spans="1:6" ht="23">
      <c r="A6" s="1110" t="s">
        <v>27</v>
      </c>
      <c r="B6" s="1110"/>
      <c r="C6" s="1110"/>
      <c r="D6" s="1110"/>
      <c r="E6" s="1110"/>
      <c r="F6" s="1110"/>
    </row>
    <row r="7" spans="1:6">
      <c r="A7" s="297"/>
      <c r="B7" s="297"/>
      <c r="C7" s="297"/>
      <c r="D7" s="297"/>
      <c r="E7" s="299"/>
      <c r="F7" s="299"/>
    </row>
    <row r="8" spans="1:6" ht="14.25">
      <c r="A8" s="1087"/>
      <c r="B8" s="1080"/>
      <c r="C8" s="1079"/>
      <c r="D8" s="1080"/>
      <c r="E8" s="1079"/>
      <c r="F8" s="1080"/>
    </row>
    <row r="9" spans="1:6" ht="15.5">
      <c r="A9" s="1111" t="s">
        <v>28</v>
      </c>
      <c r="B9" s="1112"/>
      <c r="C9" s="1111" t="s">
        <v>4</v>
      </c>
      <c r="D9" s="1210"/>
      <c r="E9" s="1111" t="s">
        <v>40</v>
      </c>
      <c r="F9" s="1112"/>
    </row>
    <row r="10" spans="1:6" ht="15.25">
      <c r="A10" s="1113" t="s">
        <v>39</v>
      </c>
      <c r="B10" s="1112"/>
      <c r="C10" s="1114" t="s">
        <v>37</v>
      </c>
      <c r="D10" s="1211"/>
      <c r="E10" s="1212" t="s">
        <v>330</v>
      </c>
      <c r="F10" s="1212"/>
    </row>
    <row r="11" spans="1:6">
      <c r="A11" s="1089"/>
      <c r="B11" s="1080"/>
      <c r="C11" s="1089"/>
      <c r="D11" s="1080"/>
      <c r="E11" s="1213"/>
      <c r="F11" s="1214"/>
    </row>
    <row r="12" spans="1:6" ht="15.5">
      <c r="A12" s="1111" t="s">
        <v>7</v>
      </c>
      <c r="B12" s="1112"/>
      <c r="C12" s="1141" t="s">
        <v>111</v>
      </c>
      <c r="D12" s="1215"/>
      <c r="E12" s="1111" t="s">
        <v>8</v>
      </c>
      <c r="F12" s="1111"/>
    </row>
    <row r="13" spans="1:6">
      <c r="A13" s="1113" t="s">
        <v>38</v>
      </c>
      <c r="B13" s="1112"/>
      <c r="C13" s="1216" t="s">
        <v>259</v>
      </c>
      <c r="D13" s="1217"/>
      <c r="E13" s="1122">
        <v>44603</v>
      </c>
      <c r="F13" s="1122"/>
    </row>
    <row r="14" spans="1:6" ht="13.75" thickBot="1">
      <c r="A14" s="1123"/>
      <c r="B14" s="1124"/>
      <c r="C14" s="1123"/>
      <c r="D14" s="1124"/>
      <c r="E14" s="1243"/>
      <c r="F14" s="1244"/>
    </row>
    <row r="15" spans="1:6">
      <c r="A15" s="298"/>
      <c r="B15" s="298"/>
      <c r="C15" s="298"/>
      <c r="D15" s="296"/>
      <c r="E15" s="298"/>
      <c r="F15" s="298"/>
    </row>
    <row r="16" spans="1:6" ht="15.5">
      <c r="A16" s="295" t="s">
        <v>41</v>
      </c>
      <c r="B16" s="270" t="s">
        <v>189</v>
      </c>
      <c r="C16" s="270" t="s">
        <v>251</v>
      </c>
      <c r="D16" s="295" t="s">
        <v>11</v>
      </c>
      <c r="E16" s="295" t="s">
        <v>12</v>
      </c>
      <c r="F16" s="295" t="s">
        <v>13</v>
      </c>
    </row>
    <row r="17" spans="1:6">
      <c r="A17" s="194" t="s">
        <v>297</v>
      </c>
      <c r="B17" s="271" t="s">
        <v>273</v>
      </c>
      <c r="C17" s="271">
        <v>100</v>
      </c>
      <c r="D17" s="272">
        <v>156</v>
      </c>
      <c r="E17" s="277">
        <v>18</v>
      </c>
      <c r="F17" s="282">
        <f>D17*E17</f>
        <v>2808</v>
      </c>
    </row>
    <row r="18" spans="1:6">
      <c r="A18" s="158" t="s">
        <v>297</v>
      </c>
      <c r="B18" s="274" t="s">
        <v>273</v>
      </c>
      <c r="C18" s="274">
        <v>100</v>
      </c>
      <c r="D18" s="275">
        <v>81</v>
      </c>
      <c r="E18" s="278">
        <v>18</v>
      </c>
      <c r="F18" s="283">
        <f>D18*E18</f>
        <v>1458</v>
      </c>
    </row>
    <row r="19" spans="1:6">
      <c r="A19" s="194" t="s">
        <v>297</v>
      </c>
      <c r="B19" s="271" t="s">
        <v>273</v>
      </c>
      <c r="C19" s="271">
        <v>100</v>
      </c>
      <c r="D19" s="272">
        <v>75</v>
      </c>
      <c r="E19" s="277">
        <v>18</v>
      </c>
      <c r="F19" s="282">
        <f>D19*E19</f>
        <v>1350</v>
      </c>
    </row>
    <row r="20" spans="1:6">
      <c r="A20" s="1129"/>
      <c r="B20" s="1130"/>
      <c r="C20" s="1130"/>
      <c r="D20" s="294"/>
      <c r="E20" s="72" t="s">
        <v>19</v>
      </c>
      <c r="F20" s="284">
        <f xml:space="preserve"> SUM(F17:F19)</f>
        <v>5616</v>
      </c>
    </row>
    <row r="21" spans="1:6">
      <c r="A21" s="297"/>
      <c r="B21" s="297"/>
      <c r="C21" s="297"/>
      <c r="D21" s="297"/>
      <c r="E21" s="297"/>
      <c r="F21" s="297"/>
    </row>
    <row r="22" spans="1:6">
      <c r="A22" s="312"/>
      <c r="B22" s="312"/>
      <c r="C22" s="312"/>
      <c r="D22" s="312"/>
      <c r="E22" s="312"/>
      <c r="F22" s="312"/>
    </row>
  </sheetData>
  <mergeCells count="26">
    <mergeCell ref="A20:C20"/>
    <mergeCell ref="A13:B13"/>
    <mergeCell ref="C13:D13"/>
    <mergeCell ref="E13:F13"/>
    <mergeCell ref="A14:B14"/>
    <mergeCell ref="C14:D14"/>
    <mergeCell ref="E14:F14"/>
    <mergeCell ref="A11:B11"/>
    <mergeCell ref="C11:D11"/>
    <mergeCell ref="E11:F11"/>
    <mergeCell ref="A12:B12"/>
    <mergeCell ref="C12:D12"/>
    <mergeCell ref="E12:F12"/>
    <mergeCell ref="A9:B9"/>
    <mergeCell ref="C9:D9"/>
    <mergeCell ref="E9:F9"/>
    <mergeCell ref="A10:B10"/>
    <mergeCell ref="C10:D10"/>
    <mergeCell ref="E10:F10"/>
    <mergeCell ref="A2:F3"/>
    <mergeCell ref="A4:C4"/>
    <mergeCell ref="A5:B5"/>
    <mergeCell ref="A6:F6"/>
    <mergeCell ref="A8:B8"/>
    <mergeCell ref="C8:D8"/>
    <mergeCell ref="E8:F8"/>
  </mergeCells>
  <pageMargins left="0.7" right="0.7" top="0.75" bottom="0.75" header="0.3" footer="0.3"/>
  <pageSetup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96FF1-E159-4564-8D02-6CC01FB8B1EF}">
  <sheetPr>
    <tabColor theme="6" tint="-0.499984740745262"/>
    <outlinePr summaryBelow="0" summaryRight="0"/>
  </sheetPr>
  <dimension ref="A1:G165"/>
  <sheetViews>
    <sheetView showGridLines="0" topLeftCell="A7" workbookViewId="0">
      <selection activeCell="E12" sqref="E12:F12"/>
    </sheetView>
  </sheetViews>
  <sheetFormatPr defaultColWidth="14.453125" defaultRowHeight="15.75" customHeight="1"/>
  <cols>
    <col min="1" max="1" width="30.7265625" style="261" customWidth="1"/>
    <col min="2" max="2" width="14.81640625" style="261" customWidth="1"/>
    <col min="3" max="3" width="7.90625" style="261" customWidth="1"/>
    <col min="4" max="4" width="7" style="261" customWidth="1"/>
    <col min="5" max="5" width="10.81640625" style="261" customWidth="1"/>
    <col min="6" max="6" width="15" style="261" customWidth="1"/>
    <col min="7" max="7" width="26.7265625" style="261" customWidth="1"/>
    <col min="8" max="16384" width="14.453125" style="261"/>
  </cols>
  <sheetData>
    <row r="1" spans="1:7" ht="18" customHeight="1">
      <c r="A1" s="9"/>
      <c r="B1" s="9"/>
      <c r="C1" s="4"/>
      <c r="D1" s="9"/>
      <c r="E1" s="9"/>
      <c r="F1" s="9"/>
      <c r="G1" s="9"/>
    </row>
    <row r="2" spans="1:7" ht="19.5" customHeight="1">
      <c r="A2" s="1106" t="s">
        <v>1</v>
      </c>
      <c r="B2" s="1106"/>
      <c r="C2" s="1106"/>
      <c r="D2" s="1106"/>
      <c r="E2" s="1106"/>
      <c r="F2" s="1106"/>
    </row>
    <row r="3" spans="1:7" ht="12.65" customHeight="1">
      <c r="A3" s="1106"/>
      <c r="B3" s="1106"/>
      <c r="C3" s="1106"/>
      <c r="D3" s="1106"/>
      <c r="E3" s="1106"/>
      <c r="F3" s="1106"/>
      <c r="G3" s="8"/>
    </row>
    <row r="4" spans="1:7" ht="13">
      <c r="A4" s="1084"/>
      <c r="B4" s="1080"/>
      <c r="C4" s="1080"/>
      <c r="D4" s="9"/>
      <c r="E4" s="9"/>
      <c r="F4" s="9"/>
      <c r="G4" s="8"/>
    </row>
    <row r="5" spans="1:7" ht="3.65" customHeight="1">
      <c r="A5" s="1085"/>
      <c r="B5" s="1080"/>
      <c r="C5" s="262"/>
      <c r="D5" s="262"/>
      <c r="E5" s="262"/>
      <c r="F5" s="262"/>
      <c r="G5" s="10"/>
    </row>
    <row r="6" spans="1:7" ht="29.15" customHeight="1">
      <c r="A6" s="1110" t="s">
        <v>27</v>
      </c>
      <c r="B6" s="1110"/>
      <c r="C6" s="1110"/>
      <c r="D6" s="1110"/>
      <c r="E6" s="1110"/>
      <c r="F6" s="1110"/>
      <c r="G6" s="8"/>
    </row>
    <row r="7" spans="1:7" ht="19.5" customHeight="1">
      <c r="E7" s="260"/>
      <c r="F7" s="260"/>
      <c r="G7" s="14"/>
    </row>
    <row r="8" spans="1:7" ht="14.25">
      <c r="A8" s="1087"/>
      <c r="B8" s="1080"/>
      <c r="C8" s="1079"/>
      <c r="D8" s="1080"/>
      <c r="E8" s="1079"/>
      <c r="F8" s="1080"/>
      <c r="G8" s="8"/>
    </row>
    <row r="9" spans="1:7" ht="18" customHeight="1">
      <c r="A9" s="1111" t="s">
        <v>28</v>
      </c>
      <c r="B9" s="1112"/>
      <c r="C9" s="1111" t="s">
        <v>4</v>
      </c>
      <c r="D9" s="1112"/>
      <c r="E9" s="1111" t="s">
        <v>40</v>
      </c>
      <c r="F9" s="1112"/>
      <c r="G9" s="17"/>
    </row>
    <row r="10" spans="1:7" ht="18" customHeight="1">
      <c r="A10" s="1113" t="s">
        <v>39</v>
      </c>
      <c r="B10" s="1112"/>
      <c r="C10" s="1114" t="s">
        <v>37</v>
      </c>
      <c r="D10" s="1115"/>
      <c r="E10" s="1116" t="s">
        <v>802</v>
      </c>
      <c r="F10" s="1117"/>
      <c r="G10" s="10"/>
    </row>
    <row r="11" spans="1:7" ht="18" customHeight="1">
      <c r="A11" s="1089"/>
      <c r="B11" s="1080"/>
      <c r="C11" s="1089"/>
      <c r="D11" s="1080"/>
      <c r="E11" s="1090"/>
      <c r="F11" s="1080"/>
      <c r="G11" s="14"/>
    </row>
    <row r="12" spans="1:7" ht="18" customHeight="1">
      <c r="A12" s="1111" t="s">
        <v>7</v>
      </c>
      <c r="B12" s="1112"/>
      <c r="C12" s="1141" t="s">
        <v>111</v>
      </c>
      <c r="D12" s="1142"/>
      <c r="E12" s="1141" t="s">
        <v>275</v>
      </c>
      <c r="F12" s="1142"/>
      <c r="G12" s="14"/>
    </row>
    <row r="13" spans="1:7" ht="18" customHeight="1">
      <c r="A13" s="1113" t="s">
        <v>178</v>
      </c>
      <c r="B13" s="1112"/>
      <c r="C13" s="1216" t="s">
        <v>209</v>
      </c>
      <c r="D13" s="1218"/>
      <c r="E13" s="1195">
        <v>44603</v>
      </c>
      <c r="F13" s="1196"/>
      <c r="G13" s="14"/>
    </row>
    <row r="14" spans="1:7" ht="13.75" thickBot="1">
      <c r="A14" s="1123"/>
      <c r="B14" s="1124"/>
      <c r="C14" s="1123"/>
      <c r="D14" s="1124"/>
      <c r="E14" s="1123"/>
      <c r="F14" s="1124"/>
      <c r="G14" s="8"/>
    </row>
    <row r="15" spans="1:7" ht="13">
      <c r="A15" s="265"/>
      <c r="B15" s="265"/>
      <c r="C15" s="265"/>
      <c r="D15" s="264"/>
      <c r="E15" s="265"/>
      <c r="F15" s="265"/>
      <c r="G15" s="14"/>
    </row>
    <row r="16" spans="1:7" ht="30" customHeight="1">
      <c r="A16" s="99" t="s">
        <v>41</v>
      </c>
      <c r="B16" s="270" t="s">
        <v>189</v>
      </c>
      <c r="C16" s="270" t="s">
        <v>251</v>
      </c>
      <c r="D16" s="266" t="s">
        <v>11</v>
      </c>
      <c r="E16" s="266" t="s">
        <v>12</v>
      </c>
      <c r="F16" s="266" t="s">
        <v>13</v>
      </c>
      <c r="G16" s="14"/>
    </row>
    <row r="17" spans="1:7" ht="15" customHeight="1">
      <c r="A17" s="194" t="s">
        <v>297</v>
      </c>
      <c r="B17" s="271" t="s">
        <v>240</v>
      </c>
      <c r="C17" s="271">
        <v>100</v>
      </c>
      <c r="D17" s="272">
        <v>1567</v>
      </c>
      <c r="E17" s="277">
        <v>18</v>
      </c>
      <c r="F17" s="282">
        <f>D17*E17</f>
        <v>28206</v>
      </c>
      <c r="G17" s="23"/>
    </row>
    <row r="18" spans="1:7" ht="15" customHeight="1">
      <c r="A18" s="158" t="s">
        <v>298</v>
      </c>
      <c r="B18" s="274" t="s">
        <v>240</v>
      </c>
      <c r="C18" s="274">
        <v>100</v>
      </c>
      <c r="D18" s="275">
        <v>315</v>
      </c>
      <c r="E18" s="278">
        <v>59</v>
      </c>
      <c r="F18" s="283">
        <f>D18*E18</f>
        <v>18585</v>
      </c>
      <c r="G18" s="23"/>
    </row>
    <row r="19" spans="1:7" ht="15.75" customHeight="1">
      <c r="A19" s="1129"/>
      <c r="B19" s="1130"/>
      <c r="C19" s="1130"/>
      <c r="D19" s="268"/>
      <c r="E19" s="72" t="s">
        <v>19</v>
      </c>
      <c r="F19" s="284">
        <f xml:space="preserve"> SUM(F17:F18)</f>
        <v>46791</v>
      </c>
    </row>
    <row r="21" spans="1:7" ht="15.75" customHeight="1">
      <c r="A21" s="312"/>
      <c r="B21" s="312"/>
      <c r="C21" s="312"/>
      <c r="D21" s="312"/>
      <c r="E21" s="312"/>
      <c r="F21" s="312"/>
      <c r="G21" s="312"/>
    </row>
    <row r="22" spans="1:7" ht="15.75" customHeight="1">
      <c r="A22" s="312"/>
      <c r="B22" s="312"/>
      <c r="C22" s="312"/>
      <c r="D22" s="312"/>
      <c r="E22" s="312"/>
      <c r="F22" s="312"/>
      <c r="G22" s="312"/>
    </row>
    <row r="23" spans="1:7" ht="15.75" customHeight="1">
      <c r="A23" s="312"/>
      <c r="B23" s="312"/>
      <c r="C23" s="312"/>
      <c r="D23" s="312"/>
      <c r="E23" s="312"/>
      <c r="F23" s="312"/>
      <c r="G23" s="312"/>
    </row>
    <row r="24" spans="1:7" ht="15.75" customHeight="1">
      <c r="A24" s="312"/>
      <c r="B24" s="312"/>
      <c r="C24" s="312"/>
      <c r="D24" s="312"/>
      <c r="E24" s="312"/>
      <c r="F24" s="312"/>
      <c r="G24" s="312"/>
    </row>
    <row r="25" spans="1:7" ht="15.75" customHeight="1">
      <c r="A25" s="312"/>
      <c r="B25" s="312"/>
      <c r="C25" s="312"/>
      <c r="D25" s="312"/>
      <c r="E25" s="312"/>
      <c r="F25" s="312"/>
      <c r="G25" s="312"/>
    </row>
    <row r="26" spans="1:7" ht="15.75" customHeight="1">
      <c r="A26" s="312"/>
      <c r="B26" s="312"/>
      <c r="C26" s="312"/>
      <c r="D26" s="312"/>
      <c r="E26" s="312"/>
      <c r="F26" s="312"/>
      <c r="G26" s="312"/>
    </row>
    <row r="27" spans="1:7" ht="15.75" customHeight="1">
      <c r="A27" s="312"/>
      <c r="B27" s="312"/>
      <c r="C27" s="312"/>
      <c r="D27" s="312"/>
      <c r="E27" s="312"/>
      <c r="F27" s="312"/>
      <c r="G27" s="312"/>
    </row>
    <row r="28" spans="1:7" ht="15.75" customHeight="1">
      <c r="A28" s="312"/>
      <c r="B28" s="312"/>
      <c r="C28" s="312"/>
      <c r="D28" s="312"/>
      <c r="E28" s="312"/>
      <c r="F28" s="312"/>
      <c r="G28" s="312"/>
    </row>
    <row r="29" spans="1:7" ht="15.75" customHeight="1">
      <c r="A29" s="312"/>
      <c r="B29" s="312"/>
      <c r="C29" s="312"/>
      <c r="D29" s="312"/>
      <c r="E29" s="312"/>
      <c r="F29" s="312"/>
      <c r="G29" s="312"/>
    </row>
    <row r="30" spans="1:7" ht="15.75" customHeight="1">
      <c r="A30" s="312"/>
      <c r="B30" s="312"/>
      <c r="C30" s="312"/>
      <c r="D30" s="312"/>
      <c r="E30" s="312"/>
      <c r="F30" s="312"/>
      <c r="G30" s="312"/>
    </row>
    <row r="31" spans="1:7" ht="15.75" customHeight="1">
      <c r="A31" s="312"/>
      <c r="B31" s="312"/>
      <c r="C31" s="312"/>
      <c r="D31" s="312"/>
      <c r="E31" s="312"/>
      <c r="F31" s="312"/>
      <c r="G31" s="312"/>
    </row>
    <row r="32" spans="1:7" ht="15.75" customHeight="1">
      <c r="A32" s="312"/>
      <c r="B32" s="312"/>
      <c r="C32" s="312"/>
      <c r="D32" s="312"/>
      <c r="E32" s="312"/>
      <c r="F32" s="312"/>
      <c r="G32" s="312"/>
    </row>
    <row r="33" spans="1:7" ht="15.75" customHeight="1">
      <c r="A33" s="312"/>
      <c r="B33" s="312"/>
      <c r="C33" s="312"/>
      <c r="D33" s="312"/>
      <c r="E33" s="312"/>
      <c r="F33" s="312"/>
      <c r="G33" s="312"/>
    </row>
    <row r="34" spans="1:7" ht="15.75" customHeight="1">
      <c r="A34" s="312"/>
      <c r="B34" s="312"/>
      <c r="C34" s="312"/>
      <c r="D34" s="312"/>
      <c r="E34" s="312"/>
      <c r="F34" s="312"/>
      <c r="G34" s="312"/>
    </row>
    <row r="35" spans="1:7" ht="15.75" customHeight="1">
      <c r="A35" s="312"/>
      <c r="B35" s="312"/>
      <c r="C35" s="312"/>
      <c r="D35" s="312"/>
      <c r="E35" s="312"/>
      <c r="F35" s="312"/>
      <c r="G35" s="312"/>
    </row>
    <row r="36" spans="1:7" ht="15.75" customHeight="1">
      <c r="A36" s="312"/>
      <c r="B36" s="312"/>
      <c r="C36" s="312"/>
      <c r="D36" s="312"/>
      <c r="E36" s="312"/>
      <c r="F36" s="312"/>
      <c r="G36" s="312"/>
    </row>
    <row r="37" spans="1:7" ht="15.75" customHeight="1">
      <c r="A37" s="312"/>
      <c r="B37" s="312"/>
      <c r="C37" s="312"/>
      <c r="D37" s="312"/>
      <c r="E37" s="312"/>
      <c r="F37" s="312"/>
      <c r="G37" s="312"/>
    </row>
    <row r="38" spans="1:7" ht="15.75" customHeight="1">
      <c r="A38" s="312"/>
      <c r="B38" s="312"/>
      <c r="C38" s="312"/>
      <c r="D38" s="312"/>
      <c r="E38" s="312"/>
      <c r="F38" s="312"/>
      <c r="G38" s="312"/>
    </row>
    <row r="39" spans="1:7" ht="15.75" customHeight="1">
      <c r="A39" s="312"/>
      <c r="B39" s="312"/>
      <c r="C39" s="312"/>
      <c r="D39" s="312"/>
      <c r="E39" s="312"/>
      <c r="F39" s="312"/>
      <c r="G39" s="312"/>
    </row>
    <row r="40" spans="1:7" ht="15.75" customHeight="1">
      <c r="A40" s="312"/>
      <c r="B40" s="312"/>
      <c r="C40" s="312"/>
      <c r="D40" s="312"/>
      <c r="E40" s="312"/>
      <c r="F40" s="312"/>
      <c r="G40" s="312"/>
    </row>
    <row r="41" spans="1:7" ht="15.75" customHeight="1">
      <c r="A41" s="312"/>
      <c r="B41" s="312"/>
      <c r="C41" s="312"/>
      <c r="D41" s="312"/>
      <c r="E41" s="312"/>
      <c r="F41" s="312"/>
      <c r="G41" s="312"/>
    </row>
    <row r="42" spans="1:7" ht="15.75" customHeight="1">
      <c r="A42" s="312"/>
      <c r="B42" s="312"/>
      <c r="C42" s="312"/>
      <c r="D42" s="312"/>
      <c r="E42" s="312"/>
      <c r="F42" s="312"/>
      <c r="G42" s="312"/>
    </row>
    <row r="43" spans="1:7" ht="15.75" customHeight="1">
      <c r="A43" s="312"/>
      <c r="B43" s="312"/>
      <c r="C43" s="312"/>
      <c r="D43" s="312"/>
      <c r="E43" s="312"/>
      <c r="F43" s="312"/>
      <c r="G43" s="312"/>
    </row>
    <row r="44" spans="1:7" ht="15.75" customHeight="1">
      <c r="A44" s="312"/>
      <c r="B44" s="312"/>
      <c r="C44" s="312"/>
      <c r="D44" s="312"/>
      <c r="E44" s="312"/>
      <c r="F44" s="312"/>
      <c r="G44" s="312"/>
    </row>
    <row r="45" spans="1:7" ht="15.75" customHeight="1">
      <c r="A45" s="312"/>
      <c r="B45" s="312"/>
      <c r="C45" s="312"/>
      <c r="D45" s="312"/>
      <c r="E45" s="312"/>
      <c r="F45" s="312"/>
      <c r="G45" s="312"/>
    </row>
    <row r="46" spans="1:7" ht="15.75" customHeight="1">
      <c r="A46" s="312"/>
      <c r="B46" s="312"/>
      <c r="C46" s="312"/>
      <c r="D46" s="312"/>
      <c r="E46" s="312"/>
      <c r="F46" s="312"/>
      <c r="G46" s="312"/>
    </row>
    <row r="47" spans="1:7" ht="15.75" customHeight="1">
      <c r="A47" s="312"/>
      <c r="B47" s="312"/>
      <c r="C47" s="312"/>
      <c r="D47" s="312"/>
      <c r="E47" s="312"/>
      <c r="F47" s="312"/>
      <c r="G47" s="312"/>
    </row>
    <row r="48" spans="1:7" ht="15.75" customHeight="1">
      <c r="A48" s="312"/>
      <c r="B48" s="312"/>
      <c r="C48" s="312"/>
      <c r="D48" s="312"/>
      <c r="E48" s="312"/>
      <c r="F48" s="312"/>
      <c r="G48" s="312"/>
    </row>
    <row r="49" spans="1:7" ht="15.75" customHeight="1">
      <c r="A49" s="312"/>
      <c r="B49" s="312"/>
      <c r="C49" s="312"/>
      <c r="D49" s="312"/>
      <c r="E49" s="312"/>
      <c r="F49" s="312"/>
      <c r="G49" s="312"/>
    </row>
    <row r="50" spans="1:7" ht="15.75" customHeight="1">
      <c r="A50" s="312"/>
      <c r="B50" s="312"/>
      <c r="C50" s="312"/>
      <c r="D50" s="312"/>
      <c r="E50" s="312"/>
      <c r="F50" s="312"/>
      <c r="G50" s="312"/>
    </row>
    <row r="51" spans="1:7" ht="15.75" customHeight="1">
      <c r="A51" s="312"/>
      <c r="B51" s="312"/>
      <c r="C51" s="312"/>
      <c r="D51" s="312"/>
      <c r="E51" s="312"/>
      <c r="F51" s="312"/>
      <c r="G51" s="312"/>
    </row>
    <row r="52" spans="1:7" ht="15.75" customHeight="1">
      <c r="A52" s="312"/>
      <c r="B52" s="312"/>
      <c r="C52" s="312"/>
      <c r="D52" s="312"/>
      <c r="E52" s="312"/>
      <c r="F52" s="312"/>
      <c r="G52" s="312"/>
    </row>
    <row r="53" spans="1:7" ht="15.75" customHeight="1">
      <c r="A53" s="312"/>
      <c r="B53" s="312"/>
      <c r="C53" s="312"/>
      <c r="D53" s="312"/>
      <c r="E53" s="312"/>
      <c r="F53" s="312"/>
      <c r="G53" s="312"/>
    </row>
    <row r="54" spans="1:7" ht="15.75" customHeight="1">
      <c r="A54" s="312"/>
      <c r="B54" s="312"/>
      <c r="C54" s="312"/>
      <c r="D54" s="312"/>
      <c r="E54" s="312"/>
      <c r="F54" s="312"/>
      <c r="G54" s="312"/>
    </row>
    <row r="55" spans="1:7" ht="15.75" customHeight="1">
      <c r="A55" s="312"/>
      <c r="B55" s="312"/>
      <c r="C55" s="312"/>
      <c r="D55" s="312"/>
      <c r="E55" s="312"/>
      <c r="F55" s="312"/>
      <c r="G55" s="312"/>
    </row>
    <row r="56" spans="1:7" ht="15.75" customHeight="1">
      <c r="A56" s="312"/>
      <c r="B56" s="312"/>
      <c r="C56" s="312"/>
      <c r="D56" s="312"/>
      <c r="E56" s="312"/>
      <c r="F56" s="312"/>
      <c r="G56" s="312"/>
    </row>
    <row r="57" spans="1:7" ht="15.75" customHeight="1">
      <c r="A57" s="312"/>
      <c r="B57" s="312"/>
      <c r="C57" s="312"/>
      <c r="D57" s="312"/>
      <c r="E57" s="312"/>
      <c r="F57" s="312"/>
      <c r="G57" s="312"/>
    </row>
    <row r="58" spans="1:7" ht="15.75" customHeight="1">
      <c r="A58" s="312"/>
      <c r="B58" s="312"/>
      <c r="C58" s="312"/>
      <c r="D58" s="312"/>
      <c r="E58" s="312"/>
      <c r="F58" s="312"/>
      <c r="G58" s="312"/>
    </row>
    <row r="59" spans="1:7" ht="15.75" customHeight="1">
      <c r="A59" s="312"/>
      <c r="B59" s="312"/>
      <c r="C59" s="312"/>
      <c r="D59" s="312"/>
      <c r="E59" s="312"/>
      <c r="F59" s="312"/>
      <c r="G59" s="312"/>
    </row>
    <row r="60" spans="1:7" ht="15.75" customHeight="1">
      <c r="A60" s="312"/>
      <c r="B60" s="312"/>
      <c r="C60" s="312"/>
      <c r="D60" s="312"/>
      <c r="E60" s="312"/>
      <c r="F60" s="312"/>
      <c r="G60" s="312"/>
    </row>
    <row r="61" spans="1:7" ht="15.75" customHeight="1">
      <c r="A61" s="312"/>
      <c r="B61" s="312"/>
      <c r="C61" s="312"/>
      <c r="D61" s="312"/>
      <c r="E61" s="312"/>
      <c r="F61" s="312"/>
      <c r="G61" s="312"/>
    </row>
    <row r="62" spans="1:7" ht="15.75" customHeight="1">
      <c r="A62" s="312"/>
      <c r="B62" s="312"/>
      <c r="C62" s="312"/>
      <c r="D62" s="312"/>
      <c r="E62" s="312"/>
      <c r="F62" s="312"/>
      <c r="G62" s="312"/>
    </row>
    <row r="63" spans="1:7" ht="15.75" customHeight="1">
      <c r="A63" s="312"/>
      <c r="B63" s="312"/>
      <c r="C63" s="312"/>
      <c r="D63" s="312"/>
      <c r="E63" s="312"/>
      <c r="F63" s="312"/>
      <c r="G63" s="312"/>
    </row>
    <row r="64" spans="1:7" ht="15.75" customHeight="1">
      <c r="A64" s="312"/>
      <c r="B64" s="312"/>
      <c r="C64" s="312"/>
      <c r="D64" s="312"/>
      <c r="E64" s="312"/>
      <c r="F64" s="312"/>
      <c r="G64" s="312"/>
    </row>
    <row r="65" spans="1:7" ht="15.75" customHeight="1">
      <c r="A65" s="312"/>
      <c r="B65" s="312"/>
      <c r="C65" s="312"/>
      <c r="D65" s="312"/>
      <c r="E65" s="312"/>
      <c r="F65" s="312"/>
      <c r="G65" s="312"/>
    </row>
    <row r="66" spans="1:7" ht="15.75" customHeight="1">
      <c r="A66" s="312"/>
      <c r="B66" s="312"/>
      <c r="C66" s="312"/>
      <c r="D66" s="312"/>
      <c r="E66" s="312"/>
      <c r="F66" s="312"/>
      <c r="G66" s="312"/>
    </row>
    <row r="67" spans="1:7" ht="15.75" customHeight="1">
      <c r="A67" s="312"/>
      <c r="B67" s="312"/>
      <c r="C67" s="312"/>
      <c r="D67" s="312"/>
      <c r="E67" s="312"/>
      <c r="F67" s="312"/>
      <c r="G67" s="312"/>
    </row>
    <row r="68" spans="1:7" ht="15.75" customHeight="1">
      <c r="A68" s="312"/>
      <c r="B68" s="312"/>
      <c r="C68" s="312"/>
      <c r="D68" s="312"/>
      <c r="E68" s="312"/>
      <c r="F68" s="312"/>
      <c r="G68" s="312"/>
    </row>
    <row r="69" spans="1:7" ht="15.75" customHeight="1">
      <c r="A69" s="312"/>
      <c r="B69" s="312"/>
      <c r="C69" s="312"/>
      <c r="D69" s="312"/>
      <c r="E69" s="312"/>
      <c r="F69" s="312"/>
      <c r="G69" s="312"/>
    </row>
    <row r="70" spans="1:7" ht="15.75" customHeight="1">
      <c r="A70" s="312"/>
      <c r="B70" s="312"/>
      <c r="C70" s="312"/>
      <c r="D70" s="312"/>
      <c r="E70" s="312"/>
      <c r="F70" s="312"/>
      <c r="G70" s="312"/>
    </row>
    <row r="71" spans="1:7" ht="15.75" customHeight="1">
      <c r="A71" s="312"/>
      <c r="B71" s="312"/>
      <c r="C71" s="312"/>
      <c r="D71" s="312"/>
      <c r="E71" s="312"/>
      <c r="F71" s="312"/>
      <c r="G71" s="312"/>
    </row>
    <row r="72" spans="1:7" ht="15.75" customHeight="1">
      <c r="A72" s="312"/>
      <c r="B72" s="312"/>
      <c r="C72" s="312"/>
      <c r="D72" s="312"/>
      <c r="E72" s="312"/>
      <c r="F72" s="312"/>
      <c r="G72" s="312"/>
    </row>
    <row r="73" spans="1:7" ht="15.75" customHeight="1">
      <c r="A73" s="312"/>
      <c r="B73" s="312"/>
      <c r="C73" s="312"/>
      <c r="D73" s="312"/>
      <c r="E73" s="312"/>
      <c r="F73" s="312"/>
      <c r="G73" s="312"/>
    </row>
    <row r="74" spans="1:7" ht="15.75" customHeight="1">
      <c r="A74" s="312"/>
      <c r="B74" s="312"/>
      <c r="C74" s="312"/>
      <c r="D74" s="312"/>
      <c r="E74" s="312"/>
      <c r="F74" s="312"/>
      <c r="G74" s="312"/>
    </row>
    <row r="75" spans="1:7" ht="15.75" customHeight="1">
      <c r="A75" s="312"/>
      <c r="B75" s="312"/>
      <c r="C75" s="312"/>
      <c r="D75" s="312"/>
      <c r="E75" s="312"/>
      <c r="F75" s="312"/>
      <c r="G75" s="312"/>
    </row>
    <row r="76" spans="1:7" ht="15.75" customHeight="1">
      <c r="A76" s="312"/>
      <c r="B76" s="312"/>
      <c r="C76" s="312"/>
      <c r="D76" s="312"/>
      <c r="E76" s="312"/>
      <c r="F76" s="312"/>
      <c r="G76" s="312"/>
    </row>
    <row r="77" spans="1:7" ht="15.75" customHeight="1">
      <c r="A77" s="312"/>
      <c r="B77" s="312"/>
      <c r="C77" s="312"/>
      <c r="D77" s="312"/>
      <c r="E77" s="312"/>
      <c r="F77" s="312"/>
      <c r="G77" s="312"/>
    </row>
    <row r="78" spans="1:7" ht="15.75" customHeight="1">
      <c r="A78" s="312"/>
      <c r="B78" s="312"/>
      <c r="C78" s="312"/>
      <c r="D78" s="312"/>
      <c r="E78" s="312"/>
      <c r="F78" s="312"/>
      <c r="G78" s="312"/>
    </row>
    <row r="79" spans="1:7" ht="15.75" customHeight="1">
      <c r="A79" s="312"/>
      <c r="B79" s="312"/>
      <c r="C79" s="312"/>
      <c r="D79" s="312"/>
      <c r="E79" s="312"/>
      <c r="F79" s="312"/>
      <c r="G79" s="312"/>
    </row>
    <row r="80" spans="1:7" ht="15.75" customHeight="1">
      <c r="A80" s="312"/>
      <c r="B80" s="312"/>
      <c r="C80" s="312"/>
      <c r="D80" s="312"/>
      <c r="E80" s="312"/>
      <c r="F80" s="312"/>
      <c r="G80" s="312"/>
    </row>
    <row r="81" spans="1:7" ht="15.75" customHeight="1">
      <c r="A81" s="312"/>
      <c r="B81" s="312"/>
      <c r="C81" s="312"/>
      <c r="D81" s="312"/>
      <c r="E81" s="312"/>
      <c r="F81" s="312"/>
      <c r="G81" s="312"/>
    </row>
    <row r="82" spans="1:7" ht="15.75" customHeight="1">
      <c r="A82" s="312"/>
      <c r="B82" s="312"/>
      <c r="C82" s="312"/>
      <c r="D82" s="312"/>
      <c r="E82" s="312"/>
      <c r="F82" s="312"/>
      <c r="G82" s="312"/>
    </row>
    <row r="83" spans="1:7" ht="15.75" customHeight="1">
      <c r="A83" s="312"/>
      <c r="B83" s="312"/>
      <c r="C83" s="312"/>
      <c r="D83" s="312"/>
      <c r="E83" s="312"/>
      <c r="F83" s="312"/>
      <c r="G83" s="312"/>
    </row>
    <row r="84" spans="1:7" ht="15.75" customHeight="1">
      <c r="A84" s="312"/>
      <c r="B84" s="312"/>
      <c r="C84" s="312"/>
      <c r="D84" s="312"/>
      <c r="E84" s="312"/>
      <c r="F84" s="312"/>
      <c r="G84" s="312"/>
    </row>
    <row r="85" spans="1:7" ht="15.75" customHeight="1">
      <c r="A85" s="312"/>
      <c r="B85" s="312"/>
      <c r="C85" s="312"/>
      <c r="D85" s="312"/>
      <c r="E85" s="312"/>
      <c r="F85" s="312"/>
      <c r="G85" s="312"/>
    </row>
    <row r="86" spans="1:7" ht="15.75" customHeight="1">
      <c r="A86" s="312"/>
      <c r="B86" s="312"/>
      <c r="C86" s="312"/>
      <c r="D86" s="312"/>
      <c r="E86" s="312"/>
      <c r="F86" s="312"/>
      <c r="G86" s="312"/>
    </row>
    <row r="87" spans="1:7" ht="15.75" customHeight="1">
      <c r="A87" s="312"/>
      <c r="B87" s="312"/>
      <c r="C87" s="312"/>
      <c r="D87" s="312"/>
      <c r="E87" s="312"/>
      <c r="F87" s="312"/>
      <c r="G87" s="312"/>
    </row>
    <row r="88" spans="1:7" ht="15.75" customHeight="1">
      <c r="A88" s="312"/>
      <c r="B88" s="312"/>
      <c r="C88" s="312"/>
      <c r="D88" s="312"/>
      <c r="E88" s="312"/>
      <c r="F88" s="312"/>
      <c r="G88" s="312"/>
    </row>
    <row r="89" spans="1:7" ht="15.75" customHeight="1">
      <c r="A89" s="312"/>
      <c r="B89" s="312"/>
      <c r="C89" s="312"/>
      <c r="D89" s="312"/>
      <c r="E89" s="312"/>
      <c r="F89" s="312"/>
      <c r="G89" s="312"/>
    </row>
    <row r="90" spans="1:7" ht="15.75" customHeight="1">
      <c r="A90" s="312"/>
      <c r="B90" s="312"/>
      <c r="C90" s="312"/>
      <c r="D90" s="312"/>
      <c r="E90" s="312"/>
      <c r="F90" s="312"/>
      <c r="G90" s="312"/>
    </row>
    <row r="91" spans="1:7" ht="15.75" customHeight="1">
      <c r="A91" s="312"/>
      <c r="B91" s="312"/>
      <c r="C91" s="312"/>
      <c r="D91" s="312"/>
      <c r="E91" s="312"/>
      <c r="F91" s="312"/>
      <c r="G91" s="312"/>
    </row>
    <row r="92" spans="1:7" ht="15.75" customHeight="1">
      <c r="A92" s="312"/>
      <c r="B92" s="312"/>
      <c r="C92" s="312"/>
      <c r="D92" s="312"/>
      <c r="E92" s="312"/>
      <c r="F92" s="312"/>
      <c r="G92" s="312"/>
    </row>
    <row r="93" spans="1:7" ht="15.75" customHeight="1">
      <c r="A93" s="312"/>
      <c r="B93" s="312"/>
      <c r="C93" s="312"/>
      <c r="D93" s="312"/>
      <c r="E93" s="312"/>
      <c r="F93" s="312"/>
      <c r="G93" s="312"/>
    </row>
    <row r="94" spans="1:7" ht="15.75" customHeight="1">
      <c r="A94" s="312"/>
      <c r="B94" s="312"/>
      <c r="C94" s="312"/>
      <c r="D94" s="312"/>
      <c r="E94" s="312"/>
      <c r="F94" s="312"/>
      <c r="G94" s="312"/>
    </row>
    <row r="95" spans="1:7" ht="15.75" customHeight="1">
      <c r="A95" s="312"/>
      <c r="B95" s="312"/>
      <c r="C95" s="312"/>
      <c r="D95" s="312"/>
      <c r="E95" s="312"/>
      <c r="F95" s="312"/>
      <c r="G95" s="312"/>
    </row>
    <row r="96" spans="1:7" ht="15.75" customHeight="1">
      <c r="A96" s="312"/>
      <c r="B96" s="312"/>
      <c r="C96" s="312"/>
      <c r="D96" s="312"/>
      <c r="E96" s="312"/>
      <c r="F96" s="312"/>
      <c r="G96" s="312"/>
    </row>
    <row r="97" spans="1:7" ht="15.75" customHeight="1">
      <c r="A97" s="312"/>
      <c r="B97" s="312"/>
      <c r="C97" s="312"/>
      <c r="D97" s="312"/>
      <c r="E97" s="312"/>
      <c r="F97" s="312"/>
      <c r="G97" s="312"/>
    </row>
    <row r="98" spans="1:7" ht="15.75" customHeight="1">
      <c r="A98" s="312"/>
      <c r="B98" s="312"/>
      <c r="C98" s="312"/>
      <c r="D98" s="312"/>
      <c r="E98" s="312"/>
      <c r="F98" s="312"/>
      <c r="G98" s="312"/>
    </row>
    <row r="99" spans="1:7" ht="15.75" customHeight="1">
      <c r="A99" s="312"/>
      <c r="B99" s="312"/>
      <c r="C99" s="312"/>
      <c r="D99" s="312"/>
      <c r="E99" s="312"/>
      <c r="F99" s="312"/>
      <c r="G99" s="312"/>
    </row>
    <row r="100" spans="1:7" ht="15.75" customHeight="1">
      <c r="A100" s="312"/>
      <c r="B100" s="312"/>
      <c r="C100" s="312"/>
      <c r="D100" s="312"/>
      <c r="E100" s="312"/>
      <c r="F100" s="312"/>
      <c r="G100" s="312"/>
    </row>
    <row r="101" spans="1:7" ht="15.75" customHeight="1">
      <c r="A101" s="312"/>
      <c r="B101" s="312"/>
      <c r="C101" s="312"/>
      <c r="D101" s="312"/>
      <c r="E101" s="312"/>
      <c r="F101" s="312"/>
      <c r="G101" s="312"/>
    </row>
    <row r="102" spans="1:7" ht="15.75" customHeight="1">
      <c r="A102" s="312"/>
      <c r="B102" s="312"/>
      <c r="C102" s="312"/>
      <c r="D102" s="312"/>
      <c r="E102" s="312"/>
      <c r="F102" s="312"/>
      <c r="G102" s="312"/>
    </row>
    <row r="103" spans="1:7" ht="15.75" customHeight="1">
      <c r="A103" s="312"/>
      <c r="B103" s="312"/>
      <c r="C103" s="312"/>
      <c r="D103" s="312"/>
      <c r="E103" s="312"/>
      <c r="F103" s="312"/>
      <c r="G103" s="312"/>
    </row>
    <row r="104" spans="1:7" ht="15.75" customHeight="1">
      <c r="A104" s="312"/>
      <c r="B104" s="312"/>
      <c r="C104" s="312"/>
      <c r="D104" s="312"/>
      <c r="E104" s="312"/>
      <c r="F104" s="312"/>
      <c r="G104" s="312"/>
    </row>
    <row r="105" spans="1:7" ht="15.75" customHeight="1">
      <c r="A105" s="312"/>
      <c r="B105" s="312"/>
      <c r="C105" s="312"/>
      <c r="D105" s="312"/>
      <c r="E105" s="312"/>
      <c r="F105" s="312"/>
      <c r="G105" s="312"/>
    </row>
    <row r="106" spans="1:7" ht="15.75" customHeight="1">
      <c r="A106" s="312"/>
      <c r="B106" s="312"/>
      <c r="C106" s="312"/>
      <c r="D106" s="312"/>
      <c r="E106" s="312"/>
      <c r="F106" s="312"/>
      <c r="G106" s="312"/>
    </row>
    <row r="107" spans="1:7" ht="15.75" customHeight="1">
      <c r="A107" s="312"/>
      <c r="B107" s="312"/>
      <c r="C107" s="312"/>
      <c r="D107" s="312"/>
      <c r="E107" s="312"/>
      <c r="F107" s="312"/>
      <c r="G107" s="312"/>
    </row>
    <row r="108" spans="1:7" ht="15.75" customHeight="1">
      <c r="A108" s="312"/>
      <c r="B108" s="312"/>
      <c r="C108" s="312"/>
      <c r="D108" s="312"/>
      <c r="E108" s="312"/>
      <c r="F108" s="312"/>
      <c r="G108" s="312"/>
    </row>
    <row r="109" spans="1:7" ht="15.75" customHeight="1">
      <c r="A109" s="312"/>
      <c r="B109" s="312"/>
      <c r="C109" s="312"/>
      <c r="D109" s="312"/>
      <c r="E109" s="312"/>
      <c r="F109" s="312"/>
      <c r="G109" s="312"/>
    </row>
    <row r="110" spans="1:7" ht="15.75" customHeight="1">
      <c r="A110" s="312"/>
      <c r="B110" s="312"/>
      <c r="C110" s="312"/>
      <c r="D110" s="312"/>
      <c r="E110" s="312"/>
      <c r="F110" s="312"/>
      <c r="G110" s="312"/>
    </row>
    <row r="111" spans="1:7" ht="15.75" customHeight="1">
      <c r="A111" s="312"/>
      <c r="B111" s="312"/>
      <c r="C111" s="312"/>
      <c r="D111" s="312"/>
      <c r="E111" s="312"/>
      <c r="F111" s="312"/>
      <c r="G111" s="312"/>
    </row>
    <row r="112" spans="1:7" ht="15.75" customHeight="1">
      <c r="A112" s="312"/>
      <c r="B112" s="312"/>
      <c r="C112" s="312"/>
      <c r="D112" s="312"/>
      <c r="E112" s="312"/>
      <c r="F112" s="312"/>
      <c r="G112" s="312"/>
    </row>
    <row r="113" spans="1:7" ht="15.75" customHeight="1">
      <c r="A113" s="312"/>
      <c r="B113" s="312"/>
      <c r="C113" s="312"/>
      <c r="D113" s="312"/>
      <c r="E113" s="312"/>
      <c r="F113" s="312"/>
      <c r="G113" s="312"/>
    </row>
    <row r="114" spans="1:7" ht="15.75" customHeight="1">
      <c r="A114" s="312"/>
      <c r="B114" s="312"/>
      <c r="C114" s="312"/>
      <c r="D114" s="312"/>
      <c r="E114" s="312"/>
      <c r="F114" s="312"/>
      <c r="G114" s="312"/>
    </row>
    <row r="115" spans="1:7" ht="15.75" customHeight="1">
      <c r="A115" s="312"/>
      <c r="B115" s="312"/>
      <c r="C115" s="312"/>
      <c r="D115" s="312"/>
      <c r="E115" s="312"/>
      <c r="F115" s="312"/>
      <c r="G115" s="312"/>
    </row>
    <row r="116" spans="1:7" ht="15.75" customHeight="1">
      <c r="A116" s="312"/>
      <c r="B116" s="312"/>
      <c r="C116" s="312"/>
      <c r="D116" s="312"/>
      <c r="E116" s="312"/>
      <c r="F116" s="312"/>
      <c r="G116" s="312"/>
    </row>
    <row r="117" spans="1:7" ht="15.75" customHeight="1">
      <c r="A117" s="312"/>
      <c r="B117" s="312"/>
      <c r="C117" s="312"/>
      <c r="D117" s="312"/>
      <c r="E117" s="312"/>
      <c r="F117" s="312"/>
      <c r="G117" s="312"/>
    </row>
    <row r="118" spans="1:7" ht="15.75" customHeight="1">
      <c r="A118" s="312"/>
      <c r="B118" s="312"/>
      <c r="C118" s="312"/>
      <c r="D118" s="312"/>
      <c r="E118" s="312"/>
      <c r="F118" s="312"/>
      <c r="G118" s="312"/>
    </row>
    <row r="119" spans="1:7" ht="15.75" customHeight="1">
      <c r="A119" s="312"/>
      <c r="B119" s="312"/>
      <c r="C119" s="312"/>
      <c r="D119" s="312"/>
      <c r="E119" s="312"/>
      <c r="F119" s="312"/>
      <c r="G119" s="312"/>
    </row>
    <row r="120" spans="1:7" ht="15.75" customHeight="1">
      <c r="A120" s="312"/>
      <c r="B120" s="312"/>
      <c r="C120" s="312"/>
      <c r="D120" s="312"/>
      <c r="E120" s="312"/>
      <c r="F120" s="312"/>
      <c r="G120" s="312"/>
    </row>
    <row r="121" spans="1:7" ht="15.75" customHeight="1">
      <c r="A121" s="312"/>
      <c r="B121" s="312"/>
      <c r="C121" s="312"/>
      <c r="D121" s="312"/>
      <c r="E121" s="312"/>
      <c r="F121" s="312"/>
      <c r="G121" s="312"/>
    </row>
    <row r="122" spans="1:7" ht="15.75" customHeight="1">
      <c r="A122" s="312"/>
      <c r="B122" s="312"/>
      <c r="C122" s="312"/>
      <c r="D122" s="312"/>
      <c r="E122" s="312"/>
      <c r="F122" s="312"/>
      <c r="G122" s="312"/>
    </row>
    <row r="123" spans="1:7" ht="15.75" customHeight="1">
      <c r="A123" s="312"/>
      <c r="B123" s="312"/>
      <c r="C123" s="312"/>
      <c r="D123" s="312"/>
      <c r="E123" s="312"/>
      <c r="F123" s="312"/>
      <c r="G123" s="312"/>
    </row>
    <row r="124" spans="1:7" ht="15.75" customHeight="1">
      <c r="A124" s="312"/>
      <c r="B124" s="312"/>
      <c r="C124" s="312"/>
      <c r="D124" s="312"/>
      <c r="E124" s="312"/>
      <c r="F124" s="312"/>
      <c r="G124" s="312"/>
    </row>
    <row r="125" spans="1:7" ht="15.75" customHeight="1">
      <c r="A125" s="312"/>
      <c r="B125" s="312"/>
      <c r="C125" s="312"/>
      <c r="D125" s="312"/>
      <c r="E125" s="312"/>
      <c r="F125" s="312"/>
      <c r="G125" s="312"/>
    </row>
    <row r="126" spans="1:7" ht="15.75" customHeight="1">
      <c r="A126" s="312"/>
      <c r="B126" s="312"/>
      <c r="C126" s="312"/>
      <c r="D126" s="312"/>
      <c r="E126" s="312"/>
      <c r="F126" s="312"/>
      <c r="G126" s="312"/>
    </row>
    <row r="127" spans="1:7" ht="15.75" customHeight="1">
      <c r="A127" s="312"/>
      <c r="B127" s="312"/>
      <c r="C127" s="312"/>
      <c r="D127" s="312"/>
      <c r="E127" s="312"/>
      <c r="F127" s="312"/>
      <c r="G127" s="312"/>
    </row>
    <row r="128" spans="1:7" ht="15.75" customHeight="1">
      <c r="A128" s="312"/>
      <c r="B128" s="312"/>
      <c r="C128" s="312"/>
      <c r="D128" s="312"/>
      <c r="E128" s="312"/>
      <c r="F128" s="312"/>
      <c r="G128" s="312"/>
    </row>
    <row r="129" spans="1:7" ht="15.75" customHeight="1">
      <c r="A129" s="312"/>
      <c r="B129" s="312"/>
      <c r="C129" s="312"/>
      <c r="D129" s="312"/>
      <c r="E129" s="312"/>
      <c r="F129" s="312"/>
      <c r="G129" s="312"/>
    </row>
    <row r="130" spans="1:7" ht="15.75" customHeight="1">
      <c r="A130" s="312"/>
      <c r="B130" s="312"/>
      <c r="C130" s="312"/>
      <c r="D130" s="312"/>
      <c r="E130" s="312"/>
      <c r="F130" s="312"/>
      <c r="G130" s="312"/>
    </row>
    <row r="131" spans="1:7" ht="15.75" customHeight="1">
      <c r="A131" s="312"/>
      <c r="B131" s="312"/>
      <c r="C131" s="312"/>
      <c r="D131" s="312"/>
      <c r="E131" s="312"/>
      <c r="F131" s="312"/>
      <c r="G131" s="312"/>
    </row>
    <row r="132" spans="1:7" ht="15.75" customHeight="1">
      <c r="A132" s="312"/>
      <c r="B132" s="312"/>
      <c r="C132" s="312"/>
      <c r="D132" s="312"/>
      <c r="E132" s="312"/>
      <c r="F132" s="312"/>
      <c r="G132" s="312"/>
    </row>
    <row r="133" spans="1:7" ht="15.75" customHeight="1">
      <c r="A133" s="312"/>
      <c r="B133" s="312"/>
      <c r="C133" s="312"/>
      <c r="D133" s="312"/>
      <c r="E133" s="312"/>
      <c r="F133" s="312"/>
      <c r="G133" s="312"/>
    </row>
    <row r="134" spans="1:7" ht="15.75" customHeight="1">
      <c r="A134" s="312"/>
      <c r="B134" s="312"/>
      <c r="C134" s="312"/>
      <c r="D134" s="312"/>
      <c r="E134" s="312"/>
      <c r="F134" s="312"/>
      <c r="G134" s="312"/>
    </row>
    <row r="135" spans="1:7" ht="15.75" customHeight="1">
      <c r="A135" s="312"/>
      <c r="B135" s="312"/>
      <c r="C135" s="312"/>
      <c r="D135" s="312"/>
      <c r="E135" s="312"/>
      <c r="F135" s="312"/>
      <c r="G135" s="312"/>
    </row>
    <row r="136" spans="1:7" ht="15.75" customHeight="1">
      <c r="A136" s="312"/>
      <c r="B136" s="312"/>
      <c r="C136" s="312"/>
      <c r="D136" s="312"/>
      <c r="E136" s="312"/>
      <c r="F136" s="312"/>
      <c r="G136" s="312"/>
    </row>
    <row r="137" spans="1:7" ht="15.75" customHeight="1">
      <c r="A137" s="312"/>
      <c r="B137" s="312"/>
      <c r="C137" s="312"/>
      <c r="D137" s="312"/>
      <c r="E137" s="312"/>
      <c r="F137" s="312"/>
      <c r="G137" s="312"/>
    </row>
    <row r="138" spans="1:7" ht="15.75" customHeight="1">
      <c r="A138" s="312"/>
      <c r="B138" s="312"/>
      <c r="C138" s="312"/>
      <c r="D138" s="312"/>
      <c r="E138" s="312"/>
      <c r="F138" s="312"/>
      <c r="G138" s="312"/>
    </row>
    <row r="139" spans="1:7" ht="15.75" customHeight="1">
      <c r="A139" s="312"/>
      <c r="B139" s="312"/>
      <c r="C139" s="312"/>
      <c r="D139" s="312"/>
      <c r="E139" s="312"/>
      <c r="F139" s="312"/>
      <c r="G139" s="312"/>
    </row>
    <row r="140" spans="1:7" ht="15.75" customHeight="1">
      <c r="A140" s="312"/>
      <c r="B140" s="312"/>
      <c r="C140" s="312"/>
      <c r="D140" s="312"/>
      <c r="E140" s="312"/>
      <c r="F140" s="312"/>
      <c r="G140" s="312"/>
    </row>
    <row r="141" spans="1:7" ht="15.75" customHeight="1">
      <c r="A141" s="312"/>
      <c r="B141" s="312"/>
      <c r="C141" s="312"/>
      <c r="D141" s="312"/>
      <c r="E141" s="312"/>
      <c r="F141" s="312"/>
      <c r="G141" s="312"/>
    </row>
    <row r="142" spans="1:7" ht="15.75" customHeight="1">
      <c r="A142" s="312"/>
      <c r="B142" s="312"/>
      <c r="C142" s="312"/>
      <c r="D142" s="312"/>
      <c r="E142" s="312"/>
      <c r="F142" s="312"/>
      <c r="G142" s="312"/>
    </row>
    <row r="143" spans="1:7" ht="15.75" customHeight="1">
      <c r="A143" s="312"/>
      <c r="B143" s="312"/>
      <c r="C143" s="312"/>
      <c r="D143" s="312"/>
      <c r="E143" s="312"/>
      <c r="F143" s="312"/>
      <c r="G143" s="312"/>
    </row>
    <row r="144" spans="1:7" ht="15.75" customHeight="1">
      <c r="A144" s="312"/>
      <c r="B144" s="312"/>
      <c r="C144" s="312"/>
      <c r="D144" s="312"/>
      <c r="E144" s="312"/>
      <c r="F144" s="312"/>
      <c r="G144" s="312"/>
    </row>
    <row r="145" spans="1:7" ht="15.75" customHeight="1">
      <c r="A145" s="312"/>
      <c r="B145" s="312"/>
      <c r="C145" s="312"/>
      <c r="D145" s="312"/>
      <c r="E145" s="312"/>
      <c r="F145" s="312"/>
      <c r="G145" s="312"/>
    </row>
    <row r="146" spans="1:7" ht="15.75" customHeight="1">
      <c r="A146" s="312"/>
      <c r="B146" s="312"/>
      <c r="C146" s="312"/>
      <c r="D146" s="312"/>
      <c r="E146" s="312"/>
      <c r="F146" s="312"/>
      <c r="G146" s="312"/>
    </row>
    <row r="147" spans="1:7" ht="15.75" customHeight="1">
      <c r="A147" s="312"/>
      <c r="B147" s="312"/>
      <c r="C147" s="312"/>
      <c r="D147" s="312"/>
      <c r="E147" s="312"/>
      <c r="F147" s="312"/>
      <c r="G147" s="312"/>
    </row>
    <row r="148" spans="1:7" ht="15.75" customHeight="1">
      <c r="A148" s="312"/>
      <c r="B148" s="312"/>
      <c r="C148" s="312"/>
      <c r="D148" s="312"/>
      <c r="E148" s="312"/>
      <c r="F148" s="312"/>
      <c r="G148" s="312"/>
    </row>
    <row r="149" spans="1:7" ht="15.75" customHeight="1">
      <c r="A149" s="312"/>
      <c r="B149" s="312"/>
      <c r="C149" s="312"/>
      <c r="D149" s="312"/>
      <c r="E149" s="312"/>
      <c r="F149" s="312"/>
      <c r="G149" s="312"/>
    </row>
    <row r="150" spans="1:7" ht="15.75" customHeight="1">
      <c r="A150" s="312"/>
      <c r="B150" s="312"/>
      <c r="C150" s="312"/>
      <c r="D150" s="312"/>
      <c r="E150" s="312"/>
      <c r="F150" s="312"/>
      <c r="G150" s="312"/>
    </row>
    <row r="151" spans="1:7" ht="15.75" customHeight="1">
      <c r="A151" s="312"/>
      <c r="B151" s="312"/>
      <c r="C151" s="312"/>
      <c r="D151" s="312"/>
      <c r="E151" s="312"/>
      <c r="F151" s="312"/>
      <c r="G151" s="312"/>
    </row>
    <row r="152" spans="1:7" ht="15.75" customHeight="1">
      <c r="A152" s="312"/>
      <c r="B152" s="312"/>
      <c r="C152" s="312"/>
      <c r="D152" s="312"/>
      <c r="E152" s="312"/>
      <c r="F152" s="312"/>
      <c r="G152" s="312"/>
    </row>
    <row r="153" spans="1:7" ht="15.75" customHeight="1">
      <c r="A153" s="312"/>
      <c r="B153" s="312"/>
      <c r="C153" s="312"/>
      <c r="D153" s="312"/>
      <c r="E153" s="312"/>
      <c r="F153" s="312"/>
      <c r="G153" s="312"/>
    </row>
    <row r="154" spans="1:7" ht="15.75" customHeight="1">
      <c r="A154" s="312"/>
      <c r="B154" s="312"/>
      <c r="C154" s="312"/>
      <c r="D154" s="312"/>
      <c r="E154" s="312"/>
      <c r="F154" s="312"/>
      <c r="G154" s="312"/>
    </row>
    <row r="155" spans="1:7" ht="15.75" customHeight="1">
      <c r="A155" s="312"/>
      <c r="B155" s="312"/>
      <c r="C155" s="312"/>
      <c r="D155" s="312"/>
      <c r="E155" s="312"/>
      <c r="F155" s="312"/>
      <c r="G155" s="312"/>
    </row>
    <row r="156" spans="1:7" ht="15.75" customHeight="1">
      <c r="A156" s="312"/>
      <c r="B156" s="312"/>
      <c r="C156" s="312"/>
      <c r="D156" s="312"/>
      <c r="E156" s="312"/>
      <c r="F156" s="312"/>
      <c r="G156" s="312"/>
    </row>
    <row r="157" spans="1:7" ht="15.75" customHeight="1">
      <c r="A157" s="312"/>
      <c r="B157" s="312"/>
      <c r="C157" s="312"/>
      <c r="D157" s="312"/>
      <c r="E157" s="312"/>
      <c r="F157" s="312"/>
      <c r="G157" s="312"/>
    </row>
    <row r="158" spans="1:7" ht="15.75" customHeight="1">
      <c r="A158" s="312"/>
      <c r="B158" s="312"/>
      <c r="C158" s="312"/>
      <c r="D158" s="312"/>
      <c r="E158" s="312"/>
      <c r="F158" s="312"/>
      <c r="G158" s="312"/>
    </row>
    <row r="159" spans="1:7" ht="15.75" customHeight="1">
      <c r="A159" s="312"/>
      <c r="B159" s="312"/>
      <c r="C159" s="312"/>
      <c r="D159" s="312"/>
      <c r="E159" s="312"/>
      <c r="F159" s="312"/>
      <c r="G159" s="312"/>
    </row>
    <row r="160" spans="1:7" ht="15.75" customHeight="1">
      <c r="A160" s="312"/>
      <c r="B160" s="312"/>
      <c r="C160" s="312"/>
      <c r="D160" s="312"/>
      <c r="E160" s="312"/>
      <c r="F160" s="312"/>
      <c r="G160" s="312"/>
    </row>
    <row r="161" spans="1:7" ht="15.75" customHeight="1">
      <c r="A161" s="312"/>
      <c r="B161" s="312"/>
      <c r="C161" s="312"/>
      <c r="D161" s="312"/>
      <c r="E161" s="312"/>
      <c r="F161" s="312"/>
      <c r="G161" s="312"/>
    </row>
    <row r="162" spans="1:7" ht="15.75" customHeight="1">
      <c r="A162" s="312"/>
      <c r="B162" s="312"/>
      <c r="C162" s="312"/>
      <c r="D162" s="312"/>
      <c r="E162" s="312"/>
      <c r="F162" s="312"/>
      <c r="G162" s="312"/>
    </row>
    <row r="163" spans="1:7" ht="15.75" customHeight="1">
      <c r="A163" s="312"/>
      <c r="B163" s="312"/>
      <c r="C163" s="312"/>
      <c r="D163" s="312"/>
      <c r="E163" s="312"/>
      <c r="F163" s="312"/>
      <c r="G163" s="312"/>
    </row>
    <row r="164" spans="1:7" ht="15.75" customHeight="1">
      <c r="A164" s="312"/>
      <c r="B164" s="312"/>
      <c r="C164" s="312"/>
      <c r="D164" s="312"/>
      <c r="E164" s="312"/>
      <c r="F164" s="312"/>
      <c r="G164" s="312"/>
    </row>
    <row r="165" spans="1:7" ht="15.75" customHeight="1">
      <c r="A165" s="312"/>
      <c r="B165" s="312"/>
      <c r="C165" s="312"/>
      <c r="D165" s="312"/>
      <c r="E165" s="312"/>
      <c r="F165" s="312"/>
      <c r="G165" s="312"/>
    </row>
  </sheetData>
  <mergeCells count="26">
    <mergeCell ref="A2:F3"/>
    <mergeCell ref="A4:C4"/>
    <mergeCell ref="A5:B5"/>
    <mergeCell ref="A6:F6"/>
    <mergeCell ref="A8:B8"/>
    <mergeCell ref="C8:D8"/>
    <mergeCell ref="E8:F8"/>
    <mergeCell ref="A9:B9"/>
    <mergeCell ref="C9:D9"/>
    <mergeCell ref="E9:F9"/>
    <mergeCell ref="A10:B10"/>
    <mergeCell ref="C10:D10"/>
    <mergeCell ref="E10:F10"/>
    <mergeCell ref="A11:B11"/>
    <mergeCell ref="C11:D11"/>
    <mergeCell ref="E11:F11"/>
    <mergeCell ref="A12:B12"/>
    <mergeCell ref="C12:D12"/>
    <mergeCell ref="E12:F12"/>
    <mergeCell ref="A19:C19"/>
    <mergeCell ref="A13:B13"/>
    <mergeCell ref="C13:D13"/>
    <mergeCell ref="E13:F13"/>
    <mergeCell ref="A14:B14"/>
    <mergeCell ref="C14:D14"/>
    <mergeCell ref="E14:F14"/>
  </mergeCells>
  <pageMargins left="0.7" right="0.7" top="0.75" bottom="0.75" header="0.3" footer="0.3"/>
  <pageSetup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E9F7F-52C4-49A8-96C8-819B74CADA35}">
  <sheetPr>
    <tabColor theme="6" tint="-0.499984740745262"/>
    <outlinePr summaryBelow="0" summaryRight="0"/>
  </sheetPr>
  <dimension ref="A1:G164"/>
  <sheetViews>
    <sheetView showGridLines="0" topLeftCell="A7" workbookViewId="0">
      <selection activeCell="E12" sqref="E12:F12"/>
    </sheetView>
  </sheetViews>
  <sheetFormatPr defaultColWidth="14.453125" defaultRowHeight="15.75" customHeight="1"/>
  <cols>
    <col min="1" max="1" width="30.7265625" style="723" customWidth="1"/>
    <col min="2" max="2" width="14.81640625" style="723" customWidth="1"/>
    <col min="3" max="3" width="7.90625" style="723" customWidth="1"/>
    <col min="4" max="4" width="7" style="723" customWidth="1"/>
    <col min="5" max="5" width="10.81640625" style="723" customWidth="1"/>
    <col min="6" max="6" width="15" style="723" customWidth="1"/>
    <col min="7" max="7" width="26.7265625" style="723" customWidth="1"/>
    <col min="8" max="16384" width="14.453125" style="723"/>
  </cols>
  <sheetData>
    <row r="1" spans="1:7" ht="18" customHeight="1">
      <c r="A1" s="9"/>
      <c r="B1" s="9"/>
      <c r="C1" s="4"/>
      <c r="D1" s="9"/>
      <c r="E1" s="9"/>
      <c r="F1" s="9"/>
      <c r="G1" s="9"/>
    </row>
    <row r="2" spans="1:7" ht="19.5" customHeight="1">
      <c r="A2" s="1106" t="s">
        <v>1</v>
      </c>
      <c r="B2" s="1106"/>
      <c r="C2" s="1106"/>
      <c r="D2" s="1106"/>
      <c r="E2" s="1106"/>
      <c r="F2" s="1106"/>
    </row>
    <row r="3" spans="1:7" ht="12.65" customHeight="1">
      <c r="A3" s="1106"/>
      <c r="B3" s="1106"/>
      <c r="C3" s="1106"/>
      <c r="D3" s="1106"/>
      <c r="E3" s="1106"/>
      <c r="F3" s="1106"/>
      <c r="G3" s="8"/>
    </row>
    <row r="4" spans="1:7" ht="13">
      <c r="A4" s="1084"/>
      <c r="B4" s="1080"/>
      <c r="C4" s="1080"/>
      <c r="D4" s="9"/>
      <c r="E4" s="9"/>
      <c r="F4" s="9"/>
      <c r="G4" s="8"/>
    </row>
    <row r="5" spans="1:7" ht="3.65" customHeight="1">
      <c r="A5" s="1085"/>
      <c r="B5" s="1080"/>
      <c r="C5" s="725"/>
      <c r="D5" s="725"/>
      <c r="E5" s="725"/>
      <c r="F5" s="725"/>
      <c r="G5" s="10"/>
    </row>
    <row r="6" spans="1:7" ht="29.15" customHeight="1">
      <c r="A6" s="1110" t="s">
        <v>27</v>
      </c>
      <c r="B6" s="1110"/>
      <c r="C6" s="1110"/>
      <c r="D6" s="1110"/>
      <c r="E6" s="1110"/>
      <c r="F6" s="1110"/>
      <c r="G6" s="8"/>
    </row>
    <row r="7" spans="1:7" ht="19.5" customHeight="1">
      <c r="E7" s="726"/>
      <c r="F7" s="726"/>
      <c r="G7" s="14"/>
    </row>
    <row r="8" spans="1:7" ht="14.25">
      <c r="A8" s="1087"/>
      <c r="B8" s="1080"/>
      <c r="C8" s="1079"/>
      <c r="D8" s="1080"/>
      <c r="E8" s="1079"/>
      <c r="F8" s="1080"/>
      <c r="G8" s="8"/>
    </row>
    <row r="9" spans="1:7" ht="18" customHeight="1">
      <c r="A9" s="1111" t="s">
        <v>28</v>
      </c>
      <c r="B9" s="1112"/>
      <c r="C9" s="1111" t="s">
        <v>4</v>
      </c>
      <c r="D9" s="1112"/>
      <c r="E9" s="1111" t="s">
        <v>40</v>
      </c>
      <c r="F9" s="1112"/>
      <c r="G9" s="17"/>
    </row>
    <row r="10" spans="1:7" ht="18" customHeight="1">
      <c r="A10" s="1113" t="s">
        <v>39</v>
      </c>
      <c r="B10" s="1112"/>
      <c r="C10" s="1114" t="s">
        <v>37</v>
      </c>
      <c r="D10" s="1115"/>
      <c r="E10" s="1116" t="s">
        <v>804</v>
      </c>
      <c r="F10" s="1117"/>
      <c r="G10" s="10"/>
    </row>
    <row r="11" spans="1:7" ht="18" customHeight="1">
      <c r="A11" s="1089"/>
      <c r="B11" s="1080"/>
      <c r="C11" s="1089"/>
      <c r="D11" s="1080"/>
      <c r="E11" s="1090"/>
      <c r="F11" s="1080"/>
      <c r="G11" s="14"/>
    </row>
    <row r="12" spans="1:7" ht="18" customHeight="1">
      <c r="A12" s="1111" t="s">
        <v>7</v>
      </c>
      <c r="B12" s="1112"/>
      <c r="C12" s="1141" t="s">
        <v>111</v>
      </c>
      <c r="D12" s="1142"/>
      <c r="E12" s="1141" t="s">
        <v>275</v>
      </c>
      <c r="F12" s="1142"/>
      <c r="G12" s="14"/>
    </row>
    <row r="13" spans="1:7" ht="18" customHeight="1">
      <c r="A13" s="1113" t="s">
        <v>178</v>
      </c>
      <c r="B13" s="1112"/>
      <c r="C13" s="1216" t="s">
        <v>176</v>
      </c>
      <c r="D13" s="1218"/>
      <c r="E13" s="1195">
        <v>44603</v>
      </c>
      <c r="F13" s="1196"/>
      <c r="G13" s="14"/>
    </row>
    <row r="14" spans="1:7" ht="13.75" thickBot="1">
      <c r="A14" s="1123"/>
      <c r="B14" s="1124"/>
      <c r="C14" s="1123"/>
      <c r="D14" s="1124"/>
      <c r="E14" s="1123"/>
      <c r="F14" s="1124"/>
      <c r="G14" s="8"/>
    </row>
    <row r="15" spans="1:7" ht="13">
      <c r="A15" s="724"/>
      <c r="B15" s="724"/>
      <c r="C15" s="724"/>
      <c r="D15" s="722"/>
      <c r="E15" s="724"/>
      <c r="F15" s="724"/>
      <c r="G15" s="14"/>
    </row>
    <row r="16" spans="1:7" ht="30" customHeight="1">
      <c r="A16" s="99" t="s">
        <v>41</v>
      </c>
      <c r="B16" s="270" t="s">
        <v>189</v>
      </c>
      <c r="C16" s="270" t="s">
        <v>251</v>
      </c>
      <c r="D16" s="728" t="s">
        <v>11</v>
      </c>
      <c r="E16" s="728" t="s">
        <v>12</v>
      </c>
      <c r="F16" s="728" t="s">
        <v>13</v>
      </c>
      <c r="G16" s="14"/>
    </row>
    <row r="17" spans="1:7" ht="15" customHeight="1">
      <c r="A17" s="194" t="s">
        <v>297</v>
      </c>
      <c r="B17" s="271" t="s">
        <v>240</v>
      </c>
      <c r="C17" s="271">
        <v>100</v>
      </c>
      <c r="D17" s="272">
        <v>517</v>
      </c>
      <c r="E17" s="277">
        <v>18</v>
      </c>
      <c r="F17" s="282">
        <f>D17*E17</f>
        <v>9306</v>
      </c>
      <c r="G17" s="23"/>
    </row>
    <row r="18" spans="1:7" ht="15.75" customHeight="1">
      <c r="A18" s="1129"/>
      <c r="B18" s="1130"/>
      <c r="C18" s="1130"/>
      <c r="D18" s="727"/>
      <c r="E18" s="72" t="s">
        <v>19</v>
      </c>
      <c r="F18" s="284">
        <f xml:space="preserve"> SUM(F17:F17)</f>
        <v>9306</v>
      </c>
    </row>
    <row r="20" spans="1:7" ht="15.75" customHeight="1">
      <c r="A20" s="732"/>
      <c r="B20" s="732"/>
      <c r="C20" s="732"/>
      <c r="D20" s="732"/>
      <c r="E20" s="732"/>
      <c r="F20" s="732"/>
      <c r="G20" s="732"/>
    </row>
    <row r="21" spans="1:7" ht="15.75" customHeight="1">
      <c r="A21" s="732"/>
      <c r="B21" s="732"/>
      <c r="C21" s="732"/>
      <c r="D21" s="732"/>
      <c r="E21" s="732"/>
      <c r="F21" s="732"/>
      <c r="G21" s="732"/>
    </row>
    <row r="22" spans="1:7" ht="15.75" customHeight="1">
      <c r="A22" s="732"/>
      <c r="B22" s="732"/>
      <c r="C22" s="732"/>
      <c r="D22" s="732"/>
      <c r="E22" s="732"/>
      <c r="F22" s="732"/>
      <c r="G22" s="732"/>
    </row>
    <row r="23" spans="1:7" ht="15.75" customHeight="1">
      <c r="A23" s="732"/>
      <c r="B23" s="732"/>
      <c r="C23" s="732"/>
      <c r="D23" s="732"/>
      <c r="E23" s="732"/>
      <c r="F23" s="732"/>
      <c r="G23" s="732"/>
    </row>
    <row r="24" spans="1:7" ht="15.75" customHeight="1">
      <c r="A24" s="732"/>
      <c r="B24" s="732"/>
      <c r="C24" s="732"/>
      <c r="D24" s="732"/>
      <c r="E24" s="732"/>
      <c r="F24" s="732"/>
      <c r="G24" s="732"/>
    </row>
    <row r="25" spans="1:7" ht="15.75" customHeight="1">
      <c r="A25" s="732"/>
      <c r="B25" s="732"/>
      <c r="C25" s="732"/>
      <c r="D25" s="732"/>
      <c r="E25" s="732"/>
      <c r="F25" s="732"/>
      <c r="G25" s="732"/>
    </row>
    <row r="26" spans="1:7" ht="15.75" customHeight="1">
      <c r="A26" s="732"/>
      <c r="B26" s="732"/>
      <c r="C26" s="732"/>
      <c r="D26" s="732"/>
      <c r="E26" s="732"/>
      <c r="F26" s="732"/>
      <c r="G26" s="732"/>
    </row>
    <row r="27" spans="1:7" ht="15.75" customHeight="1">
      <c r="A27" s="732"/>
      <c r="B27" s="732"/>
      <c r="C27" s="732"/>
      <c r="D27" s="732"/>
      <c r="E27" s="732"/>
      <c r="F27" s="732"/>
      <c r="G27" s="732"/>
    </row>
    <row r="28" spans="1:7" ht="15.75" customHeight="1">
      <c r="A28" s="732"/>
      <c r="B28" s="732"/>
      <c r="C28" s="732"/>
      <c r="D28" s="732"/>
      <c r="E28" s="732"/>
      <c r="F28" s="732"/>
      <c r="G28" s="732"/>
    </row>
    <row r="29" spans="1:7" ht="15.75" customHeight="1">
      <c r="A29" s="732"/>
      <c r="B29" s="732"/>
      <c r="C29" s="732"/>
      <c r="D29" s="732"/>
      <c r="E29" s="732"/>
      <c r="F29" s="732"/>
      <c r="G29" s="732"/>
    </row>
    <row r="30" spans="1:7" ht="15.75" customHeight="1">
      <c r="A30" s="732"/>
      <c r="B30" s="732"/>
      <c r="C30" s="732"/>
      <c r="D30" s="732"/>
      <c r="E30" s="732"/>
      <c r="F30" s="732"/>
      <c r="G30" s="732"/>
    </row>
    <row r="31" spans="1:7" ht="15.75" customHeight="1">
      <c r="A31" s="732"/>
      <c r="B31" s="732"/>
      <c r="C31" s="732"/>
      <c r="D31" s="732"/>
      <c r="E31" s="732"/>
      <c r="F31" s="732"/>
      <c r="G31" s="732"/>
    </row>
    <row r="32" spans="1:7" ht="15.75" customHeight="1">
      <c r="A32" s="732"/>
      <c r="B32" s="732"/>
      <c r="C32" s="732"/>
      <c r="D32" s="732"/>
      <c r="E32" s="732"/>
      <c r="F32" s="732"/>
      <c r="G32" s="732"/>
    </row>
    <row r="33" spans="1:7" ht="15.75" customHeight="1">
      <c r="A33" s="732"/>
      <c r="B33" s="732"/>
      <c r="C33" s="732"/>
      <c r="D33" s="732"/>
      <c r="E33" s="732"/>
      <c r="F33" s="732"/>
      <c r="G33" s="732"/>
    </row>
    <row r="34" spans="1:7" ht="15.75" customHeight="1">
      <c r="A34" s="732"/>
      <c r="B34" s="732"/>
      <c r="C34" s="732"/>
      <c r="D34" s="732"/>
      <c r="E34" s="732"/>
      <c r="F34" s="732"/>
      <c r="G34" s="732"/>
    </row>
    <row r="35" spans="1:7" ht="15.75" customHeight="1">
      <c r="A35" s="732"/>
      <c r="B35" s="732"/>
      <c r="C35" s="732"/>
      <c r="D35" s="732"/>
      <c r="E35" s="732"/>
      <c r="F35" s="732"/>
      <c r="G35" s="732"/>
    </row>
    <row r="36" spans="1:7" ht="15.75" customHeight="1">
      <c r="A36" s="732"/>
      <c r="B36" s="732"/>
      <c r="C36" s="732"/>
      <c r="D36" s="732"/>
      <c r="E36" s="732"/>
      <c r="F36" s="732"/>
      <c r="G36" s="732"/>
    </row>
    <row r="37" spans="1:7" ht="15.75" customHeight="1">
      <c r="A37" s="732"/>
      <c r="B37" s="732"/>
      <c r="C37" s="732"/>
      <c r="D37" s="732"/>
      <c r="E37" s="732"/>
      <c r="F37" s="732"/>
      <c r="G37" s="732"/>
    </row>
    <row r="38" spans="1:7" ht="15.75" customHeight="1">
      <c r="A38" s="732"/>
      <c r="B38" s="732"/>
      <c r="C38" s="732"/>
      <c r="D38" s="732"/>
      <c r="E38" s="732"/>
      <c r="F38" s="732"/>
      <c r="G38" s="732"/>
    </row>
    <row r="39" spans="1:7" ht="15.75" customHeight="1">
      <c r="A39" s="732"/>
      <c r="B39" s="732"/>
      <c r="C39" s="732"/>
      <c r="D39" s="732"/>
      <c r="E39" s="732"/>
      <c r="F39" s="732"/>
      <c r="G39" s="732"/>
    </row>
    <row r="40" spans="1:7" ht="15.75" customHeight="1">
      <c r="A40" s="732"/>
      <c r="B40" s="732"/>
      <c r="C40" s="732"/>
      <c r="D40" s="732"/>
      <c r="E40" s="732"/>
      <c r="F40" s="732"/>
      <c r="G40" s="732"/>
    </row>
    <row r="41" spans="1:7" ht="15.75" customHeight="1">
      <c r="A41" s="732"/>
      <c r="B41" s="732"/>
      <c r="C41" s="732"/>
      <c r="D41" s="732"/>
      <c r="E41" s="732"/>
      <c r="F41" s="732"/>
      <c r="G41" s="732"/>
    </row>
    <row r="42" spans="1:7" ht="15.75" customHeight="1">
      <c r="A42" s="732"/>
      <c r="B42" s="732"/>
      <c r="C42" s="732"/>
      <c r="D42" s="732"/>
      <c r="E42" s="732"/>
      <c r="F42" s="732"/>
      <c r="G42" s="732"/>
    </row>
    <row r="43" spans="1:7" ht="15.75" customHeight="1">
      <c r="A43" s="732"/>
      <c r="B43" s="732"/>
      <c r="C43" s="732"/>
      <c r="D43" s="732"/>
      <c r="E43" s="732"/>
      <c r="F43" s="732"/>
      <c r="G43" s="732"/>
    </row>
    <row r="44" spans="1:7" ht="15.75" customHeight="1">
      <c r="A44" s="732"/>
      <c r="B44" s="732"/>
      <c r="C44" s="732"/>
      <c r="D44" s="732"/>
      <c r="E44" s="732"/>
      <c r="F44" s="732"/>
      <c r="G44" s="732"/>
    </row>
    <row r="45" spans="1:7" ht="15.75" customHeight="1">
      <c r="A45" s="732"/>
      <c r="B45" s="732"/>
      <c r="C45" s="732"/>
      <c r="D45" s="732"/>
      <c r="E45" s="732"/>
      <c r="F45" s="732"/>
      <c r="G45" s="732"/>
    </row>
    <row r="46" spans="1:7" ht="15.75" customHeight="1">
      <c r="A46" s="732"/>
      <c r="B46" s="732"/>
      <c r="C46" s="732"/>
      <c r="D46" s="732"/>
      <c r="E46" s="732"/>
      <c r="F46" s="732"/>
      <c r="G46" s="732"/>
    </row>
    <row r="47" spans="1:7" ht="15.75" customHeight="1">
      <c r="A47" s="732"/>
      <c r="B47" s="732"/>
      <c r="C47" s="732"/>
      <c r="D47" s="732"/>
      <c r="E47" s="732"/>
      <c r="F47" s="732"/>
      <c r="G47" s="732"/>
    </row>
    <row r="48" spans="1:7" ht="15.75" customHeight="1">
      <c r="A48" s="732"/>
      <c r="B48" s="732"/>
      <c r="C48" s="732"/>
      <c r="D48" s="732"/>
      <c r="E48" s="732"/>
      <c r="F48" s="732"/>
      <c r="G48" s="732"/>
    </row>
    <row r="49" spans="1:7" ht="15.75" customHeight="1">
      <c r="A49" s="732"/>
      <c r="B49" s="732"/>
      <c r="C49" s="732"/>
      <c r="D49" s="732"/>
      <c r="E49" s="732"/>
      <c r="F49" s="732"/>
      <c r="G49" s="732"/>
    </row>
    <row r="50" spans="1:7" ht="15.75" customHeight="1">
      <c r="A50" s="732"/>
      <c r="B50" s="732"/>
      <c r="C50" s="732"/>
      <c r="D50" s="732"/>
      <c r="E50" s="732"/>
      <c r="F50" s="732"/>
      <c r="G50" s="732"/>
    </row>
    <row r="51" spans="1:7" ht="15.75" customHeight="1">
      <c r="A51" s="732"/>
      <c r="B51" s="732"/>
      <c r="C51" s="732"/>
      <c r="D51" s="732"/>
      <c r="E51" s="732"/>
      <c r="F51" s="732"/>
      <c r="G51" s="732"/>
    </row>
    <row r="52" spans="1:7" ht="15.75" customHeight="1">
      <c r="A52" s="732"/>
      <c r="B52" s="732"/>
      <c r="C52" s="732"/>
      <c r="D52" s="732"/>
      <c r="E52" s="732"/>
      <c r="F52" s="732"/>
      <c r="G52" s="732"/>
    </row>
    <row r="53" spans="1:7" ht="15.75" customHeight="1">
      <c r="A53" s="732"/>
      <c r="B53" s="732"/>
      <c r="C53" s="732"/>
      <c r="D53" s="732"/>
      <c r="E53" s="732"/>
      <c r="F53" s="732"/>
      <c r="G53" s="732"/>
    </row>
    <row r="54" spans="1:7" ht="15.75" customHeight="1">
      <c r="A54" s="732"/>
      <c r="B54" s="732"/>
      <c r="C54" s="732"/>
      <c r="D54" s="732"/>
      <c r="E54" s="732"/>
      <c r="F54" s="732"/>
      <c r="G54" s="732"/>
    </row>
    <row r="55" spans="1:7" ht="15.75" customHeight="1">
      <c r="A55" s="732"/>
      <c r="B55" s="732"/>
      <c r="C55" s="732"/>
      <c r="D55" s="732"/>
      <c r="E55" s="732"/>
      <c r="F55" s="732"/>
      <c r="G55" s="732"/>
    </row>
    <row r="56" spans="1:7" ht="15.75" customHeight="1">
      <c r="A56" s="732"/>
      <c r="B56" s="732"/>
      <c r="C56" s="732"/>
      <c r="D56" s="732"/>
      <c r="E56" s="732"/>
      <c r="F56" s="732"/>
      <c r="G56" s="732"/>
    </row>
    <row r="57" spans="1:7" ht="15.75" customHeight="1">
      <c r="A57" s="732"/>
      <c r="B57" s="732"/>
      <c r="C57" s="732"/>
      <c r="D57" s="732"/>
      <c r="E57" s="732"/>
      <c r="F57" s="732"/>
      <c r="G57" s="732"/>
    </row>
    <row r="58" spans="1:7" ht="15.75" customHeight="1">
      <c r="A58" s="732"/>
      <c r="B58" s="732"/>
      <c r="C58" s="732"/>
      <c r="D58" s="732"/>
      <c r="E58" s="732"/>
      <c r="F58" s="732"/>
      <c r="G58" s="732"/>
    </row>
    <row r="59" spans="1:7" ht="15.75" customHeight="1">
      <c r="A59" s="732"/>
      <c r="B59" s="732"/>
      <c r="C59" s="732"/>
      <c r="D59" s="732"/>
      <c r="E59" s="732"/>
      <c r="F59" s="732"/>
      <c r="G59" s="732"/>
    </row>
    <row r="60" spans="1:7" ht="15.75" customHeight="1">
      <c r="A60" s="732"/>
      <c r="B60" s="732"/>
      <c r="C60" s="732"/>
      <c r="D60" s="732"/>
      <c r="E60" s="732"/>
      <c r="F60" s="732"/>
      <c r="G60" s="732"/>
    </row>
    <row r="61" spans="1:7" ht="15.75" customHeight="1">
      <c r="A61" s="732"/>
      <c r="B61" s="732"/>
      <c r="C61" s="732"/>
      <c r="D61" s="732"/>
      <c r="E61" s="732"/>
      <c r="F61" s="732"/>
      <c r="G61" s="732"/>
    </row>
    <row r="62" spans="1:7" ht="15.75" customHeight="1">
      <c r="A62" s="732"/>
      <c r="B62" s="732"/>
      <c r="C62" s="732"/>
      <c r="D62" s="732"/>
      <c r="E62" s="732"/>
      <c r="F62" s="732"/>
      <c r="G62" s="732"/>
    </row>
    <row r="63" spans="1:7" ht="15.75" customHeight="1">
      <c r="A63" s="732"/>
      <c r="B63" s="732"/>
      <c r="C63" s="732"/>
      <c r="D63" s="732"/>
      <c r="E63" s="732"/>
      <c r="F63" s="732"/>
      <c r="G63" s="732"/>
    </row>
    <row r="64" spans="1:7" ht="15.75" customHeight="1">
      <c r="A64" s="732"/>
      <c r="B64" s="732"/>
      <c r="C64" s="732"/>
      <c r="D64" s="732"/>
      <c r="E64" s="732"/>
      <c r="F64" s="732"/>
      <c r="G64" s="732"/>
    </row>
    <row r="65" spans="1:7" ht="15.75" customHeight="1">
      <c r="A65" s="732"/>
      <c r="B65" s="732"/>
      <c r="C65" s="732"/>
      <c r="D65" s="732"/>
      <c r="E65" s="732"/>
      <c r="F65" s="732"/>
      <c r="G65" s="732"/>
    </row>
    <row r="66" spans="1:7" ht="15.75" customHeight="1">
      <c r="A66" s="732"/>
      <c r="B66" s="732"/>
      <c r="C66" s="732"/>
      <c r="D66" s="732"/>
      <c r="E66" s="732"/>
      <c r="F66" s="732"/>
      <c r="G66" s="732"/>
    </row>
    <row r="67" spans="1:7" ht="15.75" customHeight="1">
      <c r="A67" s="732"/>
      <c r="B67" s="732"/>
      <c r="C67" s="732"/>
      <c r="D67" s="732"/>
      <c r="E67" s="732"/>
      <c r="F67" s="732"/>
      <c r="G67" s="732"/>
    </row>
    <row r="68" spans="1:7" ht="15.75" customHeight="1">
      <c r="A68" s="732"/>
      <c r="B68" s="732"/>
      <c r="C68" s="732"/>
      <c r="D68" s="732"/>
      <c r="E68" s="732"/>
      <c r="F68" s="732"/>
      <c r="G68" s="732"/>
    </row>
    <row r="69" spans="1:7" ht="15.75" customHeight="1">
      <c r="A69" s="732"/>
      <c r="B69" s="732"/>
      <c r="C69" s="732"/>
      <c r="D69" s="732"/>
      <c r="E69" s="732"/>
      <c r="F69" s="732"/>
      <c r="G69" s="732"/>
    </row>
    <row r="70" spans="1:7" ht="15.75" customHeight="1">
      <c r="A70" s="732"/>
      <c r="B70" s="732"/>
      <c r="C70" s="732"/>
      <c r="D70" s="732"/>
      <c r="E70" s="732"/>
      <c r="F70" s="732"/>
      <c r="G70" s="732"/>
    </row>
    <row r="71" spans="1:7" ht="15.75" customHeight="1">
      <c r="A71" s="732"/>
      <c r="B71" s="732"/>
      <c r="C71" s="732"/>
      <c r="D71" s="732"/>
      <c r="E71" s="732"/>
      <c r="F71" s="732"/>
      <c r="G71" s="732"/>
    </row>
    <row r="72" spans="1:7" ht="15.75" customHeight="1">
      <c r="A72" s="732"/>
      <c r="B72" s="732"/>
      <c r="C72" s="732"/>
      <c r="D72" s="732"/>
      <c r="E72" s="732"/>
      <c r="F72" s="732"/>
      <c r="G72" s="732"/>
    </row>
    <row r="73" spans="1:7" ht="15.75" customHeight="1">
      <c r="A73" s="732"/>
      <c r="B73" s="732"/>
      <c r="C73" s="732"/>
      <c r="D73" s="732"/>
      <c r="E73" s="732"/>
      <c r="F73" s="732"/>
      <c r="G73" s="732"/>
    </row>
    <row r="74" spans="1:7" ht="15.75" customHeight="1">
      <c r="A74" s="732"/>
      <c r="B74" s="732"/>
      <c r="C74" s="732"/>
      <c r="D74" s="732"/>
      <c r="E74" s="732"/>
      <c r="F74" s="732"/>
      <c r="G74" s="732"/>
    </row>
    <row r="75" spans="1:7" ht="15.75" customHeight="1">
      <c r="A75" s="732"/>
      <c r="B75" s="732"/>
      <c r="C75" s="732"/>
      <c r="D75" s="732"/>
      <c r="E75" s="732"/>
      <c r="F75" s="732"/>
      <c r="G75" s="732"/>
    </row>
    <row r="76" spans="1:7" ht="15.75" customHeight="1">
      <c r="A76" s="732"/>
      <c r="B76" s="732"/>
      <c r="C76" s="732"/>
      <c r="D76" s="732"/>
      <c r="E76" s="732"/>
      <c r="F76" s="732"/>
      <c r="G76" s="732"/>
    </row>
    <row r="77" spans="1:7" ht="15.75" customHeight="1">
      <c r="A77" s="732"/>
      <c r="B77" s="732"/>
      <c r="C77" s="732"/>
      <c r="D77" s="732"/>
      <c r="E77" s="732"/>
      <c r="F77" s="732"/>
      <c r="G77" s="732"/>
    </row>
    <row r="78" spans="1:7" ht="15.75" customHeight="1">
      <c r="A78" s="732"/>
      <c r="B78" s="732"/>
      <c r="C78" s="732"/>
      <c r="D78" s="732"/>
      <c r="E78" s="732"/>
      <c r="F78" s="732"/>
      <c r="G78" s="732"/>
    </row>
    <row r="79" spans="1:7" ht="15.75" customHeight="1">
      <c r="A79" s="732"/>
      <c r="B79" s="732"/>
      <c r="C79" s="732"/>
      <c r="D79" s="732"/>
      <c r="E79" s="732"/>
      <c r="F79" s="732"/>
      <c r="G79" s="732"/>
    </row>
    <row r="80" spans="1:7" ht="15.75" customHeight="1">
      <c r="A80" s="732"/>
      <c r="B80" s="732"/>
      <c r="C80" s="732"/>
      <c r="D80" s="732"/>
      <c r="E80" s="732"/>
      <c r="F80" s="732"/>
      <c r="G80" s="732"/>
    </row>
    <row r="81" spans="1:7" ht="15.75" customHeight="1">
      <c r="A81" s="732"/>
      <c r="B81" s="732"/>
      <c r="C81" s="732"/>
      <c r="D81" s="732"/>
      <c r="E81" s="732"/>
      <c r="F81" s="732"/>
      <c r="G81" s="732"/>
    </row>
    <row r="82" spans="1:7" ht="15.75" customHeight="1">
      <c r="A82" s="732"/>
      <c r="B82" s="732"/>
      <c r="C82" s="732"/>
      <c r="D82" s="732"/>
      <c r="E82" s="732"/>
      <c r="F82" s="732"/>
      <c r="G82" s="732"/>
    </row>
    <row r="83" spans="1:7" ht="15.75" customHeight="1">
      <c r="A83" s="732"/>
      <c r="B83" s="732"/>
      <c r="C83" s="732"/>
      <c r="D83" s="732"/>
      <c r="E83" s="732"/>
      <c r="F83" s="732"/>
      <c r="G83" s="732"/>
    </row>
    <row r="84" spans="1:7" ht="15.75" customHeight="1">
      <c r="A84" s="732"/>
      <c r="B84" s="732"/>
      <c r="C84" s="732"/>
      <c r="D84" s="732"/>
      <c r="E84" s="732"/>
      <c r="F84" s="732"/>
      <c r="G84" s="732"/>
    </row>
    <row r="85" spans="1:7" ht="15.75" customHeight="1">
      <c r="A85" s="732"/>
      <c r="B85" s="732"/>
      <c r="C85" s="732"/>
      <c r="D85" s="732"/>
      <c r="E85" s="732"/>
      <c r="F85" s="732"/>
      <c r="G85" s="732"/>
    </row>
    <row r="86" spans="1:7" ht="15.75" customHeight="1">
      <c r="A86" s="732"/>
      <c r="B86" s="732"/>
      <c r="C86" s="732"/>
      <c r="D86" s="732"/>
      <c r="E86" s="732"/>
      <c r="F86" s="732"/>
      <c r="G86" s="732"/>
    </row>
    <row r="87" spans="1:7" ht="15.75" customHeight="1">
      <c r="A87" s="732"/>
      <c r="B87" s="732"/>
      <c r="C87" s="732"/>
      <c r="D87" s="732"/>
      <c r="E87" s="732"/>
      <c r="F87" s="732"/>
      <c r="G87" s="732"/>
    </row>
    <row r="88" spans="1:7" ht="15.75" customHeight="1">
      <c r="A88" s="732"/>
      <c r="B88" s="732"/>
      <c r="C88" s="732"/>
      <c r="D88" s="732"/>
      <c r="E88" s="732"/>
      <c r="F88" s="732"/>
      <c r="G88" s="732"/>
    </row>
    <row r="89" spans="1:7" ht="15.75" customHeight="1">
      <c r="A89" s="732"/>
      <c r="B89" s="732"/>
      <c r="C89" s="732"/>
      <c r="D89" s="732"/>
      <c r="E89" s="732"/>
      <c r="F89" s="732"/>
      <c r="G89" s="732"/>
    </row>
    <row r="90" spans="1:7" ht="15.75" customHeight="1">
      <c r="A90" s="732"/>
      <c r="B90" s="732"/>
      <c r="C90" s="732"/>
      <c r="D90" s="732"/>
      <c r="E90" s="732"/>
      <c r="F90" s="732"/>
      <c r="G90" s="732"/>
    </row>
    <row r="91" spans="1:7" ht="15.75" customHeight="1">
      <c r="A91" s="732"/>
      <c r="B91" s="732"/>
      <c r="C91" s="732"/>
      <c r="D91" s="732"/>
      <c r="E91" s="732"/>
      <c r="F91" s="732"/>
      <c r="G91" s="732"/>
    </row>
    <row r="92" spans="1:7" ht="15.75" customHeight="1">
      <c r="A92" s="732"/>
      <c r="B92" s="732"/>
      <c r="C92" s="732"/>
      <c r="D92" s="732"/>
      <c r="E92" s="732"/>
      <c r="F92" s="732"/>
      <c r="G92" s="732"/>
    </row>
    <row r="93" spans="1:7" ht="15.75" customHeight="1">
      <c r="A93" s="732"/>
      <c r="B93" s="732"/>
      <c r="C93" s="732"/>
      <c r="D93" s="732"/>
      <c r="E93" s="732"/>
      <c r="F93" s="732"/>
      <c r="G93" s="732"/>
    </row>
    <row r="94" spans="1:7" ht="15.75" customHeight="1">
      <c r="A94" s="732"/>
      <c r="B94" s="732"/>
      <c r="C94" s="732"/>
      <c r="D94" s="732"/>
      <c r="E94" s="732"/>
      <c r="F94" s="732"/>
      <c r="G94" s="732"/>
    </row>
    <row r="95" spans="1:7" ht="15.75" customHeight="1">
      <c r="A95" s="732"/>
      <c r="B95" s="732"/>
      <c r="C95" s="732"/>
      <c r="D95" s="732"/>
      <c r="E95" s="732"/>
      <c r="F95" s="732"/>
      <c r="G95" s="732"/>
    </row>
    <row r="96" spans="1:7" ht="15.75" customHeight="1">
      <c r="A96" s="732"/>
      <c r="B96" s="732"/>
      <c r="C96" s="732"/>
      <c r="D96" s="732"/>
      <c r="E96" s="732"/>
      <c r="F96" s="732"/>
      <c r="G96" s="732"/>
    </row>
    <row r="97" spans="1:7" ht="15.75" customHeight="1">
      <c r="A97" s="732"/>
      <c r="B97" s="732"/>
      <c r="C97" s="732"/>
      <c r="D97" s="732"/>
      <c r="E97" s="732"/>
      <c r="F97" s="732"/>
      <c r="G97" s="732"/>
    </row>
    <row r="98" spans="1:7" ht="15.75" customHeight="1">
      <c r="A98" s="732"/>
      <c r="B98" s="732"/>
      <c r="C98" s="732"/>
      <c r="D98" s="732"/>
      <c r="E98" s="732"/>
      <c r="F98" s="732"/>
      <c r="G98" s="732"/>
    </row>
    <row r="99" spans="1:7" ht="15.75" customHeight="1">
      <c r="A99" s="732"/>
      <c r="B99" s="732"/>
      <c r="C99" s="732"/>
      <c r="D99" s="732"/>
      <c r="E99" s="732"/>
      <c r="F99" s="732"/>
      <c r="G99" s="732"/>
    </row>
    <row r="100" spans="1:7" ht="15.75" customHeight="1">
      <c r="A100" s="732"/>
      <c r="B100" s="732"/>
      <c r="C100" s="732"/>
      <c r="D100" s="732"/>
      <c r="E100" s="732"/>
      <c r="F100" s="732"/>
      <c r="G100" s="732"/>
    </row>
    <row r="101" spans="1:7" ht="15.75" customHeight="1">
      <c r="A101" s="732"/>
      <c r="B101" s="732"/>
      <c r="C101" s="732"/>
      <c r="D101" s="732"/>
      <c r="E101" s="732"/>
      <c r="F101" s="732"/>
      <c r="G101" s="732"/>
    </row>
    <row r="102" spans="1:7" ht="15.75" customHeight="1">
      <c r="A102" s="732"/>
      <c r="B102" s="732"/>
      <c r="C102" s="732"/>
      <c r="D102" s="732"/>
      <c r="E102" s="732"/>
      <c r="F102" s="732"/>
      <c r="G102" s="732"/>
    </row>
    <row r="103" spans="1:7" ht="15.75" customHeight="1">
      <c r="A103" s="732"/>
      <c r="B103" s="732"/>
      <c r="C103" s="732"/>
      <c r="D103" s="732"/>
      <c r="E103" s="732"/>
      <c r="F103" s="732"/>
      <c r="G103" s="732"/>
    </row>
    <row r="104" spans="1:7" ht="15.75" customHeight="1">
      <c r="A104" s="732"/>
      <c r="B104" s="732"/>
      <c r="C104" s="732"/>
      <c r="D104" s="732"/>
      <c r="E104" s="732"/>
      <c r="F104" s="732"/>
      <c r="G104" s="732"/>
    </row>
    <row r="105" spans="1:7" ht="15.75" customHeight="1">
      <c r="A105" s="732"/>
      <c r="B105" s="732"/>
      <c r="C105" s="732"/>
      <c r="D105" s="732"/>
      <c r="E105" s="732"/>
      <c r="F105" s="732"/>
      <c r="G105" s="732"/>
    </row>
    <row r="106" spans="1:7" ht="15.75" customHeight="1">
      <c r="A106" s="732"/>
      <c r="B106" s="732"/>
      <c r="C106" s="732"/>
      <c r="D106" s="732"/>
      <c r="E106" s="732"/>
      <c r="F106" s="732"/>
      <c r="G106" s="732"/>
    </row>
    <row r="107" spans="1:7" ht="15.75" customHeight="1">
      <c r="A107" s="732"/>
      <c r="B107" s="732"/>
      <c r="C107" s="732"/>
      <c r="D107" s="732"/>
      <c r="E107" s="732"/>
      <c r="F107" s="732"/>
      <c r="G107" s="732"/>
    </row>
    <row r="108" spans="1:7" ht="15.75" customHeight="1">
      <c r="A108" s="732"/>
      <c r="B108" s="732"/>
      <c r="C108" s="732"/>
      <c r="D108" s="732"/>
      <c r="E108" s="732"/>
      <c r="F108" s="732"/>
      <c r="G108" s="732"/>
    </row>
    <row r="109" spans="1:7" ht="15.75" customHeight="1">
      <c r="A109" s="732"/>
      <c r="B109" s="732"/>
      <c r="C109" s="732"/>
      <c r="D109" s="732"/>
      <c r="E109" s="732"/>
      <c r="F109" s="732"/>
      <c r="G109" s="732"/>
    </row>
    <row r="110" spans="1:7" ht="15.75" customHeight="1">
      <c r="A110" s="732"/>
      <c r="B110" s="732"/>
      <c r="C110" s="732"/>
      <c r="D110" s="732"/>
      <c r="E110" s="732"/>
      <c r="F110" s="732"/>
      <c r="G110" s="732"/>
    </row>
    <row r="111" spans="1:7" ht="15.75" customHeight="1">
      <c r="A111" s="732"/>
      <c r="B111" s="732"/>
      <c r="C111" s="732"/>
      <c r="D111" s="732"/>
      <c r="E111" s="732"/>
      <c r="F111" s="732"/>
      <c r="G111" s="732"/>
    </row>
    <row r="112" spans="1:7" ht="15.75" customHeight="1">
      <c r="A112" s="732"/>
      <c r="B112" s="732"/>
      <c r="C112" s="732"/>
      <c r="D112" s="732"/>
      <c r="E112" s="732"/>
      <c r="F112" s="732"/>
      <c r="G112" s="732"/>
    </row>
    <row r="113" spans="1:7" ht="15.75" customHeight="1">
      <c r="A113" s="732"/>
      <c r="B113" s="732"/>
      <c r="C113" s="732"/>
      <c r="D113" s="732"/>
      <c r="E113" s="732"/>
      <c r="F113" s="732"/>
      <c r="G113" s="732"/>
    </row>
    <row r="114" spans="1:7" ht="15.75" customHeight="1">
      <c r="A114" s="732"/>
      <c r="B114" s="732"/>
      <c r="C114" s="732"/>
      <c r="D114" s="732"/>
      <c r="E114" s="732"/>
      <c r="F114" s="732"/>
      <c r="G114" s="732"/>
    </row>
    <row r="115" spans="1:7" ht="15.75" customHeight="1">
      <c r="A115" s="732"/>
      <c r="B115" s="732"/>
      <c r="C115" s="732"/>
      <c r="D115" s="732"/>
      <c r="E115" s="732"/>
      <c r="F115" s="732"/>
      <c r="G115" s="732"/>
    </row>
    <row r="116" spans="1:7" ht="15.75" customHeight="1">
      <c r="A116" s="732"/>
      <c r="B116" s="732"/>
      <c r="C116" s="732"/>
      <c r="D116" s="732"/>
      <c r="E116" s="732"/>
      <c r="F116" s="732"/>
      <c r="G116" s="732"/>
    </row>
    <row r="117" spans="1:7" ht="15.75" customHeight="1">
      <c r="A117" s="732"/>
      <c r="B117" s="732"/>
      <c r="C117" s="732"/>
      <c r="D117" s="732"/>
      <c r="E117" s="732"/>
      <c r="F117" s="732"/>
      <c r="G117" s="732"/>
    </row>
    <row r="118" spans="1:7" ht="15.75" customHeight="1">
      <c r="A118" s="732"/>
      <c r="B118" s="732"/>
      <c r="C118" s="732"/>
      <c r="D118" s="732"/>
      <c r="E118" s="732"/>
      <c r="F118" s="732"/>
      <c r="G118" s="732"/>
    </row>
    <row r="119" spans="1:7" ht="15.75" customHeight="1">
      <c r="A119" s="732"/>
      <c r="B119" s="732"/>
      <c r="C119" s="732"/>
      <c r="D119" s="732"/>
      <c r="E119" s="732"/>
      <c r="F119" s="732"/>
      <c r="G119" s="732"/>
    </row>
    <row r="120" spans="1:7" ht="15.75" customHeight="1">
      <c r="A120" s="732"/>
      <c r="B120" s="732"/>
      <c r="C120" s="732"/>
      <c r="D120" s="732"/>
      <c r="E120" s="732"/>
      <c r="F120" s="732"/>
      <c r="G120" s="732"/>
    </row>
    <row r="121" spans="1:7" ht="15.75" customHeight="1">
      <c r="A121" s="732"/>
      <c r="B121" s="732"/>
      <c r="C121" s="732"/>
      <c r="D121" s="732"/>
      <c r="E121" s="732"/>
      <c r="F121" s="732"/>
      <c r="G121" s="732"/>
    </row>
    <row r="122" spans="1:7" ht="15.75" customHeight="1">
      <c r="A122" s="732"/>
      <c r="B122" s="732"/>
      <c r="C122" s="732"/>
      <c r="D122" s="732"/>
      <c r="E122" s="732"/>
      <c r="F122" s="732"/>
      <c r="G122" s="732"/>
    </row>
    <row r="123" spans="1:7" ht="15.75" customHeight="1">
      <c r="A123" s="732"/>
      <c r="B123" s="732"/>
      <c r="C123" s="732"/>
      <c r="D123" s="732"/>
      <c r="E123" s="732"/>
      <c r="F123" s="732"/>
      <c r="G123" s="732"/>
    </row>
    <row r="124" spans="1:7" ht="15.75" customHeight="1">
      <c r="A124" s="732"/>
      <c r="B124" s="732"/>
      <c r="C124" s="732"/>
      <c r="D124" s="732"/>
      <c r="E124" s="732"/>
      <c r="F124" s="732"/>
      <c r="G124" s="732"/>
    </row>
    <row r="125" spans="1:7" ht="15.75" customHeight="1">
      <c r="A125" s="732"/>
      <c r="B125" s="732"/>
      <c r="C125" s="732"/>
      <c r="D125" s="732"/>
      <c r="E125" s="732"/>
      <c r="F125" s="732"/>
      <c r="G125" s="732"/>
    </row>
    <row r="126" spans="1:7" ht="15.75" customHeight="1">
      <c r="A126" s="732"/>
      <c r="B126" s="732"/>
      <c r="C126" s="732"/>
      <c r="D126" s="732"/>
      <c r="E126" s="732"/>
      <c r="F126" s="732"/>
      <c r="G126" s="732"/>
    </row>
    <row r="127" spans="1:7" ht="15.75" customHeight="1">
      <c r="A127" s="732"/>
      <c r="B127" s="732"/>
      <c r="C127" s="732"/>
      <c r="D127" s="732"/>
      <c r="E127" s="732"/>
      <c r="F127" s="732"/>
      <c r="G127" s="732"/>
    </row>
    <row r="128" spans="1:7" ht="15.75" customHeight="1">
      <c r="A128" s="732"/>
      <c r="B128" s="732"/>
      <c r="C128" s="732"/>
      <c r="D128" s="732"/>
      <c r="E128" s="732"/>
      <c r="F128" s="732"/>
      <c r="G128" s="732"/>
    </row>
    <row r="129" spans="1:7" ht="15.75" customHeight="1">
      <c r="A129" s="732"/>
      <c r="B129" s="732"/>
      <c r="C129" s="732"/>
      <c r="D129" s="732"/>
      <c r="E129" s="732"/>
      <c r="F129" s="732"/>
      <c r="G129" s="732"/>
    </row>
    <row r="130" spans="1:7" ht="15.75" customHeight="1">
      <c r="A130" s="732"/>
      <c r="B130" s="732"/>
      <c r="C130" s="732"/>
      <c r="D130" s="732"/>
      <c r="E130" s="732"/>
      <c r="F130" s="732"/>
      <c r="G130" s="732"/>
    </row>
    <row r="131" spans="1:7" ht="15.75" customHeight="1">
      <c r="A131" s="732"/>
      <c r="B131" s="732"/>
      <c r="C131" s="732"/>
      <c r="D131" s="732"/>
      <c r="E131" s="732"/>
      <c r="F131" s="732"/>
      <c r="G131" s="732"/>
    </row>
    <row r="132" spans="1:7" ht="15.75" customHeight="1">
      <c r="A132" s="732"/>
      <c r="B132" s="732"/>
      <c r="C132" s="732"/>
      <c r="D132" s="732"/>
      <c r="E132" s="732"/>
      <c r="F132" s="732"/>
      <c r="G132" s="732"/>
    </row>
    <row r="133" spans="1:7" ht="15.75" customHeight="1">
      <c r="A133" s="732"/>
      <c r="B133" s="732"/>
      <c r="C133" s="732"/>
      <c r="D133" s="732"/>
      <c r="E133" s="732"/>
      <c r="F133" s="732"/>
      <c r="G133" s="732"/>
    </row>
    <row r="134" spans="1:7" ht="15.75" customHeight="1">
      <c r="A134" s="732"/>
      <c r="B134" s="732"/>
      <c r="C134" s="732"/>
      <c r="D134" s="732"/>
      <c r="E134" s="732"/>
      <c r="F134" s="732"/>
      <c r="G134" s="732"/>
    </row>
    <row r="135" spans="1:7" ht="15.75" customHeight="1">
      <c r="A135" s="732"/>
      <c r="B135" s="732"/>
      <c r="C135" s="732"/>
      <c r="D135" s="732"/>
      <c r="E135" s="732"/>
      <c r="F135" s="732"/>
      <c r="G135" s="732"/>
    </row>
    <row r="136" spans="1:7" ht="15.75" customHeight="1">
      <c r="A136" s="732"/>
      <c r="B136" s="732"/>
      <c r="C136" s="732"/>
      <c r="D136" s="732"/>
      <c r="E136" s="732"/>
      <c r="F136" s="732"/>
      <c r="G136" s="732"/>
    </row>
    <row r="137" spans="1:7" ht="15.75" customHeight="1">
      <c r="A137" s="732"/>
      <c r="B137" s="732"/>
      <c r="C137" s="732"/>
      <c r="D137" s="732"/>
      <c r="E137" s="732"/>
      <c r="F137" s="732"/>
      <c r="G137" s="732"/>
    </row>
    <row r="138" spans="1:7" ht="15.75" customHeight="1">
      <c r="A138" s="732"/>
      <c r="B138" s="732"/>
      <c r="C138" s="732"/>
      <c r="D138" s="732"/>
      <c r="E138" s="732"/>
      <c r="F138" s="732"/>
      <c r="G138" s="732"/>
    </row>
    <row r="139" spans="1:7" ht="15.75" customHeight="1">
      <c r="A139" s="732"/>
      <c r="B139" s="732"/>
      <c r="C139" s="732"/>
      <c r="D139" s="732"/>
      <c r="E139" s="732"/>
      <c r="F139" s="732"/>
      <c r="G139" s="732"/>
    </row>
    <row r="140" spans="1:7" ht="15.75" customHeight="1">
      <c r="A140" s="732"/>
      <c r="B140" s="732"/>
      <c r="C140" s="732"/>
      <c r="D140" s="732"/>
      <c r="E140" s="732"/>
      <c r="F140" s="732"/>
      <c r="G140" s="732"/>
    </row>
    <row r="141" spans="1:7" ht="15.75" customHeight="1">
      <c r="A141" s="732"/>
      <c r="B141" s="732"/>
      <c r="C141" s="732"/>
      <c r="D141" s="732"/>
      <c r="E141" s="732"/>
      <c r="F141" s="732"/>
      <c r="G141" s="732"/>
    </row>
    <row r="142" spans="1:7" ht="15.75" customHeight="1">
      <c r="A142" s="732"/>
      <c r="B142" s="732"/>
      <c r="C142" s="732"/>
      <c r="D142" s="732"/>
      <c r="E142" s="732"/>
      <c r="F142" s="732"/>
      <c r="G142" s="732"/>
    </row>
    <row r="143" spans="1:7" ht="15.75" customHeight="1">
      <c r="A143" s="732"/>
      <c r="B143" s="732"/>
      <c r="C143" s="732"/>
      <c r="D143" s="732"/>
      <c r="E143" s="732"/>
      <c r="F143" s="732"/>
      <c r="G143" s="732"/>
    </row>
    <row r="144" spans="1:7" ht="15.75" customHeight="1">
      <c r="A144" s="732"/>
      <c r="B144" s="732"/>
      <c r="C144" s="732"/>
      <c r="D144" s="732"/>
      <c r="E144" s="732"/>
      <c r="F144" s="732"/>
      <c r="G144" s="732"/>
    </row>
    <row r="145" spans="1:7" ht="15.75" customHeight="1">
      <c r="A145" s="732"/>
      <c r="B145" s="732"/>
      <c r="C145" s="732"/>
      <c r="D145" s="732"/>
      <c r="E145" s="732"/>
      <c r="F145" s="732"/>
      <c r="G145" s="732"/>
    </row>
    <row r="146" spans="1:7" ht="15.75" customHeight="1">
      <c r="A146" s="732"/>
      <c r="B146" s="732"/>
      <c r="C146" s="732"/>
      <c r="D146" s="732"/>
      <c r="E146" s="732"/>
      <c r="F146" s="732"/>
      <c r="G146" s="732"/>
    </row>
    <row r="147" spans="1:7" ht="15.75" customHeight="1">
      <c r="A147" s="732"/>
      <c r="B147" s="732"/>
      <c r="C147" s="732"/>
      <c r="D147" s="732"/>
      <c r="E147" s="732"/>
      <c r="F147" s="732"/>
      <c r="G147" s="732"/>
    </row>
    <row r="148" spans="1:7" ht="15.75" customHeight="1">
      <c r="A148" s="732"/>
      <c r="B148" s="732"/>
      <c r="C148" s="732"/>
      <c r="D148" s="732"/>
      <c r="E148" s="732"/>
      <c r="F148" s="732"/>
      <c r="G148" s="732"/>
    </row>
    <row r="149" spans="1:7" ht="15.75" customHeight="1">
      <c r="A149" s="732"/>
      <c r="B149" s="732"/>
      <c r="C149" s="732"/>
      <c r="D149" s="732"/>
      <c r="E149" s="732"/>
      <c r="F149" s="732"/>
      <c r="G149" s="732"/>
    </row>
    <row r="150" spans="1:7" ht="15.75" customHeight="1">
      <c r="A150" s="732"/>
      <c r="B150" s="732"/>
      <c r="C150" s="732"/>
      <c r="D150" s="732"/>
      <c r="E150" s="732"/>
      <c r="F150" s="732"/>
      <c r="G150" s="732"/>
    </row>
    <row r="151" spans="1:7" ht="15.75" customHeight="1">
      <c r="A151" s="732"/>
      <c r="B151" s="732"/>
      <c r="C151" s="732"/>
      <c r="D151" s="732"/>
      <c r="E151" s="732"/>
      <c r="F151" s="732"/>
      <c r="G151" s="732"/>
    </row>
    <row r="152" spans="1:7" ht="15.75" customHeight="1">
      <c r="A152" s="732"/>
      <c r="B152" s="732"/>
      <c r="C152" s="732"/>
      <c r="D152" s="732"/>
      <c r="E152" s="732"/>
      <c r="F152" s="732"/>
      <c r="G152" s="732"/>
    </row>
    <row r="153" spans="1:7" ht="15.75" customHeight="1">
      <c r="A153" s="732"/>
      <c r="B153" s="732"/>
      <c r="C153" s="732"/>
      <c r="D153" s="732"/>
      <c r="E153" s="732"/>
      <c r="F153" s="732"/>
      <c r="G153" s="732"/>
    </row>
    <row r="154" spans="1:7" ht="15.75" customHeight="1">
      <c r="A154" s="732"/>
      <c r="B154" s="732"/>
      <c r="C154" s="732"/>
      <c r="D154" s="732"/>
      <c r="E154" s="732"/>
      <c r="F154" s="732"/>
      <c r="G154" s="732"/>
    </row>
    <row r="155" spans="1:7" ht="15.75" customHeight="1">
      <c r="A155" s="732"/>
      <c r="B155" s="732"/>
      <c r="C155" s="732"/>
      <c r="D155" s="732"/>
      <c r="E155" s="732"/>
      <c r="F155" s="732"/>
      <c r="G155" s="732"/>
    </row>
    <row r="156" spans="1:7" ht="15.75" customHeight="1">
      <c r="A156" s="732"/>
      <c r="B156" s="732"/>
      <c r="C156" s="732"/>
      <c r="D156" s="732"/>
      <c r="E156" s="732"/>
      <c r="F156" s="732"/>
      <c r="G156" s="732"/>
    </row>
    <row r="157" spans="1:7" ht="15.75" customHeight="1">
      <c r="A157" s="732"/>
      <c r="B157" s="732"/>
      <c r="C157" s="732"/>
      <c r="D157" s="732"/>
      <c r="E157" s="732"/>
      <c r="F157" s="732"/>
      <c r="G157" s="732"/>
    </row>
    <row r="158" spans="1:7" ht="15.75" customHeight="1">
      <c r="A158" s="732"/>
      <c r="B158" s="732"/>
      <c r="C158" s="732"/>
      <c r="D158" s="732"/>
      <c r="E158" s="732"/>
      <c r="F158" s="732"/>
      <c r="G158" s="732"/>
    </row>
    <row r="159" spans="1:7" ht="15.75" customHeight="1">
      <c r="A159" s="732"/>
      <c r="B159" s="732"/>
      <c r="C159" s="732"/>
      <c r="D159" s="732"/>
      <c r="E159" s="732"/>
      <c r="F159" s="732"/>
      <c r="G159" s="732"/>
    </row>
    <row r="160" spans="1:7" ht="15.75" customHeight="1">
      <c r="A160" s="732"/>
      <c r="B160" s="732"/>
      <c r="C160" s="732"/>
      <c r="D160" s="732"/>
      <c r="E160" s="732"/>
      <c r="F160" s="732"/>
      <c r="G160" s="732"/>
    </row>
    <row r="161" spans="1:7" ht="15.75" customHeight="1">
      <c r="A161" s="732"/>
      <c r="B161" s="732"/>
      <c r="C161" s="732"/>
      <c r="D161" s="732"/>
      <c r="E161" s="732"/>
      <c r="F161" s="732"/>
      <c r="G161" s="732"/>
    </row>
    <row r="162" spans="1:7" ht="15.75" customHeight="1">
      <c r="A162" s="732"/>
      <c r="B162" s="732"/>
      <c r="C162" s="732"/>
      <c r="D162" s="732"/>
      <c r="E162" s="732"/>
      <c r="F162" s="732"/>
      <c r="G162" s="732"/>
    </row>
    <row r="163" spans="1:7" ht="15.75" customHeight="1">
      <c r="A163" s="732"/>
      <c r="B163" s="732"/>
      <c r="C163" s="732"/>
      <c r="D163" s="732"/>
      <c r="E163" s="732"/>
      <c r="F163" s="732"/>
      <c r="G163" s="732"/>
    </row>
    <row r="164" spans="1:7" ht="15.75" customHeight="1">
      <c r="A164" s="732"/>
      <c r="B164" s="732"/>
      <c r="C164" s="732"/>
      <c r="D164" s="732"/>
      <c r="E164" s="732"/>
      <c r="F164" s="732"/>
      <c r="G164" s="732"/>
    </row>
  </sheetData>
  <mergeCells count="26">
    <mergeCell ref="A18:C18"/>
    <mergeCell ref="A13:B13"/>
    <mergeCell ref="C13:D13"/>
    <mergeCell ref="E13:F13"/>
    <mergeCell ref="A14:B14"/>
    <mergeCell ref="C14:D14"/>
    <mergeCell ref="E14:F14"/>
    <mergeCell ref="A11:B11"/>
    <mergeCell ref="C11:D11"/>
    <mergeCell ref="E11:F11"/>
    <mergeCell ref="A12:B12"/>
    <mergeCell ref="C12:D12"/>
    <mergeCell ref="E12:F12"/>
    <mergeCell ref="A9:B9"/>
    <mergeCell ref="C9:D9"/>
    <mergeCell ref="E9:F9"/>
    <mergeCell ref="A10:B10"/>
    <mergeCell ref="C10:D10"/>
    <mergeCell ref="E10:F10"/>
    <mergeCell ref="A2:F3"/>
    <mergeCell ref="A4:C4"/>
    <mergeCell ref="A5:B5"/>
    <mergeCell ref="A6:F6"/>
    <mergeCell ref="A8:B8"/>
    <mergeCell ref="C8:D8"/>
    <mergeCell ref="E8:F8"/>
  </mergeCells>
  <pageMargins left="0.7" right="0.7" top="0.75" bottom="0.75" header="0.3" footer="0.3"/>
  <pageSetup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5FDD0-F302-44D2-BE71-BFD8A5E432C9}">
  <sheetPr>
    <tabColor rgb="FF00B050"/>
    <outlinePr summaryBelow="0" summaryRight="0"/>
  </sheetPr>
  <dimension ref="A1:G20"/>
  <sheetViews>
    <sheetView showGridLines="0" workbookViewId="0">
      <selection activeCell="C13" sqref="C13:D13"/>
    </sheetView>
  </sheetViews>
  <sheetFormatPr defaultColWidth="14.453125" defaultRowHeight="15.75" customHeight="1"/>
  <cols>
    <col min="1" max="1" width="31.1796875" style="261" bestFit="1" customWidth="1"/>
    <col min="2" max="2" width="12.54296875" style="261" customWidth="1"/>
    <col min="3" max="3" width="7.90625" style="261" customWidth="1"/>
    <col min="4" max="4" width="7" style="261" customWidth="1"/>
    <col min="5" max="5" width="10.81640625" style="261" customWidth="1"/>
    <col min="6" max="6" width="15" style="261" customWidth="1"/>
    <col min="7" max="7" width="26.7265625" style="261" customWidth="1"/>
    <col min="8" max="16384" width="14.453125" style="261"/>
  </cols>
  <sheetData>
    <row r="1" spans="1:7" ht="18" customHeight="1">
      <c r="A1" s="9"/>
      <c r="B1" s="9"/>
      <c r="C1" s="4"/>
      <c r="D1" s="9"/>
      <c r="E1" s="9"/>
      <c r="F1" s="9"/>
      <c r="G1" s="9"/>
    </row>
    <row r="2" spans="1:7" ht="19.5" customHeight="1">
      <c r="A2" s="1106" t="s">
        <v>1</v>
      </c>
      <c r="B2" s="1106"/>
      <c r="C2" s="1106"/>
      <c r="D2" s="1106"/>
      <c r="E2" s="1106"/>
      <c r="F2" s="1106"/>
    </row>
    <row r="3" spans="1:7" ht="12.65" customHeight="1">
      <c r="A3" s="1106"/>
      <c r="B3" s="1106"/>
      <c r="C3" s="1106"/>
      <c r="D3" s="1106"/>
      <c r="E3" s="1106"/>
      <c r="F3" s="1106"/>
      <c r="G3" s="8"/>
    </row>
    <row r="4" spans="1:7" ht="13">
      <c r="A4" s="1084"/>
      <c r="B4" s="1080"/>
      <c r="C4" s="1080"/>
      <c r="D4" s="9"/>
      <c r="E4" s="9"/>
      <c r="F4" s="9"/>
      <c r="G4" s="8"/>
    </row>
    <row r="5" spans="1:7" ht="3.65" customHeight="1">
      <c r="A5" s="1085"/>
      <c r="B5" s="1080"/>
      <c r="C5" s="262"/>
      <c r="D5" s="262"/>
      <c r="E5" s="262"/>
      <c r="F5" s="262"/>
      <c r="G5" s="10"/>
    </row>
    <row r="6" spans="1:7" ht="29.15" customHeight="1">
      <c r="A6" s="1110" t="s">
        <v>27</v>
      </c>
      <c r="B6" s="1110"/>
      <c r="C6" s="1110"/>
      <c r="D6" s="1110"/>
      <c r="E6" s="1110"/>
      <c r="F6" s="1110"/>
      <c r="G6" s="8"/>
    </row>
    <row r="7" spans="1:7" ht="19.5" customHeight="1">
      <c r="E7" s="260"/>
      <c r="F7" s="260"/>
      <c r="G7" s="14"/>
    </row>
    <row r="8" spans="1:7" ht="14.25">
      <c r="A8" s="1087"/>
      <c r="B8" s="1080"/>
      <c r="C8" s="1079"/>
      <c r="D8" s="1080"/>
      <c r="E8" s="1079"/>
      <c r="F8" s="1080"/>
      <c r="G8" s="8"/>
    </row>
    <row r="9" spans="1:7" ht="18" customHeight="1">
      <c r="A9" s="1111" t="s">
        <v>28</v>
      </c>
      <c r="B9" s="1112"/>
      <c r="C9" s="1111" t="s">
        <v>4</v>
      </c>
      <c r="D9" s="1112"/>
      <c r="E9" s="1111" t="s">
        <v>40</v>
      </c>
      <c r="F9" s="1112"/>
      <c r="G9" s="17"/>
    </row>
    <row r="10" spans="1:7" ht="18" customHeight="1">
      <c r="A10" s="1113" t="s">
        <v>39</v>
      </c>
      <c r="B10" s="1112"/>
      <c r="C10" s="1114" t="s">
        <v>37</v>
      </c>
      <c r="D10" s="1115"/>
      <c r="E10" s="1116" t="s">
        <v>316</v>
      </c>
      <c r="F10" s="1117"/>
      <c r="G10" s="10"/>
    </row>
    <row r="11" spans="1:7" ht="18" customHeight="1">
      <c r="A11" s="1089"/>
      <c r="B11" s="1080"/>
      <c r="C11" s="1089"/>
      <c r="D11" s="1080"/>
      <c r="E11" s="1090"/>
      <c r="F11" s="1080"/>
      <c r="G11" s="14"/>
    </row>
    <row r="12" spans="1:7" ht="18" customHeight="1">
      <c r="A12" s="1111" t="s">
        <v>7</v>
      </c>
      <c r="B12" s="1112"/>
      <c r="C12" s="1141" t="s">
        <v>111</v>
      </c>
      <c r="D12" s="1142"/>
      <c r="E12" s="1141" t="s">
        <v>8</v>
      </c>
      <c r="F12" s="1142"/>
      <c r="G12" s="14"/>
    </row>
    <row r="13" spans="1:7" ht="18" customHeight="1">
      <c r="A13" s="1113" t="s">
        <v>178</v>
      </c>
      <c r="B13" s="1112"/>
      <c r="C13" s="1216" t="s">
        <v>170</v>
      </c>
      <c r="D13" s="1218"/>
      <c r="E13" s="1195">
        <v>44603</v>
      </c>
      <c r="F13" s="1196"/>
      <c r="G13" s="14"/>
    </row>
    <row r="14" spans="1:7" ht="13.75" thickBot="1">
      <c r="A14" s="1123"/>
      <c r="B14" s="1124"/>
      <c r="C14" s="1123"/>
      <c r="D14" s="1124"/>
      <c r="E14" s="1123"/>
      <c r="F14" s="1124"/>
      <c r="G14" s="8"/>
    </row>
    <row r="15" spans="1:7" ht="13">
      <c r="A15" s="265"/>
      <c r="B15" s="265"/>
      <c r="C15" s="265"/>
      <c r="D15" s="264"/>
      <c r="E15" s="265"/>
      <c r="F15" s="265"/>
      <c r="G15" s="14"/>
    </row>
    <row r="16" spans="1:7" ht="30" customHeight="1">
      <c r="A16" s="99" t="s">
        <v>41</v>
      </c>
      <c r="B16" s="270" t="s">
        <v>189</v>
      </c>
      <c r="C16" s="270" t="s">
        <v>251</v>
      </c>
      <c r="D16" s="266" t="s">
        <v>11</v>
      </c>
      <c r="E16" s="266" t="s">
        <v>12</v>
      </c>
      <c r="F16" s="266" t="s">
        <v>13</v>
      </c>
      <c r="G16" s="14"/>
    </row>
    <row r="17" spans="1:7" ht="15" customHeight="1">
      <c r="A17" s="194" t="s">
        <v>32</v>
      </c>
      <c r="B17" s="271" t="s">
        <v>317</v>
      </c>
      <c r="C17" s="271">
        <v>100</v>
      </c>
      <c r="D17" s="272">
        <v>13588</v>
      </c>
      <c r="E17" s="277">
        <v>0.8</v>
      </c>
      <c r="F17" s="282">
        <f>D17*E17</f>
        <v>10870.400000000001</v>
      </c>
      <c r="G17" s="301"/>
    </row>
    <row r="18" spans="1:7" ht="15" customHeight="1">
      <c r="A18" s="158" t="s">
        <v>42</v>
      </c>
      <c r="B18" s="274" t="s">
        <v>317</v>
      </c>
      <c r="C18" s="274">
        <v>100</v>
      </c>
      <c r="D18" s="275">
        <v>13588</v>
      </c>
      <c r="E18" s="278">
        <v>0.8</v>
      </c>
      <c r="F18" s="283">
        <f>D18*E18</f>
        <v>10870.400000000001</v>
      </c>
      <c r="G18" s="23"/>
    </row>
    <row r="19" spans="1:7" ht="15" customHeight="1">
      <c r="A19" s="194" t="s">
        <v>331</v>
      </c>
      <c r="B19" s="271" t="s">
        <v>317</v>
      </c>
      <c r="C19" s="271">
        <v>100</v>
      </c>
      <c r="D19" s="272">
        <v>12195</v>
      </c>
      <c r="E19" s="277">
        <v>0.8</v>
      </c>
      <c r="F19" s="282">
        <f>D19*E19</f>
        <v>9756</v>
      </c>
      <c r="G19" s="23"/>
    </row>
    <row r="20" spans="1:7" ht="15.75" customHeight="1">
      <c r="A20" s="1129"/>
      <c r="B20" s="1130"/>
      <c r="C20" s="1130"/>
      <c r="D20" s="268"/>
      <c r="E20" s="72" t="s">
        <v>19</v>
      </c>
      <c r="F20" s="284">
        <f xml:space="preserve"> SUM(F17:F19)</f>
        <v>31496.800000000003</v>
      </c>
    </row>
  </sheetData>
  <mergeCells count="26">
    <mergeCell ref="A2:F3"/>
    <mergeCell ref="A4:C4"/>
    <mergeCell ref="A5:B5"/>
    <mergeCell ref="A6:F6"/>
    <mergeCell ref="A8:B8"/>
    <mergeCell ref="C8:D8"/>
    <mergeCell ref="E8:F8"/>
    <mergeCell ref="A9:B9"/>
    <mergeCell ref="C9:D9"/>
    <mergeCell ref="E9:F9"/>
    <mergeCell ref="A10:B10"/>
    <mergeCell ref="C10:D10"/>
    <mergeCell ref="E10:F10"/>
    <mergeCell ref="A11:B11"/>
    <mergeCell ref="C11:D11"/>
    <mergeCell ref="E11:F11"/>
    <mergeCell ref="A12:B12"/>
    <mergeCell ref="C12:D12"/>
    <mergeCell ref="E12:F12"/>
    <mergeCell ref="A20:C20"/>
    <mergeCell ref="A13:B13"/>
    <mergeCell ref="C13:D13"/>
    <mergeCell ref="E13:F13"/>
    <mergeCell ref="A14:B14"/>
    <mergeCell ref="C14:D14"/>
    <mergeCell ref="E14:F14"/>
  </mergeCells>
  <pageMargins left="0.7" right="0.7" top="0.75" bottom="0.75" header="0.3" footer="0.3"/>
  <pageSetup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8FD5D-40E6-408B-B516-6183485CF10B}">
  <sheetPr>
    <tabColor rgb="FFFFFF00"/>
    <outlinePr summaryBelow="0" summaryRight="0"/>
  </sheetPr>
  <dimension ref="A1:F18"/>
  <sheetViews>
    <sheetView showGridLines="0" topLeftCell="A2" workbookViewId="0">
      <selection activeCell="B22" sqref="B22"/>
    </sheetView>
  </sheetViews>
  <sheetFormatPr defaultColWidth="14.453125" defaultRowHeight="15.75" customHeight="1"/>
  <cols>
    <col min="1" max="1" width="30.7265625" style="261" customWidth="1"/>
    <col min="2" max="2" width="7.90625" style="261" customWidth="1"/>
    <col min="3" max="3" width="7" style="261" customWidth="1"/>
    <col min="4" max="4" width="10.81640625" style="261" customWidth="1"/>
    <col min="5" max="5" width="15" style="261" customWidth="1"/>
    <col min="6" max="6" width="26.7265625" style="261" customWidth="1"/>
    <col min="7" max="16384" width="14.453125" style="261"/>
  </cols>
  <sheetData>
    <row r="1" spans="1:6" ht="18" customHeight="1">
      <c r="A1" s="9"/>
      <c r="B1" s="4"/>
      <c r="C1" s="9"/>
      <c r="D1" s="9"/>
      <c r="E1" s="9"/>
      <c r="F1" s="9"/>
    </row>
    <row r="2" spans="1:6" ht="19.5" customHeight="1">
      <c r="A2" s="1106" t="s">
        <v>1</v>
      </c>
      <c r="B2" s="1106"/>
      <c r="C2" s="1106"/>
      <c r="D2" s="1106"/>
      <c r="E2" s="1106"/>
      <c r="F2" s="8"/>
    </row>
    <row r="3" spans="1:6" ht="12.65" customHeight="1">
      <c r="A3" s="1106"/>
      <c r="B3" s="1106"/>
      <c r="C3" s="1106"/>
      <c r="D3" s="1106"/>
      <c r="E3" s="1106"/>
      <c r="F3" s="8"/>
    </row>
    <row r="4" spans="1:6" ht="13">
      <c r="A4" s="1084"/>
      <c r="B4" s="1084"/>
      <c r="C4" s="9"/>
      <c r="D4" s="9"/>
      <c r="E4" s="9"/>
      <c r="F4" s="8"/>
    </row>
    <row r="5" spans="1:6" ht="3.65" customHeight="1">
      <c r="A5" s="262"/>
      <c r="B5" s="262"/>
      <c r="C5" s="262"/>
      <c r="D5" s="262"/>
      <c r="E5" s="262"/>
      <c r="F5" s="10"/>
    </row>
    <row r="6" spans="1:6" ht="29.15" customHeight="1">
      <c r="A6" s="1110" t="s">
        <v>27</v>
      </c>
      <c r="B6" s="1110"/>
      <c r="C6" s="1110"/>
      <c r="D6" s="1110"/>
      <c r="E6" s="1110"/>
      <c r="F6" s="8"/>
    </row>
    <row r="7" spans="1:6" ht="19.5" customHeight="1">
      <c r="D7" s="260"/>
      <c r="E7" s="260"/>
      <c r="F7" s="14"/>
    </row>
    <row r="8" spans="1:6" ht="14.25">
      <c r="A8" s="302"/>
      <c r="B8" s="1224"/>
      <c r="C8" s="1224"/>
      <c r="D8" s="1079"/>
      <c r="E8" s="1080"/>
      <c r="F8" s="14"/>
    </row>
    <row r="9" spans="1:6" ht="18" customHeight="1">
      <c r="A9" s="269" t="s">
        <v>28</v>
      </c>
      <c r="B9" s="1141" t="s">
        <v>4</v>
      </c>
      <c r="C9" s="1142"/>
      <c r="D9" s="1111" t="s">
        <v>40</v>
      </c>
      <c r="E9" s="1112"/>
      <c r="F9" s="17"/>
    </row>
    <row r="10" spans="1:6" ht="18" customHeight="1">
      <c r="A10" s="273" t="s">
        <v>39</v>
      </c>
      <c r="B10" s="1235" t="s">
        <v>37</v>
      </c>
      <c r="C10" s="1247"/>
      <c r="D10" s="1116" t="s">
        <v>318</v>
      </c>
      <c r="E10" s="1117"/>
      <c r="F10" s="10"/>
    </row>
    <row r="11" spans="1:6" ht="18" customHeight="1">
      <c r="A11" s="303"/>
      <c r="B11" s="1207"/>
      <c r="C11" s="1207"/>
      <c r="D11" s="1090"/>
      <c r="E11" s="1080"/>
      <c r="F11" s="14"/>
    </row>
    <row r="12" spans="1:6" ht="18" customHeight="1">
      <c r="A12" s="269" t="s">
        <v>7</v>
      </c>
      <c r="B12" s="1141" t="s">
        <v>111</v>
      </c>
      <c r="C12" s="1142"/>
      <c r="D12" s="1141" t="s">
        <v>8</v>
      </c>
      <c r="E12" s="1142"/>
      <c r="F12" s="14"/>
    </row>
    <row r="13" spans="1:6" ht="18" customHeight="1">
      <c r="A13" s="273" t="s">
        <v>321</v>
      </c>
      <c r="B13" s="1216" t="s">
        <v>320</v>
      </c>
      <c r="C13" s="1218"/>
      <c r="D13" s="1195">
        <v>44603</v>
      </c>
      <c r="E13" s="1196"/>
      <c r="F13" s="14"/>
    </row>
    <row r="14" spans="1:6" ht="13.75" thickBot="1">
      <c r="A14" s="304"/>
      <c r="B14" s="1237"/>
      <c r="C14" s="1237"/>
      <c r="D14" s="1123"/>
      <c r="E14" s="1124"/>
      <c r="F14" s="8"/>
    </row>
    <row r="15" spans="1:6" ht="13">
      <c r="A15" s="265"/>
      <c r="B15" s="265"/>
      <c r="C15" s="264"/>
      <c r="D15" s="265"/>
      <c r="E15" s="265"/>
      <c r="F15" s="14"/>
    </row>
    <row r="16" spans="1:6" ht="30" customHeight="1">
      <c r="A16" s="1205" t="s">
        <v>41</v>
      </c>
      <c r="B16" s="1206"/>
      <c r="C16" s="266" t="s">
        <v>11</v>
      </c>
      <c r="D16" s="266" t="s">
        <v>12</v>
      </c>
      <c r="E16" s="266" t="s">
        <v>13</v>
      </c>
      <c r="F16" s="14"/>
    </row>
    <row r="17" spans="1:6" ht="15" customHeight="1">
      <c r="A17" s="1245" t="s">
        <v>32</v>
      </c>
      <c r="B17" s="1246"/>
      <c r="C17" s="272">
        <v>6719</v>
      </c>
      <c r="D17" s="277">
        <v>0.8</v>
      </c>
      <c r="E17" s="282">
        <f>C17*D17</f>
        <v>5375.2000000000007</v>
      </c>
      <c r="F17" s="23"/>
    </row>
    <row r="18" spans="1:6" ht="15.75" customHeight="1">
      <c r="A18" s="1189"/>
      <c r="B18" s="1191"/>
      <c r="C18" s="268"/>
      <c r="D18" s="72" t="s">
        <v>19</v>
      </c>
      <c r="E18" s="284">
        <f xml:space="preserve"> SUM(E17:E17)</f>
        <v>5375.2000000000007</v>
      </c>
    </row>
  </sheetData>
  <mergeCells count="20">
    <mergeCell ref="A2:E3"/>
    <mergeCell ref="A4:B4"/>
    <mergeCell ref="A6:E6"/>
    <mergeCell ref="B8:C8"/>
    <mergeCell ref="D8:E8"/>
    <mergeCell ref="B11:C11"/>
    <mergeCell ref="D11:E11"/>
    <mergeCell ref="B12:C12"/>
    <mergeCell ref="D12:E12"/>
    <mergeCell ref="B9:C9"/>
    <mergeCell ref="D9:E9"/>
    <mergeCell ref="B10:C10"/>
    <mergeCell ref="D10:E10"/>
    <mergeCell ref="A18:B18"/>
    <mergeCell ref="A16:B16"/>
    <mergeCell ref="A17:B17"/>
    <mergeCell ref="B13:C13"/>
    <mergeCell ref="D13:E13"/>
    <mergeCell ref="B14:C14"/>
    <mergeCell ref="D14:E14"/>
  </mergeCells>
  <pageMargins left="0.7" right="0.7" top="0.75" bottom="0.75" header="0.3" footer="0.3"/>
  <pageSetup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A1653-C648-4B0E-9926-D1961808EBFD}">
  <sheetPr>
    <tabColor rgb="FFFFFF00"/>
    <outlinePr summaryBelow="0" summaryRight="0"/>
  </sheetPr>
  <dimension ref="A1:F18"/>
  <sheetViews>
    <sheetView showGridLines="0" workbookViewId="0">
      <selection activeCell="F17" sqref="F17"/>
    </sheetView>
  </sheetViews>
  <sheetFormatPr defaultColWidth="14.453125" defaultRowHeight="15.75" customHeight="1"/>
  <cols>
    <col min="1" max="1" width="30.7265625" style="261" customWidth="1"/>
    <col min="2" max="2" width="7.90625" style="261" customWidth="1"/>
    <col min="3" max="3" width="7" style="261" customWidth="1"/>
    <col min="4" max="4" width="10.81640625" style="261" customWidth="1"/>
    <col min="5" max="5" width="15" style="261" customWidth="1"/>
    <col min="6" max="6" width="26.7265625" style="261" customWidth="1"/>
    <col min="7" max="16384" width="14.453125" style="261"/>
  </cols>
  <sheetData>
    <row r="1" spans="1:6" ht="18" customHeight="1">
      <c r="A1" s="9"/>
      <c r="B1" s="4"/>
      <c r="C1" s="9"/>
      <c r="D1" s="9"/>
      <c r="E1" s="9"/>
      <c r="F1" s="9"/>
    </row>
    <row r="2" spans="1:6" ht="19.5" customHeight="1">
      <c r="A2" s="1106" t="s">
        <v>1</v>
      </c>
      <c r="B2" s="1106"/>
      <c r="C2" s="1106"/>
      <c r="D2" s="1106"/>
      <c r="E2" s="1106"/>
      <c r="F2" s="8"/>
    </row>
    <row r="3" spans="1:6" ht="12.65" customHeight="1">
      <c r="A3" s="1106"/>
      <c r="B3" s="1106"/>
      <c r="C3" s="1106"/>
      <c r="D3" s="1106"/>
      <c r="E3" s="1106"/>
      <c r="F3" s="8"/>
    </row>
    <row r="4" spans="1:6" ht="13">
      <c r="A4" s="1084"/>
      <c r="B4" s="1084"/>
      <c r="C4" s="9"/>
      <c r="D4" s="9"/>
      <c r="E4" s="9"/>
      <c r="F4" s="8"/>
    </row>
    <row r="5" spans="1:6" ht="3.65" customHeight="1">
      <c r="A5" s="262"/>
      <c r="B5" s="262"/>
      <c r="C5" s="262"/>
      <c r="D5" s="262"/>
      <c r="E5" s="262"/>
      <c r="F5" s="10"/>
    </row>
    <row r="6" spans="1:6" ht="29.15" customHeight="1">
      <c r="A6" s="1110" t="s">
        <v>27</v>
      </c>
      <c r="B6" s="1110"/>
      <c r="C6" s="1110"/>
      <c r="D6" s="1110"/>
      <c r="E6" s="1110"/>
      <c r="F6" s="8"/>
    </row>
    <row r="7" spans="1:6" ht="19.5" customHeight="1">
      <c r="D7" s="260"/>
      <c r="E7" s="260"/>
      <c r="F7" s="14"/>
    </row>
    <row r="8" spans="1:6" ht="14.25">
      <c r="A8" s="302"/>
      <c r="B8" s="1224"/>
      <c r="C8" s="1224"/>
      <c r="D8" s="1079"/>
      <c r="E8" s="1080"/>
      <c r="F8" s="14"/>
    </row>
    <row r="9" spans="1:6" ht="18" customHeight="1">
      <c r="A9" s="269" t="s">
        <v>28</v>
      </c>
      <c r="B9" s="1141" t="s">
        <v>4</v>
      </c>
      <c r="C9" s="1142"/>
      <c r="D9" s="1111" t="s">
        <v>40</v>
      </c>
      <c r="E9" s="1112"/>
      <c r="F9" s="17"/>
    </row>
    <row r="10" spans="1:6" ht="18" customHeight="1">
      <c r="A10" s="273" t="s">
        <v>39</v>
      </c>
      <c r="B10" s="1235" t="s">
        <v>37</v>
      </c>
      <c r="C10" s="1247"/>
      <c r="D10" s="1116" t="s">
        <v>322</v>
      </c>
      <c r="E10" s="1117"/>
      <c r="F10" s="10"/>
    </row>
    <row r="11" spans="1:6" ht="18" customHeight="1">
      <c r="A11" s="303"/>
      <c r="B11" s="1207"/>
      <c r="C11" s="1207"/>
      <c r="D11" s="1090"/>
      <c r="E11" s="1080"/>
      <c r="F11" s="14"/>
    </row>
    <row r="12" spans="1:6" ht="18" customHeight="1">
      <c r="A12" s="269" t="s">
        <v>7</v>
      </c>
      <c r="B12" s="1141" t="s">
        <v>111</v>
      </c>
      <c r="C12" s="1142"/>
      <c r="D12" s="1141" t="s">
        <v>8</v>
      </c>
      <c r="E12" s="1142"/>
      <c r="F12" s="14"/>
    </row>
    <row r="13" spans="1:6" ht="18" customHeight="1">
      <c r="A13" s="273" t="s">
        <v>321</v>
      </c>
      <c r="B13" s="1216" t="s">
        <v>324</v>
      </c>
      <c r="C13" s="1218"/>
      <c r="D13" s="1195">
        <v>44603</v>
      </c>
      <c r="E13" s="1196"/>
      <c r="F13" s="14"/>
    </row>
    <row r="14" spans="1:6" ht="13.75" thickBot="1">
      <c r="A14" s="304"/>
      <c r="B14" s="1237"/>
      <c r="C14" s="1237"/>
      <c r="D14" s="1123"/>
      <c r="E14" s="1124"/>
      <c r="F14" s="8"/>
    </row>
    <row r="15" spans="1:6" ht="13">
      <c r="A15" s="265"/>
      <c r="B15" s="265"/>
      <c r="C15" s="264"/>
      <c r="D15" s="265"/>
      <c r="E15" s="265"/>
      <c r="F15" s="14"/>
    </row>
    <row r="16" spans="1:6" ht="30" customHeight="1">
      <c r="A16" s="1205" t="s">
        <v>41</v>
      </c>
      <c r="B16" s="1206"/>
      <c r="C16" s="266" t="s">
        <v>11</v>
      </c>
      <c r="D16" s="266" t="s">
        <v>12</v>
      </c>
      <c r="E16" s="266" t="s">
        <v>13</v>
      </c>
      <c r="F16" s="14"/>
    </row>
    <row r="17" spans="1:6" ht="15" customHeight="1">
      <c r="A17" s="1245" t="s">
        <v>32</v>
      </c>
      <c r="B17" s="1246"/>
      <c r="C17" s="272">
        <v>1293</v>
      </c>
      <c r="D17" s="277">
        <v>0.8</v>
      </c>
      <c r="E17" s="282">
        <f>C17*D17</f>
        <v>1034.4000000000001</v>
      </c>
      <c r="F17" s="23"/>
    </row>
    <row r="18" spans="1:6" ht="15.75" customHeight="1">
      <c r="A18" s="1189"/>
      <c r="B18" s="1191"/>
      <c r="C18" s="268"/>
      <c r="D18" s="72" t="s">
        <v>19</v>
      </c>
      <c r="E18" s="284">
        <f xml:space="preserve"> SUM(E17:E17)</f>
        <v>1034.4000000000001</v>
      </c>
    </row>
  </sheetData>
  <mergeCells count="20">
    <mergeCell ref="B9:C9"/>
    <mergeCell ref="D9:E9"/>
    <mergeCell ref="A2:E3"/>
    <mergeCell ref="A4:B4"/>
    <mergeCell ref="A6:E6"/>
    <mergeCell ref="B8:C8"/>
    <mergeCell ref="D8:E8"/>
    <mergeCell ref="B10:C10"/>
    <mergeCell ref="D10:E10"/>
    <mergeCell ref="B11:C11"/>
    <mergeCell ref="D11:E11"/>
    <mergeCell ref="B12:C12"/>
    <mergeCell ref="D12:E12"/>
    <mergeCell ref="A18:B18"/>
    <mergeCell ref="B13:C13"/>
    <mergeCell ref="D13:E13"/>
    <mergeCell ref="B14:C14"/>
    <mergeCell ref="D14:E14"/>
    <mergeCell ref="A16:B16"/>
    <mergeCell ref="A17:B17"/>
  </mergeCells>
  <pageMargins left="0.7" right="0.7" top="0.75" bottom="0.75" header="0.3" footer="0.3"/>
  <pageSetup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F2E23-1EAF-452A-93ED-BCADAB336C7D}">
  <sheetPr>
    <tabColor rgb="FFFFFF00"/>
    <outlinePr summaryBelow="0" summaryRight="0"/>
  </sheetPr>
  <dimension ref="A1:F18"/>
  <sheetViews>
    <sheetView showGridLines="0" workbookViewId="0">
      <selection activeCell="G18" sqref="G18"/>
    </sheetView>
  </sheetViews>
  <sheetFormatPr defaultColWidth="14.453125" defaultRowHeight="15.75" customHeight="1"/>
  <cols>
    <col min="1" max="1" width="30.7265625" style="261" customWidth="1"/>
    <col min="2" max="2" width="7.90625" style="261" customWidth="1"/>
    <col min="3" max="3" width="7" style="261" customWidth="1"/>
    <col min="4" max="4" width="10.81640625" style="261" customWidth="1"/>
    <col min="5" max="5" width="15" style="261" customWidth="1"/>
    <col min="6" max="6" width="26.7265625" style="261" customWidth="1"/>
    <col min="7" max="16384" width="14.453125" style="261"/>
  </cols>
  <sheetData>
    <row r="1" spans="1:6" ht="18" customHeight="1">
      <c r="A1" s="9"/>
      <c r="B1" s="4"/>
      <c r="C1" s="9"/>
      <c r="D1" s="9"/>
      <c r="E1" s="9"/>
      <c r="F1" s="9"/>
    </row>
    <row r="2" spans="1:6" ht="19.5" customHeight="1">
      <c r="A2" s="1106" t="s">
        <v>1</v>
      </c>
      <c r="B2" s="1106"/>
      <c r="C2" s="1106"/>
      <c r="D2" s="1106"/>
      <c r="E2" s="1106"/>
      <c r="F2" s="8"/>
    </row>
    <row r="3" spans="1:6" ht="12.65" customHeight="1">
      <c r="A3" s="1106"/>
      <c r="B3" s="1106"/>
      <c r="C3" s="1106"/>
      <c r="D3" s="1106"/>
      <c r="E3" s="1106"/>
      <c r="F3" s="8"/>
    </row>
    <row r="4" spans="1:6" ht="13">
      <c r="A4" s="1084"/>
      <c r="B4" s="1084"/>
      <c r="C4" s="9"/>
      <c r="D4" s="9"/>
      <c r="E4" s="9"/>
      <c r="F4" s="8"/>
    </row>
    <row r="5" spans="1:6" ht="3.65" customHeight="1">
      <c r="A5" s="262"/>
      <c r="B5" s="262"/>
      <c r="C5" s="262"/>
      <c r="D5" s="262"/>
      <c r="E5" s="262"/>
      <c r="F5" s="10"/>
    </row>
    <row r="6" spans="1:6" ht="29.15" customHeight="1">
      <c r="A6" s="1110" t="s">
        <v>27</v>
      </c>
      <c r="B6" s="1110"/>
      <c r="C6" s="1110"/>
      <c r="D6" s="1110"/>
      <c r="E6" s="1110"/>
      <c r="F6" s="8"/>
    </row>
    <row r="7" spans="1:6" ht="19.5" customHeight="1">
      <c r="D7" s="260"/>
      <c r="E7" s="260"/>
      <c r="F7" s="14"/>
    </row>
    <row r="8" spans="1:6" ht="14.25">
      <c r="A8" s="302"/>
      <c r="B8" s="1224"/>
      <c r="C8" s="1224"/>
      <c r="D8" s="1079"/>
      <c r="E8" s="1080"/>
      <c r="F8" s="14"/>
    </row>
    <row r="9" spans="1:6" ht="18" customHeight="1">
      <c r="A9" s="269" t="s">
        <v>28</v>
      </c>
      <c r="B9" s="1141" t="s">
        <v>4</v>
      </c>
      <c r="C9" s="1142"/>
      <c r="D9" s="1111" t="s">
        <v>40</v>
      </c>
      <c r="E9" s="1112"/>
      <c r="F9" s="17"/>
    </row>
    <row r="10" spans="1:6" ht="18" customHeight="1">
      <c r="A10" s="273" t="s">
        <v>39</v>
      </c>
      <c r="B10" s="1235" t="s">
        <v>37</v>
      </c>
      <c r="C10" s="1247"/>
      <c r="D10" s="1116" t="s">
        <v>323</v>
      </c>
      <c r="E10" s="1117"/>
      <c r="F10" s="10"/>
    </row>
    <row r="11" spans="1:6" ht="18" customHeight="1">
      <c r="A11" s="303"/>
      <c r="B11" s="1207"/>
      <c r="C11" s="1207"/>
      <c r="D11" s="1090"/>
      <c r="E11" s="1080"/>
      <c r="F11" s="14"/>
    </row>
    <row r="12" spans="1:6" ht="18" customHeight="1">
      <c r="A12" s="269" t="s">
        <v>7</v>
      </c>
      <c r="B12" s="1141" t="s">
        <v>111</v>
      </c>
      <c r="C12" s="1142"/>
      <c r="D12" s="1141" t="s">
        <v>8</v>
      </c>
      <c r="E12" s="1142"/>
      <c r="F12" s="14"/>
    </row>
    <row r="13" spans="1:6" ht="18" customHeight="1">
      <c r="A13" s="273" t="s">
        <v>321</v>
      </c>
      <c r="B13" s="1216" t="s">
        <v>325</v>
      </c>
      <c r="C13" s="1218"/>
      <c r="D13" s="1195">
        <v>44603</v>
      </c>
      <c r="E13" s="1196"/>
      <c r="F13" s="14"/>
    </row>
    <row r="14" spans="1:6" ht="13.75" thickBot="1">
      <c r="A14" s="304"/>
      <c r="B14" s="1237"/>
      <c r="C14" s="1237"/>
      <c r="D14" s="1123"/>
      <c r="E14" s="1124"/>
      <c r="F14" s="8"/>
    </row>
    <row r="15" spans="1:6" ht="13">
      <c r="A15" s="265"/>
      <c r="B15" s="265"/>
      <c r="C15" s="264"/>
      <c r="D15" s="265"/>
      <c r="E15" s="265"/>
      <c r="F15" s="14"/>
    </row>
    <row r="16" spans="1:6" ht="30" customHeight="1">
      <c r="A16" s="1205" t="s">
        <v>41</v>
      </c>
      <c r="B16" s="1206"/>
      <c r="C16" s="266" t="s">
        <v>11</v>
      </c>
      <c r="D16" s="266" t="s">
        <v>12</v>
      </c>
      <c r="E16" s="266" t="s">
        <v>13</v>
      </c>
      <c r="F16" s="14"/>
    </row>
    <row r="17" spans="1:6" ht="15" customHeight="1">
      <c r="A17" s="1245" t="s">
        <v>32</v>
      </c>
      <c r="B17" s="1246"/>
      <c r="C17" s="272">
        <v>2678</v>
      </c>
      <c r="D17" s="277">
        <v>0.8</v>
      </c>
      <c r="E17" s="282">
        <f>C17*D17</f>
        <v>2142.4</v>
      </c>
      <c r="F17" s="23"/>
    </row>
    <row r="18" spans="1:6" ht="15.75" customHeight="1">
      <c r="A18" s="1189"/>
      <c r="B18" s="1191"/>
      <c r="C18" s="268"/>
      <c r="D18" s="72" t="s">
        <v>19</v>
      </c>
      <c r="E18" s="284">
        <f xml:space="preserve"> SUM(E17:E17)</f>
        <v>2142.4</v>
      </c>
    </row>
  </sheetData>
  <mergeCells count="20">
    <mergeCell ref="B9:C9"/>
    <mergeCell ref="D9:E9"/>
    <mergeCell ref="A2:E3"/>
    <mergeCell ref="A4:B4"/>
    <mergeCell ref="A6:E6"/>
    <mergeCell ref="B8:C8"/>
    <mergeCell ref="D8:E8"/>
    <mergeCell ref="B10:C10"/>
    <mergeCell ref="D10:E10"/>
    <mergeCell ref="B11:C11"/>
    <mergeCell ref="D11:E11"/>
    <mergeCell ref="B12:C12"/>
    <mergeCell ref="D12:E12"/>
    <mergeCell ref="A18:B18"/>
    <mergeCell ref="B13:C13"/>
    <mergeCell ref="D13:E13"/>
    <mergeCell ref="B14:C14"/>
    <mergeCell ref="D14:E14"/>
    <mergeCell ref="A16:B16"/>
    <mergeCell ref="A17:B17"/>
  </mergeCells>
  <pageMargins left="0.7" right="0.7" top="0.75" bottom="0.75" header="0.3" footer="0.3"/>
  <pageSetup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7EB3F-C05D-40DD-8859-5955B93828C1}">
  <sheetPr>
    <outlinePr summaryBelow="0" summaryRight="0"/>
  </sheetPr>
  <dimension ref="A1:J46"/>
  <sheetViews>
    <sheetView showGridLines="0" workbookViewId="0">
      <selection activeCell="C18" sqref="C18"/>
    </sheetView>
  </sheetViews>
  <sheetFormatPr defaultColWidth="14.453125" defaultRowHeight="15.75" customHeight="1"/>
  <cols>
    <col min="1" max="1" width="7" style="326" customWidth="1"/>
    <col min="2" max="2" width="9.81640625" style="326" bestFit="1" customWidth="1"/>
    <col min="3" max="3" width="18.90625" style="326" customWidth="1"/>
    <col min="4" max="5" width="9.81640625" style="326" customWidth="1"/>
    <col min="6" max="6" width="11.1796875" style="326" customWidth="1"/>
    <col min="7" max="7" width="15" style="326" customWidth="1"/>
    <col min="8" max="8" width="8.984375E-2" style="326" customWidth="1"/>
    <col min="9" max="9" width="10.54296875" style="326" customWidth="1"/>
    <col min="10" max="16384" width="14.453125" style="326"/>
  </cols>
  <sheetData>
    <row r="1" spans="1:9" ht="18" customHeight="1">
      <c r="A1" s="9"/>
      <c r="B1" s="9"/>
      <c r="C1" s="9"/>
      <c r="D1" s="9"/>
      <c r="E1" s="4"/>
      <c r="F1" s="9"/>
      <c r="G1" s="9"/>
      <c r="H1" s="9"/>
      <c r="I1" s="9"/>
    </row>
    <row r="2" spans="1:9" ht="19.5" customHeight="1">
      <c r="A2" s="8"/>
      <c r="B2" s="1106" t="s">
        <v>1</v>
      </c>
      <c r="C2" s="1106"/>
      <c r="D2" s="1106"/>
      <c r="E2" s="1106"/>
      <c r="F2" s="1106"/>
      <c r="G2" s="1106"/>
      <c r="H2" s="1106"/>
      <c r="I2" s="8"/>
    </row>
    <row r="3" spans="1:9" ht="12.65" customHeight="1">
      <c r="A3" s="8"/>
      <c r="B3" s="1106"/>
      <c r="C3" s="1106"/>
      <c r="D3" s="1106"/>
      <c r="E3" s="1106"/>
      <c r="F3" s="1106"/>
      <c r="G3" s="1106"/>
      <c r="H3" s="1106"/>
      <c r="I3" s="8"/>
    </row>
    <row r="4" spans="1:9" ht="13">
      <c r="A4" s="8"/>
      <c r="B4" s="1084"/>
      <c r="C4" s="1080"/>
      <c r="D4" s="1080"/>
      <c r="E4" s="1080"/>
      <c r="F4" s="9"/>
      <c r="G4" s="9"/>
      <c r="H4" s="9"/>
      <c r="I4" s="8"/>
    </row>
    <row r="5" spans="1:9" ht="3.65" customHeight="1">
      <c r="A5" s="10"/>
      <c r="B5" s="1085"/>
      <c r="C5" s="1080"/>
      <c r="E5" s="328"/>
      <c r="F5" s="328"/>
      <c r="G5" s="328"/>
      <c r="H5" s="328"/>
      <c r="I5" s="10"/>
    </row>
    <row r="6" spans="1:9" ht="29.15" customHeight="1">
      <c r="A6" s="8"/>
      <c r="B6" s="1110" t="s">
        <v>27</v>
      </c>
      <c r="C6" s="1110"/>
      <c r="D6" s="1110"/>
      <c r="E6" s="1110"/>
      <c r="F6" s="1110"/>
      <c r="G6" s="1110"/>
      <c r="H6" s="1110"/>
      <c r="I6" s="8"/>
    </row>
    <row r="7" spans="1:9" ht="19.5" customHeight="1">
      <c r="A7" s="14"/>
      <c r="G7" s="329"/>
      <c r="H7" s="329"/>
      <c r="I7" s="14"/>
    </row>
    <row r="8" spans="1:9" ht="14.25">
      <c r="A8" s="14"/>
      <c r="B8" s="1087"/>
      <c r="C8" s="1080"/>
      <c r="E8" s="1079"/>
      <c r="F8" s="1080"/>
      <c r="G8" s="1079"/>
      <c r="H8" s="1080"/>
      <c r="I8" s="14"/>
    </row>
    <row r="9" spans="1:9" ht="18" customHeight="1">
      <c r="A9" s="17"/>
      <c r="B9" s="1111" t="s">
        <v>28</v>
      </c>
      <c r="C9" s="1112"/>
      <c r="D9" s="1111" t="s">
        <v>4</v>
      </c>
      <c r="E9" s="1112"/>
      <c r="F9" s="1111" t="s">
        <v>40</v>
      </c>
      <c r="G9" s="1112"/>
      <c r="H9" s="17"/>
    </row>
    <row r="10" spans="1:9" ht="18" customHeight="1">
      <c r="A10" s="10"/>
      <c r="B10" s="1113" t="s">
        <v>39</v>
      </c>
      <c r="C10" s="1112"/>
      <c r="D10" s="1114" t="s">
        <v>37</v>
      </c>
      <c r="E10" s="1115"/>
      <c r="F10" s="1116" t="s">
        <v>349</v>
      </c>
      <c r="G10" s="1117"/>
      <c r="H10" s="10"/>
    </row>
    <row r="11" spans="1:9" ht="18" customHeight="1">
      <c r="A11" s="14"/>
      <c r="B11" s="1089"/>
      <c r="C11" s="1080"/>
      <c r="D11" s="1089"/>
      <c r="E11" s="1080"/>
      <c r="F11" s="1090"/>
      <c r="G11" s="1080"/>
      <c r="H11" s="14"/>
    </row>
    <row r="12" spans="1:9" ht="18" customHeight="1">
      <c r="A12" s="14"/>
      <c r="B12" s="1111" t="s">
        <v>7</v>
      </c>
      <c r="C12" s="1112"/>
      <c r="D12" s="332" t="s">
        <v>111</v>
      </c>
      <c r="E12" s="1141" t="s">
        <v>275</v>
      </c>
      <c r="F12" s="1215"/>
      <c r="G12" s="1142"/>
    </row>
    <row r="13" spans="1:9" ht="18" customHeight="1">
      <c r="A13" s="14"/>
      <c r="B13" s="1113" t="s">
        <v>321</v>
      </c>
      <c r="C13" s="1112"/>
      <c r="D13" s="218" t="s">
        <v>379</v>
      </c>
      <c r="E13" s="1195">
        <v>44616</v>
      </c>
      <c r="F13" s="1248"/>
      <c r="G13" s="1196"/>
    </row>
    <row r="14" spans="1:9" ht="13.75" thickBot="1">
      <c r="A14" s="8"/>
      <c r="B14" s="1123"/>
      <c r="C14" s="1124"/>
      <c r="D14" s="334"/>
      <c r="E14" s="1123"/>
      <c r="F14" s="1124"/>
      <c r="G14" s="1123"/>
      <c r="H14" s="1124"/>
      <c r="I14" s="8"/>
    </row>
    <row r="15" spans="1:9" ht="13">
      <c r="A15" s="14"/>
      <c r="B15" s="327"/>
      <c r="C15" s="327"/>
      <c r="D15" s="327"/>
      <c r="E15" s="327"/>
      <c r="F15" s="325"/>
      <c r="G15" s="327"/>
      <c r="H15" s="327"/>
      <c r="I15" s="14"/>
    </row>
    <row r="16" spans="1:9" ht="30" customHeight="1">
      <c r="A16" s="14"/>
      <c r="B16" s="331" t="s">
        <v>41</v>
      </c>
      <c r="C16" s="331" t="s">
        <v>111</v>
      </c>
      <c r="D16" s="331" t="s">
        <v>251</v>
      </c>
      <c r="E16" s="331" t="s">
        <v>11</v>
      </c>
      <c r="F16" s="331" t="s">
        <v>12</v>
      </c>
      <c r="G16" s="1205" t="s">
        <v>13</v>
      </c>
      <c r="H16" s="1206"/>
    </row>
    <row r="17" spans="1:10" ht="13">
      <c r="A17" s="14"/>
      <c r="B17" s="226" t="s">
        <v>350</v>
      </c>
      <c r="C17" s="226">
        <v>1</v>
      </c>
      <c r="D17" s="226">
        <v>100</v>
      </c>
      <c r="E17" s="354">
        <v>1</v>
      </c>
      <c r="F17" s="159">
        <v>6619.2000000000007</v>
      </c>
      <c r="G17" s="1199">
        <f t="shared" ref="G17:G22" si="0">E17*F17</f>
        <v>6619.2000000000007</v>
      </c>
      <c r="H17" s="1200"/>
    </row>
    <row r="18" spans="1:10" ht="13">
      <c r="A18" s="14"/>
      <c r="B18" s="227" t="s">
        <v>351</v>
      </c>
      <c r="C18" s="227">
        <v>2</v>
      </c>
      <c r="D18" s="227">
        <v>100</v>
      </c>
      <c r="E18" s="355">
        <v>1</v>
      </c>
      <c r="F18" s="146">
        <v>15080.8</v>
      </c>
      <c r="G18" s="1197">
        <f t="shared" si="0"/>
        <v>15080.8</v>
      </c>
      <c r="H18" s="1198"/>
    </row>
    <row r="19" spans="1:10" ht="15.75" customHeight="1">
      <c r="B19" s="226" t="s">
        <v>352</v>
      </c>
      <c r="C19" s="226">
        <v>3</v>
      </c>
      <c r="D19" s="226">
        <v>100</v>
      </c>
      <c r="E19" s="354">
        <v>1</v>
      </c>
      <c r="F19" s="159">
        <v>10223.700000000001</v>
      </c>
      <c r="G19" s="1199">
        <f t="shared" si="0"/>
        <v>10223.700000000001</v>
      </c>
      <c r="H19" s="1200"/>
    </row>
    <row r="20" spans="1:10" ht="15.75" customHeight="1">
      <c r="B20" s="227" t="s">
        <v>353</v>
      </c>
      <c r="C20" s="227">
        <v>4</v>
      </c>
      <c r="D20" s="227">
        <v>100</v>
      </c>
      <c r="E20" s="355">
        <v>1</v>
      </c>
      <c r="F20" s="146">
        <v>13283.2</v>
      </c>
      <c r="G20" s="1197">
        <f t="shared" si="0"/>
        <v>13283.2</v>
      </c>
      <c r="H20" s="1198"/>
    </row>
    <row r="21" spans="1:10" ht="15.75" customHeight="1">
      <c r="B21" s="226" t="s">
        <v>354</v>
      </c>
      <c r="C21" s="226">
        <v>5</v>
      </c>
      <c r="D21" s="226">
        <v>100</v>
      </c>
      <c r="E21" s="354">
        <v>1</v>
      </c>
      <c r="F21" s="159">
        <v>2336</v>
      </c>
      <c r="G21" s="1199">
        <f t="shared" si="0"/>
        <v>2336</v>
      </c>
      <c r="H21" s="1200"/>
    </row>
    <row r="22" spans="1:10" ht="15.75" customHeight="1">
      <c r="B22" s="227" t="s">
        <v>355</v>
      </c>
      <c r="C22" s="227">
        <v>6</v>
      </c>
      <c r="D22" s="227">
        <v>100</v>
      </c>
      <c r="E22" s="355">
        <v>1</v>
      </c>
      <c r="F22" s="146">
        <v>4355.2</v>
      </c>
      <c r="G22" s="1197">
        <f t="shared" si="0"/>
        <v>4355.2</v>
      </c>
      <c r="H22" s="1198"/>
    </row>
    <row r="23" spans="1:10" ht="15.75" customHeight="1">
      <c r="B23" s="226" t="s">
        <v>356</v>
      </c>
      <c r="C23" s="226">
        <v>7</v>
      </c>
      <c r="D23" s="226">
        <v>100</v>
      </c>
      <c r="E23" s="354">
        <v>1</v>
      </c>
      <c r="F23" s="159">
        <v>2961.6000000000004</v>
      </c>
      <c r="G23" s="1199">
        <f>E23*F23</f>
        <v>2961.6000000000004</v>
      </c>
      <c r="H23" s="1200"/>
    </row>
    <row r="24" spans="1:10" ht="15.75" customHeight="1">
      <c r="B24" s="227" t="s">
        <v>357</v>
      </c>
      <c r="C24" s="227">
        <v>8</v>
      </c>
      <c r="D24" s="227">
        <v>100</v>
      </c>
      <c r="E24" s="355">
        <v>1</v>
      </c>
      <c r="F24" s="146">
        <v>6671.02</v>
      </c>
      <c r="G24" s="1201">
        <f t="shared" ref="G24:G34" si="1">E24*F24</f>
        <v>6671.02</v>
      </c>
      <c r="H24" s="1202"/>
    </row>
    <row r="25" spans="1:10" ht="15.75" customHeight="1">
      <c r="B25" s="226" t="s">
        <v>358</v>
      </c>
      <c r="C25" s="226">
        <v>9</v>
      </c>
      <c r="D25" s="226">
        <v>100</v>
      </c>
      <c r="E25" s="354">
        <v>1</v>
      </c>
      <c r="F25" s="159">
        <v>56541.060000000005</v>
      </c>
      <c r="G25" s="1199">
        <f t="shared" si="1"/>
        <v>56541.060000000005</v>
      </c>
      <c r="H25" s="1200"/>
    </row>
    <row r="26" spans="1:10" ht="15.75" customHeight="1">
      <c r="B26" s="227" t="s">
        <v>359</v>
      </c>
      <c r="C26" s="227">
        <v>10</v>
      </c>
      <c r="D26" s="227">
        <v>100</v>
      </c>
      <c r="E26" s="355">
        <v>1</v>
      </c>
      <c r="F26" s="146">
        <v>35157.880000000005</v>
      </c>
      <c r="G26" s="1197">
        <f t="shared" si="1"/>
        <v>35157.880000000005</v>
      </c>
      <c r="H26" s="1198"/>
    </row>
    <row r="27" spans="1:10" ht="15.75" customHeight="1">
      <c r="B27" s="226" t="s">
        <v>360</v>
      </c>
      <c r="C27" s="226">
        <v>11</v>
      </c>
      <c r="D27" s="226">
        <v>100</v>
      </c>
      <c r="E27" s="354">
        <v>1</v>
      </c>
      <c r="F27" s="159">
        <v>21696.480000000003</v>
      </c>
      <c r="G27" s="1199">
        <f t="shared" si="1"/>
        <v>21696.480000000003</v>
      </c>
      <c r="H27" s="1200"/>
    </row>
    <row r="28" spans="1:10" ht="15.75" customHeight="1">
      <c r="B28" s="227" t="s">
        <v>361</v>
      </c>
      <c r="C28" s="227">
        <v>12</v>
      </c>
      <c r="D28" s="227">
        <v>100</v>
      </c>
      <c r="E28" s="355">
        <v>1</v>
      </c>
      <c r="F28" s="146">
        <v>368</v>
      </c>
      <c r="G28" s="1197">
        <f t="shared" si="1"/>
        <v>368</v>
      </c>
      <c r="H28" s="1198"/>
    </row>
    <row r="29" spans="1:10" ht="15.75" customHeight="1">
      <c r="B29" s="226" t="s">
        <v>362</v>
      </c>
      <c r="C29" s="226">
        <v>13</v>
      </c>
      <c r="D29" s="226">
        <v>100</v>
      </c>
      <c r="E29" s="354">
        <v>1</v>
      </c>
      <c r="F29" s="159">
        <v>8762.7999999999993</v>
      </c>
      <c r="G29" s="1199">
        <f t="shared" si="1"/>
        <v>8762.7999999999993</v>
      </c>
      <c r="H29" s="1200"/>
    </row>
    <row r="30" spans="1:10" ht="15.75" customHeight="1">
      <c r="B30" s="227" t="s">
        <v>363</v>
      </c>
      <c r="C30" s="227">
        <v>14</v>
      </c>
      <c r="D30" s="227">
        <v>100</v>
      </c>
      <c r="E30" s="355">
        <v>1</v>
      </c>
      <c r="F30" s="146">
        <v>2580.8000000000002</v>
      </c>
      <c r="G30" s="1197">
        <f t="shared" si="1"/>
        <v>2580.8000000000002</v>
      </c>
      <c r="H30" s="1198"/>
    </row>
    <row r="31" spans="1:10" ht="15.75" customHeight="1">
      <c r="B31" s="226" t="s">
        <v>364</v>
      </c>
      <c r="C31" s="226">
        <v>15</v>
      </c>
      <c r="D31" s="226">
        <v>100</v>
      </c>
      <c r="E31" s="354">
        <v>1</v>
      </c>
      <c r="F31" s="159">
        <v>37321.760000000002</v>
      </c>
      <c r="G31" s="1199">
        <f t="shared" si="1"/>
        <v>37321.760000000002</v>
      </c>
      <c r="H31" s="1200"/>
      <c r="J31" s="231"/>
    </row>
    <row r="32" spans="1:10" ht="15.75" customHeight="1">
      <c r="B32" s="227" t="s">
        <v>365</v>
      </c>
      <c r="C32" s="227">
        <v>16</v>
      </c>
      <c r="D32" s="227">
        <v>100</v>
      </c>
      <c r="E32" s="355">
        <v>1</v>
      </c>
      <c r="F32" s="146">
        <v>10000.719999999999</v>
      </c>
      <c r="G32" s="1197">
        <f t="shared" si="1"/>
        <v>10000.719999999999</v>
      </c>
      <c r="H32" s="1198"/>
    </row>
    <row r="33" spans="2:9" ht="15.75" customHeight="1">
      <c r="B33" s="226" t="s">
        <v>366</v>
      </c>
      <c r="C33" s="226">
        <v>17</v>
      </c>
      <c r="D33" s="226">
        <v>100</v>
      </c>
      <c r="E33" s="354">
        <v>1</v>
      </c>
      <c r="F33" s="159">
        <v>13828</v>
      </c>
      <c r="G33" s="1199">
        <f t="shared" si="1"/>
        <v>13828</v>
      </c>
      <c r="H33" s="1200"/>
    </row>
    <row r="34" spans="2:9" ht="15.75" customHeight="1">
      <c r="B34" s="227" t="s">
        <v>367</v>
      </c>
      <c r="C34" s="227">
        <v>18</v>
      </c>
      <c r="D34" s="227">
        <v>100</v>
      </c>
      <c r="E34" s="355">
        <v>1</v>
      </c>
      <c r="F34" s="146">
        <v>4139.2</v>
      </c>
      <c r="G34" s="1197">
        <f t="shared" si="1"/>
        <v>4139.2</v>
      </c>
      <c r="H34" s="1198"/>
    </row>
    <row r="35" spans="2:9" ht="15.75" customHeight="1">
      <c r="B35" s="226" t="s">
        <v>368</v>
      </c>
      <c r="C35" s="226">
        <v>19</v>
      </c>
      <c r="D35" s="226">
        <v>100</v>
      </c>
      <c r="E35" s="226">
        <v>1</v>
      </c>
      <c r="F35" s="226"/>
      <c r="G35" s="226"/>
      <c r="H35" s="336"/>
    </row>
    <row r="36" spans="2:9" ht="15.75" customHeight="1">
      <c r="B36" s="227" t="s">
        <v>369</v>
      </c>
      <c r="C36" s="227">
        <v>20</v>
      </c>
      <c r="D36" s="227">
        <v>100</v>
      </c>
      <c r="E36" s="227">
        <v>1</v>
      </c>
      <c r="F36" s="227"/>
      <c r="G36" s="227"/>
      <c r="H36" s="336"/>
    </row>
    <row r="37" spans="2:9" ht="15.75" customHeight="1">
      <c r="B37" s="226" t="s">
        <v>370</v>
      </c>
      <c r="C37" s="226">
        <v>21</v>
      </c>
      <c r="D37" s="226">
        <v>100</v>
      </c>
      <c r="E37" s="226">
        <v>1</v>
      </c>
      <c r="F37" s="226"/>
      <c r="G37" s="226"/>
      <c r="H37" s="336"/>
    </row>
    <row r="38" spans="2:9" ht="15.75" customHeight="1">
      <c r="B38" s="227" t="s">
        <v>371</v>
      </c>
      <c r="C38" s="227">
        <v>22</v>
      </c>
      <c r="D38" s="227">
        <v>100</v>
      </c>
      <c r="E38" s="227">
        <v>1</v>
      </c>
      <c r="F38" s="227"/>
      <c r="G38" s="227"/>
      <c r="H38" s="336"/>
    </row>
    <row r="39" spans="2:9" ht="15.75" customHeight="1">
      <c r="B39" s="226" t="s">
        <v>372</v>
      </c>
      <c r="C39" s="226">
        <v>23</v>
      </c>
      <c r="D39" s="226">
        <v>100</v>
      </c>
      <c r="E39" s="226">
        <v>1</v>
      </c>
      <c r="F39" s="226"/>
      <c r="G39" s="226"/>
      <c r="H39" s="336"/>
    </row>
    <row r="40" spans="2:9" ht="15.75" customHeight="1">
      <c r="B40" s="227" t="s">
        <v>373</v>
      </c>
      <c r="C40" s="227">
        <v>24</v>
      </c>
      <c r="D40" s="227">
        <v>100</v>
      </c>
      <c r="E40" s="227">
        <v>1</v>
      </c>
      <c r="F40" s="227"/>
      <c r="G40" s="227"/>
      <c r="H40" s="336"/>
    </row>
    <row r="41" spans="2:9" ht="15.75" customHeight="1">
      <c r="B41" s="226" t="s">
        <v>374</v>
      </c>
      <c r="C41" s="226">
        <v>25</v>
      </c>
      <c r="D41" s="226">
        <v>100</v>
      </c>
      <c r="E41" s="226">
        <v>1</v>
      </c>
      <c r="F41" s="226"/>
      <c r="G41" s="226"/>
      <c r="H41" s="336"/>
    </row>
    <row r="42" spans="2:9" ht="15.75" customHeight="1">
      <c r="B42" s="227" t="s">
        <v>375</v>
      </c>
      <c r="C42" s="227">
        <v>26</v>
      </c>
      <c r="D42" s="227">
        <v>100</v>
      </c>
      <c r="E42" s="227">
        <v>1</v>
      </c>
      <c r="F42" s="227"/>
      <c r="G42" s="227"/>
      <c r="H42" s="336"/>
    </row>
    <row r="43" spans="2:9" ht="15.75" customHeight="1">
      <c r="B43" s="226" t="s">
        <v>376</v>
      </c>
      <c r="C43" s="226">
        <v>27</v>
      </c>
      <c r="D43" s="226">
        <v>100</v>
      </c>
      <c r="E43" s="226">
        <v>1</v>
      </c>
      <c r="F43" s="226"/>
      <c r="G43" s="226"/>
      <c r="H43" s="336"/>
    </row>
    <row r="44" spans="2:9" ht="15.75" customHeight="1">
      <c r="B44" s="227" t="s">
        <v>377</v>
      </c>
      <c r="C44" s="227">
        <v>28</v>
      </c>
      <c r="D44" s="227">
        <v>100</v>
      </c>
      <c r="E44" s="227">
        <v>1</v>
      </c>
      <c r="F44" s="227"/>
      <c r="G44" s="227"/>
      <c r="H44" s="336"/>
    </row>
    <row r="45" spans="2:9" ht="15.75" customHeight="1">
      <c r="B45" s="226" t="s">
        <v>378</v>
      </c>
      <c r="C45" s="226">
        <v>29</v>
      </c>
      <c r="D45" s="226">
        <v>100</v>
      </c>
      <c r="E45" s="226">
        <v>1</v>
      </c>
      <c r="F45" s="226"/>
      <c r="G45" s="226"/>
      <c r="H45" s="336"/>
    </row>
    <row r="46" spans="2:9" ht="15.75" customHeight="1">
      <c r="B46" s="1189"/>
      <c r="C46" s="1190"/>
      <c r="D46" s="1190"/>
      <c r="E46" s="1191"/>
      <c r="F46" s="232" t="s">
        <v>19</v>
      </c>
      <c r="G46" s="1203">
        <f xml:space="preserve"> SUM(G17:G34)</f>
        <v>251927.42</v>
      </c>
      <c r="H46" s="1204"/>
      <c r="I46" s="339"/>
    </row>
  </sheetData>
  <mergeCells count="44">
    <mergeCell ref="G31:H31"/>
    <mergeCell ref="G32:H32"/>
    <mergeCell ref="G33:H33"/>
    <mergeCell ref="G34:H34"/>
    <mergeCell ref="B46:E46"/>
    <mergeCell ref="G46:H46"/>
    <mergeCell ref="G30:H30"/>
    <mergeCell ref="G19:H19"/>
    <mergeCell ref="G20:H20"/>
    <mergeCell ref="G21:H21"/>
    <mergeCell ref="G22:H22"/>
    <mergeCell ref="G23:H23"/>
    <mergeCell ref="G24:H24"/>
    <mergeCell ref="G25:H25"/>
    <mergeCell ref="G26:H26"/>
    <mergeCell ref="G27:H27"/>
    <mergeCell ref="G28:H28"/>
    <mergeCell ref="G29:H29"/>
    <mergeCell ref="G18:H18"/>
    <mergeCell ref="B11:C11"/>
    <mergeCell ref="D11:E11"/>
    <mergeCell ref="F11:G11"/>
    <mergeCell ref="B12:C12"/>
    <mergeCell ref="B13:C13"/>
    <mergeCell ref="E13:G13"/>
    <mergeCell ref="E12:G12"/>
    <mergeCell ref="B14:C14"/>
    <mergeCell ref="E14:F14"/>
    <mergeCell ref="G14:H14"/>
    <mergeCell ref="G16:H16"/>
    <mergeCell ref="G17:H17"/>
    <mergeCell ref="B9:C9"/>
    <mergeCell ref="D9:E9"/>
    <mergeCell ref="F9:G9"/>
    <mergeCell ref="B10:C10"/>
    <mergeCell ref="D10:E10"/>
    <mergeCell ref="F10:G10"/>
    <mergeCell ref="B2:H3"/>
    <mergeCell ref="B4:E4"/>
    <mergeCell ref="B5:C5"/>
    <mergeCell ref="B6:H6"/>
    <mergeCell ref="B8:C8"/>
    <mergeCell ref="E8:F8"/>
    <mergeCell ref="G8:H8"/>
  </mergeCells>
  <phoneticPr fontId="46" type="noConversion"/>
  <pageMargins left="0.7" right="0.7" top="0.75" bottom="0.75" header="0.3" footer="0.3"/>
  <pageSetup orientation="portrait"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48F54-B55A-4D7B-8278-C089624B1071}">
  <sheetPr>
    <tabColor theme="7"/>
    <outlinePr summaryBelow="0" summaryRight="0"/>
  </sheetPr>
  <dimension ref="A1:P18"/>
  <sheetViews>
    <sheetView showGridLines="0" topLeftCell="A4" workbookViewId="0">
      <selection activeCell="F21" sqref="F21"/>
    </sheetView>
  </sheetViews>
  <sheetFormatPr defaultColWidth="14.453125" defaultRowHeight="15.75" customHeight="1"/>
  <cols>
    <col min="1" max="1" width="30.7265625" style="261" customWidth="1"/>
    <col min="2" max="2" width="7.90625" style="261" customWidth="1"/>
    <col min="3" max="3" width="7" style="261" customWidth="1"/>
    <col min="4" max="4" width="10.81640625" style="261" customWidth="1"/>
    <col min="5" max="5" width="11.6328125" style="261" bestFit="1" customWidth="1"/>
    <col min="6" max="6" width="26.7265625" style="261" customWidth="1"/>
    <col min="7" max="16384" width="14.453125" style="261"/>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262"/>
      <c r="B5" s="262"/>
      <c r="C5" s="262"/>
      <c r="D5" s="262"/>
      <c r="E5" s="262"/>
      <c r="F5" s="10"/>
    </row>
    <row r="6" spans="1:16" ht="29.15" customHeight="1">
      <c r="A6" s="1110" t="s">
        <v>27</v>
      </c>
      <c r="B6" s="1110"/>
      <c r="C6" s="1110"/>
      <c r="D6" s="1110"/>
      <c r="E6" s="1110"/>
      <c r="F6" s="8"/>
    </row>
    <row r="7" spans="1:16" ht="19.5" customHeight="1">
      <c r="D7" s="260"/>
      <c r="E7" s="260"/>
      <c r="F7" s="14"/>
    </row>
    <row r="8" spans="1:16" ht="14.25">
      <c r="A8" s="302"/>
      <c r="B8" s="1224"/>
      <c r="C8" s="1224"/>
      <c r="D8" s="1079"/>
      <c r="E8" s="1080"/>
      <c r="F8" s="14"/>
    </row>
    <row r="9" spans="1:16" ht="18" customHeight="1">
      <c r="A9" s="332" t="s">
        <v>28</v>
      </c>
      <c r="B9" s="1111" t="s">
        <v>4</v>
      </c>
      <c r="C9" s="1111"/>
      <c r="D9" s="1111" t="s">
        <v>40</v>
      </c>
      <c r="E9" s="1112"/>
      <c r="F9" s="370"/>
      <c r="G9" s="371"/>
      <c r="H9" s="371"/>
      <c r="I9" s="371"/>
      <c r="J9" s="371"/>
      <c r="K9" s="371"/>
      <c r="L9" s="371"/>
      <c r="M9" s="371"/>
      <c r="N9" s="371"/>
      <c r="O9" s="371"/>
      <c r="P9" s="371"/>
    </row>
    <row r="10" spans="1:16" ht="18" customHeight="1">
      <c r="A10" s="333" t="s">
        <v>39</v>
      </c>
      <c r="B10" s="1114" t="s">
        <v>37</v>
      </c>
      <c r="C10" s="1114"/>
      <c r="D10" s="1212" t="s">
        <v>385</v>
      </c>
      <c r="E10" s="1212"/>
      <c r="F10" s="372"/>
      <c r="G10" s="371"/>
      <c r="H10" s="371"/>
      <c r="I10" s="371"/>
      <c r="J10" s="371"/>
      <c r="K10" s="371"/>
      <c r="L10" s="371"/>
      <c r="M10" s="371"/>
      <c r="N10" s="371"/>
      <c r="O10" s="371"/>
      <c r="P10" s="371"/>
    </row>
    <row r="11" spans="1:16" ht="18" customHeight="1">
      <c r="A11" s="376"/>
      <c r="B11" s="1236"/>
      <c r="C11" s="1236"/>
      <c r="D11" s="1213"/>
      <c r="E11" s="1214"/>
      <c r="F11" s="373"/>
      <c r="G11" s="1251"/>
      <c r="H11" s="1251"/>
      <c r="I11" s="374"/>
      <c r="J11" s="324"/>
      <c r="K11" s="369"/>
      <c r="L11" s="371"/>
      <c r="M11" s="371"/>
      <c r="N11" s="371"/>
      <c r="O11" s="371"/>
      <c r="P11" s="371"/>
    </row>
    <row r="12" spans="1:16" ht="18" customHeight="1">
      <c r="A12" s="332" t="s">
        <v>7</v>
      </c>
      <c r="B12" s="1111" t="s">
        <v>111</v>
      </c>
      <c r="C12" s="1111"/>
      <c r="D12" s="1111" t="s">
        <v>8</v>
      </c>
      <c r="E12" s="1111"/>
      <c r="F12" s="373"/>
      <c r="G12" s="371"/>
      <c r="H12" s="371"/>
      <c r="I12" s="371"/>
      <c r="J12" s="371"/>
      <c r="K12" s="371"/>
      <c r="L12" s="371"/>
      <c r="M12" s="371"/>
      <c r="N12" s="371"/>
      <c r="O12" s="371"/>
      <c r="P12" s="371"/>
    </row>
    <row r="13" spans="1:16" ht="18" customHeight="1">
      <c r="A13" s="333" t="s">
        <v>321</v>
      </c>
      <c r="B13" s="1113" t="s">
        <v>381</v>
      </c>
      <c r="C13" s="1113"/>
      <c r="D13" s="1122">
        <v>44616</v>
      </c>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338"/>
      <c r="F15" s="373"/>
      <c r="G15" s="371"/>
      <c r="H15" s="371"/>
      <c r="I15" s="371"/>
      <c r="J15" s="371"/>
      <c r="K15" s="371"/>
      <c r="L15" s="371"/>
      <c r="M15" s="371"/>
      <c r="N15" s="371"/>
      <c r="O15" s="371"/>
      <c r="P15" s="371"/>
    </row>
    <row r="16" spans="1:16" ht="30" customHeight="1">
      <c r="A16" s="1120" t="s">
        <v>41</v>
      </c>
      <c r="B16" s="1120"/>
      <c r="C16" s="331" t="s">
        <v>11</v>
      </c>
      <c r="D16" s="331" t="s">
        <v>12</v>
      </c>
      <c r="E16" s="331" t="s">
        <v>13</v>
      </c>
      <c r="F16" s="373"/>
      <c r="G16" s="371"/>
      <c r="H16" s="371"/>
      <c r="I16" s="1249"/>
      <c r="J16" s="1249"/>
      <c r="K16" s="360"/>
      <c r="L16" s="361"/>
      <c r="M16" s="358"/>
      <c r="N16" s="359"/>
      <c r="O16" s="359"/>
      <c r="P16" s="371"/>
    </row>
    <row r="17" spans="1:16" ht="15.75" customHeight="1">
      <c r="A17" s="1145" t="s">
        <v>32</v>
      </c>
      <c r="B17" s="1252"/>
      <c r="C17" s="378">
        <v>6992</v>
      </c>
      <c r="D17" s="379">
        <v>0.8</v>
      </c>
      <c r="E17" s="367">
        <f>C17*D17</f>
        <v>5593.6</v>
      </c>
      <c r="F17" s="371"/>
      <c r="G17" s="371"/>
      <c r="H17" s="371"/>
      <c r="I17" s="1250"/>
      <c r="J17" s="1250"/>
      <c r="K17" s="356"/>
      <c r="L17" s="357"/>
      <c r="M17" s="358"/>
      <c r="N17" s="359"/>
      <c r="O17" s="359"/>
      <c r="P17" s="371"/>
    </row>
    <row r="18" spans="1:16" ht="15.75" customHeight="1">
      <c r="A18" s="1129"/>
      <c r="B18" s="1129"/>
      <c r="C18" s="330"/>
      <c r="D18" s="172" t="s">
        <v>19</v>
      </c>
      <c r="E18" s="284">
        <f xml:space="preserve"> SUM(E17:E17)</f>
        <v>5593.6</v>
      </c>
    </row>
  </sheetData>
  <mergeCells count="22">
    <mergeCell ref="A18:B18"/>
    <mergeCell ref="I16:J16"/>
    <mergeCell ref="I17:J17"/>
    <mergeCell ref="G11:H11"/>
    <mergeCell ref="A17:B17"/>
    <mergeCell ref="B13:C13"/>
    <mergeCell ref="D13:E13"/>
    <mergeCell ref="A16:B16"/>
    <mergeCell ref="A14:E14"/>
    <mergeCell ref="B9:C9"/>
    <mergeCell ref="D9:E9"/>
    <mergeCell ref="A2:E3"/>
    <mergeCell ref="A4:B4"/>
    <mergeCell ref="A6:E6"/>
    <mergeCell ref="B8:C8"/>
    <mergeCell ref="D8:E8"/>
    <mergeCell ref="B10:C10"/>
    <mergeCell ref="D10:E10"/>
    <mergeCell ref="B11:C11"/>
    <mergeCell ref="D11:E11"/>
    <mergeCell ref="B12:C12"/>
    <mergeCell ref="D12:E12"/>
  </mergeCells>
  <dataValidations count="1">
    <dataValidation type="list" allowBlank="1" showInputMessage="1" showErrorMessage="1" sqref="A17 I16:I17" xr:uid="{195C37EF-2A9F-4FF9-968C-70898F3DCB7D}">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A00A1-B8C7-4998-B735-69CAC25A7F7F}">
  <sheetPr>
    <tabColor theme="8" tint="-0.249977111117893"/>
    <outlinePr summaryBelow="0" summaryRight="0"/>
  </sheetPr>
  <dimension ref="A1:F22"/>
  <sheetViews>
    <sheetView showGridLines="0" topLeftCell="A3" workbookViewId="0">
      <selection activeCell="G12" sqref="G12"/>
    </sheetView>
  </sheetViews>
  <sheetFormatPr defaultColWidth="14.453125" defaultRowHeight="15.75" customHeight="1"/>
  <cols>
    <col min="1" max="1" width="30.7265625" style="326" customWidth="1"/>
    <col min="2" max="2" width="7.90625" style="326" customWidth="1"/>
    <col min="3" max="3" width="7" style="326" customWidth="1"/>
    <col min="4" max="4" width="10.81640625" style="326" customWidth="1"/>
    <col min="5" max="5" width="15" style="326" customWidth="1"/>
    <col min="6" max="6" width="26.7265625" style="326" customWidth="1"/>
    <col min="7" max="16384" width="14.453125" style="326"/>
  </cols>
  <sheetData>
    <row r="1" spans="1:6" ht="18" customHeight="1">
      <c r="A1" s="9"/>
      <c r="B1" s="4"/>
      <c r="C1" s="9"/>
      <c r="D1" s="9"/>
      <c r="E1" s="9"/>
      <c r="F1" s="9"/>
    </row>
    <row r="2" spans="1:6" ht="19.5" customHeight="1">
      <c r="A2" s="1106" t="s">
        <v>1</v>
      </c>
      <c r="B2" s="1106"/>
      <c r="C2" s="1106"/>
      <c r="D2" s="1106"/>
      <c r="E2" s="1106"/>
      <c r="F2" s="8"/>
    </row>
    <row r="3" spans="1:6" ht="12.65" customHeight="1">
      <c r="A3" s="1106"/>
      <c r="B3" s="1106"/>
      <c r="C3" s="1106"/>
      <c r="D3" s="1106"/>
      <c r="E3" s="1106"/>
      <c r="F3" s="8"/>
    </row>
    <row r="4" spans="1:6" ht="13">
      <c r="A4" s="1084"/>
      <c r="B4" s="1084"/>
      <c r="C4" s="9"/>
      <c r="D4" s="9"/>
      <c r="E4" s="9"/>
      <c r="F4" s="8"/>
    </row>
    <row r="5" spans="1:6" ht="3.65" customHeight="1">
      <c r="A5" s="328"/>
      <c r="B5" s="328"/>
      <c r="C5" s="328"/>
      <c r="D5" s="328"/>
      <c r="E5" s="328"/>
      <c r="F5" s="10"/>
    </row>
    <row r="6" spans="1:6" ht="29.15" customHeight="1">
      <c r="A6" s="1110" t="s">
        <v>27</v>
      </c>
      <c r="B6" s="1110"/>
      <c r="C6" s="1110"/>
      <c r="D6" s="1110"/>
      <c r="E6" s="1110"/>
      <c r="F6" s="8"/>
    </row>
    <row r="7" spans="1:6" ht="19.5" customHeight="1">
      <c r="D7" s="329"/>
      <c r="E7" s="329"/>
      <c r="F7" s="14"/>
    </row>
    <row r="8" spans="1:6" ht="14.25">
      <c r="A8" s="340"/>
      <c r="B8" s="1224"/>
      <c r="C8" s="1224"/>
      <c r="D8" s="1079"/>
      <c r="E8" s="1080"/>
      <c r="F8" s="14"/>
    </row>
    <row r="9" spans="1:6" ht="18" customHeight="1">
      <c r="A9" s="335" t="s">
        <v>28</v>
      </c>
      <c r="B9" s="1141" t="s">
        <v>4</v>
      </c>
      <c r="C9" s="1142"/>
      <c r="D9" s="1111" t="s">
        <v>40</v>
      </c>
      <c r="E9" s="1112"/>
      <c r="F9" s="17"/>
    </row>
    <row r="10" spans="1:6" ht="18" customHeight="1">
      <c r="A10" s="337" t="s">
        <v>39</v>
      </c>
      <c r="B10" s="1235" t="s">
        <v>37</v>
      </c>
      <c r="C10" s="1247"/>
      <c r="D10" s="1116" t="s">
        <v>386</v>
      </c>
      <c r="E10" s="1117"/>
      <c r="F10" s="10"/>
    </row>
    <row r="11" spans="1:6" ht="18" customHeight="1">
      <c r="A11" s="342"/>
      <c r="B11" s="1207"/>
      <c r="C11" s="1207"/>
      <c r="D11" s="1090"/>
      <c r="E11" s="1080"/>
      <c r="F11" s="14"/>
    </row>
    <row r="12" spans="1:6" ht="18" customHeight="1">
      <c r="A12" s="335" t="s">
        <v>7</v>
      </c>
      <c r="B12" s="1141" t="s">
        <v>111</v>
      </c>
      <c r="C12" s="1142"/>
      <c r="D12" s="1141" t="s">
        <v>8</v>
      </c>
      <c r="E12" s="1142"/>
      <c r="F12" s="14"/>
    </row>
    <row r="13" spans="1:6" ht="18" customHeight="1">
      <c r="A13" s="337" t="s">
        <v>321</v>
      </c>
      <c r="B13" s="1216" t="s">
        <v>382</v>
      </c>
      <c r="C13" s="1218"/>
      <c r="D13" s="1195">
        <v>44616</v>
      </c>
      <c r="E13" s="1196"/>
      <c r="F13" s="14"/>
    </row>
    <row r="14" spans="1:6" ht="13.75" thickBot="1">
      <c r="A14" s="341"/>
      <c r="B14" s="1237"/>
      <c r="C14" s="1237"/>
      <c r="D14" s="1123"/>
      <c r="E14" s="1124"/>
      <c r="F14" s="8"/>
    </row>
    <row r="15" spans="1:6" ht="13">
      <c r="A15" s="327"/>
      <c r="B15" s="327"/>
      <c r="C15" s="325"/>
      <c r="D15" s="327"/>
      <c r="E15" s="327"/>
      <c r="F15" s="14"/>
    </row>
    <row r="16" spans="1:6" ht="30" customHeight="1">
      <c r="A16" s="1120" t="s">
        <v>41</v>
      </c>
      <c r="B16" s="1120"/>
      <c r="C16" s="331" t="s">
        <v>11</v>
      </c>
      <c r="D16" s="331" t="s">
        <v>12</v>
      </c>
      <c r="E16" s="331" t="s">
        <v>13</v>
      </c>
      <c r="F16" s="14"/>
    </row>
    <row r="17" spans="1:6" ht="15" customHeight="1">
      <c r="A17" s="1145" t="s">
        <v>30</v>
      </c>
      <c r="B17" s="1145"/>
      <c r="C17" s="378">
        <v>1000</v>
      </c>
      <c r="D17" s="367">
        <v>1.38</v>
      </c>
      <c r="E17" s="367">
        <f>C17*D17</f>
        <v>1380</v>
      </c>
      <c r="F17" s="23"/>
    </row>
    <row r="18" spans="1:6" ht="15.75" customHeight="1">
      <c r="A18" s="1242" t="s">
        <v>31</v>
      </c>
      <c r="B18" s="1242"/>
      <c r="C18" s="380">
        <v>1000</v>
      </c>
      <c r="D18" s="368">
        <v>0.88</v>
      </c>
      <c r="E18" s="368">
        <f>C18*D18</f>
        <v>880</v>
      </c>
    </row>
    <row r="19" spans="1:6" ht="15.75" customHeight="1">
      <c r="A19" s="1145" t="s">
        <v>32</v>
      </c>
      <c r="B19" s="1145"/>
      <c r="C19" s="378">
        <v>9300</v>
      </c>
      <c r="D19" s="367">
        <v>0.8</v>
      </c>
      <c r="E19" s="367">
        <f>C19*D19</f>
        <v>7440</v>
      </c>
    </row>
    <row r="20" spans="1:6" ht="15.75" customHeight="1">
      <c r="A20" s="1242" t="s">
        <v>42</v>
      </c>
      <c r="B20" s="1242"/>
      <c r="C20" s="380">
        <v>9300</v>
      </c>
      <c r="D20" s="368">
        <v>0.8</v>
      </c>
      <c r="E20" s="386">
        <f>C20*D20</f>
        <v>7440</v>
      </c>
    </row>
    <row r="21" spans="1:6" ht="15.75" customHeight="1">
      <c r="A21" s="1145" t="s">
        <v>411</v>
      </c>
      <c r="B21" s="1145"/>
      <c r="C21" s="378">
        <v>4650</v>
      </c>
      <c r="D21" s="367">
        <v>0.8</v>
      </c>
      <c r="E21" s="250">
        <f>C21*D21</f>
        <v>3720</v>
      </c>
    </row>
    <row r="22" spans="1:6" ht="15.75" customHeight="1">
      <c r="A22" s="1129"/>
      <c r="B22" s="1129"/>
      <c r="C22" s="330"/>
      <c r="D22" s="172" t="s">
        <v>19</v>
      </c>
      <c r="E22" s="284">
        <f xml:space="preserve"> SUM(E17:E21)</f>
        <v>20860</v>
      </c>
    </row>
  </sheetData>
  <mergeCells count="24">
    <mergeCell ref="A18:B18"/>
    <mergeCell ref="A19:B19"/>
    <mergeCell ref="A20:B20"/>
    <mergeCell ref="A21:B21"/>
    <mergeCell ref="A22:B22"/>
    <mergeCell ref="A17:B17"/>
    <mergeCell ref="B10:C10"/>
    <mergeCell ref="D10:E10"/>
    <mergeCell ref="B11:C11"/>
    <mergeCell ref="D11:E11"/>
    <mergeCell ref="B12:C12"/>
    <mergeCell ref="D12:E12"/>
    <mergeCell ref="B13:C13"/>
    <mergeCell ref="D13:E13"/>
    <mergeCell ref="B14:C14"/>
    <mergeCell ref="D14:E14"/>
    <mergeCell ref="A16:B16"/>
    <mergeCell ref="B9:C9"/>
    <mergeCell ref="D9:E9"/>
    <mergeCell ref="A2:E3"/>
    <mergeCell ref="A4:B4"/>
    <mergeCell ref="A6:E6"/>
    <mergeCell ref="B8:C8"/>
    <mergeCell ref="D8:E8"/>
  </mergeCells>
  <dataValidations count="1">
    <dataValidation type="list" allowBlank="1" showInputMessage="1" showErrorMessage="1" sqref="A17:A20" xr:uid="{A7AC04C7-ABA8-445F-B9CF-A3F1DCEFBBDA}">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FE267-7194-4EEE-8D39-2FD0017F9901}">
  <sheetPr>
    <tabColor theme="7"/>
    <outlinePr summaryBelow="0" summaryRight="0"/>
  </sheetPr>
  <dimension ref="A1:P18"/>
  <sheetViews>
    <sheetView showGridLines="0" topLeftCell="A7" workbookViewId="0">
      <selection activeCell="F24" sqref="F24:F25"/>
    </sheetView>
  </sheetViews>
  <sheetFormatPr defaultColWidth="14.453125" defaultRowHeight="15.75" customHeight="1"/>
  <cols>
    <col min="1" max="1" width="30.7265625" style="326" customWidth="1"/>
    <col min="2" max="2" width="7.90625" style="326" customWidth="1"/>
    <col min="3" max="3" width="7" style="326" customWidth="1"/>
    <col min="4" max="4" width="10.81640625" style="326" customWidth="1"/>
    <col min="5" max="5" width="11.6328125" style="326" bestFit="1" customWidth="1"/>
    <col min="6" max="6" width="26.7265625" style="326" customWidth="1"/>
    <col min="7" max="16384" width="14.453125" style="326"/>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328"/>
      <c r="B5" s="328"/>
      <c r="C5" s="328"/>
      <c r="D5" s="328"/>
      <c r="E5" s="328"/>
      <c r="F5" s="10"/>
    </row>
    <row r="6" spans="1:16" ht="29.15" customHeight="1">
      <c r="A6" s="1110" t="s">
        <v>27</v>
      </c>
      <c r="B6" s="1110"/>
      <c r="C6" s="1110"/>
      <c r="D6" s="1110"/>
      <c r="E6" s="1110"/>
      <c r="F6" s="8"/>
    </row>
    <row r="7" spans="1:16" ht="19.5" customHeight="1">
      <c r="D7" s="329"/>
      <c r="E7" s="329"/>
      <c r="F7" s="14"/>
    </row>
    <row r="8" spans="1:16" ht="14.25">
      <c r="A8" s="340"/>
      <c r="B8" s="1224"/>
      <c r="C8" s="1224"/>
      <c r="D8" s="1079"/>
      <c r="E8" s="1080"/>
      <c r="F8" s="14"/>
    </row>
    <row r="9" spans="1:16" ht="18" customHeight="1">
      <c r="A9" s="332" t="s">
        <v>28</v>
      </c>
      <c r="B9" s="1111" t="s">
        <v>4</v>
      </c>
      <c r="C9" s="1111"/>
      <c r="D9" s="1111" t="s">
        <v>40</v>
      </c>
      <c r="E9" s="1112"/>
      <c r="F9" s="370"/>
      <c r="G9" s="371"/>
      <c r="H9" s="371"/>
      <c r="I9" s="371"/>
      <c r="J9" s="371"/>
      <c r="K9" s="371"/>
      <c r="L9" s="371"/>
      <c r="M9" s="371"/>
      <c r="N9" s="371"/>
      <c r="O9" s="371"/>
      <c r="P9" s="371"/>
    </row>
    <row r="10" spans="1:16" ht="18" customHeight="1">
      <c r="A10" s="333" t="s">
        <v>39</v>
      </c>
      <c r="B10" s="1114" t="s">
        <v>37</v>
      </c>
      <c r="C10" s="1114"/>
      <c r="D10" s="1212" t="s">
        <v>388</v>
      </c>
      <c r="E10" s="1212"/>
      <c r="F10" s="372"/>
      <c r="G10" s="371"/>
      <c r="H10" s="371"/>
      <c r="I10" s="371"/>
      <c r="J10" s="371"/>
      <c r="K10" s="371"/>
      <c r="L10" s="371"/>
      <c r="M10" s="371"/>
      <c r="N10" s="371"/>
      <c r="O10" s="371"/>
      <c r="P10" s="371"/>
    </row>
    <row r="11" spans="1:16" ht="18" customHeight="1">
      <c r="A11" s="376"/>
      <c r="B11" s="1236"/>
      <c r="C11" s="1236"/>
      <c r="D11" s="1213"/>
      <c r="E11" s="1214"/>
      <c r="F11" s="373"/>
      <c r="G11" s="1251"/>
      <c r="H11" s="1251"/>
      <c r="I11" s="374"/>
      <c r="J11" s="324"/>
      <c r="K11" s="369"/>
      <c r="L11" s="371"/>
      <c r="M11" s="371"/>
      <c r="N11" s="371"/>
      <c r="O11" s="371"/>
      <c r="P11" s="371"/>
    </row>
    <row r="12" spans="1:16" ht="18" customHeight="1">
      <c r="A12" s="332" t="s">
        <v>7</v>
      </c>
      <c r="B12" s="1111" t="s">
        <v>111</v>
      </c>
      <c r="C12" s="1111"/>
      <c r="D12" s="1111" t="s">
        <v>8</v>
      </c>
      <c r="E12" s="1111"/>
      <c r="F12" s="373"/>
      <c r="G12" s="371"/>
      <c r="H12" s="371"/>
      <c r="I12" s="371"/>
      <c r="J12" s="371"/>
      <c r="K12" s="371"/>
      <c r="L12" s="371"/>
      <c r="M12" s="371"/>
      <c r="N12" s="371"/>
      <c r="O12" s="371"/>
      <c r="P12" s="371"/>
    </row>
    <row r="13" spans="1:16" ht="18" customHeight="1">
      <c r="A13" s="333" t="s">
        <v>321</v>
      </c>
      <c r="B13" s="1113" t="s">
        <v>383</v>
      </c>
      <c r="C13" s="1113"/>
      <c r="D13" s="1122">
        <v>44616</v>
      </c>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338"/>
      <c r="F15" s="373"/>
      <c r="G15" s="371"/>
      <c r="H15" s="371"/>
      <c r="I15" s="371"/>
      <c r="J15" s="371"/>
      <c r="K15" s="371"/>
      <c r="L15" s="371"/>
      <c r="M15" s="371"/>
      <c r="N15" s="371"/>
      <c r="O15" s="371"/>
      <c r="P15" s="371"/>
    </row>
    <row r="16" spans="1:16" ht="30" customHeight="1">
      <c r="A16" s="1120" t="s">
        <v>41</v>
      </c>
      <c r="B16" s="1120"/>
      <c r="C16" s="331" t="s">
        <v>11</v>
      </c>
      <c r="D16" s="331" t="s">
        <v>12</v>
      </c>
      <c r="E16" s="331" t="s">
        <v>13</v>
      </c>
      <c r="F16" s="373"/>
      <c r="G16" s="371"/>
      <c r="H16" s="371"/>
      <c r="I16" s="1249"/>
      <c r="J16" s="1249"/>
      <c r="K16" s="360"/>
      <c r="L16" s="361"/>
      <c r="M16" s="358"/>
      <c r="N16" s="359"/>
      <c r="O16" s="359"/>
      <c r="P16" s="371"/>
    </row>
    <row r="17" spans="1:16" ht="15.75" customHeight="1">
      <c r="A17" s="1145" t="s">
        <v>32</v>
      </c>
      <c r="B17" s="1252"/>
      <c r="C17" s="378">
        <v>7669</v>
      </c>
      <c r="D17" s="379">
        <v>0.8</v>
      </c>
      <c r="E17" s="367">
        <f>C17*D17</f>
        <v>6135.2000000000007</v>
      </c>
      <c r="F17" s="371"/>
      <c r="G17" s="371"/>
      <c r="H17" s="371"/>
      <c r="I17" s="1250"/>
      <c r="J17" s="1250"/>
      <c r="K17" s="356"/>
      <c r="L17" s="357"/>
      <c r="M17" s="358"/>
      <c r="N17" s="359"/>
      <c r="O17" s="359"/>
      <c r="P17" s="371"/>
    </row>
    <row r="18" spans="1:16" ht="15.75" customHeight="1">
      <c r="A18" s="1129"/>
      <c r="B18" s="1129"/>
      <c r="C18" s="330"/>
      <c r="D18" s="172" t="s">
        <v>19</v>
      </c>
      <c r="E18" s="284">
        <f xml:space="preserve"> SUM(E17:E17)</f>
        <v>6135.2000000000007</v>
      </c>
    </row>
  </sheetData>
  <mergeCells count="22">
    <mergeCell ref="A18:B18"/>
    <mergeCell ref="A17:B17"/>
    <mergeCell ref="I17:J17"/>
    <mergeCell ref="B10:C10"/>
    <mergeCell ref="D10:E10"/>
    <mergeCell ref="B11:C11"/>
    <mergeCell ref="D11:E11"/>
    <mergeCell ref="G11:H11"/>
    <mergeCell ref="B12:C12"/>
    <mergeCell ref="D12:E12"/>
    <mergeCell ref="B13:C13"/>
    <mergeCell ref="D13:E13"/>
    <mergeCell ref="A14:E14"/>
    <mergeCell ref="A16:B16"/>
    <mergeCell ref="I16:J16"/>
    <mergeCell ref="B9:C9"/>
    <mergeCell ref="D9:E9"/>
    <mergeCell ref="A2:E3"/>
    <mergeCell ref="A4:B4"/>
    <mergeCell ref="A6:E6"/>
    <mergeCell ref="B8:C8"/>
    <mergeCell ref="D8:E8"/>
  </mergeCells>
  <dataValidations count="1">
    <dataValidation type="list" allowBlank="1" showInputMessage="1" showErrorMessage="1" sqref="A17 I16:I17" xr:uid="{12034424-8E08-4CE7-8610-6426BDB44E47}">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285CE-55A1-4DD6-B01E-2F282E2BB41E}">
  <sheetPr>
    <tabColor theme="8" tint="-0.499984740745262"/>
    <outlinePr summaryBelow="0" summaryRight="0"/>
  </sheetPr>
  <dimension ref="A1:P23"/>
  <sheetViews>
    <sheetView showGridLines="0" topLeftCell="A4" workbookViewId="0">
      <selection activeCell="F17" sqref="F17"/>
    </sheetView>
  </sheetViews>
  <sheetFormatPr defaultColWidth="14.453125" defaultRowHeight="15.75" customHeight="1"/>
  <cols>
    <col min="1" max="1" width="30.7265625" style="326" customWidth="1"/>
    <col min="2" max="2" width="7.90625" style="326" customWidth="1"/>
    <col min="3" max="3" width="7" style="326" customWidth="1"/>
    <col min="4" max="4" width="10.81640625" style="326" customWidth="1"/>
    <col min="5" max="5" width="11.6328125" style="326" bestFit="1" customWidth="1"/>
    <col min="6" max="6" width="26.7265625" style="326" customWidth="1"/>
    <col min="7" max="16384" width="14.453125" style="326"/>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328"/>
      <c r="B5" s="328"/>
      <c r="C5" s="328"/>
      <c r="D5" s="328"/>
      <c r="E5" s="328"/>
      <c r="F5" s="10"/>
    </row>
    <row r="6" spans="1:16" ht="29.15" customHeight="1">
      <c r="A6" s="1110" t="s">
        <v>27</v>
      </c>
      <c r="B6" s="1110"/>
      <c r="C6" s="1110"/>
      <c r="D6" s="1110"/>
      <c r="E6" s="1110"/>
      <c r="F6" s="8"/>
    </row>
    <row r="7" spans="1:16" ht="19.5" customHeight="1">
      <c r="D7" s="329"/>
      <c r="E7" s="329"/>
      <c r="F7" s="14"/>
    </row>
    <row r="8" spans="1:16" ht="14.25">
      <c r="A8" s="340"/>
      <c r="B8" s="1224"/>
      <c r="C8" s="1224"/>
      <c r="D8" s="1079"/>
      <c r="E8" s="1080"/>
      <c r="F8" s="14"/>
    </row>
    <row r="9" spans="1:16" ht="18" customHeight="1">
      <c r="A9" s="332" t="s">
        <v>28</v>
      </c>
      <c r="B9" s="1111" t="s">
        <v>4</v>
      </c>
      <c r="C9" s="1111"/>
      <c r="D9" s="1111" t="s">
        <v>40</v>
      </c>
      <c r="E9" s="1112"/>
      <c r="F9" s="370"/>
      <c r="G9" s="371"/>
      <c r="H9" s="371"/>
      <c r="I9" s="371"/>
      <c r="J9" s="371"/>
      <c r="K9" s="371"/>
      <c r="L9" s="371"/>
      <c r="M9" s="371"/>
      <c r="N9" s="371"/>
      <c r="O9" s="371"/>
      <c r="P9" s="371"/>
    </row>
    <row r="10" spans="1:16" ht="18" customHeight="1">
      <c r="A10" s="333" t="s">
        <v>39</v>
      </c>
      <c r="B10" s="1114" t="s">
        <v>37</v>
      </c>
      <c r="C10" s="1114"/>
      <c r="D10" s="1212" t="s">
        <v>390</v>
      </c>
      <c r="E10" s="1212"/>
      <c r="F10" s="372"/>
      <c r="G10" s="371"/>
      <c r="H10" s="371"/>
      <c r="I10" s="371"/>
      <c r="J10" s="371"/>
      <c r="K10" s="371"/>
      <c r="L10" s="371"/>
      <c r="M10" s="371"/>
      <c r="N10" s="371"/>
      <c r="O10" s="371"/>
      <c r="P10" s="371"/>
    </row>
    <row r="11" spans="1:16" ht="18" customHeight="1">
      <c r="A11" s="376"/>
      <c r="B11" s="1236"/>
      <c r="C11" s="1236"/>
      <c r="D11" s="1213"/>
      <c r="E11" s="1214"/>
      <c r="F11" s="373"/>
      <c r="G11" s="1251"/>
      <c r="H11" s="1251"/>
      <c r="I11" s="374"/>
      <c r="J11" s="324"/>
      <c r="K11" s="369"/>
      <c r="L11" s="371"/>
      <c r="M11" s="371"/>
      <c r="N11" s="371"/>
      <c r="O11" s="371"/>
      <c r="P11" s="371"/>
    </row>
    <row r="12" spans="1:16" ht="18" customHeight="1">
      <c r="A12" s="332" t="s">
        <v>7</v>
      </c>
      <c r="B12" s="1111" t="s">
        <v>111</v>
      </c>
      <c r="C12" s="1111"/>
      <c r="D12" s="1111" t="s">
        <v>8</v>
      </c>
      <c r="E12" s="1111"/>
      <c r="F12" s="373"/>
      <c r="G12" s="371"/>
      <c r="H12" s="371"/>
      <c r="I12" s="371"/>
      <c r="J12" s="371"/>
      <c r="K12" s="371"/>
      <c r="L12" s="371"/>
      <c r="M12" s="371"/>
      <c r="N12" s="371"/>
      <c r="O12" s="371"/>
      <c r="P12" s="371"/>
    </row>
    <row r="13" spans="1:16" ht="18" customHeight="1">
      <c r="A13" s="333" t="s">
        <v>321</v>
      </c>
      <c r="B13" s="1113" t="s">
        <v>384</v>
      </c>
      <c r="C13" s="1113"/>
      <c r="D13" s="1122">
        <v>44616</v>
      </c>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338"/>
      <c r="F15" s="373"/>
      <c r="G15" s="371"/>
      <c r="H15" s="371"/>
      <c r="I15" s="371"/>
      <c r="J15" s="371"/>
      <c r="K15" s="371"/>
      <c r="L15" s="371"/>
      <c r="M15" s="371"/>
      <c r="N15" s="371"/>
      <c r="O15" s="371"/>
      <c r="P15" s="371"/>
    </row>
    <row r="16" spans="1:16" ht="30" customHeight="1">
      <c r="A16" s="1120" t="s">
        <v>41</v>
      </c>
      <c r="B16" s="1120"/>
      <c r="C16" s="331" t="s">
        <v>11</v>
      </c>
      <c r="D16" s="331" t="s">
        <v>12</v>
      </c>
      <c r="E16" s="331" t="s">
        <v>13</v>
      </c>
      <c r="F16" s="373"/>
      <c r="G16" s="371"/>
      <c r="H16" s="371"/>
      <c r="I16" s="1249"/>
      <c r="J16" s="1249"/>
      <c r="K16" s="360"/>
      <c r="L16" s="361"/>
      <c r="M16" s="358"/>
      <c r="N16" s="359"/>
      <c r="O16" s="359"/>
      <c r="P16" s="371"/>
    </row>
    <row r="17" spans="1:16" ht="15.75" customHeight="1">
      <c r="A17" s="1145" t="s">
        <v>30</v>
      </c>
      <c r="B17" s="1145"/>
      <c r="C17" s="378">
        <v>500</v>
      </c>
      <c r="D17" s="379">
        <v>1.38</v>
      </c>
      <c r="E17" s="367">
        <f t="shared" ref="E17:E22" si="0">C17*D17</f>
        <v>690</v>
      </c>
      <c r="F17" s="371"/>
      <c r="G17" s="371"/>
      <c r="H17" s="371"/>
      <c r="I17" s="1250"/>
      <c r="J17" s="1250"/>
      <c r="K17" s="362"/>
      <c r="L17" s="363"/>
      <c r="M17" s="358"/>
      <c r="N17" s="359"/>
      <c r="O17" s="359"/>
      <c r="P17" s="371"/>
    </row>
    <row r="18" spans="1:16" ht="15.75" customHeight="1">
      <c r="A18" s="1242" t="s">
        <v>31</v>
      </c>
      <c r="B18" s="1242"/>
      <c r="C18" s="380">
        <v>500</v>
      </c>
      <c r="D18" s="381">
        <v>0.88</v>
      </c>
      <c r="E18" s="368">
        <f t="shared" si="0"/>
        <v>440</v>
      </c>
      <c r="F18" s="371"/>
      <c r="G18" s="371"/>
      <c r="H18" s="371"/>
      <c r="I18" s="1258"/>
      <c r="J18" s="1258"/>
      <c r="K18" s="362"/>
      <c r="L18" s="363"/>
      <c r="M18" s="364"/>
      <c r="N18" s="365"/>
      <c r="O18" s="365"/>
      <c r="P18" s="371"/>
    </row>
    <row r="19" spans="1:16" ht="15.75" customHeight="1">
      <c r="A19" s="1145" t="s">
        <v>32</v>
      </c>
      <c r="B19" s="1252"/>
      <c r="C19" s="378">
        <v>14200</v>
      </c>
      <c r="D19" s="379">
        <v>0.8</v>
      </c>
      <c r="E19" s="367">
        <f t="shared" si="0"/>
        <v>11360</v>
      </c>
      <c r="F19" s="371"/>
      <c r="G19" s="371"/>
      <c r="H19" s="371"/>
      <c r="I19" s="1250"/>
      <c r="J19" s="1250"/>
      <c r="K19" s="356"/>
      <c r="L19" s="357"/>
      <c r="M19" s="358"/>
      <c r="N19" s="359"/>
      <c r="O19" s="359"/>
      <c r="P19" s="371"/>
    </row>
    <row r="20" spans="1:16" ht="15.75" customHeight="1">
      <c r="A20" s="383" t="s">
        <v>380</v>
      </c>
      <c r="B20" s="385"/>
      <c r="C20" s="384">
        <v>352</v>
      </c>
      <c r="D20" s="381">
        <v>16</v>
      </c>
      <c r="E20" s="368">
        <f t="shared" si="0"/>
        <v>5632</v>
      </c>
      <c r="F20" s="371"/>
      <c r="G20" s="371"/>
      <c r="H20" s="371"/>
      <c r="I20" s="366"/>
      <c r="J20" s="366"/>
      <c r="K20" s="356"/>
      <c r="L20" s="357"/>
      <c r="M20" s="358"/>
      <c r="N20" s="359"/>
      <c r="O20" s="359"/>
      <c r="P20" s="371"/>
    </row>
    <row r="21" spans="1:16" ht="15.75" customHeight="1">
      <c r="A21" s="1259" t="s">
        <v>42</v>
      </c>
      <c r="B21" s="1260"/>
      <c r="C21" s="378">
        <v>14200</v>
      </c>
      <c r="D21" s="379">
        <v>0.8</v>
      </c>
      <c r="E21" s="367">
        <f t="shared" si="0"/>
        <v>11360</v>
      </c>
      <c r="I21" s="1250"/>
      <c r="J21" s="1250"/>
      <c r="K21" s="356"/>
      <c r="L21" s="357"/>
      <c r="M21" s="358"/>
      <c r="N21" s="359"/>
      <c r="O21" s="359"/>
    </row>
    <row r="22" spans="1:16" ht="15.75" customHeight="1">
      <c r="A22" s="1256" t="s">
        <v>411</v>
      </c>
      <c r="B22" s="1257"/>
      <c r="C22" s="388">
        <v>7100</v>
      </c>
      <c r="D22" s="387">
        <v>0.8</v>
      </c>
      <c r="E22" s="386">
        <f t="shared" si="0"/>
        <v>5680</v>
      </c>
      <c r="I22" s="366"/>
      <c r="J22" s="366"/>
      <c r="K22" s="356"/>
      <c r="L22" s="357"/>
      <c r="M22" s="358"/>
      <c r="N22" s="359"/>
      <c r="O22" s="359"/>
    </row>
    <row r="23" spans="1:16" ht="15.75" customHeight="1">
      <c r="A23" s="1129"/>
      <c r="B23" s="1129"/>
      <c r="C23" s="330"/>
      <c r="D23" s="172" t="s">
        <v>19</v>
      </c>
      <c r="E23" s="284">
        <f xml:space="preserve"> SUM(E17:E22)</f>
        <v>35162</v>
      </c>
    </row>
  </sheetData>
  <mergeCells count="29">
    <mergeCell ref="A23:B23"/>
    <mergeCell ref="A22:B22"/>
    <mergeCell ref="A18:B18"/>
    <mergeCell ref="I18:J18"/>
    <mergeCell ref="A19:B19"/>
    <mergeCell ref="I19:J19"/>
    <mergeCell ref="A21:B21"/>
    <mergeCell ref="I21:J21"/>
    <mergeCell ref="A17:B17"/>
    <mergeCell ref="I17:J17"/>
    <mergeCell ref="B10:C10"/>
    <mergeCell ref="D10:E10"/>
    <mergeCell ref="B11:C11"/>
    <mergeCell ref="D11:E11"/>
    <mergeCell ref="G11:H11"/>
    <mergeCell ref="B12:C12"/>
    <mergeCell ref="D12:E12"/>
    <mergeCell ref="B13:C13"/>
    <mergeCell ref="D13:E13"/>
    <mergeCell ref="A14:E14"/>
    <mergeCell ref="A16:B16"/>
    <mergeCell ref="I16:J16"/>
    <mergeCell ref="B9:C9"/>
    <mergeCell ref="D9:E9"/>
    <mergeCell ref="A2:E3"/>
    <mergeCell ref="A4:B4"/>
    <mergeCell ref="A6:E6"/>
    <mergeCell ref="B8:C8"/>
    <mergeCell ref="D8:E8"/>
  </mergeCells>
  <dataValidations count="1">
    <dataValidation type="list" allowBlank="1" showInputMessage="1" showErrorMessage="1" sqref="I16:I22 A17:A21" xr:uid="{A3EA9032-6AAD-4B5C-9D75-7A2570032DD1}">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71C59-43F4-4CC0-AC45-EDFDA4828138}">
  <sheetPr>
    <tabColor rgb="FF002060"/>
    <outlinePr summaryBelow="0" summaryRight="0"/>
  </sheetPr>
  <dimension ref="A1:P23"/>
  <sheetViews>
    <sheetView showGridLines="0" topLeftCell="A4" workbookViewId="0">
      <selection activeCell="A22" sqref="A22:B22"/>
    </sheetView>
  </sheetViews>
  <sheetFormatPr defaultColWidth="14.453125" defaultRowHeight="15.75" customHeight="1"/>
  <cols>
    <col min="1" max="1" width="30.7265625" style="326" customWidth="1"/>
    <col min="2" max="2" width="7.90625" style="326" customWidth="1"/>
    <col min="3" max="3" width="7" style="326" customWidth="1"/>
    <col min="4" max="4" width="10.81640625" style="326" customWidth="1"/>
    <col min="5" max="5" width="11.6328125" style="326" bestFit="1" customWidth="1"/>
    <col min="6" max="6" width="26.7265625" style="326" customWidth="1"/>
    <col min="7" max="16384" width="14.453125" style="326"/>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328"/>
      <c r="B5" s="328"/>
      <c r="C5" s="328"/>
      <c r="D5" s="328"/>
      <c r="E5" s="328"/>
      <c r="F5" s="10"/>
    </row>
    <row r="6" spans="1:16" ht="29.15" customHeight="1">
      <c r="A6" s="1110" t="s">
        <v>27</v>
      </c>
      <c r="B6" s="1110"/>
      <c r="C6" s="1110"/>
      <c r="D6" s="1110"/>
      <c r="E6" s="1110"/>
      <c r="F6" s="8"/>
    </row>
    <row r="7" spans="1:16" ht="19.5" customHeight="1">
      <c r="D7" s="329"/>
      <c r="E7" s="329"/>
      <c r="F7" s="14"/>
    </row>
    <row r="8" spans="1:16" ht="14.25">
      <c r="A8" s="340"/>
      <c r="B8" s="1224"/>
      <c r="C8" s="1224"/>
      <c r="D8" s="1079"/>
      <c r="E8" s="1080"/>
      <c r="F8" s="14"/>
    </row>
    <row r="9" spans="1:16" ht="18" customHeight="1">
      <c r="A9" s="332" t="s">
        <v>28</v>
      </c>
      <c r="B9" s="1111" t="s">
        <v>4</v>
      </c>
      <c r="C9" s="1111"/>
      <c r="D9" s="1111" t="s">
        <v>40</v>
      </c>
      <c r="E9" s="1112"/>
      <c r="F9" s="370"/>
      <c r="G9" s="371"/>
      <c r="H9" s="371"/>
      <c r="I9" s="371"/>
      <c r="J9" s="371"/>
      <c r="K9" s="371"/>
      <c r="L9" s="371"/>
      <c r="M9" s="371"/>
      <c r="N9" s="371"/>
      <c r="O9" s="371"/>
      <c r="P9" s="371"/>
    </row>
    <row r="10" spans="1:16" ht="18" customHeight="1">
      <c r="A10" s="333" t="s">
        <v>39</v>
      </c>
      <c r="B10" s="1114" t="s">
        <v>37</v>
      </c>
      <c r="C10" s="1114"/>
      <c r="D10" s="1212" t="s">
        <v>392</v>
      </c>
      <c r="E10" s="1212"/>
      <c r="F10" s="372"/>
      <c r="G10" s="371"/>
      <c r="H10" s="371"/>
      <c r="I10" s="371"/>
      <c r="J10" s="371"/>
      <c r="K10" s="371"/>
      <c r="L10" s="371"/>
      <c r="M10" s="371"/>
      <c r="N10" s="371"/>
      <c r="O10" s="371"/>
      <c r="P10" s="371"/>
    </row>
    <row r="11" spans="1:16" ht="18" customHeight="1">
      <c r="A11" s="376"/>
      <c r="B11" s="1236"/>
      <c r="C11" s="1236"/>
      <c r="D11" s="1213"/>
      <c r="E11" s="1214"/>
      <c r="F11" s="373"/>
      <c r="G11" s="1251"/>
      <c r="H11" s="1251"/>
      <c r="I11" s="374"/>
      <c r="J11" s="324"/>
      <c r="K11" s="369"/>
      <c r="L11" s="371"/>
      <c r="M11" s="371"/>
      <c r="N11" s="371"/>
      <c r="O11" s="371"/>
      <c r="P11" s="371"/>
    </row>
    <row r="12" spans="1:16" ht="18" customHeight="1">
      <c r="A12" s="332" t="s">
        <v>7</v>
      </c>
      <c r="B12" s="1111" t="s">
        <v>111</v>
      </c>
      <c r="C12" s="1111"/>
      <c r="D12" s="1111" t="s">
        <v>8</v>
      </c>
      <c r="E12" s="1111"/>
      <c r="F12" s="373"/>
      <c r="G12" s="371"/>
      <c r="H12" s="371"/>
      <c r="I12" s="371"/>
      <c r="J12" s="371"/>
      <c r="K12" s="371"/>
      <c r="L12" s="371"/>
      <c r="M12" s="371"/>
      <c r="N12" s="371"/>
      <c r="O12" s="371"/>
      <c r="P12" s="371"/>
    </row>
    <row r="13" spans="1:16" ht="18" customHeight="1">
      <c r="A13" s="333" t="s">
        <v>321</v>
      </c>
      <c r="B13" s="1113" t="s">
        <v>387</v>
      </c>
      <c r="C13" s="1113"/>
      <c r="D13" s="1122">
        <v>44616</v>
      </c>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338"/>
      <c r="F15" s="373"/>
      <c r="G15" s="371"/>
      <c r="H15" s="371"/>
      <c r="I15" s="371"/>
      <c r="J15" s="371"/>
      <c r="K15" s="371"/>
      <c r="L15" s="371"/>
      <c r="M15" s="371"/>
      <c r="N15" s="371"/>
      <c r="O15" s="371"/>
      <c r="P15" s="371"/>
    </row>
    <row r="16" spans="1:16" ht="30" customHeight="1">
      <c r="A16" s="1120" t="s">
        <v>41</v>
      </c>
      <c r="B16" s="1120"/>
      <c r="C16" s="331" t="s">
        <v>11</v>
      </c>
      <c r="D16" s="331" t="s">
        <v>12</v>
      </c>
      <c r="E16" s="331" t="s">
        <v>13</v>
      </c>
      <c r="F16" s="373"/>
      <c r="G16" s="371"/>
      <c r="H16" s="371"/>
      <c r="I16" s="1249"/>
      <c r="J16" s="1249"/>
      <c r="K16" s="360"/>
      <c r="L16" s="361"/>
      <c r="M16" s="358"/>
      <c r="N16" s="359"/>
      <c r="O16" s="359"/>
      <c r="P16" s="371"/>
    </row>
    <row r="17" spans="1:16" ht="15.75" customHeight="1">
      <c r="A17" s="1145" t="s">
        <v>30</v>
      </c>
      <c r="B17" s="1145"/>
      <c r="C17" s="378">
        <v>750</v>
      </c>
      <c r="D17" s="379">
        <v>1.38</v>
      </c>
      <c r="E17" s="367">
        <f t="shared" ref="E17:E22" si="0">C17*D17</f>
        <v>1035</v>
      </c>
      <c r="F17" s="371"/>
      <c r="G17" s="371"/>
      <c r="H17" s="371"/>
      <c r="I17" s="1250"/>
      <c r="J17" s="1250"/>
      <c r="K17" s="362"/>
      <c r="L17" s="363"/>
      <c r="M17" s="358"/>
      <c r="N17" s="359"/>
      <c r="O17" s="359"/>
      <c r="P17" s="371"/>
    </row>
    <row r="18" spans="1:16" ht="15.75" customHeight="1">
      <c r="A18" s="1242" t="s">
        <v>31</v>
      </c>
      <c r="B18" s="1242"/>
      <c r="C18" s="380">
        <v>750</v>
      </c>
      <c r="D18" s="381">
        <v>0.88</v>
      </c>
      <c r="E18" s="368">
        <f t="shared" si="0"/>
        <v>660</v>
      </c>
      <c r="F18" s="371"/>
      <c r="G18" s="371"/>
      <c r="H18" s="371"/>
      <c r="I18" s="1258"/>
      <c r="J18" s="1258"/>
      <c r="K18" s="362"/>
      <c r="L18" s="363"/>
      <c r="M18" s="364"/>
      <c r="N18" s="365"/>
      <c r="O18" s="365"/>
      <c r="P18" s="371"/>
    </row>
    <row r="19" spans="1:16" ht="15.75" customHeight="1">
      <c r="A19" s="1145" t="s">
        <v>32</v>
      </c>
      <c r="B19" s="1252"/>
      <c r="C19" s="378">
        <v>10212</v>
      </c>
      <c r="D19" s="379">
        <v>0.8</v>
      </c>
      <c r="E19" s="367">
        <f t="shared" si="0"/>
        <v>8169.6</v>
      </c>
      <c r="F19" s="371"/>
      <c r="G19" s="371"/>
      <c r="H19" s="371"/>
      <c r="I19" s="1250"/>
      <c r="J19" s="1250"/>
      <c r="K19" s="356"/>
      <c r="L19" s="357"/>
      <c r="M19" s="358"/>
      <c r="N19" s="359"/>
      <c r="O19" s="359"/>
      <c r="P19" s="371"/>
    </row>
    <row r="20" spans="1:16" ht="15.75" customHeight="1">
      <c r="A20" s="383" t="s">
        <v>380</v>
      </c>
      <c r="B20" s="385"/>
      <c r="C20" s="384">
        <v>250</v>
      </c>
      <c r="D20" s="381">
        <v>16</v>
      </c>
      <c r="E20" s="368">
        <f t="shared" si="0"/>
        <v>4000</v>
      </c>
      <c r="F20" s="371"/>
      <c r="G20" s="371"/>
      <c r="H20" s="371"/>
      <c r="I20" s="366"/>
      <c r="J20" s="366"/>
      <c r="K20" s="356"/>
      <c r="L20" s="357"/>
      <c r="M20" s="358"/>
      <c r="N20" s="359"/>
      <c r="O20" s="359"/>
      <c r="P20" s="371"/>
    </row>
    <row r="21" spans="1:16" ht="15.75" customHeight="1">
      <c r="A21" s="1259" t="s">
        <v>42</v>
      </c>
      <c r="B21" s="1260"/>
      <c r="C21" s="378">
        <v>10212</v>
      </c>
      <c r="D21" s="379">
        <v>0.8</v>
      </c>
      <c r="E21" s="367">
        <f t="shared" si="0"/>
        <v>8169.6</v>
      </c>
      <c r="I21" s="1250"/>
      <c r="J21" s="1250"/>
      <c r="K21" s="356"/>
      <c r="L21" s="357"/>
      <c r="M21" s="358"/>
      <c r="N21" s="359"/>
      <c r="O21" s="359"/>
    </row>
    <row r="22" spans="1:16" ht="15.75" customHeight="1">
      <c r="A22" s="1256" t="s">
        <v>411</v>
      </c>
      <c r="B22" s="1257"/>
      <c r="C22" s="388">
        <v>10212</v>
      </c>
      <c r="D22" s="387">
        <v>0.8</v>
      </c>
      <c r="E22" s="386">
        <f t="shared" si="0"/>
        <v>8169.6</v>
      </c>
      <c r="I22" s="366"/>
      <c r="J22" s="366"/>
      <c r="K22" s="356"/>
      <c r="L22" s="357"/>
      <c r="M22" s="358"/>
      <c r="N22" s="359"/>
      <c r="O22" s="359"/>
    </row>
    <row r="23" spans="1:16" ht="15.75" customHeight="1">
      <c r="A23" s="1129"/>
      <c r="B23" s="1129"/>
      <c r="C23" s="330"/>
      <c r="D23" s="172" t="s">
        <v>19</v>
      </c>
      <c r="E23" s="284">
        <f xml:space="preserve"> SUM(E17:E22)</f>
        <v>30203.800000000003</v>
      </c>
    </row>
  </sheetData>
  <mergeCells count="29">
    <mergeCell ref="A22:B22"/>
    <mergeCell ref="A23:B23"/>
    <mergeCell ref="A18:B18"/>
    <mergeCell ref="I18:J18"/>
    <mergeCell ref="A19:B19"/>
    <mergeCell ref="I19:J19"/>
    <mergeCell ref="A21:B21"/>
    <mergeCell ref="I21:J21"/>
    <mergeCell ref="A17:B17"/>
    <mergeCell ref="I17:J17"/>
    <mergeCell ref="B10:C10"/>
    <mergeCell ref="D10:E10"/>
    <mergeCell ref="B11:C11"/>
    <mergeCell ref="D11:E11"/>
    <mergeCell ref="G11:H11"/>
    <mergeCell ref="B12:C12"/>
    <mergeCell ref="D12:E12"/>
    <mergeCell ref="B13:C13"/>
    <mergeCell ref="D13:E13"/>
    <mergeCell ref="A14:E14"/>
    <mergeCell ref="A16:B16"/>
    <mergeCell ref="I16:J16"/>
    <mergeCell ref="B9:C9"/>
    <mergeCell ref="D9:E9"/>
    <mergeCell ref="A2:E3"/>
    <mergeCell ref="A4:B4"/>
    <mergeCell ref="A6:E6"/>
    <mergeCell ref="B8:C8"/>
    <mergeCell ref="D8:E8"/>
  </mergeCells>
  <dataValidations count="1">
    <dataValidation type="list" allowBlank="1" showInputMessage="1" showErrorMessage="1" sqref="I16:I22 A17:A21" xr:uid="{D609DBAD-EC6F-4EB2-A609-C5C931D42C8F}">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F985E-9124-4E33-8A7E-DC95D2BD6FF9}">
  <sheetPr>
    <tabColor theme="7"/>
    <outlinePr summaryBelow="0" summaryRight="0"/>
  </sheetPr>
  <dimension ref="A1:P18"/>
  <sheetViews>
    <sheetView showGridLines="0" topLeftCell="A4" workbookViewId="0">
      <selection activeCell="A18" sqref="A18:XFD20"/>
    </sheetView>
  </sheetViews>
  <sheetFormatPr defaultColWidth="14.453125" defaultRowHeight="15.75" customHeight="1"/>
  <cols>
    <col min="1" max="1" width="30.7265625" style="326" customWidth="1"/>
    <col min="2" max="2" width="7.90625" style="326" customWidth="1"/>
    <col min="3" max="3" width="7" style="326" customWidth="1"/>
    <col min="4" max="4" width="10.81640625" style="326" customWidth="1"/>
    <col min="5" max="5" width="11.6328125" style="326" bestFit="1" customWidth="1"/>
    <col min="6" max="6" width="26.7265625" style="326" customWidth="1"/>
    <col min="7" max="16384" width="14.453125" style="326"/>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328"/>
      <c r="B5" s="328"/>
      <c r="C5" s="328"/>
      <c r="D5" s="328"/>
      <c r="E5" s="328"/>
      <c r="F5" s="10"/>
    </row>
    <row r="6" spans="1:16" ht="29.15" customHeight="1">
      <c r="A6" s="1110" t="s">
        <v>27</v>
      </c>
      <c r="B6" s="1110"/>
      <c r="C6" s="1110"/>
      <c r="D6" s="1110"/>
      <c r="E6" s="1110"/>
      <c r="F6" s="8"/>
    </row>
    <row r="7" spans="1:16" ht="19.5" customHeight="1">
      <c r="D7" s="329"/>
      <c r="E7" s="329"/>
      <c r="F7" s="14"/>
    </row>
    <row r="8" spans="1:16" ht="14.25">
      <c r="A8" s="340"/>
      <c r="B8" s="1224"/>
      <c r="C8" s="1224"/>
      <c r="D8" s="1079"/>
      <c r="E8" s="1080"/>
      <c r="F8" s="14"/>
    </row>
    <row r="9" spans="1:16" ht="18" customHeight="1">
      <c r="A9" s="332" t="s">
        <v>28</v>
      </c>
      <c r="B9" s="1111" t="s">
        <v>4</v>
      </c>
      <c r="C9" s="1111"/>
      <c r="D9" s="1111" t="s">
        <v>40</v>
      </c>
      <c r="E9" s="1112"/>
      <c r="F9" s="370"/>
      <c r="G9" s="371"/>
      <c r="H9" s="371"/>
      <c r="I9" s="371"/>
      <c r="J9" s="371"/>
      <c r="K9" s="371"/>
      <c r="L9" s="371"/>
      <c r="M9" s="371"/>
      <c r="N9" s="371"/>
      <c r="O9" s="371"/>
      <c r="P9" s="371"/>
    </row>
    <row r="10" spans="1:16" ht="18" customHeight="1">
      <c r="A10" s="333" t="s">
        <v>39</v>
      </c>
      <c r="B10" s="1114" t="s">
        <v>37</v>
      </c>
      <c r="C10" s="1114"/>
      <c r="D10" s="1212" t="s">
        <v>394</v>
      </c>
      <c r="E10" s="1212"/>
      <c r="F10" s="372"/>
      <c r="G10" s="371"/>
      <c r="H10" s="371"/>
      <c r="I10" s="371"/>
      <c r="J10" s="371"/>
      <c r="K10" s="371"/>
      <c r="L10" s="371"/>
      <c r="M10" s="371"/>
      <c r="N10" s="371"/>
      <c r="O10" s="371"/>
      <c r="P10" s="371"/>
    </row>
    <row r="11" spans="1:16" ht="18" customHeight="1">
      <c r="A11" s="376"/>
      <c r="B11" s="1236"/>
      <c r="C11" s="1236"/>
      <c r="D11" s="1213"/>
      <c r="E11" s="1214"/>
      <c r="F11" s="373"/>
      <c r="G11" s="1251"/>
      <c r="H11" s="1251"/>
      <c r="I11" s="374"/>
      <c r="J11" s="324"/>
      <c r="K11" s="369"/>
      <c r="L11" s="371"/>
      <c r="M11" s="371"/>
      <c r="N11" s="371"/>
      <c r="O11" s="371"/>
      <c r="P11" s="371"/>
    </row>
    <row r="12" spans="1:16" ht="18" customHeight="1">
      <c r="A12" s="332" t="s">
        <v>7</v>
      </c>
      <c r="B12" s="1111" t="s">
        <v>111</v>
      </c>
      <c r="C12" s="1111"/>
      <c r="D12" s="1111" t="s">
        <v>8</v>
      </c>
      <c r="E12" s="1111"/>
      <c r="F12" s="373"/>
      <c r="G12" s="371"/>
      <c r="H12" s="371"/>
      <c r="I12" s="371"/>
      <c r="J12" s="371"/>
      <c r="K12" s="371"/>
      <c r="L12" s="371"/>
      <c r="M12" s="371"/>
      <c r="N12" s="371"/>
      <c r="O12" s="371"/>
      <c r="P12" s="371"/>
    </row>
    <row r="13" spans="1:16" ht="18" customHeight="1">
      <c r="A13" s="333" t="s">
        <v>321</v>
      </c>
      <c r="B13" s="1113" t="s">
        <v>389</v>
      </c>
      <c r="C13" s="1113"/>
      <c r="D13" s="1122">
        <v>44616</v>
      </c>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338"/>
      <c r="F15" s="373"/>
      <c r="G15" s="371"/>
      <c r="H15" s="371"/>
      <c r="I15" s="371"/>
      <c r="J15" s="371"/>
      <c r="K15" s="371"/>
      <c r="L15" s="371"/>
      <c r="M15" s="371"/>
      <c r="N15" s="371"/>
      <c r="O15" s="371"/>
      <c r="P15" s="371"/>
    </row>
    <row r="16" spans="1:16" ht="30" customHeight="1">
      <c r="A16" s="1120" t="s">
        <v>41</v>
      </c>
      <c r="B16" s="1120"/>
      <c r="C16" s="331" t="s">
        <v>11</v>
      </c>
      <c r="D16" s="331" t="s">
        <v>12</v>
      </c>
      <c r="E16" s="331" t="s">
        <v>13</v>
      </c>
      <c r="F16" s="373"/>
      <c r="G16" s="371"/>
      <c r="H16" s="371"/>
      <c r="I16" s="1249"/>
      <c r="J16" s="1249"/>
      <c r="K16" s="360"/>
      <c r="L16" s="361"/>
      <c r="M16" s="358"/>
      <c r="N16" s="359"/>
      <c r="O16" s="359"/>
      <c r="P16" s="371"/>
    </row>
    <row r="17" spans="1:16" ht="15.75" customHeight="1">
      <c r="A17" s="1145" t="s">
        <v>32</v>
      </c>
      <c r="B17" s="1252"/>
      <c r="C17" s="378">
        <v>2289</v>
      </c>
      <c r="D17" s="379">
        <v>0.8</v>
      </c>
      <c r="E17" s="367">
        <f>C17*D17</f>
        <v>1831.2</v>
      </c>
      <c r="F17" s="371"/>
      <c r="G17" s="371"/>
      <c r="H17" s="371"/>
      <c r="I17" s="1250"/>
      <c r="J17" s="1250"/>
      <c r="K17" s="356"/>
      <c r="L17" s="357"/>
      <c r="M17" s="358"/>
      <c r="N17" s="359"/>
      <c r="O17" s="359"/>
      <c r="P17" s="371"/>
    </row>
    <row r="18" spans="1:16" ht="15.75" customHeight="1">
      <c r="A18" s="1129"/>
      <c r="B18" s="1129"/>
      <c r="C18" s="330"/>
      <c r="D18" s="172" t="s">
        <v>19</v>
      </c>
      <c r="E18" s="284">
        <f xml:space="preserve"> SUM(E17:E17)</f>
        <v>1831.2</v>
      </c>
    </row>
  </sheetData>
  <mergeCells count="22">
    <mergeCell ref="A18:B18"/>
    <mergeCell ref="A17:B17"/>
    <mergeCell ref="I17:J17"/>
    <mergeCell ref="B10:C10"/>
    <mergeCell ref="D10:E10"/>
    <mergeCell ref="B11:C11"/>
    <mergeCell ref="D11:E11"/>
    <mergeCell ref="G11:H11"/>
    <mergeCell ref="B12:C12"/>
    <mergeCell ref="D12:E12"/>
    <mergeCell ref="B13:C13"/>
    <mergeCell ref="D13:E13"/>
    <mergeCell ref="A14:E14"/>
    <mergeCell ref="A16:B16"/>
    <mergeCell ref="I16:J16"/>
    <mergeCell ref="B9:C9"/>
    <mergeCell ref="D9:E9"/>
    <mergeCell ref="A2:E3"/>
    <mergeCell ref="A4:B4"/>
    <mergeCell ref="A6:E6"/>
    <mergeCell ref="B8:C8"/>
    <mergeCell ref="D8:E8"/>
  </mergeCells>
  <dataValidations count="1">
    <dataValidation type="list" allowBlank="1" showInputMessage="1" showErrorMessage="1" sqref="A17 I16:I17" xr:uid="{61FE90D6-41B8-44FA-A387-9B1620C9ABE9}">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069B7-81D5-42CA-9C48-4BA0B4F5F3C8}">
  <sheetPr>
    <tabColor theme="7"/>
    <outlinePr summaryBelow="0" summaryRight="0"/>
  </sheetPr>
  <dimension ref="A1:P18"/>
  <sheetViews>
    <sheetView showGridLines="0" topLeftCell="A4" workbookViewId="0">
      <selection activeCell="A18" sqref="A18:XFD20"/>
    </sheetView>
  </sheetViews>
  <sheetFormatPr defaultColWidth="14.453125" defaultRowHeight="15.75" customHeight="1"/>
  <cols>
    <col min="1" max="1" width="30.7265625" style="326" customWidth="1"/>
    <col min="2" max="2" width="7.90625" style="326" customWidth="1"/>
    <col min="3" max="3" width="7" style="326" customWidth="1"/>
    <col min="4" max="4" width="10.81640625" style="326" customWidth="1"/>
    <col min="5" max="5" width="11.6328125" style="326" bestFit="1" customWidth="1"/>
    <col min="6" max="6" width="26.7265625" style="326" customWidth="1"/>
    <col min="7" max="16384" width="14.453125" style="326"/>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328"/>
      <c r="B5" s="328"/>
      <c r="C5" s="328"/>
      <c r="D5" s="328"/>
      <c r="E5" s="328"/>
      <c r="F5" s="10"/>
    </row>
    <row r="6" spans="1:16" ht="29.15" customHeight="1">
      <c r="A6" s="1110" t="s">
        <v>27</v>
      </c>
      <c r="B6" s="1110"/>
      <c r="C6" s="1110"/>
      <c r="D6" s="1110"/>
      <c r="E6" s="1110"/>
      <c r="F6" s="8"/>
    </row>
    <row r="7" spans="1:16" ht="19.5" customHeight="1">
      <c r="D7" s="329"/>
      <c r="E7" s="329"/>
      <c r="F7" s="14"/>
    </row>
    <row r="8" spans="1:16" ht="14.25">
      <c r="A8" s="340"/>
      <c r="B8" s="1224"/>
      <c r="C8" s="1224"/>
      <c r="D8" s="1079"/>
      <c r="E8" s="1080"/>
      <c r="F8" s="14"/>
    </row>
    <row r="9" spans="1:16" ht="18" customHeight="1">
      <c r="A9" s="332" t="s">
        <v>28</v>
      </c>
      <c r="B9" s="1111" t="s">
        <v>4</v>
      </c>
      <c r="C9" s="1111"/>
      <c r="D9" s="1111" t="s">
        <v>40</v>
      </c>
      <c r="E9" s="1112"/>
      <c r="F9" s="370"/>
      <c r="G9" s="371"/>
      <c r="H9" s="371"/>
      <c r="I9" s="371"/>
      <c r="J9" s="371"/>
      <c r="K9" s="371"/>
      <c r="L9" s="371"/>
      <c r="M9" s="371"/>
      <c r="N9" s="371"/>
      <c r="O9" s="371"/>
      <c r="P9" s="371"/>
    </row>
    <row r="10" spans="1:16" ht="18" customHeight="1">
      <c r="A10" s="333" t="s">
        <v>39</v>
      </c>
      <c r="B10" s="1114" t="s">
        <v>37</v>
      </c>
      <c r="C10" s="1114"/>
      <c r="D10" s="1212" t="s">
        <v>396</v>
      </c>
      <c r="E10" s="1212"/>
      <c r="F10" s="372"/>
      <c r="G10" s="371"/>
      <c r="H10" s="371"/>
      <c r="I10" s="371"/>
      <c r="J10" s="371"/>
      <c r="K10" s="371"/>
      <c r="L10" s="371"/>
      <c r="M10" s="371"/>
      <c r="N10" s="371"/>
      <c r="O10" s="371"/>
      <c r="P10" s="371"/>
    </row>
    <row r="11" spans="1:16" ht="18" customHeight="1">
      <c r="A11" s="376"/>
      <c r="B11" s="1236"/>
      <c r="C11" s="1236"/>
      <c r="D11" s="1213"/>
      <c r="E11" s="1214"/>
      <c r="F11" s="373"/>
      <c r="G11" s="1251"/>
      <c r="H11" s="1251"/>
      <c r="I11" s="374"/>
      <c r="J11" s="324"/>
      <c r="K11" s="369"/>
      <c r="L11" s="371"/>
      <c r="M11" s="371"/>
      <c r="N11" s="371"/>
      <c r="O11" s="371"/>
      <c r="P11" s="371"/>
    </row>
    <row r="12" spans="1:16" ht="18" customHeight="1">
      <c r="A12" s="332" t="s">
        <v>7</v>
      </c>
      <c r="B12" s="1111" t="s">
        <v>111</v>
      </c>
      <c r="C12" s="1111"/>
      <c r="D12" s="1111" t="s">
        <v>8</v>
      </c>
      <c r="E12" s="1111"/>
      <c r="F12" s="373"/>
      <c r="G12" s="371"/>
      <c r="H12" s="371"/>
      <c r="I12" s="371"/>
      <c r="J12" s="371"/>
      <c r="K12" s="371"/>
      <c r="L12" s="371"/>
      <c r="M12" s="371"/>
      <c r="N12" s="371"/>
      <c r="O12" s="371"/>
      <c r="P12" s="371"/>
    </row>
    <row r="13" spans="1:16" ht="18" customHeight="1">
      <c r="A13" s="333" t="s">
        <v>321</v>
      </c>
      <c r="B13" s="1113" t="s">
        <v>391</v>
      </c>
      <c r="C13" s="1113"/>
      <c r="D13" s="1122">
        <v>44616</v>
      </c>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338"/>
      <c r="F15" s="373"/>
      <c r="G15" s="371"/>
      <c r="H15" s="371"/>
      <c r="I15" s="371"/>
      <c r="J15" s="371"/>
      <c r="K15" s="371"/>
      <c r="L15" s="371"/>
      <c r="M15" s="371"/>
      <c r="N15" s="371"/>
      <c r="O15" s="371"/>
      <c r="P15" s="371"/>
    </row>
    <row r="16" spans="1:16" ht="30" customHeight="1">
      <c r="A16" s="1120" t="s">
        <v>41</v>
      </c>
      <c r="B16" s="1120"/>
      <c r="C16" s="331" t="s">
        <v>11</v>
      </c>
      <c r="D16" s="331" t="s">
        <v>12</v>
      </c>
      <c r="E16" s="331" t="s">
        <v>13</v>
      </c>
      <c r="F16" s="373"/>
      <c r="G16" s="371"/>
      <c r="H16" s="371"/>
      <c r="I16" s="1249"/>
      <c r="J16" s="1249"/>
      <c r="K16" s="360"/>
      <c r="L16" s="361"/>
      <c r="M16" s="358"/>
      <c r="N16" s="359"/>
      <c r="O16" s="359"/>
      <c r="P16" s="371"/>
    </row>
    <row r="17" spans="1:16" ht="15.75" customHeight="1">
      <c r="A17" s="1145" t="s">
        <v>32</v>
      </c>
      <c r="B17" s="1252"/>
      <c r="C17" s="378">
        <v>5610</v>
      </c>
      <c r="D17" s="379">
        <v>0.8</v>
      </c>
      <c r="E17" s="367">
        <f>C17*D17</f>
        <v>4488</v>
      </c>
      <c r="F17" s="371"/>
      <c r="G17" s="371"/>
      <c r="H17" s="371"/>
      <c r="I17" s="1250"/>
      <c r="J17" s="1250"/>
      <c r="K17" s="356"/>
      <c r="L17" s="357"/>
      <c r="M17" s="358"/>
      <c r="N17" s="359"/>
      <c r="O17" s="359"/>
      <c r="P17" s="371"/>
    </row>
    <row r="18" spans="1:16" ht="15.75" customHeight="1">
      <c r="A18" s="1129"/>
      <c r="B18" s="1129"/>
      <c r="C18" s="330"/>
      <c r="D18" s="172" t="s">
        <v>19</v>
      </c>
      <c r="E18" s="284">
        <f xml:space="preserve"> SUM(E17:E17)</f>
        <v>4488</v>
      </c>
    </row>
  </sheetData>
  <mergeCells count="22">
    <mergeCell ref="A18:B18"/>
    <mergeCell ref="A17:B17"/>
    <mergeCell ref="I17:J17"/>
    <mergeCell ref="B10:C10"/>
    <mergeCell ref="D10:E10"/>
    <mergeCell ref="B11:C11"/>
    <mergeCell ref="D11:E11"/>
    <mergeCell ref="G11:H11"/>
    <mergeCell ref="B12:C12"/>
    <mergeCell ref="D12:E12"/>
    <mergeCell ref="B13:C13"/>
    <mergeCell ref="D13:E13"/>
    <mergeCell ref="A14:E14"/>
    <mergeCell ref="A16:B16"/>
    <mergeCell ref="I16:J16"/>
    <mergeCell ref="B9:C9"/>
    <mergeCell ref="D9:E9"/>
    <mergeCell ref="A2:E3"/>
    <mergeCell ref="A4:B4"/>
    <mergeCell ref="A6:E6"/>
    <mergeCell ref="B8:C8"/>
    <mergeCell ref="D8:E8"/>
  </mergeCells>
  <dataValidations count="1">
    <dataValidation type="list" allowBlank="1" showInputMessage="1" showErrorMessage="1" sqref="A17 I16:I17" xr:uid="{661F37EB-1931-49B8-988D-3346D807FF3D}">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7307B-EA15-44CD-84ED-E49B85C6E587}">
  <sheetPr>
    <tabColor theme="7"/>
    <outlinePr summaryBelow="0" summaryRight="0"/>
  </sheetPr>
  <dimension ref="A1:P18"/>
  <sheetViews>
    <sheetView showGridLines="0" topLeftCell="A4" workbookViewId="0">
      <selection activeCell="A18" sqref="A18:XFD19"/>
    </sheetView>
  </sheetViews>
  <sheetFormatPr defaultColWidth="14.453125" defaultRowHeight="15.75" customHeight="1"/>
  <cols>
    <col min="1" max="1" width="30.7265625" style="326" customWidth="1"/>
    <col min="2" max="2" width="7.90625" style="326" customWidth="1"/>
    <col min="3" max="3" width="7" style="326" customWidth="1"/>
    <col min="4" max="4" width="10.81640625" style="326" customWidth="1"/>
    <col min="5" max="5" width="11.6328125" style="326" bestFit="1" customWidth="1"/>
    <col min="6" max="6" width="26.7265625" style="326" customWidth="1"/>
    <col min="7" max="16384" width="14.453125" style="326"/>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328"/>
      <c r="B5" s="328"/>
      <c r="C5" s="328"/>
      <c r="D5" s="328"/>
      <c r="E5" s="328"/>
      <c r="F5" s="10"/>
    </row>
    <row r="6" spans="1:16" ht="29.15" customHeight="1">
      <c r="A6" s="1110" t="s">
        <v>27</v>
      </c>
      <c r="B6" s="1110"/>
      <c r="C6" s="1110"/>
      <c r="D6" s="1110"/>
      <c r="E6" s="1110"/>
      <c r="F6" s="8"/>
    </row>
    <row r="7" spans="1:16" ht="19.5" customHeight="1">
      <c r="D7" s="329"/>
      <c r="E7" s="329"/>
      <c r="F7" s="14"/>
    </row>
    <row r="8" spans="1:16" ht="14.25">
      <c r="A8" s="340"/>
      <c r="B8" s="1224"/>
      <c r="C8" s="1224"/>
      <c r="D8" s="1079"/>
      <c r="E8" s="1080"/>
      <c r="F8" s="14"/>
    </row>
    <row r="9" spans="1:16" ht="18" customHeight="1">
      <c r="A9" s="332" t="s">
        <v>28</v>
      </c>
      <c r="B9" s="1111" t="s">
        <v>4</v>
      </c>
      <c r="C9" s="1111"/>
      <c r="D9" s="1111" t="s">
        <v>40</v>
      </c>
      <c r="E9" s="1112"/>
      <c r="F9" s="370"/>
      <c r="G9" s="371"/>
      <c r="H9" s="371"/>
      <c r="I9" s="371"/>
      <c r="J9" s="371"/>
      <c r="K9" s="371"/>
      <c r="L9" s="371"/>
      <c r="M9" s="371"/>
      <c r="N9" s="371"/>
      <c r="O9" s="371"/>
      <c r="P9" s="371"/>
    </row>
    <row r="10" spans="1:16" ht="18" customHeight="1">
      <c r="A10" s="333" t="s">
        <v>39</v>
      </c>
      <c r="B10" s="1114" t="s">
        <v>37</v>
      </c>
      <c r="C10" s="1114"/>
      <c r="D10" s="1212" t="s">
        <v>399</v>
      </c>
      <c r="E10" s="1212"/>
      <c r="F10" s="372"/>
      <c r="G10" s="371"/>
      <c r="H10" s="371"/>
      <c r="I10" s="371"/>
      <c r="J10" s="371"/>
      <c r="K10" s="371"/>
      <c r="L10" s="371"/>
      <c r="M10" s="371"/>
      <c r="N10" s="371"/>
      <c r="O10" s="371"/>
      <c r="P10" s="371"/>
    </row>
    <row r="11" spans="1:16" ht="18" customHeight="1">
      <c r="A11" s="376"/>
      <c r="B11" s="1236"/>
      <c r="C11" s="1236"/>
      <c r="D11" s="1213"/>
      <c r="E11" s="1214"/>
      <c r="F11" s="373"/>
      <c r="G11" s="1251"/>
      <c r="H11" s="1251"/>
      <c r="I11" s="374"/>
      <c r="J11" s="324"/>
      <c r="K11" s="369"/>
      <c r="L11" s="371"/>
      <c r="M11" s="371"/>
      <c r="N11" s="371"/>
      <c r="O11" s="371"/>
      <c r="P11" s="371"/>
    </row>
    <row r="12" spans="1:16" ht="18" customHeight="1">
      <c r="A12" s="332" t="s">
        <v>7</v>
      </c>
      <c r="B12" s="1111" t="s">
        <v>111</v>
      </c>
      <c r="C12" s="1111"/>
      <c r="D12" s="1111" t="s">
        <v>8</v>
      </c>
      <c r="E12" s="1111"/>
      <c r="F12" s="373"/>
      <c r="G12" s="371"/>
      <c r="H12" s="371"/>
      <c r="I12" s="371"/>
      <c r="J12" s="371"/>
      <c r="K12" s="371"/>
      <c r="L12" s="371"/>
      <c r="M12" s="371"/>
      <c r="N12" s="371"/>
      <c r="O12" s="371"/>
      <c r="P12" s="371"/>
    </row>
    <row r="13" spans="1:16" ht="18" customHeight="1">
      <c r="A13" s="333" t="s">
        <v>321</v>
      </c>
      <c r="B13" s="1113" t="s">
        <v>393</v>
      </c>
      <c r="C13" s="1113"/>
      <c r="D13" s="1122">
        <v>44616</v>
      </c>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338"/>
      <c r="F15" s="373"/>
      <c r="G15" s="371"/>
      <c r="H15" s="371"/>
      <c r="I15" s="371"/>
      <c r="J15" s="371"/>
      <c r="K15" s="371"/>
      <c r="L15" s="371"/>
      <c r="M15" s="371"/>
      <c r="N15" s="371"/>
      <c r="O15" s="371"/>
      <c r="P15" s="371"/>
    </row>
    <row r="16" spans="1:16" ht="30" customHeight="1">
      <c r="A16" s="1120" t="s">
        <v>41</v>
      </c>
      <c r="B16" s="1120"/>
      <c r="C16" s="331" t="s">
        <v>11</v>
      </c>
      <c r="D16" s="331" t="s">
        <v>12</v>
      </c>
      <c r="E16" s="331" t="s">
        <v>13</v>
      </c>
      <c r="F16" s="373"/>
      <c r="G16" s="371"/>
      <c r="H16" s="371"/>
      <c r="I16" s="1249"/>
      <c r="J16" s="1249"/>
      <c r="K16" s="360"/>
      <c r="L16" s="361"/>
      <c r="M16" s="358"/>
      <c r="N16" s="359"/>
      <c r="O16" s="359"/>
      <c r="P16" s="371"/>
    </row>
    <row r="17" spans="1:16" ht="15.75" customHeight="1">
      <c r="A17" s="1145" t="s">
        <v>32</v>
      </c>
      <c r="B17" s="1252"/>
      <c r="C17" s="378">
        <v>834</v>
      </c>
      <c r="D17" s="379">
        <v>0.8</v>
      </c>
      <c r="E17" s="367">
        <f>C17*D17</f>
        <v>667.2</v>
      </c>
      <c r="F17" s="371"/>
      <c r="G17" s="371"/>
      <c r="H17" s="371"/>
      <c r="I17" s="1250"/>
      <c r="J17" s="1250"/>
      <c r="K17" s="356"/>
      <c r="L17" s="357"/>
      <c r="M17" s="358"/>
      <c r="N17" s="359"/>
      <c r="O17" s="359"/>
      <c r="P17" s="371"/>
    </row>
    <row r="18" spans="1:16" ht="15.75" customHeight="1">
      <c r="A18" s="1129"/>
      <c r="B18" s="1129"/>
      <c r="C18" s="330"/>
      <c r="D18" s="172" t="s">
        <v>19</v>
      </c>
      <c r="E18" s="284">
        <f xml:space="preserve"> SUM(E17:E17)</f>
        <v>667.2</v>
      </c>
    </row>
  </sheetData>
  <mergeCells count="22">
    <mergeCell ref="A18:B18"/>
    <mergeCell ref="A17:B17"/>
    <mergeCell ref="I17:J17"/>
    <mergeCell ref="B10:C10"/>
    <mergeCell ref="D10:E10"/>
    <mergeCell ref="B11:C11"/>
    <mergeCell ref="D11:E11"/>
    <mergeCell ref="G11:H11"/>
    <mergeCell ref="B12:C12"/>
    <mergeCell ref="D12:E12"/>
    <mergeCell ref="B13:C13"/>
    <mergeCell ref="D13:E13"/>
    <mergeCell ref="A14:E14"/>
    <mergeCell ref="A16:B16"/>
    <mergeCell ref="I16:J16"/>
    <mergeCell ref="B9:C9"/>
    <mergeCell ref="D9:E9"/>
    <mergeCell ref="A2:E3"/>
    <mergeCell ref="A4:B4"/>
    <mergeCell ref="A6:E6"/>
    <mergeCell ref="B8:C8"/>
    <mergeCell ref="D8:E8"/>
  </mergeCells>
  <dataValidations count="1">
    <dataValidation type="list" allowBlank="1" showInputMessage="1" showErrorMessage="1" sqref="A17 I16:I17" xr:uid="{29563AFD-925B-41CA-8EFA-33C3ABFFFC53}">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421EE-3F34-4C74-BE2B-68A9FD7BF2C5}">
  <sheetPr>
    <tabColor theme="5" tint="-0.249977111117893"/>
    <outlinePr summaryBelow="0" summaryRight="0"/>
  </sheetPr>
  <dimension ref="A1:P18"/>
  <sheetViews>
    <sheetView showGridLines="0" topLeftCell="A4" workbookViewId="0">
      <selection activeCell="F21" sqref="F21"/>
    </sheetView>
  </sheetViews>
  <sheetFormatPr defaultColWidth="14.453125" defaultRowHeight="15.75" customHeight="1"/>
  <cols>
    <col min="1" max="1" width="30.7265625" style="398" customWidth="1"/>
    <col min="2" max="2" width="7.90625" style="398" customWidth="1"/>
    <col min="3" max="3" width="7" style="398" customWidth="1"/>
    <col min="4" max="4" width="10.81640625" style="398" customWidth="1"/>
    <col min="5" max="5" width="11.6328125" style="398" bestFit="1" customWidth="1"/>
    <col min="6" max="6" width="26.7265625" style="398" customWidth="1"/>
    <col min="7" max="16384" width="14.453125" style="398"/>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400"/>
      <c r="B5" s="400"/>
      <c r="C5" s="400"/>
      <c r="D5" s="400"/>
      <c r="E5" s="400"/>
      <c r="F5" s="10"/>
    </row>
    <row r="6" spans="1:16" ht="29.15" customHeight="1">
      <c r="A6" s="1110" t="s">
        <v>27</v>
      </c>
      <c r="B6" s="1110"/>
      <c r="C6" s="1110"/>
      <c r="D6" s="1110"/>
      <c r="E6" s="1110"/>
      <c r="F6" s="8"/>
    </row>
    <row r="7" spans="1:16" ht="19.5" customHeight="1">
      <c r="D7" s="401"/>
      <c r="E7" s="401"/>
      <c r="F7" s="14"/>
    </row>
    <row r="8" spans="1:16" ht="14.25">
      <c r="A8" s="412"/>
      <c r="B8" s="1224"/>
      <c r="C8" s="1224"/>
      <c r="D8" s="1079"/>
      <c r="E8" s="1080"/>
      <c r="F8" s="14"/>
    </row>
    <row r="9" spans="1:16" ht="18" customHeight="1">
      <c r="A9" s="404" t="s">
        <v>28</v>
      </c>
      <c r="B9" s="1111" t="s">
        <v>4</v>
      </c>
      <c r="C9" s="1111"/>
      <c r="D9" s="1111" t="s">
        <v>40</v>
      </c>
      <c r="E9" s="1112"/>
      <c r="F9" s="370"/>
      <c r="G9" s="371"/>
      <c r="H9" s="371"/>
      <c r="I9" s="371"/>
      <c r="J9" s="371"/>
      <c r="K9" s="371"/>
      <c r="L9" s="371"/>
      <c r="M9" s="371"/>
      <c r="N9" s="371"/>
      <c r="O9" s="371"/>
      <c r="P9" s="371"/>
    </row>
    <row r="10" spans="1:16" ht="18" customHeight="1">
      <c r="A10" s="405" t="s">
        <v>39</v>
      </c>
      <c r="B10" s="1114" t="s">
        <v>37</v>
      </c>
      <c r="C10" s="1114"/>
      <c r="D10" s="1212" t="s">
        <v>446</v>
      </c>
      <c r="E10" s="1212"/>
      <c r="F10" s="372"/>
      <c r="G10" s="371"/>
      <c r="H10" s="371"/>
      <c r="I10" s="371"/>
      <c r="J10" s="371"/>
      <c r="K10" s="371"/>
      <c r="L10" s="371"/>
      <c r="M10" s="371"/>
      <c r="N10" s="371"/>
      <c r="O10" s="371"/>
      <c r="P10" s="371"/>
    </row>
    <row r="11" spans="1:16" ht="18" customHeight="1">
      <c r="A11" s="416"/>
      <c r="B11" s="1236"/>
      <c r="C11" s="1236"/>
      <c r="D11" s="1213"/>
      <c r="E11" s="1214"/>
      <c r="F11" s="373"/>
      <c r="G11" s="1251"/>
      <c r="H11" s="1251"/>
      <c r="I11" s="415"/>
      <c r="J11" s="324"/>
      <c r="K11" s="369"/>
      <c r="L11" s="371"/>
      <c r="M11" s="371"/>
      <c r="N11" s="371"/>
      <c r="O11" s="371"/>
      <c r="P11" s="371"/>
    </row>
    <row r="12" spans="1:16" ht="18" customHeight="1">
      <c r="A12" s="404" t="s">
        <v>7</v>
      </c>
      <c r="B12" s="1111" t="s">
        <v>111</v>
      </c>
      <c r="C12" s="1111"/>
      <c r="D12" s="1111" t="s">
        <v>8</v>
      </c>
      <c r="E12" s="1111"/>
      <c r="F12" s="373"/>
      <c r="G12" s="371"/>
      <c r="H12" s="371"/>
      <c r="I12" s="371"/>
      <c r="J12" s="371"/>
      <c r="K12" s="371"/>
      <c r="L12" s="371"/>
      <c r="M12" s="371"/>
      <c r="N12" s="371"/>
      <c r="O12" s="371"/>
      <c r="P12" s="371"/>
    </row>
    <row r="13" spans="1:16" ht="18" customHeight="1">
      <c r="A13" s="405" t="s">
        <v>321</v>
      </c>
      <c r="B13" s="1113" t="s">
        <v>407</v>
      </c>
      <c r="C13" s="1113"/>
      <c r="D13" s="1122">
        <v>44616</v>
      </c>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410"/>
      <c r="F15" s="373"/>
      <c r="G15" s="371"/>
      <c r="H15" s="371"/>
      <c r="I15" s="371"/>
      <c r="J15" s="371"/>
      <c r="K15" s="371"/>
      <c r="L15" s="371"/>
      <c r="M15" s="371"/>
      <c r="N15" s="371"/>
      <c r="O15" s="371"/>
      <c r="P15" s="371"/>
    </row>
    <row r="16" spans="1:16" ht="30" customHeight="1">
      <c r="A16" s="1120" t="s">
        <v>41</v>
      </c>
      <c r="B16" s="1120"/>
      <c r="C16" s="403" t="s">
        <v>11</v>
      </c>
      <c r="D16" s="403" t="s">
        <v>12</v>
      </c>
      <c r="E16" s="403" t="s">
        <v>13</v>
      </c>
      <c r="F16" s="373"/>
      <c r="G16" s="371"/>
      <c r="H16" s="371"/>
      <c r="I16" s="1249"/>
      <c r="J16" s="1249"/>
      <c r="K16" s="360"/>
      <c r="L16" s="361"/>
      <c r="M16" s="358"/>
      <c r="N16" s="359"/>
      <c r="O16" s="359"/>
      <c r="P16" s="371"/>
    </row>
    <row r="17" spans="1:16" ht="15.75" customHeight="1">
      <c r="A17" s="1145" t="s">
        <v>32</v>
      </c>
      <c r="B17" s="1252"/>
      <c r="C17" s="378">
        <v>1928</v>
      </c>
      <c r="D17" s="379">
        <v>0.8</v>
      </c>
      <c r="E17" s="367">
        <f>C17*D17</f>
        <v>1542.4</v>
      </c>
      <c r="F17" s="371"/>
      <c r="G17" s="371"/>
      <c r="H17" s="371"/>
      <c r="I17" s="1250"/>
      <c r="J17" s="1250"/>
      <c r="K17" s="356"/>
      <c r="L17" s="357"/>
      <c r="M17" s="358"/>
      <c r="N17" s="359"/>
      <c r="O17" s="359"/>
      <c r="P17" s="371"/>
    </row>
    <row r="18" spans="1:16" ht="15.75" customHeight="1">
      <c r="A18" s="1129"/>
      <c r="B18" s="1129"/>
      <c r="C18" s="402"/>
      <c r="D18" s="172" t="s">
        <v>19</v>
      </c>
      <c r="E18" s="284">
        <f xml:space="preserve"> SUM(E17:E17)</f>
        <v>1542.4</v>
      </c>
    </row>
  </sheetData>
  <mergeCells count="22">
    <mergeCell ref="G11:H11"/>
    <mergeCell ref="A18:B18"/>
    <mergeCell ref="A17:B17"/>
    <mergeCell ref="I17:J17"/>
    <mergeCell ref="B13:C13"/>
    <mergeCell ref="D13:E13"/>
    <mergeCell ref="A14:E14"/>
    <mergeCell ref="A16:B16"/>
    <mergeCell ref="I16:J16"/>
    <mergeCell ref="B12:C12"/>
    <mergeCell ref="D12:E12"/>
    <mergeCell ref="A2:E3"/>
    <mergeCell ref="A4:B4"/>
    <mergeCell ref="A6:E6"/>
    <mergeCell ref="B8:C8"/>
    <mergeCell ref="D8:E8"/>
    <mergeCell ref="B9:C9"/>
    <mergeCell ref="D9:E9"/>
    <mergeCell ref="B10:C10"/>
    <mergeCell ref="D10:E10"/>
    <mergeCell ref="B11:C11"/>
    <mergeCell ref="D11:E11"/>
  </mergeCells>
  <dataValidations count="1">
    <dataValidation type="list" allowBlank="1" showInputMessage="1" showErrorMessage="1" sqref="A17 I16:I17" xr:uid="{AC80B10B-0D91-4CB6-BB84-082211325C6C}">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7FC20-781E-49EB-8D00-51A92CC49612}">
  <sheetPr>
    <tabColor rgb="FF002060"/>
    <outlinePr summaryBelow="0" summaryRight="0"/>
  </sheetPr>
  <dimension ref="A1:P22"/>
  <sheetViews>
    <sheetView showGridLines="0" topLeftCell="A6" workbookViewId="0">
      <selection activeCell="A21" sqref="A21:B21"/>
    </sheetView>
  </sheetViews>
  <sheetFormatPr defaultColWidth="14.453125" defaultRowHeight="15.75" customHeight="1"/>
  <cols>
    <col min="1" max="1" width="30.7265625" style="326" customWidth="1"/>
    <col min="2" max="2" width="7.90625" style="326" customWidth="1"/>
    <col min="3" max="3" width="7" style="326" customWidth="1"/>
    <col min="4" max="4" width="10.81640625" style="326" customWidth="1"/>
    <col min="5" max="5" width="11.6328125" style="326" bestFit="1" customWidth="1"/>
    <col min="6" max="6" width="26.7265625" style="326" customWidth="1"/>
    <col min="7" max="16384" width="14.453125" style="326"/>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328"/>
      <c r="B5" s="328"/>
      <c r="C5" s="328"/>
      <c r="D5" s="328"/>
      <c r="E5" s="328"/>
      <c r="F5" s="10"/>
    </row>
    <row r="6" spans="1:16" ht="29.15" customHeight="1">
      <c r="A6" s="1110" t="s">
        <v>27</v>
      </c>
      <c r="B6" s="1110"/>
      <c r="C6" s="1110"/>
      <c r="D6" s="1110"/>
      <c r="E6" s="1110"/>
      <c r="F6" s="8"/>
    </row>
    <row r="7" spans="1:16" ht="19.5" customHeight="1">
      <c r="D7" s="329"/>
      <c r="E7" s="329"/>
      <c r="F7" s="14"/>
    </row>
    <row r="8" spans="1:16" ht="14.25">
      <c r="A8" s="340"/>
      <c r="B8" s="1224"/>
      <c r="C8" s="1224"/>
      <c r="D8" s="1079"/>
      <c r="E8" s="1080"/>
      <c r="F8" s="14"/>
    </row>
    <row r="9" spans="1:16" ht="18" customHeight="1">
      <c r="A9" s="332" t="s">
        <v>28</v>
      </c>
      <c r="B9" s="1111" t="s">
        <v>4</v>
      </c>
      <c r="C9" s="1111"/>
      <c r="D9" s="1111" t="s">
        <v>40</v>
      </c>
      <c r="E9" s="1112"/>
      <c r="F9" s="370"/>
      <c r="G9" s="371"/>
      <c r="H9" s="371"/>
      <c r="I9" s="371"/>
      <c r="J9" s="371"/>
      <c r="K9" s="371"/>
      <c r="L9" s="371"/>
      <c r="M9" s="371"/>
      <c r="N9" s="371"/>
      <c r="O9" s="371"/>
      <c r="P9" s="371"/>
    </row>
    <row r="10" spans="1:16" ht="18" customHeight="1">
      <c r="A10" s="333" t="s">
        <v>39</v>
      </c>
      <c r="B10" s="1114" t="s">
        <v>37</v>
      </c>
      <c r="C10" s="1114"/>
      <c r="D10" s="1212" t="s">
        <v>400</v>
      </c>
      <c r="E10" s="1212"/>
      <c r="F10" s="372"/>
      <c r="G10" s="371"/>
      <c r="H10" s="371"/>
      <c r="I10" s="371"/>
      <c r="J10" s="371"/>
      <c r="K10" s="371"/>
      <c r="L10" s="371"/>
      <c r="M10" s="371"/>
      <c r="N10" s="371"/>
      <c r="O10" s="371"/>
      <c r="P10" s="371"/>
    </row>
    <row r="11" spans="1:16" ht="18" customHeight="1">
      <c r="A11" s="376"/>
      <c r="B11" s="1236"/>
      <c r="C11" s="1236"/>
      <c r="D11" s="1213"/>
      <c r="E11" s="1214"/>
      <c r="F11" s="373"/>
      <c r="G11" s="1251"/>
      <c r="H11" s="1251"/>
      <c r="I11" s="374"/>
      <c r="J11" s="324"/>
      <c r="K11" s="369"/>
      <c r="L11" s="371"/>
      <c r="M11" s="371"/>
      <c r="N11" s="371"/>
      <c r="O11" s="371"/>
      <c r="P11" s="371"/>
    </row>
    <row r="12" spans="1:16" ht="18" customHeight="1">
      <c r="A12" s="332" t="s">
        <v>7</v>
      </c>
      <c r="B12" s="1111" t="s">
        <v>111</v>
      </c>
      <c r="C12" s="1111"/>
      <c r="D12" s="1111" t="s">
        <v>8</v>
      </c>
      <c r="E12" s="1111"/>
      <c r="F12" s="373"/>
      <c r="G12" s="371"/>
      <c r="H12" s="371"/>
      <c r="I12" s="371"/>
      <c r="J12" s="371"/>
      <c r="K12" s="371"/>
      <c r="L12" s="371"/>
      <c r="M12" s="371"/>
      <c r="N12" s="371"/>
      <c r="O12" s="371"/>
      <c r="P12" s="371"/>
    </row>
    <row r="13" spans="1:16" ht="18" customHeight="1">
      <c r="A13" s="333" t="s">
        <v>321</v>
      </c>
      <c r="B13" s="1113" t="s">
        <v>395</v>
      </c>
      <c r="C13" s="1113"/>
      <c r="D13" s="1122">
        <v>44616</v>
      </c>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338"/>
      <c r="F15" s="373"/>
      <c r="G15" s="371"/>
      <c r="H15" s="371"/>
      <c r="I15" s="371"/>
      <c r="J15" s="371"/>
      <c r="K15" s="371"/>
      <c r="L15" s="371"/>
      <c r="M15" s="371"/>
      <c r="N15" s="371"/>
      <c r="O15" s="371"/>
      <c r="P15" s="371"/>
    </row>
    <row r="16" spans="1:16" ht="30" customHeight="1">
      <c r="A16" s="1120" t="s">
        <v>41</v>
      </c>
      <c r="B16" s="1120"/>
      <c r="C16" s="331" t="s">
        <v>11</v>
      </c>
      <c r="D16" s="331" t="s">
        <v>12</v>
      </c>
      <c r="E16" s="331" t="s">
        <v>13</v>
      </c>
      <c r="F16" s="373"/>
      <c r="G16" s="371"/>
      <c r="H16" s="371"/>
      <c r="I16" s="1249"/>
      <c r="J16" s="1249"/>
      <c r="K16" s="360"/>
      <c r="L16" s="361"/>
      <c r="M16" s="358"/>
      <c r="N16" s="359"/>
      <c r="O16" s="359"/>
      <c r="P16" s="371"/>
    </row>
    <row r="17" spans="1:16" ht="15.75" customHeight="1">
      <c r="A17" s="1145" t="s">
        <v>30</v>
      </c>
      <c r="B17" s="1145"/>
      <c r="C17" s="378">
        <v>239</v>
      </c>
      <c r="D17" s="379">
        <v>1.38</v>
      </c>
      <c r="E17" s="367">
        <f>C17*D17</f>
        <v>329.82</v>
      </c>
      <c r="F17" s="371"/>
      <c r="G17" s="371"/>
      <c r="H17" s="371"/>
      <c r="I17" s="1250"/>
      <c r="J17" s="1250"/>
      <c r="K17" s="362"/>
      <c r="L17" s="363"/>
      <c r="M17" s="358"/>
      <c r="N17" s="359"/>
      <c r="O17" s="359"/>
      <c r="P17" s="371"/>
    </row>
    <row r="18" spans="1:16" ht="15.75" customHeight="1">
      <c r="A18" s="1242" t="s">
        <v>31</v>
      </c>
      <c r="B18" s="1242"/>
      <c r="C18" s="380">
        <v>239</v>
      </c>
      <c r="D18" s="381">
        <v>0.88</v>
      </c>
      <c r="E18" s="368">
        <f>C18*D18</f>
        <v>210.32</v>
      </c>
      <c r="F18" s="371"/>
      <c r="G18" s="371"/>
      <c r="H18" s="371"/>
      <c r="I18" s="1258"/>
      <c r="J18" s="1258"/>
      <c r="K18" s="362"/>
      <c r="L18" s="363"/>
      <c r="M18" s="364"/>
      <c r="N18" s="365"/>
      <c r="O18" s="365"/>
      <c r="P18" s="371"/>
    </row>
    <row r="19" spans="1:16" ht="15.75" customHeight="1">
      <c r="A19" s="1145" t="s">
        <v>32</v>
      </c>
      <c r="B19" s="1252"/>
      <c r="C19" s="378">
        <v>2900</v>
      </c>
      <c r="D19" s="379">
        <v>0.8</v>
      </c>
      <c r="E19" s="367">
        <f>C19*D19</f>
        <v>2320</v>
      </c>
      <c r="F19" s="371"/>
      <c r="G19" s="371"/>
      <c r="H19" s="371"/>
      <c r="I19" s="1250"/>
      <c r="J19" s="1250"/>
      <c r="K19" s="356"/>
      <c r="L19" s="357"/>
      <c r="M19" s="358"/>
      <c r="N19" s="359"/>
      <c r="O19" s="359"/>
      <c r="P19" s="371"/>
    </row>
    <row r="20" spans="1:16" ht="15.75" customHeight="1">
      <c r="A20" s="1256" t="s">
        <v>42</v>
      </c>
      <c r="B20" s="1257"/>
      <c r="C20" s="388">
        <v>2900</v>
      </c>
      <c r="D20" s="387">
        <v>0.8</v>
      </c>
      <c r="E20" s="386">
        <f>C20*D20</f>
        <v>2320</v>
      </c>
      <c r="I20" s="1250"/>
      <c r="J20" s="1250"/>
      <c r="K20" s="356"/>
      <c r="L20" s="357"/>
      <c r="M20" s="358"/>
      <c r="N20" s="359"/>
      <c r="O20" s="359"/>
    </row>
    <row r="21" spans="1:16" ht="15.75" customHeight="1">
      <c r="A21" s="1259" t="s">
        <v>411</v>
      </c>
      <c r="B21" s="1260"/>
      <c r="C21" s="389">
        <v>2900</v>
      </c>
      <c r="D21" s="390">
        <v>0.8</v>
      </c>
      <c r="E21" s="391">
        <f>C21*D21</f>
        <v>2320</v>
      </c>
      <c r="I21" s="366"/>
      <c r="J21" s="366"/>
      <c r="K21" s="356"/>
      <c r="L21" s="357"/>
      <c r="M21" s="358"/>
      <c r="N21" s="359"/>
      <c r="O21" s="359"/>
    </row>
    <row r="22" spans="1:16" ht="15.75" customHeight="1">
      <c r="A22" s="1129"/>
      <c r="B22" s="1129"/>
      <c r="C22" s="330"/>
      <c r="D22" s="172" t="s">
        <v>19</v>
      </c>
      <c r="E22" s="284">
        <f xml:space="preserve"> SUM(E17:E21)</f>
        <v>7500.1399999999994</v>
      </c>
    </row>
  </sheetData>
  <mergeCells count="29">
    <mergeCell ref="A21:B21"/>
    <mergeCell ref="A22:B22"/>
    <mergeCell ref="A18:B18"/>
    <mergeCell ref="I18:J18"/>
    <mergeCell ref="A19:B19"/>
    <mergeCell ref="I19:J19"/>
    <mergeCell ref="A20:B20"/>
    <mergeCell ref="I20:J20"/>
    <mergeCell ref="A17:B17"/>
    <mergeCell ref="I17:J17"/>
    <mergeCell ref="B10:C10"/>
    <mergeCell ref="D10:E10"/>
    <mergeCell ref="B11:C11"/>
    <mergeCell ref="D11:E11"/>
    <mergeCell ref="G11:H11"/>
    <mergeCell ref="B12:C12"/>
    <mergeCell ref="D12:E12"/>
    <mergeCell ref="B13:C13"/>
    <mergeCell ref="D13:E13"/>
    <mergeCell ref="A14:E14"/>
    <mergeCell ref="A16:B16"/>
    <mergeCell ref="I16:J16"/>
    <mergeCell ref="B9:C9"/>
    <mergeCell ref="D9:E9"/>
    <mergeCell ref="A2:E3"/>
    <mergeCell ref="A4:B4"/>
    <mergeCell ref="A6:E6"/>
    <mergeCell ref="B8:C8"/>
    <mergeCell ref="D8:E8"/>
  </mergeCells>
  <dataValidations count="1">
    <dataValidation type="list" allowBlank="1" showInputMessage="1" showErrorMessage="1" sqref="I16:I21 A17:A20" xr:uid="{4CB47957-F83E-4F81-B5A4-3E1D45474BC2}">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7EC51-9CF1-4755-ADC5-82E6F04C9E76}">
  <sheetPr>
    <tabColor theme="7"/>
    <outlinePr summaryBelow="0" summaryRight="0"/>
  </sheetPr>
  <dimension ref="A1:P18"/>
  <sheetViews>
    <sheetView showGridLines="0" topLeftCell="A4" workbookViewId="0">
      <selection activeCell="F20" sqref="F20"/>
    </sheetView>
  </sheetViews>
  <sheetFormatPr defaultColWidth="14.453125" defaultRowHeight="15.75" customHeight="1"/>
  <cols>
    <col min="1" max="1" width="30.7265625" style="326" customWidth="1"/>
    <col min="2" max="2" width="7.90625" style="326" customWidth="1"/>
    <col min="3" max="3" width="7" style="326" customWidth="1"/>
    <col min="4" max="4" width="10.81640625" style="326" customWidth="1"/>
    <col min="5" max="5" width="11.6328125" style="326" bestFit="1" customWidth="1"/>
    <col min="6" max="6" width="26.7265625" style="326" customWidth="1"/>
    <col min="7" max="16384" width="14.453125" style="326"/>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328"/>
      <c r="B5" s="328"/>
      <c r="C5" s="328"/>
      <c r="D5" s="328"/>
      <c r="E5" s="328"/>
      <c r="F5" s="10"/>
    </row>
    <row r="6" spans="1:16" ht="29.15" customHeight="1">
      <c r="A6" s="1110" t="s">
        <v>27</v>
      </c>
      <c r="B6" s="1110"/>
      <c r="C6" s="1110"/>
      <c r="D6" s="1110"/>
      <c r="E6" s="1110"/>
      <c r="F6" s="8"/>
    </row>
    <row r="7" spans="1:16" ht="19.5" customHeight="1">
      <c r="D7" s="329"/>
      <c r="E7" s="329"/>
      <c r="F7" s="14"/>
    </row>
    <row r="8" spans="1:16" ht="14.25">
      <c r="A8" s="340"/>
      <c r="B8" s="1224"/>
      <c r="C8" s="1224"/>
      <c r="D8" s="1079"/>
      <c r="E8" s="1080"/>
      <c r="F8" s="14"/>
    </row>
    <row r="9" spans="1:16" ht="18" customHeight="1">
      <c r="A9" s="332" t="s">
        <v>28</v>
      </c>
      <c r="B9" s="1111" t="s">
        <v>4</v>
      </c>
      <c r="C9" s="1111"/>
      <c r="D9" s="1111" t="s">
        <v>40</v>
      </c>
      <c r="E9" s="1112"/>
      <c r="F9" s="370"/>
      <c r="G9" s="371"/>
      <c r="H9" s="371"/>
      <c r="I9" s="371"/>
      <c r="J9" s="371"/>
      <c r="K9" s="371"/>
      <c r="L9" s="371"/>
      <c r="M9" s="371"/>
      <c r="N9" s="371"/>
      <c r="O9" s="371"/>
      <c r="P9" s="371"/>
    </row>
    <row r="10" spans="1:16" ht="18" customHeight="1">
      <c r="A10" s="333" t="s">
        <v>39</v>
      </c>
      <c r="B10" s="1114" t="s">
        <v>37</v>
      </c>
      <c r="C10" s="1114"/>
      <c r="D10" s="1212" t="s">
        <v>403</v>
      </c>
      <c r="E10" s="1212"/>
      <c r="F10" s="372"/>
      <c r="G10" s="371"/>
      <c r="H10" s="371"/>
      <c r="I10" s="371"/>
      <c r="J10" s="371"/>
      <c r="K10" s="371"/>
      <c r="L10" s="371"/>
      <c r="M10" s="371"/>
      <c r="N10" s="371"/>
      <c r="O10" s="371"/>
      <c r="P10" s="371"/>
    </row>
    <row r="11" spans="1:16" ht="18" customHeight="1">
      <c r="A11" s="376"/>
      <c r="B11" s="1236"/>
      <c r="C11" s="1236"/>
      <c r="D11" s="1213"/>
      <c r="E11" s="1214"/>
      <c r="F11" s="373"/>
      <c r="G11" s="1251"/>
      <c r="H11" s="1251"/>
      <c r="I11" s="374"/>
      <c r="J11" s="324"/>
      <c r="K11" s="369"/>
      <c r="L11" s="371"/>
      <c r="M11" s="371"/>
      <c r="N11" s="371"/>
      <c r="O11" s="371"/>
      <c r="P11" s="371"/>
    </row>
    <row r="12" spans="1:16" ht="18" customHeight="1">
      <c r="A12" s="332" t="s">
        <v>7</v>
      </c>
      <c r="B12" s="1111" t="s">
        <v>111</v>
      </c>
      <c r="C12" s="1111"/>
      <c r="D12" s="1111" t="s">
        <v>8</v>
      </c>
      <c r="E12" s="1111"/>
      <c r="F12" s="373"/>
      <c r="G12" s="371"/>
      <c r="H12" s="371"/>
      <c r="I12" s="371"/>
      <c r="J12" s="371"/>
      <c r="K12" s="371"/>
      <c r="L12" s="371"/>
      <c r="M12" s="371"/>
      <c r="N12" s="371"/>
      <c r="O12" s="371"/>
      <c r="P12" s="371"/>
    </row>
    <row r="13" spans="1:16" ht="18" customHeight="1">
      <c r="A13" s="333" t="s">
        <v>321</v>
      </c>
      <c r="B13" s="1113" t="s">
        <v>397</v>
      </c>
      <c r="C13" s="1113"/>
      <c r="D13" s="1122">
        <v>44616</v>
      </c>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338"/>
      <c r="F15" s="373"/>
      <c r="G15" s="371"/>
      <c r="H15" s="371"/>
      <c r="I15" s="371"/>
      <c r="J15" s="371"/>
      <c r="K15" s="371"/>
      <c r="L15" s="371"/>
      <c r="M15" s="371"/>
      <c r="N15" s="371"/>
      <c r="O15" s="371"/>
      <c r="P15" s="371"/>
    </row>
    <row r="16" spans="1:16" ht="30" customHeight="1">
      <c r="A16" s="1120" t="s">
        <v>41</v>
      </c>
      <c r="B16" s="1120"/>
      <c r="C16" s="331" t="s">
        <v>11</v>
      </c>
      <c r="D16" s="331" t="s">
        <v>12</v>
      </c>
      <c r="E16" s="331" t="s">
        <v>13</v>
      </c>
      <c r="F16" s="373"/>
      <c r="G16" s="371"/>
      <c r="H16" s="371"/>
      <c r="I16" s="1249"/>
      <c r="J16" s="1249"/>
      <c r="K16" s="360"/>
      <c r="L16" s="361"/>
      <c r="M16" s="358"/>
      <c r="N16" s="359"/>
      <c r="O16" s="359"/>
      <c r="P16" s="371"/>
    </row>
    <row r="17" spans="1:16" ht="15.75" customHeight="1">
      <c r="A17" s="1145" t="s">
        <v>32</v>
      </c>
      <c r="B17" s="1252"/>
      <c r="C17" s="378">
        <v>9051</v>
      </c>
      <c r="D17" s="379">
        <v>0.8</v>
      </c>
      <c r="E17" s="367">
        <f>C17*D17</f>
        <v>7240.8</v>
      </c>
      <c r="F17" s="371"/>
      <c r="G17" s="371"/>
      <c r="H17" s="371"/>
      <c r="I17" s="1250"/>
      <c r="J17" s="1250"/>
      <c r="K17" s="356"/>
      <c r="L17" s="357"/>
      <c r="M17" s="358"/>
      <c r="N17" s="359"/>
      <c r="O17" s="359"/>
      <c r="P17" s="371"/>
    </row>
    <row r="18" spans="1:16" ht="15.75" customHeight="1">
      <c r="A18" s="1129"/>
      <c r="B18" s="1129"/>
      <c r="C18" s="330"/>
      <c r="D18" s="172" t="s">
        <v>19</v>
      </c>
      <c r="E18" s="284">
        <f xml:space="preserve"> SUM(E17:E17)</f>
        <v>7240.8</v>
      </c>
    </row>
  </sheetData>
  <mergeCells count="22">
    <mergeCell ref="A18:B18"/>
    <mergeCell ref="A17:B17"/>
    <mergeCell ref="I17:J17"/>
    <mergeCell ref="B10:C10"/>
    <mergeCell ref="D10:E10"/>
    <mergeCell ref="B11:C11"/>
    <mergeCell ref="D11:E11"/>
    <mergeCell ref="G11:H11"/>
    <mergeCell ref="B12:C12"/>
    <mergeCell ref="D12:E12"/>
    <mergeCell ref="B13:C13"/>
    <mergeCell ref="D13:E13"/>
    <mergeCell ref="A14:E14"/>
    <mergeCell ref="A16:B16"/>
    <mergeCell ref="I16:J16"/>
    <mergeCell ref="B9:C9"/>
    <mergeCell ref="D9:E9"/>
    <mergeCell ref="A2:E3"/>
    <mergeCell ref="A4:B4"/>
    <mergeCell ref="A6:E6"/>
    <mergeCell ref="B8:C8"/>
    <mergeCell ref="D8:E8"/>
  </mergeCells>
  <dataValidations count="1">
    <dataValidation type="list" allowBlank="1" showInputMessage="1" showErrorMessage="1" sqref="A17 I16:I17" xr:uid="{930EB10A-070A-4AE1-B539-08E3BEC7720B}">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5C28E-67A7-4CF7-A361-9C4EADDF8368}">
  <sheetPr>
    <tabColor rgb="FF002060"/>
    <outlinePr summaryBelow="0" summaryRight="0"/>
  </sheetPr>
  <dimension ref="A1:P23"/>
  <sheetViews>
    <sheetView showGridLines="0" topLeftCell="A4" workbookViewId="0">
      <selection activeCell="A22" sqref="A22:B22"/>
    </sheetView>
  </sheetViews>
  <sheetFormatPr defaultColWidth="14.453125" defaultRowHeight="15.75" customHeight="1"/>
  <cols>
    <col min="1" max="1" width="30.7265625" style="326" customWidth="1"/>
    <col min="2" max="2" width="7.90625" style="326" customWidth="1"/>
    <col min="3" max="3" width="7" style="326" customWidth="1"/>
    <col min="4" max="4" width="10.81640625" style="326" customWidth="1"/>
    <col min="5" max="5" width="11.6328125" style="326" bestFit="1" customWidth="1"/>
    <col min="6" max="6" width="26.7265625" style="326" customWidth="1"/>
    <col min="7" max="16384" width="14.453125" style="326"/>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328"/>
      <c r="B5" s="328"/>
      <c r="C5" s="328"/>
      <c r="D5" s="328"/>
      <c r="E5" s="328"/>
      <c r="F5" s="10"/>
    </row>
    <row r="6" spans="1:16" ht="29.15" customHeight="1">
      <c r="A6" s="1110" t="s">
        <v>27</v>
      </c>
      <c r="B6" s="1110"/>
      <c r="C6" s="1110"/>
      <c r="D6" s="1110"/>
      <c r="E6" s="1110"/>
      <c r="F6" s="8"/>
    </row>
    <row r="7" spans="1:16" ht="19.5" customHeight="1">
      <c r="D7" s="329"/>
      <c r="E7" s="329"/>
      <c r="F7" s="14"/>
    </row>
    <row r="8" spans="1:16" ht="14.25">
      <c r="A8" s="340"/>
      <c r="B8" s="1224"/>
      <c r="C8" s="1224"/>
      <c r="D8" s="1079"/>
      <c r="E8" s="1080"/>
      <c r="F8" s="14"/>
    </row>
    <row r="9" spans="1:16" ht="18" customHeight="1">
      <c r="A9" s="332" t="s">
        <v>28</v>
      </c>
      <c r="B9" s="1111" t="s">
        <v>4</v>
      </c>
      <c r="C9" s="1111"/>
      <c r="D9" s="1111" t="s">
        <v>40</v>
      </c>
      <c r="E9" s="1112"/>
      <c r="F9" s="370"/>
      <c r="G9" s="371"/>
      <c r="H9" s="371"/>
      <c r="I9" s="371"/>
      <c r="J9" s="371"/>
      <c r="K9" s="371"/>
      <c r="L9" s="371"/>
      <c r="M9" s="371"/>
      <c r="N9" s="371"/>
      <c r="O9" s="371"/>
      <c r="P9" s="371"/>
    </row>
    <row r="10" spans="1:16" ht="18" customHeight="1">
      <c r="A10" s="333" t="s">
        <v>39</v>
      </c>
      <c r="B10" s="1114" t="s">
        <v>37</v>
      </c>
      <c r="C10" s="1114"/>
      <c r="D10" s="1212" t="s">
        <v>404</v>
      </c>
      <c r="E10" s="1212"/>
      <c r="F10" s="372"/>
      <c r="G10" s="371"/>
      <c r="H10" s="371"/>
      <c r="I10" s="371"/>
      <c r="J10" s="371"/>
      <c r="K10" s="371"/>
      <c r="L10" s="371"/>
      <c r="M10" s="371"/>
      <c r="N10" s="371"/>
      <c r="O10" s="371"/>
      <c r="P10" s="371"/>
    </row>
    <row r="11" spans="1:16" ht="18" customHeight="1">
      <c r="A11" s="376"/>
      <c r="B11" s="1236"/>
      <c r="C11" s="1236"/>
      <c r="D11" s="1213"/>
      <c r="E11" s="1214"/>
      <c r="F11" s="373"/>
      <c r="G11" s="1251"/>
      <c r="H11" s="1251"/>
      <c r="I11" s="374"/>
      <c r="J11" s="324"/>
      <c r="K11" s="369"/>
      <c r="L11" s="371"/>
      <c r="M11" s="371"/>
      <c r="N11" s="371"/>
      <c r="O11" s="371"/>
      <c r="P11" s="371"/>
    </row>
    <row r="12" spans="1:16" ht="18" customHeight="1">
      <c r="A12" s="332" t="s">
        <v>7</v>
      </c>
      <c r="B12" s="1111" t="s">
        <v>111</v>
      </c>
      <c r="C12" s="1111"/>
      <c r="D12" s="1111" t="s">
        <v>8</v>
      </c>
      <c r="E12" s="1111"/>
      <c r="F12" s="373"/>
      <c r="G12" s="371"/>
      <c r="H12" s="371"/>
      <c r="I12" s="371"/>
      <c r="J12" s="371"/>
      <c r="K12" s="371"/>
      <c r="L12" s="371"/>
      <c r="M12" s="371"/>
      <c r="N12" s="371"/>
      <c r="O12" s="371"/>
      <c r="P12" s="371"/>
    </row>
    <row r="13" spans="1:16" ht="18" customHeight="1">
      <c r="A13" s="333" t="s">
        <v>321</v>
      </c>
      <c r="B13" s="1113" t="s">
        <v>398</v>
      </c>
      <c r="C13" s="1113"/>
      <c r="D13" s="1122">
        <v>44616</v>
      </c>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338"/>
      <c r="F15" s="373"/>
      <c r="G15" s="371"/>
      <c r="H15" s="371"/>
      <c r="I15" s="371"/>
      <c r="J15" s="371"/>
      <c r="K15" s="371"/>
      <c r="L15" s="371"/>
      <c r="M15" s="371"/>
      <c r="N15" s="371"/>
      <c r="O15" s="371"/>
      <c r="P15" s="371"/>
    </row>
    <row r="16" spans="1:16" ht="30" customHeight="1">
      <c r="A16" s="1120" t="s">
        <v>41</v>
      </c>
      <c r="B16" s="1120"/>
      <c r="C16" s="331" t="s">
        <v>11</v>
      </c>
      <c r="D16" s="331" t="s">
        <v>12</v>
      </c>
      <c r="E16" s="331" t="s">
        <v>13</v>
      </c>
      <c r="F16" s="373"/>
      <c r="G16" s="371"/>
      <c r="H16" s="371"/>
      <c r="I16" s="1249"/>
      <c r="J16" s="1249"/>
      <c r="K16" s="360"/>
      <c r="L16" s="361"/>
      <c r="M16" s="358"/>
      <c r="N16" s="359"/>
      <c r="O16" s="359"/>
      <c r="P16" s="371"/>
    </row>
    <row r="17" spans="1:16" ht="15.75" customHeight="1">
      <c r="A17" s="1145" t="s">
        <v>30</v>
      </c>
      <c r="B17" s="1145"/>
      <c r="C17" s="378">
        <v>1800</v>
      </c>
      <c r="D17" s="379">
        <v>1.38</v>
      </c>
      <c r="E17" s="367">
        <f t="shared" ref="E17:E22" si="0">C17*D17</f>
        <v>2484</v>
      </c>
      <c r="F17" s="371"/>
      <c r="G17" s="371"/>
      <c r="H17" s="371"/>
      <c r="I17" s="1250"/>
      <c r="J17" s="1250"/>
      <c r="K17" s="362"/>
      <c r="L17" s="363"/>
      <c r="M17" s="358"/>
      <c r="N17" s="359"/>
      <c r="O17" s="359"/>
      <c r="P17" s="371"/>
    </row>
    <row r="18" spans="1:16" ht="15.75" customHeight="1">
      <c r="A18" s="1242" t="s">
        <v>31</v>
      </c>
      <c r="B18" s="1242"/>
      <c r="C18" s="380">
        <v>1800</v>
      </c>
      <c r="D18" s="381">
        <v>0.88</v>
      </c>
      <c r="E18" s="368">
        <f t="shared" si="0"/>
        <v>1584</v>
      </c>
      <c r="F18" s="371"/>
      <c r="G18" s="371"/>
      <c r="H18" s="371"/>
      <c r="I18" s="1258"/>
      <c r="J18" s="1258"/>
      <c r="K18" s="362"/>
      <c r="L18" s="363"/>
      <c r="M18" s="364"/>
      <c r="N18" s="365"/>
      <c r="O18" s="365"/>
      <c r="P18" s="371"/>
    </row>
    <row r="19" spans="1:16" ht="15.75" customHeight="1">
      <c r="A19" s="1145" t="s">
        <v>32</v>
      </c>
      <c r="B19" s="1252"/>
      <c r="C19" s="378">
        <v>6430</v>
      </c>
      <c r="D19" s="379">
        <v>0.8</v>
      </c>
      <c r="E19" s="367">
        <f t="shared" si="0"/>
        <v>5144</v>
      </c>
      <c r="F19" s="371"/>
      <c r="G19" s="371"/>
      <c r="H19" s="371"/>
      <c r="I19" s="1250"/>
      <c r="J19" s="1250"/>
      <c r="K19" s="356"/>
      <c r="L19" s="357"/>
      <c r="M19" s="358"/>
      <c r="N19" s="359"/>
      <c r="O19" s="359"/>
      <c r="P19" s="371"/>
    </row>
    <row r="20" spans="1:16" ht="15.75" customHeight="1">
      <c r="A20" s="383" t="s">
        <v>380</v>
      </c>
      <c r="B20" s="385"/>
      <c r="C20" s="384">
        <v>150</v>
      </c>
      <c r="D20" s="381">
        <v>16</v>
      </c>
      <c r="E20" s="368">
        <f t="shared" si="0"/>
        <v>2400</v>
      </c>
      <c r="F20" s="371"/>
      <c r="G20" s="371"/>
      <c r="H20" s="371"/>
      <c r="I20" s="366"/>
      <c r="J20" s="366"/>
      <c r="K20" s="356"/>
      <c r="L20" s="357"/>
      <c r="M20" s="358"/>
      <c r="N20" s="359"/>
      <c r="O20" s="359"/>
      <c r="P20" s="371"/>
    </row>
    <row r="21" spans="1:16" ht="15.75" customHeight="1">
      <c r="A21" s="1259" t="s">
        <v>42</v>
      </c>
      <c r="B21" s="1260"/>
      <c r="C21" s="389">
        <v>6440</v>
      </c>
      <c r="D21" s="390">
        <v>0.8</v>
      </c>
      <c r="E21" s="391">
        <f t="shared" si="0"/>
        <v>5152</v>
      </c>
      <c r="I21" s="1250"/>
      <c r="J21" s="1250"/>
      <c r="K21" s="356"/>
      <c r="L21" s="357"/>
      <c r="M21" s="358"/>
      <c r="N21" s="359"/>
      <c r="O21" s="359"/>
    </row>
    <row r="22" spans="1:16" ht="15.75" customHeight="1">
      <c r="A22" s="1256" t="s">
        <v>104</v>
      </c>
      <c r="B22" s="1257"/>
      <c r="C22" s="388">
        <v>6440</v>
      </c>
      <c r="D22" s="387">
        <v>0.8</v>
      </c>
      <c r="E22" s="386">
        <f t="shared" si="0"/>
        <v>5152</v>
      </c>
      <c r="I22" s="366"/>
      <c r="J22" s="366"/>
      <c r="K22" s="356"/>
      <c r="L22" s="357"/>
      <c r="M22" s="358"/>
      <c r="N22" s="359"/>
      <c r="O22" s="359"/>
    </row>
    <row r="23" spans="1:16" ht="15.75" customHeight="1">
      <c r="A23" s="1129"/>
      <c r="B23" s="1129"/>
      <c r="C23" s="330"/>
      <c r="D23" s="172" t="s">
        <v>19</v>
      </c>
      <c r="E23" s="284">
        <f xml:space="preserve"> SUM(E17:E22)</f>
        <v>21916</v>
      </c>
    </row>
  </sheetData>
  <mergeCells count="29">
    <mergeCell ref="A22:B22"/>
    <mergeCell ref="A23:B23"/>
    <mergeCell ref="A18:B18"/>
    <mergeCell ref="I18:J18"/>
    <mergeCell ref="A19:B19"/>
    <mergeCell ref="I19:J19"/>
    <mergeCell ref="A21:B21"/>
    <mergeCell ref="I21:J21"/>
    <mergeCell ref="A17:B17"/>
    <mergeCell ref="I17:J17"/>
    <mergeCell ref="B10:C10"/>
    <mergeCell ref="D10:E10"/>
    <mergeCell ref="B11:C11"/>
    <mergeCell ref="D11:E11"/>
    <mergeCell ref="G11:H11"/>
    <mergeCell ref="B12:C12"/>
    <mergeCell ref="D12:E12"/>
    <mergeCell ref="B13:C13"/>
    <mergeCell ref="D13:E13"/>
    <mergeCell ref="A14:E14"/>
    <mergeCell ref="A16:B16"/>
    <mergeCell ref="I16:J16"/>
    <mergeCell ref="B9:C9"/>
    <mergeCell ref="D9:E9"/>
    <mergeCell ref="A2:E3"/>
    <mergeCell ref="A4:B4"/>
    <mergeCell ref="A6:E6"/>
    <mergeCell ref="B8:C8"/>
    <mergeCell ref="D8:E8"/>
  </mergeCells>
  <dataValidations count="1">
    <dataValidation type="list" allowBlank="1" showInputMessage="1" showErrorMessage="1" sqref="I16:I22 A17:A21" xr:uid="{6B13C464-4E7B-4A2A-AB65-C498AD566483}">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EB55C-2691-44F5-805E-5D97F8165470}">
  <sheetPr>
    <tabColor rgb="FF002060"/>
    <outlinePr summaryBelow="0" summaryRight="0"/>
  </sheetPr>
  <dimension ref="A1:P22"/>
  <sheetViews>
    <sheetView showGridLines="0" topLeftCell="A3" workbookViewId="0">
      <selection activeCell="F16" sqref="F16"/>
    </sheetView>
  </sheetViews>
  <sheetFormatPr defaultColWidth="14.453125" defaultRowHeight="15.75" customHeight="1"/>
  <cols>
    <col min="1" max="1" width="30.7265625" style="326" customWidth="1"/>
    <col min="2" max="2" width="7.90625" style="326" customWidth="1"/>
    <col min="3" max="3" width="7" style="326" customWidth="1"/>
    <col min="4" max="4" width="10.81640625" style="326" customWidth="1"/>
    <col min="5" max="5" width="11.6328125" style="326" bestFit="1" customWidth="1"/>
    <col min="6" max="6" width="26.7265625" style="326" customWidth="1"/>
    <col min="7" max="16384" width="14.453125" style="326"/>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328"/>
      <c r="B5" s="328"/>
      <c r="C5" s="328"/>
      <c r="D5" s="328"/>
      <c r="E5" s="328"/>
      <c r="F5" s="10"/>
    </row>
    <row r="6" spans="1:16" ht="29.15" customHeight="1">
      <c r="A6" s="1110" t="s">
        <v>27</v>
      </c>
      <c r="B6" s="1110"/>
      <c r="C6" s="1110"/>
      <c r="D6" s="1110"/>
      <c r="E6" s="1110"/>
      <c r="F6" s="8"/>
    </row>
    <row r="7" spans="1:16" ht="19.5" customHeight="1">
      <c r="D7" s="329"/>
      <c r="E7" s="329"/>
      <c r="F7" s="14"/>
    </row>
    <row r="8" spans="1:16" ht="14.25">
      <c r="A8" s="340"/>
      <c r="B8" s="1224"/>
      <c r="C8" s="1224"/>
      <c r="D8" s="1079"/>
      <c r="E8" s="1080"/>
      <c r="F8" s="14"/>
    </row>
    <row r="9" spans="1:16" ht="18" customHeight="1">
      <c r="A9" s="332" t="s">
        <v>28</v>
      </c>
      <c r="B9" s="1111" t="s">
        <v>4</v>
      </c>
      <c r="C9" s="1111"/>
      <c r="D9" s="1111" t="s">
        <v>40</v>
      </c>
      <c r="E9" s="1112"/>
      <c r="F9" s="370"/>
      <c r="G9" s="371"/>
      <c r="H9" s="371"/>
      <c r="I9" s="371"/>
      <c r="J9" s="371"/>
      <c r="K9" s="371"/>
      <c r="L9" s="371"/>
      <c r="M9" s="371"/>
      <c r="N9" s="371"/>
      <c r="O9" s="371"/>
      <c r="P9" s="371"/>
    </row>
    <row r="10" spans="1:16" ht="18" customHeight="1">
      <c r="A10" s="333" t="s">
        <v>39</v>
      </c>
      <c r="B10" s="1114" t="s">
        <v>37</v>
      </c>
      <c r="C10" s="1114"/>
      <c r="D10" s="1212" t="s">
        <v>406</v>
      </c>
      <c r="E10" s="1212"/>
      <c r="F10" s="372"/>
      <c r="G10" s="371"/>
      <c r="H10" s="371"/>
      <c r="I10" s="371"/>
      <c r="J10" s="371"/>
      <c r="K10" s="371"/>
      <c r="L10" s="371"/>
      <c r="M10" s="371"/>
      <c r="N10" s="371"/>
      <c r="O10" s="371"/>
      <c r="P10" s="371"/>
    </row>
    <row r="11" spans="1:16" ht="18" customHeight="1">
      <c r="A11" s="376"/>
      <c r="B11" s="1236"/>
      <c r="C11" s="1236"/>
      <c r="D11" s="1213"/>
      <c r="E11" s="1214"/>
      <c r="F11" s="373"/>
      <c r="G11" s="1251"/>
      <c r="H11" s="1251"/>
      <c r="I11" s="374"/>
      <c r="J11" s="324"/>
      <c r="K11" s="369"/>
      <c r="L11" s="371"/>
      <c r="M11" s="371"/>
      <c r="N11" s="371"/>
      <c r="O11" s="371"/>
      <c r="P11" s="371"/>
    </row>
    <row r="12" spans="1:16" ht="18" customHeight="1">
      <c r="A12" s="332" t="s">
        <v>7</v>
      </c>
      <c r="B12" s="1111" t="s">
        <v>111</v>
      </c>
      <c r="C12" s="1111"/>
      <c r="D12" s="1111" t="s">
        <v>8</v>
      </c>
      <c r="E12" s="1111"/>
      <c r="F12" s="373"/>
      <c r="G12" s="371"/>
      <c r="H12" s="371"/>
      <c r="I12" s="371"/>
      <c r="J12" s="371"/>
      <c r="K12" s="371"/>
      <c r="L12" s="371"/>
      <c r="M12" s="371"/>
      <c r="N12" s="371"/>
      <c r="O12" s="371"/>
      <c r="P12" s="371"/>
    </row>
    <row r="13" spans="1:16" ht="18" customHeight="1">
      <c r="A13" s="333" t="s">
        <v>321</v>
      </c>
      <c r="B13" s="1113" t="s">
        <v>401</v>
      </c>
      <c r="C13" s="1113"/>
      <c r="D13" s="1122">
        <v>44616</v>
      </c>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338"/>
      <c r="F15" s="373"/>
      <c r="G15" s="371"/>
      <c r="H15" s="371"/>
      <c r="I15" s="371"/>
      <c r="J15" s="371"/>
      <c r="K15" s="371"/>
      <c r="L15" s="371"/>
      <c r="M15" s="371"/>
      <c r="N15" s="371"/>
      <c r="O15" s="371"/>
      <c r="P15" s="371"/>
    </row>
    <row r="16" spans="1:16" ht="30" customHeight="1">
      <c r="A16" s="1120" t="s">
        <v>41</v>
      </c>
      <c r="B16" s="1120"/>
      <c r="C16" s="331" t="s">
        <v>11</v>
      </c>
      <c r="D16" s="331" t="s">
        <v>12</v>
      </c>
      <c r="E16" s="331" t="s">
        <v>13</v>
      </c>
      <c r="F16" s="373"/>
      <c r="G16" s="371"/>
      <c r="H16" s="371"/>
      <c r="I16" s="1249"/>
      <c r="J16" s="1249"/>
      <c r="K16" s="360"/>
      <c r="L16" s="361"/>
      <c r="M16" s="358"/>
      <c r="N16" s="359"/>
      <c r="O16" s="359"/>
      <c r="P16" s="371"/>
    </row>
    <row r="17" spans="1:16" ht="15.75" customHeight="1">
      <c r="A17" s="1145" t="s">
        <v>32</v>
      </c>
      <c r="B17" s="1252"/>
      <c r="C17" s="378">
        <v>4860</v>
      </c>
      <c r="D17" s="379">
        <v>0.8</v>
      </c>
      <c r="E17" s="367">
        <f>C17*D17</f>
        <v>3888</v>
      </c>
      <c r="F17" s="371"/>
      <c r="G17" s="371"/>
      <c r="H17" s="371"/>
      <c r="I17" s="1250"/>
      <c r="J17" s="1250"/>
      <c r="K17" s="362"/>
      <c r="L17" s="363"/>
      <c r="M17" s="358"/>
      <c r="N17" s="359"/>
      <c r="O17" s="359"/>
      <c r="P17" s="371"/>
    </row>
    <row r="18" spans="1:16" ht="15.75" customHeight="1">
      <c r="A18" s="383" t="s">
        <v>380</v>
      </c>
      <c r="B18" s="385"/>
      <c r="C18" s="384">
        <v>1100</v>
      </c>
      <c r="D18" s="381">
        <v>16</v>
      </c>
      <c r="E18" s="368">
        <f>C18*D18</f>
        <v>17600</v>
      </c>
      <c r="F18" s="371"/>
      <c r="G18" s="371"/>
      <c r="H18" s="371"/>
      <c r="I18" s="1258"/>
      <c r="J18" s="1258"/>
      <c r="K18" s="362"/>
      <c r="L18" s="363"/>
      <c r="M18" s="364"/>
      <c r="N18" s="365"/>
      <c r="O18" s="365"/>
      <c r="P18" s="371"/>
    </row>
    <row r="19" spans="1:16" ht="15.75" customHeight="1">
      <c r="A19" s="1145" t="s">
        <v>298</v>
      </c>
      <c r="B19" s="1252"/>
      <c r="C19" s="378">
        <v>1100</v>
      </c>
      <c r="D19" s="379">
        <v>54</v>
      </c>
      <c r="E19" s="367">
        <f>C19*D19</f>
        <v>59400</v>
      </c>
      <c r="F19" s="371"/>
      <c r="G19" s="371"/>
      <c r="H19" s="371"/>
      <c r="I19" s="1250"/>
      <c r="J19" s="1250"/>
      <c r="K19" s="356"/>
      <c r="L19" s="357"/>
      <c r="M19" s="358"/>
      <c r="N19" s="359"/>
      <c r="O19" s="359"/>
      <c r="P19" s="371"/>
    </row>
    <row r="20" spans="1:16" ht="15.75" customHeight="1">
      <c r="A20" s="1256" t="s">
        <v>42</v>
      </c>
      <c r="B20" s="1257"/>
      <c r="C20" s="388">
        <v>4860</v>
      </c>
      <c r="D20" s="387">
        <v>0.8</v>
      </c>
      <c r="E20" s="386">
        <f>C20*D20</f>
        <v>3888</v>
      </c>
      <c r="I20" s="1250"/>
      <c r="J20" s="1250"/>
      <c r="K20" s="356"/>
      <c r="L20" s="357"/>
      <c r="M20" s="358"/>
      <c r="N20" s="359"/>
      <c r="O20" s="359"/>
    </row>
    <row r="21" spans="1:16" ht="15.75" customHeight="1">
      <c r="A21" s="1259" t="s">
        <v>411</v>
      </c>
      <c r="B21" s="1260"/>
      <c r="C21" s="389">
        <v>4860</v>
      </c>
      <c r="D21" s="390">
        <v>0.8</v>
      </c>
      <c r="E21" s="391">
        <f>C21*D21</f>
        <v>3888</v>
      </c>
      <c r="I21" s="366"/>
      <c r="J21" s="366"/>
      <c r="K21" s="356"/>
      <c r="L21" s="357"/>
      <c r="M21" s="358"/>
      <c r="N21" s="359"/>
      <c r="O21" s="359"/>
    </row>
    <row r="22" spans="1:16" ht="15.75" customHeight="1">
      <c r="A22" s="1129"/>
      <c r="B22" s="1129"/>
      <c r="C22" s="330"/>
      <c r="D22" s="172" t="s">
        <v>19</v>
      </c>
      <c r="E22" s="284">
        <f xml:space="preserve"> SUM(E17:E21)</f>
        <v>88664</v>
      </c>
    </row>
  </sheetData>
  <mergeCells count="28">
    <mergeCell ref="A21:B21"/>
    <mergeCell ref="A22:B22"/>
    <mergeCell ref="I18:J18"/>
    <mergeCell ref="A19:B19"/>
    <mergeCell ref="I19:J19"/>
    <mergeCell ref="A20:B20"/>
    <mergeCell ref="I20:J20"/>
    <mergeCell ref="A17:B17"/>
    <mergeCell ref="I17:J17"/>
    <mergeCell ref="B10:C10"/>
    <mergeCell ref="D10:E10"/>
    <mergeCell ref="B11:C11"/>
    <mergeCell ref="D11:E11"/>
    <mergeCell ref="G11:H11"/>
    <mergeCell ref="B12:C12"/>
    <mergeCell ref="D12:E12"/>
    <mergeCell ref="B13:C13"/>
    <mergeCell ref="D13:E13"/>
    <mergeCell ref="A14:E14"/>
    <mergeCell ref="A16:B16"/>
    <mergeCell ref="I16:J16"/>
    <mergeCell ref="B9:C9"/>
    <mergeCell ref="D9:E9"/>
    <mergeCell ref="A2:E3"/>
    <mergeCell ref="A4:B4"/>
    <mergeCell ref="A6:E6"/>
    <mergeCell ref="B8:C8"/>
    <mergeCell ref="D8:E8"/>
  </mergeCells>
  <dataValidations count="1">
    <dataValidation type="list" allowBlank="1" showInputMessage="1" showErrorMessage="1" sqref="I16:I21 A17:A20" xr:uid="{44A642F4-B214-43F0-8F49-7589E9F77DF6}">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5D8F4-D634-4D07-BAFF-33D65E394E8E}">
  <sheetPr>
    <tabColor rgb="FF002060"/>
    <outlinePr summaryBelow="0" summaryRight="0"/>
  </sheetPr>
  <dimension ref="A1:P22"/>
  <sheetViews>
    <sheetView showGridLines="0" topLeftCell="A4" workbookViewId="0">
      <selection activeCell="A21" sqref="A21:B21"/>
    </sheetView>
  </sheetViews>
  <sheetFormatPr defaultColWidth="14.453125" defaultRowHeight="15.75" customHeight="1"/>
  <cols>
    <col min="1" max="1" width="30.7265625" style="326" customWidth="1"/>
    <col min="2" max="2" width="7.90625" style="326" customWidth="1"/>
    <col min="3" max="3" width="7" style="326" customWidth="1"/>
    <col min="4" max="4" width="10.81640625" style="326" customWidth="1"/>
    <col min="5" max="5" width="11.6328125" style="326" bestFit="1" customWidth="1"/>
    <col min="6" max="6" width="26.7265625" style="326" customWidth="1"/>
    <col min="7" max="16384" width="14.453125" style="326"/>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328"/>
      <c r="B5" s="328"/>
      <c r="C5" s="328"/>
      <c r="D5" s="328"/>
      <c r="E5" s="328"/>
      <c r="F5" s="10"/>
    </row>
    <row r="6" spans="1:16" ht="29.15" customHeight="1">
      <c r="A6" s="1110" t="s">
        <v>27</v>
      </c>
      <c r="B6" s="1110"/>
      <c r="C6" s="1110"/>
      <c r="D6" s="1110"/>
      <c r="E6" s="1110"/>
      <c r="F6" s="8"/>
    </row>
    <row r="7" spans="1:16" ht="19.5" customHeight="1">
      <c r="D7" s="329"/>
      <c r="E7" s="329"/>
      <c r="F7" s="14"/>
    </row>
    <row r="8" spans="1:16" ht="14.25">
      <c r="A8" s="340"/>
      <c r="B8" s="1224"/>
      <c r="C8" s="1224"/>
      <c r="D8" s="1079"/>
      <c r="E8" s="1080"/>
      <c r="F8" s="14"/>
    </row>
    <row r="9" spans="1:16" ht="18" customHeight="1">
      <c r="A9" s="332" t="s">
        <v>28</v>
      </c>
      <c r="B9" s="1111" t="s">
        <v>4</v>
      </c>
      <c r="C9" s="1111"/>
      <c r="D9" s="1111" t="s">
        <v>40</v>
      </c>
      <c r="E9" s="1112"/>
      <c r="F9" s="370"/>
      <c r="G9" s="371"/>
      <c r="H9" s="371"/>
      <c r="I9" s="371"/>
      <c r="J9" s="371"/>
      <c r="K9" s="371"/>
      <c r="L9" s="371"/>
      <c r="M9" s="371"/>
      <c r="N9" s="371"/>
      <c r="O9" s="371"/>
      <c r="P9" s="371"/>
    </row>
    <row r="10" spans="1:16" ht="18" customHeight="1">
      <c r="A10" s="333" t="s">
        <v>39</v>
      </c>
      <c r="B10" s="1114" t="s">
        <v>37</v>
      </c>
      <c r="C10" s="1114"/>
      <c r="D10" s="1212" t="s">
        <v>408</v>
      </c>
      <c r="E10" s="1212"/>
      <c r="F10" s="372"/>
      <c r="G10" s="371"/>
      <c r="H10" s="371"/>
      <c r="I10" s="371"/>
      <c r="J10" s="371"/>
      <c r="K10" s="371"/>
      <c r="L10" s="371"/>
      <c r="M10" s="371"/>
      <c r="N10" s="371"/>
      <c r="O10" s="371"/>
      <c r="P10" s="371"/>
    </row>
    <row r="11" spans="1:16" ht="18" customHeight="1">
      <c r="A11" s="376"/>
      <c r="B11" s="1236"/>
      <c r="C11" s="1236"/>
      <c r="D11" s="1213"/>
      <c r="E11" s="1214"/>
      <c r="F11" s="373"/>
      <c r="G11" s="1251"/>
      <c r="H11" s="1251"/>
      <c r="I11" s="374"/>
      <c r="J11" s="324"/>
      <c r="K11" s="369"/>
      <c r="L11" s="371"/>
      <c r="M11" s="371"/>
      <c r="N11" s="371"/>
      <c r="O11" s="371"/>
      <c r="P11" s="371"/>
    </row>
    <row r="12" spans="1:16" ht="18" customHeight="1">
      <c r="A12" s="332" t="s">
        <v>7</v>
      </c>
      <c r="B12" s="1111" t="s">
        <v>111</v>
      </c>
      <c r="C12" s="1111"/>
      <c r="D12" s="1111" t="s">
        <v>8</v>
      </c>
      <c r="E12" s="1111"/>
      <c r="F12" s="373"/>
      <c r="G12" s="371"/>
      <c r="H12" s="371"/>
      <c r="I12" s="371"/>
      <c r="J12" s="371"/>
      <c r="K12" s="371"/>
      <c r="L12" s="371"/>
      <c r="M12" s="371"/>
      <c r="N12" s="371"/>
      <c r="O12" s="371"/>
      <c r="P12" s="371"/>
    </row>
    <row r="13" spans="1:16" ht="18" customHeight="1">
      <c r="A13" s="333" t="s">
        <v>321</v>
      </c>
      <c r="B13" s="1113" t="s">
        <v>402</v>
      </c>
      <c r="C13" s="1113"/>
      <c r="D13" s="1122">
        <v>44616</v>
      </c>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338"/>
      <c r="F15" s="373"/>
      <c r="G15" s="371"/>
      <c r="H15" s="371"/>
      <c r="I15" s="371"/>
      <c r="J15" s="371"/>
      <c r="K15" s="371"/>
      <c r="L15" s="371"/>
      <c r="M15" s="371"/>
      <c r="N15" s="371"/>
      <c r="O15" s="371"/>
      <c r="P15" s="371"/>
    </row>
    <row r="16" spans="1:16" ht="30" customHeight="1">
      <c r="A16" s="1120" t="s">
        <v>41</v>
      </c>
      <c r="B16" s="1120"/>
      <c r="C16" s="331" t="s">
        <v>11</v>
      </c>
      <c r="D16" s="331" t="s">
        <v>12</v>
      </c>
      <c r="E16" s="331" t="s">
        <v>13</v>
      </c>
      <c r="F16" s="373"/>
      <c r="G16" s="371"/>
      <c r="H16" s="371"/>
      <c r="I16" s="1249"/>
      <c r="J16" s="1249"/>
      <c r="K16" s="360"/>
      <c r="L16" s="361"/>
      <c r="M16" s="358"/>
      <c r="N16" s="359"/>
      <c r="O16" s="359"/>
      <c r="P16" s="371"/>
    </row>
    <row r="17" spans="1:16" ht="15.75" customHeight="1">
      <c r="A17" s="1145" t="s">
        <v>32</v>
      </c>
      <c r="B17" s="1252"/>
      <c r="C17" s="378">
        <v>600</v>
      </c>
      <c r="D17" s="379">
        <v>0.8</v>
      </c>
      <c r="E17" s="367">
        <f>C17*D17</f>
        <v>480</v>
      </c>
      <c r="F17" s="371"/>
      <c r="G17" s="371"/>
      <c r="H17" s="371"/>
      <c r="I17" s="1250"/>
      <c r="J17" s="1250"/>
      <c r="K17" s="362"/>
      <c r="L17" s="363"/>
      <c r="M17" s="358"/>
      <c r="N17" s="359"/>
      <c r="O17" s="359"/>
      <c r="P17" s="371"/>
    </row>
    <row r="18" spans="1:16" ht="15.75" customHeight="1">
      <c r="A18" s="383" t="s">
        <v>380</v>
      </c>
      <c r="B18" s="385"/>
      <c r="C18" s="384">
        <v>1086</v>
      </c>
      <c r="D18" s="381">
        <v>16</v>
      </c>
      <c r="E18" s="368">
        <f>C18*D18</f>
        <v>17376</v>
      </c>
      <c r="F18" s="371"/>
      <c r="G18" s="371"/>
      <c r="H18" s="371"/>
      <c r="I18" s="1258"/>
      <c r="J18" s="1258"/>
      <c r="K18" s="362"/>
      <c r="L18" s="363"/>
      <c r="M18" s="364"/>
      <c r="N18" s="365"/>
      <c r="O18" s="365"/>
      <c r="P18" s="371"/>
    </row>
    <row r="19" spans="1:16" ht="15.75" customHeight="1">
      <c r="A19" s="1145" t="s">
        <v>298</v>
      </c>
      <c r="B19" s="1252"/>
      <c r="C19" s="378">
        <v>525</v>
      </c>
      <c r="D19" s="379">
        <v>54</v>
      </c>
      <c r="E19" s="367">
        <f>C19*D19</f>
        <v>28350</v>
      </c>
      <c r="F19" s="371"/>
      <c r="G19" s="371"/>
      <c r="H19" s="371"/>
      <c r="I19" s="1250"/>
      <c r="J19" s="1250"/>
      <c r="K19" s="356"/>
      <c r="L19" s="357"/>
      <c r="M19" s="358"/>
      <c r="N19" s="359"/>
      <c r="O19" s="359"/>
      <c r="P19" s="371"/>
    </row>
    <row r="20" spans="1:16" ht="15.75" customHeight="1">
      <c r="A20" s="1256" t="s">
        <v>42</v>
      </c>
      <c r="B20" s="1257"/>
      <c r="C20" s="388">
        <v>600</v>
      </c>
      <c r="D20" s="387">
        <v>0.8</v>
      </c>
      <c r="E20" s="386">
        <f>C20*D20</f>
        <v>480</v>
      </c>
      <c r="I20" s="1250"/>
      <c r="J20" s="1250"/>
      <c r="K20" s="356"/>
      <c r="L20" s="357"/>
      <c r="M20" s="358"/>
      <c r="N20" s="359"/>
      <c r="O20" s="359"/>
    </row>
    <row r="21" spans="1:16" ht="15.75" customHeight="1">
      <c r="A21" s="1259" t="s">
        <v>104</v>
      </c>
      <c r="B21" s="1260"/>
      <c r="C21" s="389">
        <v>600</v>
      </c>
      <c r="D21" s="390">
        <v>0.8</v>
      </c>
      <c r="E21" s="391">
        <f>C21*D21</f>
        <v>480</v>
      </c>
      <c r="I21" s="366"/>
      <c r="J21" s="366"/>
      <c r="K21" s="356"/>
      <c r="L21" s="357"/>
      <c r="M21" s="358"/>
      <c r="N21" s="359"/>
      <c r="O21" s="359"/>
    </row>
    <row r="22" spans="1:16" ht="15.75" customHeight="1">
      <c r="A22" s="1129"/>
      <c r="B22" s="1129"/>
      <c r="C22" s="330"/>
      <c r="D22" s="172" t="s">
        <v>19</v>
      </c>
      <c r="E22" s="284">
        <f xml:space="preserve"> SUM(E17:E21)</f>
        <v>47166</v>
      </c>
    </row>
  </sheetData>
  <mergeCells count="28">
    <mergeCell ref="A22:B22"/>
    <mergeCell ref="I18:J18"/>
    <mergeCell ref="A19:B19"/>
    <mergeCell ref="I19:J19"/>
    <mergeCell ref="A20:B20"/>
    <mergeCell ref="I20:J20"/>
    <mergeCell ref="A21:B21"/>
    <mergeCell ref="A17:B17"/>
    <mergeCell ref="I17:J17"/>
    <mergeCell ref="B10:C10"/>
    <mergeCell ref="D10:E10"/>
    <mergeCell ref="B11:C11"/>
    <mergeCell ref="D11:E11"/>
    <mergeCell ref="G11:H11"/>
    <mergeCell ref="B12:C12"/>
    <mergeCell ref="D12:E12"/>
    <mergeCell ref="B13:C13"/>
    <mergeCell ref="D13:E13"/>
    <mergeCell ref="A14:E14"/>
    <mergeCell ref="A16:B16"/>
    <mergeCell ref="I16:J16"/>
    <mergeCell ref="B9:C9"/>
    <mergeCell ref="D9:E9"/>
    <mergeCell ref="A2:E3"/>
    <mergeCell ref="A4:B4"/>
    <mergeCell ref="A6:E6"/>
    <mergeCell ref="B8:C8"/>
    <mergeCell ref="D8:E8"/>
  </mergeCells>
  <dataValidations count="1">
    <dataValidation type="list" allowBlank="1" showInputMessage="1" showErrorMessage="1" sqref="I16:I21 A17:A20" xr:uid="{417B85CF-F899-44A0-8DB9-214C94BEE5C7}">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DD47F-7036-4E3D-8F3F-6A66494F96DA}">
  <sheetPr>
    <tabColor rgb="FF002060"/>
    <outlinePr summaryBelow="0" summaryRight="0"/>
  </sheetPr>
  <dimension ref="A1:P24"/>
  <sheetViews>
    <sheetView showGridLines="0" topLeftCell="A4" workbookViewId="0">
      <selection activeCell="A17" sqref="A17:E18"/>
    </sheetView>
  </sheetViews>
  <sheetFormatPr defaultColWidth="14.453125" defaultRowHeight="15.75" customHeight="1"/>
  <cols>
    <col min="1" max="1" width="30.7265625" style="326" customWidth="1"/>
    <col min="2" max="2" width="7.90625" style="326" customWidth="1"/>
    <col min="3" max="3" width="7" style="326" customWidth="1"/>
    <col min="4" max="4" width="10.81640625" style="326" customWidth="1"/>
    <col min="5" max="5" width="11.6328125" style="326" bestFit="1" customWidth="1"/>
    <col min="6" max="6" width="26.7265625" style="326" customWidth="1"/>
    <col min="7" max="16384" width="14.453125" style="326"/>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328"/>
      <c r="B5" s="328"/>
      <c r="C5" s="328"/>
      <c r="D5" s="328"/>
      <c r="E5" s="328"/>
      <c r="F5" s="10"/>
    </row>
    <row r="6" spans="1:16" ht="29.15" customHeight="1">
      <c r="A6" s="1110" t="s">
        <v>27</v>
      </c>
      <c r="B6" s="1110"/>
      <c r="C6" s="1110"/>
      <c r="D6" s="1110"/>
      <c r="E6" s="1110"/>
      <c r="F6" s="8"/>
    </row>
    <row r="7" spans="1:16" ht="19.5" customHeight="1">
      <c r="D7" s="329"/>
      <c r="E7" s="329"/>
      <c r="F7" s="14"/>
    </row>
    <row r="8" spans="1:16" ht="14.25">
      <c r="A8" s="340"/>
      <c r="B8" s="1224"/>
      <c r="C8" s="1224"/>
      <c r="D8" s="1079"/>
      <c r="E8" s="1080"/>
      <c r="F8" s="14"/>
    </row>
    <row r="9" spans="1:16" ht="18" customHeight="1">
      <c r="A9" s="332" t="s">
        <v>28</v>
      </c>
      <c r="B9" s="1111" t="s">
        <v>4</v>
      </c>
      <c r="C9" s="1111"/>
      <c r="D9" s="1111" t="s">
        <v>40</v>
      </c>
      <c r="E9" s="1112"/>
      <c r="F9" s="370"/>
      <c r="G9" s="371"/>
      <c r="H9" s="371"/>
      <c r="I9" s="371"/>
      <c r="J9" s="371"/>
      <c r="K9" s="371"/>
      <c r="L9" s="371"/>
      <c r="M9" s="371"/>
      <c r="N9" s="371"/>
      <c r="O9" s="371"/>
      <c r="P9" s="371"/>
    </row>
    <row r="10" spans="1:16" ht="18" customHeight="1">
      <c r="A10" s="333" t="s">
        <v>39</v>
      </c>
      <c r="B10" s="1114" t="s">
        <v>37</v>
      </c>
      <c r="C10" s="1114"/>
      <c r="D10" s="1212" t="s">
        <v>409</v>
      </c>
      <c r="E10" s="1212"/>
      <c r="F10" s="372"/>
      <c r="G10" s="371"/>
      <c r="H10" s="371"/>
      <c r="I10" s="371"/>
      <c r="J10" s="371"/>
      <c r="K10" s="371"/>
      <c r="L10" s="371"/>
      <c r="M10" s="371"/>
      <c r="N10" s="371"/>
      <c r="O10" s="371"/>
      <c r="P10" s="371"/>
    </row>
    <row r="11" spans="1:16" ht="18" customHeight="1">
      <c r="A11" s="376"/>
      <c r="B11" s="1236"/>
      <c r="C11" s="1236"/>
      <c r="D11" s="1213"/>
      <c r="E11" s="1214"/>
      <c r="F11" s="373"/>
      <c r="G11" s="1251"/>
      <c r="H11" s="1251"/>
      <c r="I11" s="374"/>
      <c r="J11" s="324"/>
      <c r="K11" s="369"/>
      <c r="L11" s="371"/>
      <c r="M11" s="371"/>
      <c r="N11" s="371"/>
      <c r="O11" s="371"/>
      <c r="P11" s="371"/>
    </row>
    <row r="12" spans="1:16" ht="18" customHeight="1">
      <c r="A12" s="332" t="s">
        <v>7</v>
      </c>
      <c r="B12" s="1111" t="s">
        <v>111</v>
      </c>
      <c r="C12" s="1111"/>
      <c r="D12" s="1111" t="s">
        <v>8</v>
      </c>
      <c r="E12" s="1111"/>
      <c r="F12" s="373"/>
      <c r="G12" s="371"/>
      <c r="H12" s="371"/>
      <c r="I12" s="371"/>
      <c r="J12" s="371"/>
      <c r="K12" s="371"/>
      <c r="L12" s="371"/>
      <c r="M12" s="371"/>
      <c r="N12" s="371"/>
      <c r="O12" s="371"/>
      <c r="P12" s="371"/>
    </row>
    <row r="13" spans="1:16" ht="18" customHeight="1">
      <c r="A13" s="333" t="s">
        <v>321</v>
      </c>
      <c r="B13" s="1113" t="s">
        <v>405</v>
      </c>
      <c r="C13" s="1113"/>
      <c r="D13" s="1122">
        <v>44616</v>
      </c>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338"/>
      <c r="F15" s="373"/>
      <c r="G15" s="371"/>
      <c r="H15" s="371"/>
      <c r="I15" s="371"/>
      <c r="J15" s="371"/>
      <c r="K15" s="371"/>
      <c r="L15" s="371"/>
      <c r="M15" s="371"/>
      <c r="N15" s="371"/>
      <c r="O15" s="371"/>
      <c r="P15" s="371"/>
    </row>
    <row r="16" spans="1:16" ht="30" customHeight="1">
      <c r="A16" s="1120" t="s">
        <v>41</v>
      </c>
      <c r="B16" s="1120"/>
      <c r="C16" s="331" t="s">
        <v>11</v>
      </c>
      <c r="D16" s="331" t="s">
        <v>12</v>
      </c>
      <c r="E16" s="331" t="s">
        <v>13</v>
      </c>
      <c r="F16" s="373"/>
      <c r="G16" s="371"/>
      <c r="H16" s="371"/>
      <c r="I16" s="1249"/>
      <c r="J16" s="1249"/>
      <c r="K16" s="360"/>
      <c r="L16" s="361"/>
      <c r="M16" s="358"/>
      <c r="N16" s="359"/>
      <c r="O16" s="359"/>
      <c r="P16" s="371"/>
    </row>
    <row r="17" spans="1:16" ht="13">
      <c r="A17" s="1261" t="s">
        <v>30</v>
      </c>
      <c r="B17" s="1262"/>
      <c r="C17" s="388">
        <v>1000</v>
      </c>
      <c r="D17" s="387">
        <v>1.38</v>
      </c>
      <c r="E17" s="386">
        <f t="shared" ref="E17:E23" si="0">C17*D17</f>
        <v>1380</v>
      </c>
      <c r="F17" s="373"/>
      <c r="G17" s="371"/>
      <c r="H17" s="371"/>
      <c r="I17" s="392"/>
      <c r="J17" s="392"/>
      <c r="K17" s="360"/>
      <c r="L17" s="361"/>
      <c r="M17" s="358"/>
      <c r="N17" s="359"/>
      <c r="O17" s="359"/>
      <c r="P17" s="371"/>
    </row>
    <row r="18" spans="1:16" ht="13">
      <c r="A18" s="1263" t="s">
        <v>31</v>
      </c>
      <c r="B18" s="1264"/>
      <c r="C18" s="228">
        <v>1000</v>
      </c>
      <c r="D18" s="393">
        <v>0.88</v>
      </c>
      <c r="E18" s="250">
        <f t="shared" si="0"/>
        <v>880</v>
      </c>
      <c r="F18" s="373"/>
      <c r="G18" s="371"/>
      <c r="H18" s="371"/>
      <c r="I18" s="392"/>
      <c r="J18" s="392"/>
      <c r="K18" s="360"/>
      <c r="L18" s="361"/>
      <c r="M18" s="358"/>
      <c r="N18" s="359"/>
      <c r="O18" s="359"/>
      <c r="P18" s="371"/>
    </row>
    <row r="19" spans="1:16" ht="15.75" customHeight="1">
      <c r="A19" s="1271" t="s">
        <v>32</v>
      </c>
      <c r="B19" s="1272"/>
      <c r="C19" s="388">
        <v>5487</v>
      </c>
      <c r="D19" s="387">
        <v>0.8</v>
      </c>
      <c r="E19" s="386">
        <f t="shared" si="0"/>
        <v>4389.6000000000004</v>
      </c>
      <c r="F19" s="371"/>
      <c r="G19" s="371"/>
      <c r="H19" s="371"/>
      <c r="I19" s="1250"/>
      <c r="J19" s="1250"/>
      <c r="K19" s="362"/>
      <c r="L19" s="363"/>
      <c r="M19" s="358"/>
      <c r="N19" s="359"/>
      <c r="O19" s="359"/>
      <c r="P19" s="371"/>
    </row>
    <row r="20" spans="1:16" ht="15.75" customHeight="1">
      <c r="A20" s="394" t="s">
        <v>380</v>
      </c>
      <c r="B20" s="395"/>
      <c r="C20" s="396">
        <v>475</v>
      </c>
      <c r="D20" s="393">
        <v>16</v>
      </c>
      <c r="E20" s="250">
        <f t="shared" si="0"/>
        <v>7600</v>
      </c>
      <c r="F20" s="371"/>
      <c r="G20" s="371"/>
      <c r="H20" s="371"/>
      <c r="I20" s="1258"/>
      <c r="J20" s="1258"/>
      <c r="K20" s="362"/>
      <c r="L20" s="363"/>
      <c r="M20" s="364"/>
      <c r="N20" s="365"/>
      <c r="O20" s="365"/>
      <c r="P20" s="371"/>
    </row>
    <row r="21" spans="1:16" ht="15.75" customHeight="1">
      <c r="A21" s="1265" t="s">
        <v>298</v>
      </c>
      <c r="B21" s="1266"/>
      <c r="C21" s="388">
        <v>475</v>
      </c>
      <c r="D21" s="387">
        <v>54</v>
      </c>
      <c r="E21" s="386">
        <f t="shared" si="0"/>
        <v>25650</v>
      </c>
      <c r="F21" s="371"/>
      <c r="G21" s="371"/>
      <c r="H21" s="371"/>
      <c r="I21" s="1250"/>
      <c r="J21" s="1250"/>
      <c r="K21" s="356"/>
      <c r="L21" s="357"/>
      <c r="M21" s="358"/>
      <c r="N21" s="359"/>
      <c r="O21" s="359"/>
      <c r="P21" s="371"/>
    </row>
    <row r="22" spans="1:16" ht="15.75" customHeight="1">
      <c r="A22" s="1267" t="s">
        <v>42</v>
      </c>
      <c r="B22" s="1268"/>
      <c r="C22" s="389">
        <v>5487</v>
      </c>
      <c r="D22" s="390">
        <v>0.8</v>
      </c>
      <c r="E22" s="391">
        <f t="shared" si="0"/>
        <v>4389.6000000000004</v>
      </c>
      <c r="I22" s="1250"/>
      <c r="J22" s="1250"/>
      <c r="K22" s="356"/>
      <c r="L22" s="357"/>
      <c r="M22" s="358"/>
      <c r="N22" s="359"/>
      <c r="O22" s="359"/>
    </row>
    <row r="23" spans="1:16" ht="15.75" customHeight="1">
      <c r="A23" s="1269" t="s">
        <v>104</v>
      </c>
      <c r="B23" s="1270"/>
      <c r="C23" s="388">
        <v>5487</v>
      </c>
      <c r="D23" s="387">
        <v>0.8</v>
      </c>
      <c r="E23" s="386">
        <f t="shared" si="0"/>
        <v>4389.6000000000004</v>
      </c>
      <c r="I23" s="366"/>
      <c r="J23" s="366"/>
      <c r="K23" s="356"/>
      <c r="L23" s="357"/>
      <c r="M23" s="358"/>
      <c r="N23" s="359"/>
      <c r="O23" s="359"/>
    </row>
    <row r="24" spans="1:16" ht="15.75" customHeight="1">
      <c r="A24" s="1129"/>
      <c r="B24" s="1129"/>
      <c r="C24" s="330"/>
      <c r="D24" s="172" t="s">
        <v>19</v>
      </c>
      <c r="E24" s="284">
        <f xml:space="preserve"> SUM(E17:E23)</f>
        <v>48678.799999999996</v>
      </c>
    </row>
  </sheetData>
  <mergeCells count="30">
    <mergeCell ref="I16:J16"/>
    <mergeCell ref="A24:B24"/>
    <mergeCell ref="A17:B17"/>
    <mergeCell ref="A18:B18"/>
    <mergeCell ref="I20:J20"/>
    <mergeCell ref="A21:B21"/>
    <mergeCell ref="I21:J21"/>
    <mergeCell ref="A22:B22"/>
    <mergeCell ref="I22:J22"/>
    <mergeCell ref="A23:B23"/>
    <mergeCell ref="A19:B19"/>
    <mergeCell ref="I19:J19"/>
    <mergeCell ref="G11:H11"/>
    <mergeCell ref="B13:C13"/>
    <mergeCell ref="D13:E13"/>
    <mergeCell ref="A14:E14"/>
    <mergeCell ref="A16:B16"/>
    <mergeCell ref="B12:C12"/>
    <mergeCell ref="D12:E12"/>
    <mergeCell ref="A2:E3"/>
    <mergeCell ref="A4:B4"/>
    <mergeCell ref="A6:E6"/>
    <mergeCell ref="B8:C8"/>
    <mergeCell ref="D8:E8"/>
    <mergeCell ref="B9:C9"/>
    <mergeCell ref="D9:E9"/>
    <mergeCell ref="B10:C10"/>
    <mergeCell ref="D10:E10"/>
    <mergeCell ref="B11:C11"/>
    <mergeCell ref="D11:E11"/>
  </mergeCells>
  <dataValidations count="1">
    <dataValidation type="list" allowBlank="1" showInputMessage="1" showErrorMessage="1" sqref="I16:I23" xr:uid="{24BDEF0F-7AA8-4BEC-A5AB-76CA275FF149}">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55464-24C0-4F69-AC8B-EF6B7CCCC9C7}">
  <sheetPr>
    <tabColor theme="7"/>
    <outlinePr summaryBelow="0" summaryRight="0"/>
  </sheetPr>
  <dimension ref="A1:P18"/>
  <sheetViews>
    <sheetView showGridLines="0" workbookViewId="0">
      <selection activeCell="F6" sqref="F6"/>
    </sheetView>
  </sheetViews>
  <sheetFormatPr defaultColWidth="14.453125" defaultRowHeight="15.75" customHeight="1"/>
  <cols>
    <col min="1" max="1" width="30.7265625" style="326" customWidth="1"/>
    <col min="2" max="2" width="7.90625" style="326" customWidth="1"/>
    <col min="3" max="3" width="7" style="326" customWidth="1"/>
    <col min="4" max="4" width="10.81640625" style="326" customWidth="1"/>
    <col min="5" max="5" width="11.6328125" style="326" bestFit="1" customWidth="1"/>
    <col min="6" max="6" width="26.7265625" style="326" customWidth="1"/>
    <col min="7" max="16384" width="14.453125" style="326"/>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328"/>
      <c r="B5" s="328"/>
      <c r="C5" s="328"/>
      <c r="D5" s="328"/>
      <c r="E5" s="328"/>
      <c r="F5" s="10"/>
    </row>
    <row r="6" spans="1:16" ht="29.15" customHeight="1">
      <c r="A6" s="1110" t="s">
        <v>27</v>
      </c>
      <c r="B6" s="1110"/>
      <c r="C6" s="1110"/>
      <c r="D6" s="1110"/>
      <c r="E6" s="1110"/>
      <c r="F6" s="8"/>
    </row>
    <row r="7" spans="1:16" ht="19.5" customHeight="1">
      <c r="D7" s="329"/>
      <c r="E7" s="329"/>
      <c r="F7" s="14"/>
    </row>
    <row r="8" spans="1:16" ht="14.25">
      <c r="A8" s="340"/>
      <c r="B8" s="1224"/>
      <c r="C8" s="1224"/>
      <c r="D8" s="1079"/>
      <c r="E8" s="1080"/>
      <c r="F8" s="14"/>
    </row>
    <row r="9" spans="1:16" ht="18" customHeight="1">
      <c r="A9" s="332" t="s">
        <v>28</v>
      </c>
      <c r="B9" s="1111" t="s">
        <v>4</v>
      </c>
      <c r="C9" s="1111"/>
      <c r="D9" s="1111" t="s">
        <v>40</v>
      </c>
      <c r="E9" s="1112"/>
      <c r="F9" s="370"/>
      <c r="G9" s="371"/>
      <c r="H9" s="371"/>
      <c r="I9" s="371"/>
      <c r="J9" s="371"/>
      <c r="K9" s="371"/>
      <c r="L9" s="371"/>
      <c r="M9" s="371"/>
      <c r="N9" s="371"/>
      <c r="O9" s="371"/>
      <c r="P9" s="371"/>
    </row>
    <row r="10" spans="1:16" ht="18" customHeight="1">
      <c r="A10" s="333" t="s">
        <v>39</v>
      </c>
      <c r="B10" s="1114" t="s">
        <v>37</v>
      </c>
      <c r="C10" s="1114"/>
      <c r="D10" s="1212" t="s">
        <v>410</v>
      </c>
      <c r="E10" s="1212"/>
      <c r="F10" s="372"/>
      <c r="G10" s="371"/>
      <c r="H10" s="371"/>
      <c r="I10" s="371"/>
      <c r="J10" s="371"/>
      <c r="K10" s="371"/>
      <c r="L10" s="371"/>
      <c r="M10" s="371"/>
      <c r="N10" s="371"/>
      <c r="O10" s="371"/>
      <c r="P10" s="371"/>
    </row>
    <row r="11" spans="1:16" ht="18" customHeight="1">
      <c r="A11" s="376"/>
      <c r="B11" s="1236"/>
      <c r="C11" s="1236"/>
      <c r="D11" s="1213"/>
      <c r="E11" s="1214"/>
      <c r="F11" s="373"/>
      <c r="G11" s="1251"/>
      <c r="H11" s="1251"/>
      <c r="I11" s="374"/>
      <c r="J11" s="324"/>
      <c r="K11" s="369"/>
      <c r="L11" s="371"/>
      <c r="M11" s="371"/>
      <c r="N11" s="371"/>
      <c r="O11" s="371"/>
      <c r="P11" s="371"/>
    </row>
    <row r="12" spans="1:16" ht="18" customHeight="1">
      <c r="A12" s="332" t="s">
        <v>7</v>
      </c>
      <c r="B12" s="1111" t="s">
        <v>111</v>
      </c>
      <c r="C12" s="1111"/>
      <c r="D12" s="1111" t="s">
        <v>8</v>
      </c>
      <c r="E12" s="1111"/>
      <c r="F12" s="373"/>
      <c r="G12" s="371"/>
      <c r="H12" s="371"/>
      <c r="I12" s="371"/>
      <c r="J12" s="371"/>
      <c r="K12" s="371"/>
      <c r="L12" s="371"/>
      <c r="M12" s="371"/>
      <c r="N12" s="371"/>
      <c r="O12" s="371"/>
      <c r="P12" s="371"/>
    </row>
    <row r="13" spans="1:16" ht="18" customHeight="1">
      <c r="A13" s="333" t="s">
        <v>321</v>
      </c>
      <c r="B13" s="1113" t="s">
        <v>407</v>
      </c>
      <c r="C13" s="1113"/>
      <c r="D13" s="1122">
        <v>44616</v>
      </c>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338"/>
      <c r="F15" s="373"/>
      <c r="G15" s="371"/>
      <c r="H15" s="371"/>
      <c r="I15" s="371"/>
      <c r="J15" s="371"/>
      <c r="K15" s="371"/>
      <c r="L15" s="371"/>
      <c r="M15" s="371"/>
      <c r="N15" s="371"/>
      <c r="O15" s="371"/>
      <c r="P15" s="371"/>
    </row>
    <row r="16" spans="1:16" ht="30" customHeight="1">
      <c r="A16" s="1120" t="s">
        <v>41</v>
      </c>
      <c r="B16" s="1120"/>
      <c r="C16" s="331" t="s">
        <v>11</v>
      </c>
      <c r="D16" s="331" t="s">
        <v>12</v>
      </c>
      <c r="E16" s="331" t="s">
        <v>13</v>
      </c>
      <c r="F16" s="373"/>
      <c r="G16" s="371"/>
      <c r="H16" s="371"/>
      <c r="I16" s="1249"/>
      <c r="J16" s="1249"/>
      <c r="K16" s="360"/>
      <c r="L16" s="361"/>
      <c r="M16" s="358"/>
      <c r="N16" s="359"/>
      <c r="O16" s="359"/>
      <c r="P16" s="371"/>
    </row>
    <row r="17" spans="1:16" ht="15.75" customHeight="1">
      <c r="A17" s="1271" t="s">
        <v>32</v>
      </c>
      <c r="B17" s="1272"/>
      <c r="C17" s="388">
        <v>1928</v>
      </c>
      <c r="D17" s="387">
        <v>0.8</v>
      </c>
      <c r="E17" s="386">
        <f>C17*D17</f>
        <v>1542.4</v>
      </c>
      <c r="F17" s="371"/>
      <c r="G17" s="371"/>
      <c r="H17" s="371"/>
      <c r="I17" s="1250"/>
      <c r="J17" s="1250"/>
      <c r="K17" s="362"/>
      <c r="L17" s="363"/>
      <c r="M17" s="358"/>
      <c r="N17" s="359"/>
      <c r="O17" s="359"/>
      <c r="P17" s="371"/>
    </row>
    <row r="18" spans="1:16" ht="15.75" customHeight="1">
      <c r="A18" s="1129"/>
      <c r="B18" s="1129"/>
      <c r="C18" s="330"/>
      <c r="D18" s="172" t="s">
        <v>19</v>
      </c>
      <c r="E18" s="284">
        <f xml:space="preserve"> SUM(E17:E17)</f>
        <v>1542.4</v>
      </c>
    </row>
  </sheetData>
  <mergeCells count="22">
    <mergeCell ref="I16:J16"/>
    <mergeCell ref="A18:B18"/>
    <mergeCell ref="A17:B17"/>
    <mergeCell ref="I17:J17"/>
    <mergeCell ref="B10:C10"/>
    <mergeCell ref="D10:E10"/>
    <mergeCell ref="B11:C11"/>
    <mergeCell ref="D11:E11"/>
    <mergeCell ref="B13:C13"/>
    <mergeCell ref="D13:E13"/>
    <mergeCell ref="A14:E14"/>
    <mergeCell ref="A16:B16"/>
    <mergeCell ref="G11:H11"/>
    <mergeCell ref="B12:C12"/>
    <mergeCell ref="D12:E12"/>
    <mergeCell ref="B9:C9"/>
    <mergeCell ref="D9:E9"/>
    <mergeCell ref="A2:E3"/>
    <mergeCell ref="A4:B4"/>
    <mergeCell ref="A6:E6"/>
    <mergeCell ref="B8:C8"/>
    <mergeCell ref="D8:E8"/>
  </mergeCells>
  <dataValidations count="1">
    <dataValidation type="list" allowBlank="1" showInputMessage="1" showErrorMessage="1" sqref="I16:I17" xr:uid="{0AB0B499-84C4-4115-8FA2-14E303DB280F}">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A0AB5-612A-4F42-8AC2-589FAFD5D987}">
  <sheetPr>
    <tabColor theme="7"/>
    <outlinePr summaryBelow="0" summaryRight="0"/>
  </sheetPr>
  <dimension ref="A1:P18"/>
  <sheetViews>
    <sheetView showGridLines="0" topLeftCell="A4" workbookViewId="0">
      <selection activeCell="F24" sqref="F24"/>
    </sheetView>
  </sheetViews>
  <sheetFormatPr defaultColWidth="14.453125" defaultRowHeight="15.75" customHeight="1"/>
  <cols>
    <col min="1" max="1" width="30.7265625" style="398" customWidth="1"/>
    <col min="2" max="2" width="7.90625" style="398" customWidth="1"/>
    <col min="3" max="3" width="7" style="398" customWidth="1"/>
    <col min="4" max="4" width="10.81640625" style="398" customWidth="1"/>
    <col min="5" max="5" width="11.6328125" style="398" bestFit="1" customWidth="1"/>
    <col min="6" max="6" width="26.7265625" style="398" customWidth="1"/>
    <col min="7" max="16384" width="14.453125" style="398"/>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400"/>
      <c r="B5" s="400"/>
      <c r="C5" s="400"/>
      <c r="D5" s="400"/>
      <c r="E5" s="400"/>
      <c r="F5" s="10"/>
    </row>
    <row r="6" spans="1:16" ht="29.15" customHeight="1">
      <c r="A6" s="1110" t="s">
        <v>27</v>
      </c>
      <c r="B6" s="1110"/>
      <c r="C6" s="1110"/>
      <c r="D6" s="1110"/>
      <c r="E6" s="1110"/>
      <c r="F6" s="8"/>
    </row>
    <row r="7" spans="1:16" ht="19.5" customHeight="1">
      <c r="D7" s="401"/>
      <c r="E7" s="401"/>
      <c r="F7" s="14"/>
    </row>
    <row r="8" spans="1:16" ht="14.25">
      <c r="A8" s="412"/>
      <c r="B8" s="1224"/>
      <c r="C8" s="1224"/>
      <c r="D8" s="1079"/>
      <c r="E8" s="1080"/>
      <c r="F8" s="14"/>
    </row>
    <row r="9" spans="1:16" ht="18" customHeight="1">
      <c r="A9" s="404" t="s">
        <v>28</v>
      </c>
      <c r="B9" s="1111" t="s">
        <v>4</v>
      </c>
      <c r="C9" s="1111"/>
      <c r="D9" s="1111" t="s">
        <v>40</v>
      </c>
      <c r="E9" s="1112"/>
      <c r="F9" s="370"/>
      <c r="G9" s="371"/>
      <c r="H9" s="371"/>
      <c r="I9" s="371"/>
      <c r="J9" s="371"/>
      <c r="K9" s="371"/>
      <c r="L9" s="371"/>
      <c r="M9" s="371"/>
      <c r="N9" s="371"/>
      <c r="O9" s="371"/>
      <c r="P9" s="371"/>
    </row>
    <row r="10" spans="1:16" ht="18" customHeight="1">
      <c r="A10" s="405" t="s">
        <v>39</v>
      </c>
      <c r="B10" s="1114" t="s">
        <v>37</v>
      </c>
      <c r="C10" s="1114"/>
      <c r="D10" s="1212" t="s">
        <v>457</v>
      </c>
      <c r="E10" s="1212"/>
      <c r="F10" s="372"/>
      <c r="G10" s="371"/>
      <c r="H10" s="371"/>
      <c r="I10" s="371"/>
      <c r="J10" s="371"/>
      <c r="K10" s="371"/>
      <c r="L10" s="371"/>
      <c r="M10" s="371"/>
      <c r="N10" s="371"/>
      <c r="O10" s="371"/>
      <c r="P10" s="371"/>
    </row>
    <row r="11" spans="1:16" ht="18" customHeight="1">
      <c r="A11" s="416"/>
      <c r="B11" s="1236"/>
      <c r="C11" s="1236"/>
      <c r="D11" s="1213"/>
      <c r="E11" s="1214"/>
      <c r="F11" s="373"/>
      <c r="G11" s="1251"/>
      <c r="H11" s="1251"/>
      <c r="I11" s="415"/>
      <c r="J11" s="324"/>
      <c r="K11" s="369"/>
      <c r="L11" s="371"/>
      <c r="M11" s="371"/>
      <c r="N11" s="371"/>
      <c r="O11" s="371"/>
      <c r="P11" s="371"/>
    </row>
    <row r="12" spans="1:16" ht="18" customHeight="1">
      <c r="A12" s="404" t="s">
        <v>7</v>
      </c>
      <c r="B12" s="1111" t="s">
        <v>111</v>
      </c>
      <c r="C12" s="1111"/>
      <c r="D12" s="1111" t="s">
        <v>8</v>
      </c>
      <c r="E12" s="1111"/>
      <c r="F12" s="373"/>
      <c r="G12" s="371"/>
      <c r="H12" s="371"/>
      <c r="I12" s="371"/>
      <c r="J12" s="371"/>
      <c r="K12" s="371"/>
      <c r="L12" s="371"/>
      <c r="M12" s="371"/>
      <c r="N12" s="371"/>
      <c r="O12" s="371"/>
      <c r="P12" s="371"/>
    </row>
    <row r="13" spans="1:16" ht="18" customHeight="1">
      <c r="A13" s="405" t="s">
        <v>321</v>
      </c>
      <c r="B13" s="1113" t="s">
        <v>447</v>
      </c>
      <c r="C13" s="1113"/>
      <c r="D13" s="1122">
        <v>44616</v>
      </c>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410"/>
      <c r="F15" s="373"/>
      <c r="G15" s="371"/>
      <c r="H15" s="371"/>
      <c r="I15" s="371"/>
      <c r="J15" s="371"/>
      <c r="K15" s="371"/>
      <c r="L15" s="371"/>
      <c r="M15" s="371"/>
      <c r="N15" s="371"/>
      <c r="O15" s="371"/>
      <c r="P15" s="371"/>
    </row>
    <row r="16" spans="1:16" ht="30" customHeight="1">
      <c r="A16" s="1120" t="s">
        <v>41</v>
      </c>
      <c r="B16" s="1120"/>
      <c r="C16" s="403" t="s">
        <v>11</v>
      </c>
      <c r="D16" s="403" t="s">
        <v>12</v>
      </c>
      <c r="E16" s="403" t="s">
        <v>13</v>
      </c>
      <c r="F16" s="373"/>
      <c r="G16" s="371"/>
      <c r="H16" s="371"/>
      <c r="I16" s="1249"/>
      <c r="J16" s="1249"/>
      <c r="K16" s="360"/>
      <c r="L16" s="361"/>
      <c r="M16" s="358"/>
      <c r="N16" s="359"/>
      <c r="O16" s="359"/>
      <c r="P16" s="371"/>
    </row>
    <row r="17" spans="1:16" ht="15.75" customHeight="1">
      <c r="A17" s="1271" t="s">
        <v>32</v>
      </c>
      <c r="B17" s="1272"/>
      <c r="C17" s="388">
        <v>264</v>
      </c>
      <c r="D17" s="387">
        <v>0.8</v>
      </c>
      <c r="E17" s="386">
        <f>C17*D17</f>
        <v>211.20000000000002</v>
      </c>
      <c r="F17" s="371"/>
      <c r="G17" s="371"/>
      <c r="H17" s="371"/>
      <c r="I17" s="1250"/>
      <c r="J17" s="1250"/>
      <c r="K17" s="362"/>
      <c r="L17" s="363"/>
      <c r="M17" s="358"/>
      <c r="N17" s="359"/>
      <c r="O17" s="359"/>
      <c r="P17" s="371"/>
    </row>
    <row r="18" spans="1:16" ht="15.75" customHeight="1">
      <c r="A18" s="1129"/>
      <c r="B18" s="1129"/>
      <c r="C18" s="402"/>
      <c r="D18" s="172" t="s">
        <v>19</v>
      </c>
      <c r="E18" s="284">
        <f xml:space="preserve"> SUM(E17:E17)</f>
        <v>211.20000000000002</v>
      </c>
    </row>
  </sheetData>
  <mergeCells count="22">
    <mergeCell ref="G11:H11"/>
    <mergeCell ref="A18:B18"/>
    <mergeCell ref="A17:B17"/>
    <mergeCell ref="I17:J17"/>
    <mergeCell ref="B13:C13"/>
    <mergeCell ref="D13:E13"/>
    <mergeCell ref="A14:E14"/>
    <mergeCell ref="A16:B16"/>
    <mergeCell ref="I16:J16"/>
    <mergeCell ref="B12:C12"/>
    <mergeCell ref="D12:E12"/>
    <mergeCell ref="A2:E3"/>
    <mergeCell ref="A4:B4"/>
    <mergeCell ref="A6:E6"/>
    <mergeCell ref="B8:C8"/>
    <mergeCell ref="D8:E8"/>
    <mergeCell ref="B9:C9"/>
    <mergeCell ref="D9:E9"/>
    <mergeCell ref="B10:C10"/>
    <mergeCell ref="D10:E10"/>
    <mergeCell ref="B11:C11"/>
    <mergeCell ref="D11:E11"/>
  </mergeCells>
  <dataValidations count="1">
    <dataValidation type="list" allowBlank="1" showInputMessage="1" showErrorMessage="1" sqref="I16:I17" xr:uid="{218685CA-1A5E-4A85-9903-2780BB9A6A10}">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7D510-A591-49C7-A62F-D5595C8E764B}">
  <sheetPr>
    <tabColor theme="7"/>
    <outlinePr summaryBelow="0" summaryRight="0"/>
  </sheetPr>
  <dimension ref="A1:P18"/>
  <sheetViews>
    <sheetView showGridLines="0" topLeftCell="A4" workbookViewId="0">
      <selection activeCell="B24" sqref="B24"/>
    </sheetView>
  </sheetViews>
  <sheetFormatPr defaultColWidth="14.453125" defaultRowHeight="15.75" customHeight="1"/>
  <cols>
    <col min="1" max="1" width="30.7265625" style="398" customWidth="1"/>
    <col min="2" max="2" width="7.90625" style="398" customWidth="1"/>
    <col min="3" max="3" width="7" style="398" customWidth="1"/>
    <col min="4" max="4" width="10.81640625" style="398" customWidth="1"/>
    <col min="5" max="5" width="11.6328125" style="398" bestFit="1" customWidth="1"/>
    <col min="6" max="6" width="26.7265625" style="398" customWidth="1"/>
    <col min="7" max="16384" width="14.453125" style="398"/>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400"/>
      <c r="B5" s="400"/>
      <c r="C5" s="400"/>
      <c r="D5" s="400"/>
      <c r="E5" s="400"/>
      <c r="F5" s="10"/>
    </row>
    <row r="6" spans="1:16" ht="29.15" customHeight="1">
      <c r="A6" s="1110" t="s">
        <v>27</v>
      </c>
      <c r="B6" s="1110"/>
      <c r="C6" s="1110"/>
      <c r="D6" s="1110"/>
      <c r="E6" s="1110"/>
      <c r="F6" s="8"/>
    </row>
    <row r="7" spans="1:16" ht="19.5" customHeight="1">
      <c r="D7" s="401"/>
      <c r="E7" s="401"/>
      <c r="F7" s="14"/>
    </row>
    <row r="8" spans="1:16" ht="14.25">
      <c r="A8" s="412"/>
      <c r="B8" s="1224"/>
      <c r="C8" s="1224"/>
      <c r="D8" s="1079"/>
      <c r="E8" s="1080"/>
      <c r="F8" s="14"/>
    </row>
    <row r="9" spans="1:16" ht="18" customHeight="1">
      <c r="A9" s="404" t="s">
        <v>28</v>
      </c>
      <c r="B9" s="1111" t="s">
        <v>4</v>
      </c>
      <c r="C9" s="1111"/>
      <c r="D9" s="1111" t="s">
        <v>40</v>
      </c>
      <c r="E9" s="1112"/>
      <c r="F9" s="370"/>
      <c r="G9" s="371"/>
      <c r="H9" s="371"/>
      <c r="I9" s="371"/>
      <c r="J9" s="371"/>
      <c r="K9" s="371"/>
      <c r="L9" s="371"/>
      <c r="M9" s="371"/>
      <c r="N9" s="371"/>
      <c r="O9" s="371"/>
      <c r="P9" s="371"/>
    </row>
    <row r="10" spans="1:16" ht="18" customHeight="1">
      <c r="A10" s="405" t="s">
        <v>39</v>
      </c>
      <c r="B10" s="1114" t="s">
        <v>37</v>
      </c>
      <c r="C10" s="1114"/>
      <c r="D10" s="1212" t="s">
        <v>448</v>
      </c>
      <c r="E10" s="1212"/>
      <c r="F10" s="372"/>
      <c r="G10" s="371"/>
      <c r="H10" s="371"/>
      <c r="I10" s="371"/>
      <c r="J10" s="371"/>
      <c r="K10" s="371"/>
      <c r="L10" s="371"/>
      <c r="M10" s="371"/>
      <c r="N10" s="371"/>
      <c r="O10" s="371"/>
      <c r="P10" s="371"/>
    </row>
    <row r="11" spans="1:16" ht="18" customHeight="1">
      <c r="A11" s="416"/>
      <c r="B11" s="1236"/>
      <c r="C11" s="1236"/>
      <c r="D11" s="1213"/>
      <c r="E11" s="1214"/>
      <c r="F11" s="373"/>
      <c r="G11" s="1251"/>
      <c r="H11" s="1251"/>
      <c r="I11" s="415"/>
      <c r="J11" s="324"/>
      <c r="K11" s="369"/>
      <c r="L11" s="371"/>
      <c r="M11" s="371"/>
      <c r="N11" s="371"/>
      <c r="O11" s="371"/>
      <c r="P11" s="371"/>
    </row>
    <row r="12" spans="1:16" ht="18" customHeight="1">
      <c r="A12" s="404" t="s">
        <v>7</v>
      </c>
      <c r="B12" s="1111" t="s">
        <v>111</v>
      </c>
      <c r="C12" s="1111"/>
      <c r="D12" s="1111" t="s">
        <v>8</v>
      </c>
      <c r="E12" s="1111"/>
      <c r="F12" s="373"/>
      <c r="G12" s="371"/>
      <c r="H12" s="371"/>
      <c r="I12" s="371"/>
      <c r="J12" s="371"/>
      <c r="K12" s="371"/>
      <c r="L12" s="371"/>
      <c r="M12" s="371"/>
      <c r="N12" s="371"/>
      <c r="O12" s="371"/>
      <c r="P12" s="371"/>
    </row>
    <row r="13" spans="1:16" ht="18" customHeight="1">
      <c r="A13" s="405" t="s">
        <v>321</v>
      </c>
      <c r="B13" s="1113" t="s">
        <v>397</v>
      </c>
      <c r="C13" s="1113"/>
      <c r="D13" s="1122">
        <v>44616</v>
      </c>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410"/>
      <c r="F15" s="373"/>
      <c r="G15" s="371"/>
      <c r="H15" s="371"/>
      <c r="I15" s="371"/>
      <c r="J15" s="371"/>
      <c r="K15" s="371"/>
      <c r="L15" s="371"/>
      <c r="M15" s="371"/>
      <c r="N15" s="371"/>
      <c r="O15" s="371"/>
      <c r="P15" s="371"/>
    </row>
    <row r="16" spans="1:16" ht="30" customHeight="1">
      <c r="A16" s="1120" t="s">
        <v>41</v>
      </c>
      <c r="B16" s="1120"/>
      <c r="C16" s="403" t="s">
        <v>11</v>
      </c>
      <c r="D16" s="403" t="s">
        <v>12</v>
      </c>
      <c r="E16" s="403" t="s">
        <v>13</v>
      </c>
      <c r="F16" s="373"/>
      <c r="G16" s="371"/>
      <c r="H16" s="371"/>
      <c r="I16" s="1249"/>
      <c r="J16" s="1249"/>
      <c r="K16" s="360"/>
      <c r="L16" s="361"/>
      <c r="M16" s="358"/>
      <c r="N16" s="359"/>
      <c r="O16" s="359"/>
      <c r="P16" s="371"/>
    </row>
    <row r="17" spans="1:16" ht="15.75" customHeight="1">
      <c r="A17" s="1271" t="s">
        <v>32</v>
      </c>
      <c r="B17" s="1272"/>
      <c r="C17" s="388">
        <v>9051</v>
      </c>
      <c r="D17" s="387">
        <v>0.8</v>
      </c>
      <c r="E17" s="386">
        <f>C17*D17</f>
        <v>7240.8</v>
      </c>
      <c r="F17" s="371"/>
      <c r="G17" s="371"/>
      <c r="H17" s="371"/>
      <c r="I17" s="1250"/>
      <c r="J17" s="1250"/>
      <c r="K17" s="362"/>
      <c r="L17" s="363"/>
      <c r="M17" s="358"/>
      <c r="N17" s="359"/>
      <c r="O17" s="359"/>
      <c r="P17" s="371"/>
    </row>
    <row r="18" spans="1:16" ht="15.75" customHeight="1">
      <c r="A18" s="1129"/>
      <c r="B18" s="1129"/>
      <c r="C18" s="402"/>
      <c r="D18" s="172" t="s">
        <v>19</v>
      </c>
      <c r="E18" s="284">
        <f xml:space="preserve"> SUM(E17:E17)</f>
        <v>7240.8</v>
      </c>
    </row>
  </sheetData>
  <mergeCells count="22">
    <mergeCell ref="A18:B18"/>
    <mergeCell ref="B13:C13"/>
    <mergeCell ref="D13:E13"/>
    <mergeCell ref="A14:E14"/>
    <mergeCell ref="A16:B16"/>
    <mergeCell ref="I16:J16"/>
    <mergeCell ref="A17:B17"/>
    <mergeCell ref="I17:J17"/>
    <mergeCell ref="B10:C10"/>
    <mergeCell ref="D10:E10"/>
    <mergeCell ref="B11:C11"/>
    <mergeCell ref="D11:E11"/>
    <mergeCell ref="G11:H11"/>
    <mergeCell ref="B12:C12"/>
    <mergeCell ref="D12:E12"/>
    <mergeCell ref="B9:C9"/>
    <mergeCell ref="D9:E9"/>
    <mergeCell ref="A2:E3"/>
    <mergeCell ref="A4:B4"/>
    <mergeCell ref="A6:E6"/>
    <mergeCell ref="B8:C8"/>
    <mergeCell ref="D8:E8"/>
  </mergeCells>
  <dataValidations count="1">
    <dataValidation type="list" allowBlank="1" showInputMessage="1" showErrorMessage="1" sqref="I16:I17" xr:uid="{53D55A1A-9676-4872-98C3-0F25992863DA}">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81AC4-7245-4C79-8CDB-9216BC4441CF}">
  <sheetPr>
    <tabColor rgb="FF002060"/>
    <outlinePr summaryBelow="0" summaryRight="0"/>
  </sheetPr>
  <dimension ref="A1:P24"/>
  <sheetViews>
    <sheetView showGridLines="0" topLeftCell="A5" workbookViewId="0">
      <selection activeCell="A25" sqref="A25"/>
    </sheetView>
  </sheetViews>
  <sheetFormatPr defaultColWidth="14.453125" defaultRowHeight="15.75" customHeight="1"/>
  <cols>
    <col min="1" max="1" width="30.7265625" style="398" customWidth="1"/>
    <col min="2" max="2" width="7.90625" style="398" customWidth="1"/>
    <col min="3" max="3" width="7" style="398" customWidth="1"/>
    <col min="4" max="4" width="10.81640625" style="398" customWidth="1"/>
    <col min="5" max="5" width="12.08984375" style="398" bestFit="1" customWidth="1"/>
    <col min="6" max="6" width="26.7265625" style="398" customWidth="1"/>
    <col min="7" max="16384" width="14.453125" style="398"/>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400"/>
      <c r="B5" s="400"/>
      <c r="C5" s="400"/>
      <c r="D5" s="400"/>
      <c r="E5" s="400"/>
      <c r="F5" s="10"/>
    </row>
    <row r="6" spans="1:16" ht="29.15" customHeight="1">
      <c r="A6" s="1110" t="s">
        <v>27</v>
      </c>
      <c r="B6" s="1110"/>
      <c r="C6" s="1110"/>
      <c r="D6" s="1110"/>
      <c r="E6" s="1110"/>
      <c r="F6" s="8"/>
    </row>
    <row r="7" spans="1:16" ht="19.5" customHeight="1">
      <c r="D7" s="401"/>
      <c r="E7" s="401"/>
      <c r="F7" s="14"/>
    </row>
    <row r="8" spans="1:16" ht="14.25">
      <c r="A8" s="412"/>
      <c r="B8" s="1224"/>
      <c r="C8" s="1224"/>
      <c r="D8" s="1079"/>
      <c r="E8" s="1080"/>
      <c r="F8" s="14"/>
    </row>
    <row r="9" spans="1:16" ht="18" customHeight="1">
      <c r="A9" s="404" t="s">
        <v>28</v>
      </c>
      <c r="B9" s="1111" t="s">
        <v>4</v>
      </c>
      <c r="C9" s="1111"/>
      <c r="D9" s="1111" t="s">
        <v>40</v>
      </c>
      <c r="E9" s="1112"/>
      <c r="F9" s="370"/>
      <c r="G9" s="371"/>
      <c r="H9" s="371"/>
      <c r="I9" s="371"/>
      <c r="J9" s="371"/>
      <c r="K9" s="371"/>
      <c r="L9" s="371"/>
      <c r="M9" s="371"/>
      <c r="N9" s="371"/>
      <c r="O9" s="371"/>
      <c r="P9" s="371"/>
    </row>
    <row r="10" spans="1:16" ht="18" customHeight="1">
      <c r="A10" s="405" t="s">
        <v>39</v>
      </c>
      <c r="B10" s="1114" t="s">
        <v>37</v>
      </c>
      <c r="C10" s="1114"/>
      <c r="D10" s="1212" t="s">
        <v>449</v>
      </c>
      <c r="E10" s="1212"/>
      <c r="F10" s="372"/>
      <c r="G10" s="371"/>
      <c r="H10" s="371"/>
      <c r="I10" s="371"/>
      <c r="J10" s="371"/>
      <c r="K10" s="371"/>
      <c r="L10" s="371"/>
      <c r="M10" s="371"/>
      <c r="N10" s="371"/>
      <c r="O10" s="371"/>
      <c r="P10" s="371"/>
    </row>
    <row r="11" spans="1:16" ht="18" customHeight="1">
      <c r="A11" s="416"/>
      <c r="B11" s="1236"/>
      <c r="C11" s="1236"/>
      <c r="D11" s="1213"/>
      <c r="E11" s="1214"/>
      <c r="F11" s="373"/>
      <c r="G11" s="1251"/>
      <c r="H11" s="1251"/>
      <c r="I11" s="415"/>
      <c r="J11" s="324"/>
      <c r="K11" s="369"/>
      <c r="L11" s="371"/>
      <c r="M11" s="371"/>
      <c r="N11" s="371"/>
      <c r="O11" s="371"/>
      <c r="P11" s="371"/>
    </row>
    <row r="12" spans="1:16" ht="18" customHeight="1">
      <c r="A12" s="404" t="s">
        <v>7</v>
      </c>
      <c r="B12" s="1273"/>
      <c r="C12" s="1273"/>
      <c r="D12" s="1273" t="s">
        <v>8</v>
      </c>
      <c r="E12" s="1273"/>
      <c r="F12" s="373"/>
      <c r="G12" s="371"/>
      <c r="H12" s="371"/>
      <c r="I12" s="371"/>
      <c r="J12" s="371"/>
      <c r="K12" s="371"/>
      <c r="L12" s="371"/>
      <c r="M12" s="371"/>
      <c r="N12" s="371"/>
      <c r="O12" s="371"/>
      <c r="P12" s="371"/>
    </row>
    <row r="13" spans="1:16" ht="18" customHeight="1">
      <c r="A13" s="405" t="s">
        <v>38</v>
      </c>
      <c r="B13" s="1225"/>
      <c r="C13" s="1225"/>
      <c r="D13" s="1274">
        <v>44601</v>
      </c>
      <c r="E13" s="1274"/>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410"/>
      <c r="F15" s="373"/>
      <c r="G15" s="371"/>
      <c r="H15" s="371"/>
      <c r="I15" s="371"/>
      <c r="J15" s="371"/>
      <c r="K15" s="371"/>
      <c r="L15" s="371"/>
      <c r="M15" s="371"/>
      <c r="N15" s="371"/>
      <c r="O15" s="371"/>
      <c r="P15" s="371"/>
    </row>
    <row r="16" spans="1:16" ht="30" customHeight="1">
      <c r="A16" s="1120" t="s">
        <v>41</v>
      </c>
      <c r="B16" s="1120"/>
      <c r="C16" s="403" t="s">
        <v>11</v>
      </c>
      <c r="D16" s="403" t="s">
        <v>12</v>
      </c>
      <c r="E16" s="403" t="s">
        <v>13</v>
      </c>
      <c r="F16" s="373"/>
      <c r="G16" s="371"/>
      <c r="H16" s="371"/>
      <c r="I16" s="1249"/>
      <c r="J16" s="1249"/>
      <c r="K16" s="360"/>
      <c r="L16" s="361"/>
      <c r="M16" s="358"/>
      <c r="N16" s="359"/>
      <c r="O16" s="359"/>
      <c r="P16" s="371"/>
    </row>
    <row r="17" spans="1:16" ht="13">
      <c r="A17" s="1261" t="s">
        <v>450</v>
      </c>
      <c r="B17" s="1262"/>
      <c r="C17" s="388">
        <v>320</v>
      </c>
      <c r="D17" s="387">
        <v>350</v>
      </c>
      <c r="E17" s="386">
        <f>C17*D17</f>
        <v>112000</v>
      </c>
      <c r="F17" s="373"/>
      <c r="G17" s="371"/>
      <c r="H17" s="371"/>
      <c r="I17" s="413"/>
      <c r="J17" s="413"/>
      <c r="K17" s="360"/>
      <c r="L17" s="361"/>
      <c r="M17" s="358"/>
      <c r="N17" s="359"/>
      <c r="O17" s="359"/>
      <c r="P17" s="371"/>
    </row>
    <row r="18" spans="1:16" ht="13">
      <c r="A18" s="1263"/>
      <c r="B18" s="1264"/>
      <c r="C18" s="228"/>
      <c r="D18" s="393"/>
      <c r="E18" s="250"/>
      <c r="F18" s="373"/>
      <c r="G18" s="371"/>
      <c r="H18" s="371"/>
      <c r="I18" s="413"/>
      <c r="J18" s="413"/>
      <c r="K18" s="360"/>
      <c r="L18" s="361"/>
      <c r="M18" s="358"/>
      <c r="N18" s="359"/>
      <c r="O18" s="359"/>
      <c r="P18" s="371"/>
    </row>
    <row r="19" spans="1:16" ht="15.75" customHeight="1">
      <c r="A19" s="1271"/>
      <c r="B19" s="1272"/>
      <c r="C19" s="388"/>
      <c r="D19" s="387"/>
      <c r="E19" s="386"/>
      <c r="F19" s="371"/>
      <c r="G19" s="371"/>
      <c r="H19" s="371"/>
      <c r="I19" s="1250"/>
      <c r="J19" s="1250"/>
      <c r="K19" s="362"/>
      <c r="L19" s="363"/>
      <c r="M19" s="358"/>
      <c r="N19" s="359"/>
      <c r="O19" s="359"/>
      <c r="P19" s="371"/>
    </row>
    <row r="20" spans="1:16" ht="15.75" customHeight="1">
      <c r="A20" s="394"/>
      <c r="B20" s="395"/>
      <c r="C20" s="396"/>
      <c r="D20" s="393"/>
      <c r="E20" s="250"/>
      <c r="F20" s="371"/>
      <c r="G20" s="371"/>
      <c r="H20" s="371"/>
      <c r="I20" s="1258"/>
      <c r="J20" s="1258"/>
      <c r="K20" s="362"/>
      <c r="L20" s="363"/>
      <c r="M20" s="364"/>
      <c r="N20" s="365"/>
      <c r="O20" s="365"/>
      <c r="P20" s="371"/>
    </row>
    <row r="21" spans="1:16" ht="15.75" customHeight="1">
      <c r="A21" s="1265"/>
      <c r="B21" s="1266"/>
      <c r="C21" s="388"/>
      <c r="D21" s="387"/>
      <c r="E21" s="386"/>
      <c r="F21" s="371"/>
      <c r="G21" s="371"/>
      <c r="H21" s="371"/>
      <c r="I21" s="1250"/>
      <c r="J21" s="1250"/>
      <c r="K21" s="356"/>
      <c r="L21" s="357"/>
      <c r="M21" s="358"/>
      <c r="N21" s="359"/>
      <c r="O21" s="359"/>
      <c r="P21" s="371"/>
    </row>
    <row r="22" spans="1:16" ht="15.75" customHeight="1">
      <c r="A22" s="1267"/>
      <c r="B22" s="1268"/>
      <c r="C22" s="389"/>
      <c r="D22" s="390"/>
      <c r="E22" s="391"/>
      <c r="I22" s="1250"/>
      <c r="J22" s="1250"/>
      <c r="K22" s="356"/>
      <c r="L22" s="357"/>
      <c r="M22" s="358"/>
      <c r="N22" s="359"/>
      <c r="O22" s="359"/>
    </row>
    <row r="23" spans="1:16" ht="15.75" customHeight="1">
      <c r="A23" s="1269"/>
      <c r="B23" s="1270"/>
      <c r="C23" s="388"/>
      <c r="D23" s="387"/>
      <c r="E23" s="386"/>
      <c r="I23" s="414"/>
      <c r="J23" s="414"/>
      <c r="K23" s="356"/>
      <c r="L23" s="357"/>
      <c r="M23" s="358"/>
      <c r="N23" s="359"/>
      <c r="O23" s="359"/>
    </row>
    <row r="24" spans="1:16" ht="15.75" customHeight="1">
      <c r="A24" s="1129"/>
      <c r="B24" s="1129"/>
      <c r="C24" s="402"/>
      <c r="D24" s="172" t="s">
        <v>19</v>
      </c>
      <c r="E24" s="284">
        <f xml:space="preserve"> SUM(E17:E23)</f>
        <v>112000</v>
      </c>
    </row>
  </sheetData>
  <mergeCells count="30">
    <mergeCell ref="I16:J16"/>
    <mergeCell ref="A22:B22"/>
    <mergeCell ref="I22:J22"/>
    <mergeCell ref="A23:B23"/>
    <mergeCell ref="A24:B24"/>
    <mergeCell ref="A18:B18"/>
    <mergeCell ref="A19:B19"/>
    <mergeCell ref="I19:J19"/>
    <mergeCell ref="I20:J20"/>
    <mergeCell ref="A21:B21"/>
    <mergeCell ref="I21:J21"/>
    <mergeCell ref="A17:B17"/>
    <mergeCell ref="B10:C10"/>
    <mergeCell ref="D10:E10"/>
    <mergeCell ref="B11:C11"/>
    <mergeCell ref="D11:E11"/>
    <mergeCell ref="B13:C13"/>
    <mergeCell ref="D13:E13"/>
    <mergeCell ref="A14:E14"/>
    <mergeCell ref="A16:B16"/>
    <mergeCell ref="G11:H11"/>
    <mergeCell ref="B12:C12"/>
    <mergeCell ref="D12:E12"/>
    <mergeCell ref="B9:C9"/>
    <mergeCell ref="D9:E9"/>
    <mergeCell ref="A2:E3"/>
    <mergeCell ref="A4:B4"/>
    <mergeCell ref="A6:E6"/>
    <mergeCell ref="B8:C8"/>
    <mergeCell ref="D8:E8"/>
  </mergeCells>
  <dataValidations count="1">
    <dataValidation type="list" allowBlank="1" showInputMessage="1" showErrorMessage="1" sqref="I16:I23" xr:uid="{3540B663-2E3C-4E41-9876-EEFAECA6EAD5}">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FA6A9-8E92-46A6-BA2F-6600A92C2A13}">
  <sheetPr>
    <tabColor rgb="FF002060"/>
    <outlinePr summaryBelow="0" summaryRight="0"/>
  </sheetPr>
  <dimension ref="A1:P19"/>
  <sheetViews>
    <sheetView showGridLines="0" topLeftCell="A7" workbookViewId="0">
      <selection activeCell="A17" sqref="A17:E18"/>
    </sheetView>
  </sheetViews>
  <sheetFormatPr defaultColWidth="14.453125" defaultRowHeight="15.75" customHeight="1"/>
  <cols>
    <col min="1" max="1" width="30.7265625" style="398" customWidth="1"/>
    <col min="2" max="2" width="7.90625" style="398" customWidth="1"/>
    <col min="3" max="3" width="7" style="398" customWidth="1"/>
    <col min="4" max="4" width="10.81640625" style="398" customWidth="1"/>
    <col min="5" max="5" width="12.08984375" style="398" bestFit="1" customWidth="1"/>
    <col min="6" max="6" width="26.7265625" style="398" customWidth="1"/>
    <col min="7" max="16384" width="14.453125" style="398"/>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400"/>
      <c r="B5" s="400"/>
      <c r="C5" s="400"/>
      <c r="D5" s="400"/>
      <c r="E5" s="400"/>
      <c r="F5" s="10"/>
    </row>
    <row r="6" spans="1:16" ht="29.15" customHeight="1">
      <c r="A6" s="1110" t="s">
        <v>27</v>
      </c>
      <c r="B6" s="1110"/>
      <c r="C6" s="1110"/>
      <c r="D6" s="1110"/>
      <c r="E6" s="1110"/>
      <c r="F6" s="8"/>
    </row>
    <row r="7" spans="1:16" ht="19.5" customHeight="1">
      <c r="D7" s="401"/>
      <c r="E7" s="401"/>
      <c r="F7" s="14"/>
    </row>
    <row r="8" spans="1:16" ht="14.25">
      <c r="A8" s="412"/>
      <c r="B8" s="1224"/>
      <c r="C8" s="1224"/>
      <c r="D8" s="1079"/>
      <c r="E8" s="1080"/>
      <c r="F8" s="14"/>
    </row>
    <row r="9" spans="1:16" ht="18" customHeight="1">
      <c r="A9" s="404" t="s">
        <v>28</v>
      </c>
      <c r="B9" s="1111" t="s">
        <v>4</v>
      </c>
      <c r="C9" s="1111"/>
      <c r="D9" s="1111" t="s">
        <v>40</v>
      </c>
      <c r="E9" s="1112"/>
      <c r="F9" s="370"/>
      <c r="G9" s="371"/>
      <c r="H9" s="371"/>
      <c r="I9" s="371"/>
      <c r="J9" s="371"/>
      <c r="K9" s="371"/>
      <c r="L9" s="371"/>
      <c r="M9" s="371"/>
      <c r="N9" s="371"/>
      <c r="O9" s="371"/>
      <c r="P9" s="371"/>
    </row>
    <row r="10" spans="1:16" ht="18" customHeight="1">
      <c r="A10" s="405" t="s">
        <v>39</v>
      </c>
      <c r="B10" s="1114" t="s">
        <v>37</v>
      </c>
      <c r="C10" s="1114"/>
      <c r="D10" s="1212" t="s">
        <v>451</v>
      </c>
      <c r="E10" s="1212"/>
      <c r="F10" s="372"/>
      <c r="G10" s="371"/>
      <c r="H10" s="371"/>
      <c r="I10" s="371"/>
      <c r="J10" s="371"/>
      <c r="K10" s="371"/>
      <c r="L10" s="371"/>
      <c r="M10" s="371"/>
      <c r="N10" s="371"/>
      <c r="O10" s="371"/>
      <c r="P10" s="371"/>
    </row>
    <row r="11" spans="1:16" ht="18" customHeight="1">
      <c r="A11" s="416"/>
      <c r="B11" s="1236"/>
      <c r="C11" s="1236"/>
      <c r="D11" s="1213"/>
      <c r="E11" s="1214"/>
      <c r="F11" s="373"/>
      <c r="G11" s="1251"/>
      <c r="H11" s="1251"/>
      <c r="I11" s="415"/>
      <c r="J11" s="324"/>
      <c r="K11" s="369"/>
      <c r="L11" s="371"/>
      <c r="M11" s="371"/>
      <c r="N11" s="371"/>
      <c r="O11" s="371"/>
      <c r="P11" s="371"/>
    </row>
    <row r="12" spans="1:16" ht="18" customHeight="1">
      <c r="A12" s="404" t="s">
        <v>7</v>
      </c>
      <c r="B12" s="1273"/>
      <c r="C12" s="1273"/>
      <c r="D12" s="1273" t="s">
        <v>8</v>
      </c>
      <c r="E12" s="1273"/>
      <c r="F12" s="373"/>
      <c r="G12" s="371"/>
      <c r="H12" s="371"/>
      <c r="I12" s="371"/>
      <c r="J12" s="371"/>
      <c r="K12" s="371"/>
      <c r="L12" s="371"/>
      <c r="M12" s="371"/>
      <c r="N12" s="371"/>
      <c r="O12" s="371"/>
      <c r="P12" s="371"/>
    </row>
    <row r="13" spans="1:16" ht="18" customHeight="1">
      <c r="A13" s="405" t="s">
        <v>178</v>
      </c>
      <c r="B13" s="1225"/>
      <c r="C13" s="1225"/>
      <c r="D13" s="1274">
        <v>44601</v>
      </c>
      <c r="E13" s="1274"/>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410"/>
      <c r="F15" s="373"/>
      <c r="G15" s="371"/>
      <c r="H15" s="371"/>
      <c r="I15" s="371"/>
      <c r="J15" s="371"/>
      <c r="K15" s="371"/>
      <c r="L15" s="371"/>
      <c r="M15" s="371"/>
      <c r="N15" s="371"/>
      <c r="O15" s="371"/>
      <c r="P15" s="371"/>
    </row>
    <row r="16" spans="1:16" ht="30" customHeight="1">
      <c r="A16" s="1120" t="s">
        <v>41</v>
      </c>
      <c r="B16" s="1120"/>
      <c r="C16" s="403" t="s">
        <v>11</v>
      </c>
      <c r="D16" s="403" t="s">
        <v>12</v>
      </c>
      <c r="E16" s="403" t="s">
        <v>13</v>
      </c>
      <c r="F16" s="373"/>
      <c r="G16" s="371"/>
      <c r="H16" s="371"/>
      <c r="I16" s="1249"/>
      <c r="J16" s="1249"/>
      <c r="K16" s="360"/>
      <c r="L16" s="361"/>
      <c r="M16" s="358"/>
      <c r="N16" s="359"/>
      <c r="O16" s="359"/>
      <c r="P16" s="371"/>
    </row>
    <row r="17" spans="1:16" ht="13">
      <c r="A17" s="1261" t="s">
        <v>450</v>
      </c>
      <c r="B17" s="1262"/>
      <c r="C17" s="388">
        <v>440</v>
      </c>
      <c r="D17" s="387">
        <v>350</v>
      </c>
      <c r="E17" s="386">
        <f>C17*D17</f>
        <v>154000</v>
      </c>
      <c r="F17" s="373"/>
      <c r="G17" s="371"/>
      <c r="H17" s="371"/>
      <c r="I17" s="413"/>
      <c r="J17" s="413"/>
      <c r="K17" s="360"/>
      <c r="L17" s="361"/>
      <c r="M17" s="358"/>
      <c r="N17" s="359"/>
      <c r="O17" s="359"/>
      <c r="P17" s="371"/>
    </row>
    <row r="18" spans="1:16" ht="44.15" customHeight="1">
      <c r="A18" s="1275" t="s">
        <v>454</v>
      </c>
      <c r="B18" s="1276"/>
      <c r="C18" s="1276"/>
      <c r="D18" s="1276"/>
      <c r="E18" s="1277"/>
      <c r="F18" s="373"/>
      <c r="G18" s="371"/>
      <c r="H18" s="371"/>
      <c r="I18" s="413"/>
      <c r="J18" s="413"/>
      <c r="K18" s="360"/>
      <c r="L18" s="361"/>
      <c r="M18" s="358"/>
      <c r="N18" s="359"/>
      <c r="O18" s="359"/>
      <c r="P18" s="371"/>
    </row>
    <row r="19" spans="1:16" ht="15.75" customHeight="1">
      <c r="A19" s="1129"/>
      <c r="B19" s="1129"/>
      <c r="C19" s="402"/>
      <c r="D19" s="172" t="s">
        <v>19</v>
      </c>
      <c r="E19" s="284">
        <f xml:space="preserve"> SUM(E17:E18)</f>
        <v>154000</v>
      </c>
    </row>
  </sheetData>
  <mergeCells count="22">
    <mergeCell ref="A19:B19"/>
    <mergeCell ref="A18:E18"/>
    <mergeCell ref="B13:C13"/>
    <mergeCell ref="D13:E13"/>
    <mergeCell ref="A14:E14"/>
    <mergeCell ref="A16:B16"/>
    <mergeCell ref="I16:J16"/>
    <mergeCell ref="A17:B17"/>
    <mergeCell ref="B10:C10"/>
    <mergeCell ref="D10:E10"/>
    <mergeCell ref="B11:C11"/>
    <mergeCell ref="D11:E11"/>
    <mergeCell ref="G11:H11"/>
    <mergeCell ref="B12:C12"/>
    <mergeCell ref="D12:E12"/>
    <mergeCell ref="B9:C9"/>
    <mergeCell ref="D9:E9"/>
    <mergeCell ref="A2:E3"/>
    <mergeCell ref="A4:B4"/>
    <mergeCell ref="A6:E6"/>
    <mergeCell ref="B8:C8"/>
    <mergeCell ref="D8:E8"/>
  </mergeCells>
  <dataValidations count="1">
    <dataValidation type="list" allowBlank="1" showInputMessage="1" showErrorMessage="1" sqref="I16:I18" xr:uid="{E0B81AC3-DD51-484A-A594-FA3CE64D0B36}">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6B196-CD55-43CC-A2AA-9EAC5DC002D3}">
  <sheetPr>
    <tabColor rgb="FF002060"/>
    <outlinePr summaryBelow="0" summaryRight="0"/>
  </sheetPr>
  <dimension ref="A1:P19"/>
  <sheetViews>
    <sheetView showGridLines="0" topLeftCell="A6" workbookViewId="0">
      <selection activeCell="A25" sqref="A25"/>
    </sheetView>
  </sheetViews>
  <sheetFormatPr defaultColWidth="14.453125" defaultRowHeight="15.75" customHeight="1"/>
  <cols>
    <col min="1" max="1" width="30.7265625" style="398" customWidth="1"/>
    <col min="2" max="2" width="7.90625" style="398" customWidth="1"/>
    <col min="3" max="3" width="7" style="398" customWidth="1"/>
    <col min="4" max="4" width="10.81640625" style="398" customWidth="1"/>
    <col min="5" max="5" width="12.08984375" style="398" bestFit="1" customWidth="1"/>
    <col min="6" max="6" width="26.7265625" style="398" customWidth="1"/>
    <col min="7" max="16384" width="14.453125" style="398"/>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400"/>
      <c r="B5" s="400"/>
      <c r="C5" s="400"/>
      <c r="D5" s="400"/>
      <c r="E5" s="400"/>
      <c r="F5" s="10"/>
    </row>
    <row r="6" spans="1:16" ht="29.15" customHeight="1">
      <c r="A6" s="1110" t="s">
        <v>27</v>
      </c>
      <c r="B6" s="1110"/>
      <c r="C6" s="1110"/>
      <c r="D6" s="1110"/>
      <c r="E6" s="1110"/>
      <c r="F6" s="8"/>
    </row>
    <row r="7" spans="1:16" ht="19.5" customHeight="1">
      <c r="D7" s="401"/>
      <c r="E7" s="401"/>
      <c r="F7" s="14"/>
    </row>
    <row r="8" spans="1:16" ht="14.25">
      <c r="A8" s="412"/>
      <c r="B8" s="1224"/>
      <c r="C8" s="1224"/>
      <c r="D8" s="1079"/>
      <c r="E8" s="1080"/>
      <c r="F8" s="14"/>
    </row>
    <row r="9" spans="1:16" ht="18" customHeight="1">
      <c r="A9" s="404" t="s">
        <v>28</v>
      </c>
      <c r="B9" s="1111" t="s">
        <v>4</v>
      </c>
      <c r="C9" s="1111"/>
      <c r="D9" s="1111" t="s">
        <v>40</v>
      </c>
      <c r="E9" s="1112"/>
      <c r="F9" s="370"/>
      <c r="G9" s="371"/>
      <c r="H9" s="371"/>
      <c r="I9" s="371"/>
      <c r="J9" s="371"/>
      <c r="K9" s="371"/>
      <c r="L9" s="371"/>
      <c r="M9" s="371"/>
      <c r="N9" s="371"/>
      <c r="O9" s="371"/>
      <c r="P9" s="371"/>
    </row>
    <row r="10" spans="1:16" ht="18" customHeight="1">
      <c r="A10" s="405" t="s">
        <v>39</v>
      </c>
      <c r="B10" s="1114" t="s">
        <v>37</v>
      </c>
      <c r="C10" s="1114"/>
      <c r="D10" s="1212" t="s">
        <v>452</v>
      </c>
      <c r="E10" s="1212"/>
      <c r="F10" s="372"/>
      <c r="G10" s="371"/>
      <c r="H10" s="371"/>
      <c r="I10" s="371"/>
      <c r="J10" s="371"/>
      <c r="K10" s="371"/>
      <c r="L10" s="371"/>
      <c r="M10" s="371"/>
      <c r="N10" s="371"/>
      <c r="O10" s="371"/>
      <c r="P10" s="371"/>
    </row>
    <row r="11" spans="1:16" ht="18" customHeight="1">
      <c r="A11" s="416"/>
      <c r="B11" s="1236"/>
      <c r="C11" s="1236"/>
      <c r="D11" s="1213"/>
      <c r="E11" s="1214"/>
      <c r="F11" s="373"/>
      <c r="G11" s="1251"/>
      <c r="H11" s="1251"/>
      <c r="I11" s="415"/>
      <c r="J11" s="324"/>
      <c r="K11" s="369"/>
      <c r="L11" s="371"/>
      <c r="M11" s="371"/>
      <c r="N11" s="371"/>
      <c r="O11" s="371"/>
      <c r="P11" s="371"/>
    </row>
    <row r="12" spans="1:16" ht="18" customHeight="1">
      <c r="A12" s="404" t="s">
        <v>7</v>
      </c>
      <c r="B12" s="1273"/>
      <c r="C12" s="1273"/>
      <c r="D12" s="1273" t="s">
        <v>8</v>
      </c>
      <c r="E12" s="1273"/>
      <c r="F12" s="373"/>
      <c r="G12" s="371"/>
      <c r="H12" s="371">
        <v>105</v>
      </c>
      <c r="I12" s="371">
        <v>104</v>
      </c>
      <c r="J12" s="371"/>
      <c r="K12" s="371"/>
      <c r="L12" s="371"/>
      <c r="M12" s="371"/>
      <c r="N12" s="371"/>
      <c r="O12" s="371"/>
      <c r="P12" s="371"/>
    </row>
    <row r="13" spans="1:16" ht="18" customHeight="1">
      <c r="A13" s="405" t="s">
        <v>321</v>
      </c>
      <c r="B13" s="1225"/>
      <c r="C13" s="1225"/>
      <c r="D13" s="1274">
        <v>44601</v>
      </c>
      <c r="E13" s="1274"/>
      <c r="F13" s="373"/>
      <c r="G13" s="371"/>
      <c r="H13" s="371">
        <v>99</v>
      </c>
      <c r="I13" s="371">
        <v>107</v>
      </c>
      <c r="J13" s="371"/>
      <c r="K13" s="371"/>
      <c r="L13" s="371"/>
      <c r="M13" s="371"/>
      <c r="N13" s="371"/>
      <c r="O13" s="371"/>
      <c r="P13" s="371"/>
    </row>
    <row r="14" spans="1:16" ht="13">
      <c r="A14" s="1253"/>
      <c r="B14" s="1254"/>
      <c r="C14" s="1254"/>
      <c r="D14" s="1254"/>
      <c r="E14" s="1255"/>
      <c r="F14" s="375"/>
      <c r="G14" s="371"/>
      <c r="H14" s="371">
        <v>106</v>
      </c>
      <c r="I14" s="371">
        <v>85</v>
      </c>
      <c r="J14" s="371"/>
      <c r="K14" s="371"/>
      <c r="L14" s="371"/>
      <c r="M14" s="371"/>
      <c r="N14" s="371"/>
      <c r="O14" s="371"/>
      <c r="P14" s="371"/>
    </row>
    <row r="15" spans="1:16" ht="13">
      <c r="D15" s="382"/>
      <c r="E15" s="410"/>
      <c r="F15" s="373"/>
      <c r="G15" s="371"/>
      <c r="H15" s="371"/>
      <c r="I15" s="371"/>
      <c r="J15" s="371"/>
      <c r="K15" s="371"/>
      <c r="L15" s="371"/>
      <c r="M15" s="371"/>
      <c r="N15" s="371"/>
      <c r="O15" s="371"/>
      <c r="P15" s="371"/>
    </row>
    <row r="16" spans="1:16" ht="30" customHeight="1">
      <c r="A16" s="1120" t="s">
        <v>41</v>
      </c>
      <c r="B16" s="1120"/>
      <c r="C16" s="403" t="s">
        <v>11</v>
      </c>
      <c r="D16" s="403" t="s">
        <v>12</v>
      </c>
      <c r="E16" s="403" t="s">
        <v>13</v>
      </c>
      <c r="F16" s="373"/>
      <c r="G16" s="371"/>
      <c r="H16" s="371"/>
      <c r="I16" s="1249"/>
      <c r="J16" s="1249"/>
      <c r="K16" s="360"/>
      <c r="L16" s="361"/>
      <c r="M16" s="358"/>
      <c r="N16" s="359"/>
      <c r="O16" s="359"/>
      <c r="P16" s="371"/>
    </row>
    <row r="17" spans="1:16" ht="13">
      <c r="A17" s="1261" t="s">
        <v>450</v>
      </c>
      <c r="B17" s="1262"/>
      <c r="C17" s="388">
        <v>100</v>
      </c>
      <c r="D17" s="387">
        <v>350</v>
      </c>
      <c r="E17" s="386">
        <f>C17*D17</f>
        <v>35000</v>
      </c>
      <c r="F17" s="373"/>
      <c r="G17" s="371"/>
      <c r="H17" s="371"/>
      <c r="I17" s="413"/>
      <c r="J17" s="413"/>
      <c r="K17" s="360"/>
      <c r="L17" s="361"/>
      <c r="M17" s="358"/>
      <c r="N17" s="359"/>
      <c r="O17" s="359"/>
      <c r="P17" s="371"/>
    </row>
    <row r="18" spans="1:16" ht="39" customHeight="1">
      <c r="A18" s="1275" t="s">
        <v>453</v>
      </c>
      <c r="B18" s="1276"/>
      <c r="C18" s="1276"/>
      <c r="D18" s="1276"/>
      <c r="E18" s="1277"/>
      <c r="F18" s="373"/>
      <c r="G18" s="371"/>
      <c r="H18" s="371"/>
      <c r="I18" s="413"/>
      <c r="J18" s="413"/>
      <c r="K18" s="360"/>
      <c r="L18" s="361"/>
      <c r="M18" s="358"/>
      <c r="N18" s="359"/>
      <c r="O18" s="359"/>
      <c r="P18" s="371"/>
    </row>
    <row r="19" spans="1:16" ht="15.75" customHeight="1">
      <c r="A19" s="1129"/>
      <c r="B19" s="1129"/>
      <c r="C19" s="402"/>
      <c r="D19" s="172" t="s">
        <v>19</v>
      </c>
      <c r="E19" s="284">
        <f xml:space="preserve"> SUM(E17:E18)</f>
        <v>35000</v>
      </c>
    </row>
  </sheetData>
  <mergeCells count="22">
    <mergeCell ref="A19:B19"/>
    <mergeCell ref="A18:E18"/>
    <mergeCell ref="B13:C13"/>
    <mergeCell ref="D13:E13"/>
    <mergeCell ref="A14:E14"/>
    <mergeCell ref="A16:B16"/>
    <mergeCell ref="I16:J16"/>
    <mergeCell ref="A17:B17"/>
    <mergeCell ref="B10:C10"/>
    <mergeCell ref="D10:E10"/>
    <mergeCell ref="B11:C11"/>
    <mergeCell ref="D11:E11"/>
    <mergeCell ref="G11:H11"/>
    <mergeCell ref="B12:C12"/>
    <mergeCell ref="D12:E12"/>
    <mergeCell ref="B9:C9"/>
    <mergeCell ref="D9:E9"/>
    <mergeCell ref="A2:E3"/>
    <mergeCell ref="A4:B4"/>
    <mergeCell ref="A6:E6"/>
    <mergeCell ref="B8:C8"/>
    <mergeCell ref="D8:E8"/>
  </mergeCells>
  <dataValidations count="1">
    <dataValidation type="list" allowBlank="1" showInputMessage="1" showErrorMessage="1" sqref="I16:I18" xr:uid="{78F967D6-E222-4E91-8045-93BD8ED07641}">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EE3B5-C675-4983-AF18-489FEF2EB65A}">
  <sheetPr>
    <tabColor rgb="FF00B050"/>
  </sheetPr>
  <dimension ref="A1:F20"/>
  <sheetViews>
    <sheetView workbookViewId="0">
      <selection activeCell="A25" sqref="A25"/>
    </sheetView>
  </sheetViews>
  <sheetFormatPr defaultColWidth="8.7265625" defaultRowHeight="13"/>
  <cols>
    <col min="1" max="1" width="31.453125" style="398" bestFit="1" customWidth="1"/>
    <col min="2" max="2" width="12.36328125" style="398" customWidth="1"/>
    <col min="3" max="3" width="8.7265625" style="398"/>
    <col min="4" max="4" width="7.81640625" style="398" customWidth="1"/>
    <col min="5" max="5" width="11.1796875" style="398" customWidth="1"/>
    <col min="6" max="6" width="11.6328125" style="398" bestFit="1" customWidth="1"/>
    <col min="7" max="8" width="8.7265625" style="398"/>
    <col min="9" max="9" width="12.81640625" style="398" bestFit="1" customWidth="1"/>
    <col min="10" max="16384" width="8.7265625" style="398"/>
  </cols>
  <sheetData>
    <row r="1" spans="1:6">
      <c r="A1" s="9"/>
      <c r="B1" s="9"/>
      <c r="C1" s="4"/>
      <c r="D1" s="9"/>
      <c r="E1" s="9"/>
      <c r="F1" s="9"/>
    </row>
    <row r="2" spans="1:6">
      <c r="A2" s="1106" t="s">
        <v>1</v>
      </c>
      <c r="B2" s="1106"/>
      <c r="C2" s="1106"/>
      <c r="D2" s="1106"/>
      <c r="E2" s="1106"/>
      <c r="F2" s="1106"/>
    </row>
    <row r="3" spans="1:6">
      <c r="A3" s="1106"/>
      <c r="B3" s="1106"/>
      <c r="C3" s="1106"/>
      <c r="D3" s="1106"/>
      <c r="E3" s="1106"/>
      <c r="F3" s="1106"/>
    </row>
    <row r="4" spans="1:6">
      <c r="A4" s="1084"/>
      <c r="B4" s="1080"/>
      <c r="C4" s="1080"/>
      <c r="D4" s="9"/>
      <c r="E4" s="9"/>
      <c r="F4" s="9"/>
    </row>
    <row r="5" spans="1:6">
      <c r="A5" s="1085"/>
      <c r="B5" s="1080"/>
      <c r="C5" s="400"/>
      <c r="D5" s="400"/>
      <c r="E5" s="400"/>
      <c r="F5" s="400"/>
    </row>
    <row r="6" spans="1:6" ht="23">
      <c r="A6" s="1110" t="s">
        <v>27</v>
      </c>
      <c r="B6" s="1110"/>
      <c r="C6" s="1110"/>
      <c r="D6" s="1110"/>
      <c r="E6" s="1110"/>
      <c r="F6" s="1110"/>
    </row>
    <row r="7" spans="1:6">
      <c r="E7" s="401"/>
      <c r="F7" s="401"/>
    </row>
    <row r="8" spans="1:6" ht="14.25">
      <c r="A8" s="1087"/>
      <c r="B8" s="1080"/>
      <c r="C8" s="1079"/>
      <c r="D8" s="1080"/>
      <c r="E8" s="1079"/>
      <c r="F8" s="1080"/>
    </row>
    <row r="9" spans="1:6" ht="15.5">
      <c r="A9" s="1111" t="s">
        <v>28</v>
      </c>
      <c r="B9" s="1112"/>
      <c r="C9" s="1111" t="s">
        <v>4</v>
      </c>
      <c r="D9" s="1210"/>
      <c r="E9" s="1111" t="s">
        <v>40</v>
      </c>
      <c r="F9" s="1112"/>
    </row>
    <row r="10" spans="1:6" ht="15.25">
      <c r="A10" s="1113" t="s">
        <v>39</v>
      </c>
      <c r="B10" s="1112"/>
      <c r="C10" s="1114" t="s">
        <v>37</v>
      </c>
      <c r="D10" s="1211"/>
      <c r="E10" s="1212" t="s">
        <v>452</v>
      </c>
      <c r="F10" s="1212"/>
    </row>
    <row r="11" spans="1:6">
      <c r="A11" s="1089"/>
      <c r="B11" s="1080"/>
      <c r="C11" s="1089"/>
      <c r="D11" s="1080"/>
      <c r="E11" s="1213"/>
      <c r="F11" s="1214"/>
    </row>
    <row r="12" spans="1:6" ht="15.5">
      <c r="A12" s="1111" t="s">
        <v>7</v>
      </c>
      <c r="B12" s="1112"/>
      <c r="C12" s="1141" t="s">
        <v>111</v>
      </c>
      <c r="D12" s="1215"/>
      <c r="E12" s="1111" t="s">
        <v>8</v>
      </c>
      <c r="F12" s="1111"/>
    </row>
    <row r="13" spans="1:6">
      <c r="A13" s="1113" t="s">
        <v>38</v>
      </c>
      <c r="B13" s="1112"/>
      <c r="C13" s="1216" t="s">
        <v>259</v>
      </c>
      <c r="D13" s="1217"/>
      <c r="E13" s="1122">
        <v>44603</v>
      </c>
      <c r="F13" s="1122"/>
    </row>
    <row r="14" spans="1:6" ht="13.75" thickBot="1">
      <c r="A14" s="1123"/>
      <c r="B14" s="1124"/>
      <c r="C14" s="1123"/>
      <c r="D14" s="1124"/>
      <c r="E14" s="1243"/>
      <c r="F14" s="1244"/>
    </row>
    <row r="15" spans="1:6">
      <c r="A15" s="399"/>
      <c r="B15" s="399"/>
      <c r="C15" s="399"/>
      <c r="D15" s="397"/>
      <c r="E15" s="399"/>
      <c r="F15" s="399"/>
    </row>
    <row r="16" spans="1:6" ht="15.5">
      <c r="A16" s="403" t="s">
        <v>41</v>
      </c>
      <c r="B16" s="270" t="s">
        <v>189</v>
      </c>
      <c r="C16" s="270" t="s">
        <v>251</v>
      </c>
      <c r="D16" s="403" t="s">
        <v>11</v>
      </c>
      <c r="E16" s="403" t="s">
        <v>12</v>
      </c>
      <c r="F16" s="403" t="s">
        <v>13</v>
      </c>
    </row>
    <row r="17" spans="1:6">
      <c r="A17" s="194" t="s">
        <v>297</v>
      </c>
      <c r="B17" s="271" t="s">
        <v>273</v>
      </c>
      <c r="C17" s="271">
        <v>100</v>
      </c>
      <c r="D17" s="272">
        <v>59</v>
      </c>
      <c r="E17" s="277">
        <v>18</v>
      </c>
      <c r="F17" s="282">
        <f>D17*E17</f>
        <v>1062</v>
      </c>
    </row>
    <row r="18" spans="1:6">
      <c r="A18" s="1129"/>
      <c r="B18" s="1130"/>
      <c r="C18" s="1130"/>
      <c r="D18" s="402"/>
      <c r="E18" s="72" t="s">
        <v>19</v>
      </c>
      <c r="F18" s="284">
        <f xml:space="preserve"> SUM(F17:F17)</f>
        <v>1062</v>
      </c>
    </row>
    <row r="20" spans="1:6">
      <c r="A20" s="411"/>
      <c r="B20" s="411"/>
      <c r="C20" s="411"/>
      <c r="D20" s="411"/>
      <c r="E20" s="411"/>
      <c r="F20" s="411"/>
    </row>
  </sheetData>
  <mergeCells count="26">
    <mergeCell ref="A18:C18"/>
    <mergeCell ref="A13:B13"/>
    <mergeCell ref="C13:D13"/>
    <mergeCell ref="E13:F13"/>
    <mergeCell ref="A14:B14"/>
    <mergeCell ref="C14:D14"/>
    <mergeCell ref="E14:F14"/>
    <mergeCell ref="A11:B11"/>
    <mergeCell ref="C11:D11"/>
    <mergeCell ref="E11:F11"/>
    <mergeCell ref="A12:B12"/>
    <mergeCell ref="C12:D12"/>
    <mergeCell ref="E12:F12"/>
    <mergeCell ref="A9:B9"/>
    <mergeCell ref="C9:D9"/>
    <mergeCell ref="E9:F9"/>
    <mergeCell ref="A10:B10"/>
    <mergeCell ref="C10:D10"/>
    <mergeCell ref="E10:F10"/>
    <mergeCell ref="A2:F3"/>
    <mergeCell ref="A4:C4"/>
    <mergeCell ref="A5:B5"/>
    <mergeCell ref="A6:F6"/>
    <mergeCell ref="A8:B8"/>
    <mergeCell ref="C8:D8"/>
    <mergeCell ref="E8:F8"/>
  </mergeCells>
  <pageMargins left="0.7" right="0.7" top="0.75" bottom="0.75" header="0.3" footer="0.3"/>
  <pageSetup orientation="portrait"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outlinePr summaryBelow="0" summaryRight="0"/>
  </sheetPr>
  <dimension ref="A1:H38"/>
  <sheetViews>
    <sheetView showGridLines="0" workbookViewId="0">
      <selection activeCell="B13" sqref="B13:C13"/>
    </sheetView>
  </sheetViews>
  <sheetFormatPr defaultColWidth="14.453125" defaultRowHeight="15.75" customHeight="1"/>
  <cols>
    <col min="1" max="1" width="7" style="54" customWidth="1"/>
    <col min="2" max="2" width="8.7265625" style="54" customWidth="1"/>
    <col min="3" max="3" width="18.90625" style="54" customWidth="1"/>
    <col min="4" max="4" width="7.90625" style="54" customWidth="1"/>
    <col min="5" max="5" width="7" style="54" customWidth="1"/>
    <col min="6" max="7" width="15" style="54" customWidth="1"/>
    <col min="8" max="8" width="26.7265625" style="54" customWidth="1"/>
    <col min="9" max="16384" width="14.453125" style="54"/>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13">
      <c r="A5" s="10"/>
      <c r="B5" s="1085"/>
      <c r="C5" s="1080"/>
      <c r="D5" s="55"/>
      <c r="E5" s="55"/>
      <c r="F5" s="55"/>
      <c r="G5" s="55"/>
      <c r="H5" s="10"/>
    </row>
    <row r="6" spans="1:8" ht="27.65" customHeight="1">
      <c r="A6" s="8"/>
      <c r="B6" s="1110" t="s">
        <v>27</v>
      </c>
      <c r="C6" s="1110"/>
      <c r="D6" s="1110"/>
      <c r="E6" s="1110"/>
      <c r="F6" s="1110"/>
      <c r="G6" s="1110"/>
      <c r="H6" s="8"/>
    </row>
    <row r="7" spans="1:8" ht="19.5" customHeight="1">
      <c r="A7" s="14"/>
      <c r="F7" s="53"/>
      <c r="G7" s="53"/>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77</v>
      </c>
      <c r="C10" s="1112"/>
      <c r="D10" s="1114" t="s">
        <v>37</v>
      </c>
      <c r="E10" s="1115"/>
      <c r="F10" s="1116" t="s">
        <v>51</v>
      </c>
      <c r="G10" s="1117"/>
      <c r="H10" s="10"/>
    </row>
    <row r="11" spans="1:8" ht="18" customHeight="1">
      <c r="A11" s="14"/>
      <c r="B11" s="1089"/>
      <c r="C11" s="1080"/>
      <c r="D11" s="1089"/>
      <c r="E11" s="1080"/>
      <c r="F11" s="1090"/>
      <c r="G11" s="1080"/>
      <c r="H11" s="14"/>
    </row>
    <row r="12" spans="1:8" ht="18" customHeight="1">
      <c r="A12" s="14"/>
      <c r="B12" s="1111" t="s">
        <v>7</v>
      </c>
      <c r="C12" s="1112"/>
      <c r="D12" s="1111" t="s">
        <v>76</v>
      </c>
      <c r="E12" s="1112"/>
      <c r="F12" s="1111" t="s">
        <v>8</v>
      </c>
      <c r="G12" s="1112"/>
      <c r="H12" s="14"/>
    </row>
    <row r="13" spans="1:8" ht="18" customHeight="1">
      <c r="A13" s="14"/>
      <c r="B13" s="1113" t="s">
        <v>52</v>
      </c>
      <c r="C13" s="1112"/>
      <c r="D13" s="1301">
        <v>54270</v>
      </c>
      <c r="E13" s="1302"/>
      <c r="F13" s="1122">
        <v>44484</v>
      </c>
      <c r="G13" s="1112"/>
      <c r="H13" s="14"/>
    </row>
    <row r="14" spans="1:8" ht="13.75" thickBot="1">
      <c r="A14" s="8"/>
      <c r="B14" s="1123"/>
      <c r="C14" s="1124"/>
      <c r="D14" s="1123"/>
      <c r="E14" s="1124"/>
      <c r="F14" s="1123"/>
      <c r="G14" s="1124"/>
      <c r="H14" s="8"/>
    </row>
    <row r="15" spans="1:8" ht="13">
      <c r="A15" s="14"/>
      <c r="B15" s="57"/>
      <c r="C15" s="57"/>
      <c r="D15" s="57"/>
      <c r="E15" s="56"/>
      <c r="F15" s="57"/>
      <c r="G15" s="57"/>
      <c r="H15" s="14"/>
    </row>
    <row r="16" spans="1:8" ht="30" customHeight="1">
      <c r="A16" s="14"/>
      <c r="B16" s="1120" t="s">
        <v>10</v>
      </c>
      <c r="C16" s="1120"/>
      <c r="D16" s="1120"/>
      <c r="E16" s="1120"/>
      <c r="F16" s="1120"/>
      <c r="G16" s="1120"/>
    </row>
    <row r="17" spans="1:7" ht="19.5" customHeight="1">
      <c r="A17" s="10"/>
      <c r="B17" s="1300">
        <v>7</v>
      </c>
      <c r="C17" s="1300"/>
      <c r="D17" s="1300"/>
      <c r="E17" s="1300"/>
      <c r="F17" s="1300"/>
      <c r="G17" s="1300"/>
    </row>
    <row r="18" spans="1:7" ht="19.5" customHeight="1">
      <c r="A18" s="23"/>
      <c r="B18" s="1299" t="s">
        <v>53</v>
      </c>
      <c r="C18" s="1299"/>
      <c r="D18" s="1299"/>
      <c r="E18" s="1299"/>
      <c r="F18" s="1299"/>
      <c r="G18" s="1299"/>
    </row>
    <row r="19" spans="1:7" ht="19.5" customHeight="1">
      <c r="A19" s="23"/>
      <c r="B19" s="1298" t="s">
        <v>54</v>
      </c>
      <c r="C19" s="1298"/>
      <c r="D19" s="1298"/>
      <c r="E19" s="1298"/>
      <c r="F19" s="1298"/>
      <c r="G19" s="1298"/>
    </row>
    <row r="20" spans="1:7" ht="25.5" customHeight="1">
      <c r="A20" s="14"/>
      <c r="B20" s="1299" t="s">
        <v>55</v>
      </c>
      <c r="C20" s="1299"/>
      <c r="D20" s="1299"/>
      <c r="E20" s="1299"/>
      <c r="F20" s="1299"/>
      <c r="G20" s="1299"/>
    </row>
    <row r="21" spans="1:7" ht="25.5" customHeight="1">
      <c r="A21" s="14"/>
      <c r="B21" s="1298" t="s">
        <v>56</v>
      </c>
      <c r="C21" s="1298"/>
      <c r="D21" s="1298"/>
      <c r="E21" s="1298"/>
      <c r="F21" s="1298"/>
      <c r="G21" s="1298"/>
    </row>
    <row r="22" spans="1:7" ht="25.5" customHeight="1">
      <c r="A22" s="14"/>
      <c r="B22" s="1297" t="s">
        <v>57</v>
      </c>
      <c r="C22" s="1297"/>
      <c r="D22" s="1297"/>
      <c r="E22" s="1297"/>
      <c r="F22" s="1297"/>
      <c r="G22" s="1297"/>
    </row>
    <row r="23" spans="1:7" ht="19.5" customHeight="1">
      <c r="A23" s="56"/>
      <c r="B23" s="1298" t="s">
        <v>58</v>
      </c>
      <c r="C23" s="1298"/>
      <c r="D23" s="1298"/>
      <c r="E23" s="1298"/>
      <c r="F23" s="1298"/>
      <c r="G23" s="1298"/>
    </row>
    <row r="24" spans="1:7" ht="15.75" customHeight="1">
      <c r="B24" s="1299" t="s">
        <v>59</v>
      </c>
      <c r="C24" s="1299"/>
      <c r="D24" s="1299"/>
      <c r="E24" s="1299"/>
      <c r="F24" s="1299"/>
      <c r="G24" s="1299"/>
    </row>
    <row r="25" spans="1:7" ht="15.75" customHeight="1">
      <c r="B25" s="1298" t="s">
        <v>60</v>
      </c>
      <c r="C25" s="1298"/>
      <c r="D25" s="1298"/>
      <c r="E25" s="1298"/>
      <c r="F25" s="1298"/>
      <c r="G25" s="1298"/>
    </row>
    <row r="26" spans="1:7" s="80" customFormat="1" ht="15.75" customHeight="1">
      <c r="B26" s="1286" t="s">
        <v>87</v>
      </c>
      <c r="C26" s="1287"/>
      <c r="D26" s="1287"/>
      <c r="E26" s="1288"/>
      <c r="F26" s="1284">
        <v>7600</v>
      </c>
      <c r="G26" s="1285"/>
    </row>
    <row r="27" spans="1:7" ht="15.75" customHeight="1">
      <c r="B27" s="1205" t="s">
        <v>98</v>
      </c>
      <c r="C27" s="1296"/>
      <c r="D27" s="1206"/>
      <c r="E27" s="84" t="s">
        <v>89</v>
      </c>
      <c r="F27" s="84" t="s">
        <v>88</v>
      </c>
      <c r="G27" s="84" t="s">
        <v>87</v>
      </c>
    </row>
    <row r="28" spans="1:7" ht="60.65" customHeight="1">
      <c r="B28" s="1289" t="s">
        <v>78</v>
      </c>
      <c r="C28" s="1290"/>
      <c r="D28" s="1291"/>
      <c r="E28" s="115">
        <v>9</v>
      </c>
      <c r="F28" s="116">
        <v>200</v>
      </c>
      <c r="G28" s="117">
        <f>(E28*F28)</f>
        <v>1800</v>
      </c>
    </row>
    <row r="29" spans="1:7" ht="54" customHeight="1">
      <c r="B29" s="1292" t="s">
        <v>79</v>
      </c>
      <c r="C29" s="1293"/>
      <c r="D29" s="1294"/>
      <c r="E29" s="118">
        <v>10</v>
      </c>
      <c r="F29" s="120">
        <v>200</v>
      </c>
      <c r="G29" s="109">
        <f t="shared" ref="G29:G36" si="0">(E29*F29)</f>
        <v>2000</v>
      </c>
    </row>
    <row r="30" spans="1:7" ht="45.65" customHeight="1">
      <c r="B30" s="1289" t="s">
        <v>80</v>
      </c>
      <c r="C30" s="1290"/>
      <c r="D30" s="1291"/>
      <c r="E30" s="115">
        <v>9</v>
      </c>
      <c r="F30" s="116">
        <v>200</v>
      </c>
      <c r="G30" s="117">
        <f t="shared" si="0"/>
        <v>1800</v>
      </c>
    </row>
    <row r="31" spans="1:7" ht="40" customHeight="1">
      <c r="B31" s="1292" t="s">
        <v>81</v>
      </c>
      <c r="C31" s="1293"/>
      <c r="D31" s="1294"/>
      <c r="E31" s="118">
        <v>9</v>
      </c>
      <c r="F31" s="120">
        <v>200</v>
      </c>
      <c r="G31" s="109">
        <f t="shared" si="0"/>
        <v>1800</v>
      </c>
    </row>
    <row r="32" spans="1:7" ht="42" customHeight="1">
      <c r="B32" s="1289" t="s">
        <v>82</v>
      </c>
      <c r="C32" s="1290"/>
      <c r="D32" s="1291"/>
      <c r="E32" s="115">
        <v>10</v>
      </c>
      <c r="F32" s="116">
        <v>200</v>
      </c>
      <c r="G32" s="117">
        <f t="shared" si="0"/>
        <v>2000</v>
      </c>
    </row>
    <row r="33" spans="2:7" ht="44.5" customHeight="1">
      <c r="B33" s="1292" t="s">
        <v>83</v>
      </c>
      <c r="C33" s="1293"/>
      <c r="D33" s="1294"/>
      <c r="E33" s="118">
        <v>9</v>
      </c>
      <c r="F33" s="120">
        <v>200</v>
      </c>
      <c r="G33" s="109">
        <f>(E33*F33)</f>
        <v>1800</v>
      </c>
    </row>
    <row r="34" spans="2:7" ht="47.15" customHeight="1">
      <c r="B34" s="1289" t="s">
        <v>84</v>
      </c>
      <c r="C34" s="1290"/>
      <c r="D34" s="1291"/>
      <c r="E34" s="115">
        <v>9</v>
      </c>
      <c r="F34" s="116">
        <v>200</v>
      </c>
      <c r="G34" s="117">
        <f t="shared" si="0"/>
        <v>1800</v>
      </c>
    </row>
    <row r="35" spans="2:7" ht="33" customHeight="1">
      <c r="B35" s="1292" t="s">
        <v>85</v>
      </c>
      <c r="C35" s="1293"/>
      <c r="D35" s="1294"/>
      <c r="E35" s="118">
        <v>9</v>
      </c>
      <c r="F35" s="120">
        <v>200</v>
      </c>
      <c r="G35" s="109">
        <f t="shared" si="0"/>
        <v>1800</v>
      </c>
    </row>
    <row r="36" spans="2:7" ht="35.5" customHeight="1">
      <c r="B36" s="1295" t="s">
        <v>86</v>
      </c>
      <c r="C36" s="1295"/>
      <c r="D36" s="1295"/>
      <c r="E36" s="119">
        <v>9.33</v>
      </c>
      <c r="F36" s="116">
        <v>200</v>
      </c>
      <c r="G36" s="117">
        <f t="shared" si="0"/>
        <v>1866</v>
      </c>
    </row>
    <row r="37" spans="2:7" ht="15.75" customHeight="1">
      <c r="B37" s="1278" t="s">
        <v>96</v>
      </c>
      <c r="C37" s="1279"/>
      <c r="D37" s="1280"/>
      <c r="E37" s="98" t="s">
        <v>97</v>
      </c>
      <c r="F37" s="109">
        <v>5000</v>
      </c>
      <c r="G37" s="109">
        <v>5000</v>
      </c>
    </row>
    <row r="38" spans="2:7" ht="15.75" customHeight="1">
      <c r="B38" s="1281" t="s">
        <v>19</v>
      </c>
      <c r="C38" s="1281"/>
      <c r="D38" s="1281"/>
      <c r="E38" s="1281"/>
      <c r="F38" s="1282">
        <v>29266.66</v>
      </c>
      <c r="G38" s="1283"/>
    </row>
  </sheetData>
  <mergeCells count="50">
    <mergeCell ref="B2:G3"/>
    <mergeCell ref="B4:D4"/>
    <mergeCell ref="B5:C5"/>
    <mergeCell ref="B6:G6"/>
    <mergeCell ref="B8:C8"/>
    <mergeCell ref="D8:E8"/>
    <mergeCell ref="F8:G8"/>
    <mergeCell ref="B13:C13"/>
    <mergeCell ref="F13:G13"/>
    <mergeCell ref="D12:E12"/>
    <mergeCell ref="D13:E13"/>
    <mergeCell ref="B9:C9"/>
    <mergeCell ref="D9:E9"/>
    <mergeCell ref="F9:G9"/>
    <mergeCell ref="B10:C10"/>
    <mergeCell ref="D10:E10"/>
    <mergeCell ref="F10:G10"/>
    <mergeCell ref="B11:C11"/>
    <mergeCell ref="D11:E11"/>
    <mergeCell ref="F11:G11"/>
    <mergeCell ref="B12:C12"/>
    <mergeCell ref="F12:G12"/>
    <mergeCell ref="B22:G22"/>
    <mergeCell ref="B25:G25"/>
    <mergeCell ref="B23:G23"/>
    <mergeCell ref="B24:G24"/>
    <mergeCell ref="B14:C14"/>
    <mergeCell ref="D14:E14"/>
    <mergeCell ref="F14:G14"/>
    <mergeCell ref="B16:G16"/>
    <mergeCell ref="B17:G17"/>
    <mergeCell ref="B18:G18"/>
    <mergeCell ref="B19:G19"/>
    <mergeCell ref="B20:G20"/>
    <mergeCell ref="B21:G21"/>
    <mergeCell ref="B37:D37"/>
    <mergeCell ref="B38:E38"/>
    <mergeCell ref="F38:G38"/>
    <mergeCell ref="F26:G26"/>
    <mergeCell ref="B26:E26"/>
    <mergeCell ref="B32:D32"/>
    <mergeCell ref="B33:D33"/>
    <mergeCell ref="B34:D34"/>
    <mergeCell ref="B35:D35"/>
    <mergeCell ref="B36:D36"/>
    <mergeCell ref="B27:D27"/>
    <mergeCell ref="B28:D28"/>
    <mergeCell ref="B29:D29"/>
    <mergeCell ref="B30:D30"/>
    <mergeCell ref="B31:D31"/>
  </mergeCells>
  <pageMargins left="0.7" right="0.7" top="0.75" bottom="0.75" header="0.3" footer="0.3"/>
  <pageSetup orientation="portrait"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outlinePr summaryBelow="0" summaryRight="0"/>
  </sheetPr>
  <dimension ref="A1:J33"/>
  <sheetViews>
    <sheetView showGridLines="0" workbookViewId="0">
      <selection activeCell="B13" sqref="B13:C13"/>
    </sheetView>
  </sheetViews>
  <sheetFormatPr defaultColWidth="14.453125" defaultRowHeight="15.75" customHeight="1"/>
  <cols>
    <col min="1" max="1" width="7" style="122" customWidth="1"/>
    <col min="2" max="2" width="8.7265625" style="122" customWidth="1"/>
    <col min="3" max="3" width="18.90625" style="122" customWidth="1"/>
    <col min="4" max="4" width="7.90625" style="122" customWidth="1"/>
    <col min="5" max="5" width="7" style="122" customWidth="1"/>
    <col min="6" max="7" width="15" style="122" customWidth="1"/>
    <col min="8" max="8" width="26.7265625" style="122" customWidth="1"/>
    <col min="9" max="16384" width="14.453125" style="122"/>
  </cols>
  <sheetData>
    <row r="1" spans="1:10" ht="18" customHeight="1">
      <c r="A1" s="139"/>
      <c r="B1" s="139"/>
      <c r="C1" s="139"/>
      <c r="D1" s="140"/>
      <c r="E1" s="139"/>
      <c r="F1" s="139"/>
      <c r="G1" s="139"/>
      <c r="H1" s="139"/>
    </row>
    <row r="2" spans="1:10" ht="19.5" customHeight="1">
      <c r="A2" s="136"/>
      <c r="B2" s="1336" t="s">
        <v>1</v>
      </c>
      <c r="C2" s="1336"/>
      <c r="D2" s="1336"/>
      <c r="E2" s="1336"/>
      <c r="F2" s="1336"/>
      <c r="G2" s="1336"/>
      <c r="H2" s="136"/>
    </row>
    <row r="3" spans="1:10" ht="12.65" customHeight="1">
      <c r="A3" s="136"/>
      <c r="B3" s="1336"/>
      <c r="C3" s="1336"/>
      <c r="D3" s="1336"/>
      <c r="E3" s="1336"/>
      <c r="F3" s="1336"/>
      <c r="G3" s="1336"/>
      <c r="H3" s="136"/>
    </row>
    <row r="4" spans="1:10" ht="13">
      <c r="A4" s="136"/>
      <c r="B4" s="1337"/>
      <c r="C4" s="1320"/>
      <c r="D4" s="1320"/>
      <c r="E4" s="139"/>
      <c r="F4" s="139"/>
      <c r="G4" s="139"/>
      <c r="H4" s="136"/>
    </row>
    <row r="5" spans="1:10" ht="13">
      <c r="A5" s="133"/>
      <c r="B5" s="1319"/>
      <c r="C5" s="1320"/>
      <c r="D5" s="132"/>
      <c r="E5" s="132"/>
      <c r="F5" s="132"/>
      <c r="G5" s="132"/>
      <c r="H5" s="133"/>
    </row>
    <row r="6" spans="1:10" ht="27.65" customHeight="1">
      <c r="A6" s="136"/>
      <c r="B6" s="1338" t="s">
        <v>27</v>
      </c>
      <c r="C6" s="1338"/>
      <c r="D6" s="1338"/>
      <c r="E6" s="1338"/>
      <c r="F6" s="1338"/>
      <c r="G6" s="1338"/>
      <c r="H6" s="136"/>
    </row>
    <row r="7" spans="1:10" ht="19.5" customHeight="1">
      <c r="A7" s="133"/>
      <c r="F7" s="138"/>
      <c r="G7" s="138"/>
      <c r="H7" s="133"/>
    </row>
    <row r="8" spans="1:10" ht="14.25">
      <c r="A8" s="133"/>
      <c r="B8" s="1339"/>
      <c r="C8" s="1320"/>
      <c r="D8" s="1340"/>
      <c r="E8" s="1320"/>
      <c r="F8" s="1340"/>
      <c r="G8" s="1320"/>
      <c r="H8" s="133"/>
    </row>
    <row r="9" spans="1:10" ht="18" customHeight="1">
      <c r="A9" s="137"/>
      <c r="B9" s="1322" t="s">
        <v>28</v>
      </c>
      <c r="C9" s="1323"/>
      <c r="D9" s="1322" t="s">
        <v>4</v>
      </c>
      <c r="E9" s="1323"/>
      <c r="F9" s="1322" t="s">
        <v>40</v>
      </c>
      <c r="G9" s="1323"/>
      <c r="H9" s="137"/>
    </row>
    <row r="10" spans="1:10" ht="18" customHeight="1">
      <c r="A10" s="133"/>
      <c r="B10" s="1324" t="s">
        <v>77</v>
      </c>
      <c r="C10" s="1323"/>
      <c r="D10" s="1332" t="s">
        <v>37</v>
      </c>
      <c r="E10" s="1333"/>
      <c r="F10" s="1334" t="s">
        <v>50</v>
      </c>
      <c r="G10" s="1335"/>
      <c r="H10" s="133"/>
    </row>
    <row r="11" spans="1:10" ht="18" customHeight="1">
      <c r="A11" s="133"/>
      <c r="B11" s="1319"/>
      <c r="C11" s="1320"/>
      <c r="D11" s="1319"/>
      <c r="E11" s="1320"/>
      <c r="F11" s="1321"/>
      <c r="G11" s="1320"/>
      <c r="H11" s="133" t="s">
        <v>101</v>
      </c>
      <c r="J11" s="122">
        <v>332</v>
      </c>
    </row>
    <row r="12" spans="1:10" ht="18" customHeight="1">
      <c r="A12" s="133"/>
      <c r="B12" s="1322" t="s">
        <v>7</v>
      </c>
      <c r="C12" s="1323"/>
      <c r="D12" s="1322" t="s">
        <v>76</v>
      </c>
      <c r="E12" s="1323"/>
      <c r="F12" s="1322" t="s">
        <v>8</v>
      </c>
      <c r="G12" s="1323"/>
      <c r="H12" s="133" t="s">
        <v>100</v>
      </c>
    </row>
    <row r="13" spans="1:10" ht="18" customHeight="1">
      <c r="A13" s="133"/>
      <c r="B13" s="1324" t="s">
        <v>66</v>
      </c>
      <c r="C13" s="1323"/>
      <c r="D13" s="1326">
        <v>54270</v>
      </c>
      <c r="E13" s="1327"/>
      <c r="F13" s="1325">
        <v>44484</v>
      </c>
      <c r="G13" s="1323"/>
      <c r="H13" s="133"/>
    </row>
    <row r="14" spans="1:10" ht="13.75" thickBot="1">
      <c r="A14" s="136"/>
      <c r="B14" s="1328"/>
      <c r="C14" s="1329"/>
      <c r="D14" s="1328"/>
      <c r="E14" s="1329"/>
      <c r="F14" s="1328"/>
      <c r="G14" s="1329"/>
      <c r="H14" s="136"/>
    </row>
    <row r="15" spans="1:10" ht="13">
      <c r="A15" s="133"/>
      <c r="B15" s="135"/>
      <c r="C15" s="135"/>
      <c r="D15" s="135"/>
      <c r="E15" s="132"/>
      <c r="F15" s="135"/>
      <c r="G15" s="135"/>
      <c r="H15" s="133"/>
    </row>
    <row r="16" spans="1:10" ht="30" customHeight="1">
      <c r="A16" s="133"/>
      <c r="B16" s="1330" t="s">
        <v>10</v>
      </c>
      <c r="C16" s="1330"/>
      <c r="D16" s="1330"/>
      <c r="E16" s="1330"/>
      <c r="F16" s="1330"/>
      <c r="G16" s="1330"/>
    </row>
    <row r="17" spans="1:7" ht="13">
      <c r="A17" s="133"/>
      <c r="B17" s="1331" t="s">
        <v>67</v>
      </c>
      <c r="C17" s="1331"/>
      <c r="D17" s="1331"/>
      <c r="E17" s="1331"/>
      <c r="F17" s="1331"/>
      <c r="G17" s="1331"/>
    </row>
    <row r="18" spans="1:7" ht="18">
      <c r="A18" s="134"/>
      <c r="B18" s="1317" t="s">
        <v>68</v>
      </c>
      <c r="C18" s="1317"/>
      <c r="D18" s="1317"/>
      <c r="E18" s="1317"/>
      <c r="F18" s="1317"/>
      <c r="G18" s="1317"/>
    </row>
    <row r="19" spans="1:7" ht="18">
      <c r="A19" s="134"/>
      <c r="B19" s="1313" t="s">
        <v>69</v>
      </c>
      <c r="C19" s="1313"/>
      <c r="D19" s="1313"/>
      <c r="E19" s="1313"/>
      <c r="F19" s="1313"/>
      <c r="G19" s="1313"/>
    </row>
    <row r="20" spans="1:7" ht="13">
      <c r="A20" s="133"/>
      <c r="B20" s="1317" t="s">
        <v>70</v>
      </c>
      <c r="C20" s="1317"/>
      <c r="D20" s="1317"/>
      <c r="E20" s="1317"/>
      <c r="F20" s="1317"/>
      <c r="G20" s="1317"/>
    </row>
    <row r="21" spans="1:7" ht="13">
      <c r="A21" s="133"/>
      <c r="B21" s="1313" t="s">
        <v>71</v>
      </c>
      <c r="C21" s="1313"/>
      <c r="D21" s="1313"/>
      <c r="E21" s="1313"/>
      <c r="F21" s="1313"/>
      <c r="G21" s="1313"/>
    </row>
    <row r="22" spans="1:7" ht="13">
      <c r="A22" s="133"/>
      <c r="B22" s="1318" t="s">
        <v>72</v>
      </c>
      <c r="C22" s="1318"/>
      <c r="D22" s="1318"/>
      <c r="E22" s="1318"/>
      <c r="F22" s="1318"/>
      <c r="G22" s="1318"/>
    </row>
    <row r="23" spans="1:7" ht="13">
      <c r="A23" s="132"/>
      <c r="B23" s="1313" t="s">
        <v>56</v>
      </c>
      <c r="C23" s="1313"/>
      <c r="D23" s="1313"/>
      <c r="E23" s="1313"/>
      <c r="F23" s="1313"/>
      <c r="G23" s="1313"/>
    </row>
    <row r="24" spans="1:7" ht="15.75" customHeight="1">
      <c r="B24" s="1317" t="s">
        <v>73</v>
      </c>
      <c r="C24" s="1317"/>
      <c r="D24" s="1317"/>
      <c r="E24" s="1317"/>
      <c r="F24" s="1317"/>
      <c r="G24" s="1317"/>
    </row>
    <row r="25" spans="1:7" ht="15.75" customHeight="1">
      <c r="B25" s="1313" t="s">
        <v>60</v>
      </c>
      <c r="C25" s="1313"/>
      <c r="D25" s="1313"/>
      <c r="E25" s="1313"/>
      <c r="F25" s="1313"/>
      <c r="G25" s="1313"/>
    </row>
    <row r="26" spans="1:7" ht="15.75" customHeight="1">
      <c r="B26" s="1314" t="s">
        <v>74</v>
      </c>
      <c r="C26" s="1315"/>
      <c r="D26" s="1315"/>
      <c r="E26" s="1315"/>
      <c r="F26" s="1315"/>
      <c r="G26" s="1316"/>
    </row>
    <row r="27" spans="1:7" ht="15.75" customHeight="1">
      <c r="B27" s="1305" t="s">
        <v>87</v>
      </c>
      <c r="C27" s="1305"/>
      <c r="D27" s="1305"/>
      <c r="E27" s="1305"/>
      <c r="F27" s="1303">
        <v>6590</v>
      </c>
      <c r="G27" s="1304"/>
    </row>
    <row r="28" spans="1:7" ht="15.75" customHeight="1">
      <c r="B28" s="1309" t="s">
        <v>98</v>
      </c>
      <c r="C28" s="1310"/>
      <c r="D28" s="1311"/>
      <c r="E28" s="131" t="s">
        <v>89</v>
      </c>
      <c r="F28" s="131" t="s">
        <v>88</v>
      </c>
      <c r="G28" s="131" t="s">
        <v>87</v>
      </c>
    </row>
    <row r="29" spans="1:7" ht="58" customHeight="1">
      <c r="B29" s="1312" t="s">
        <v>99</v>
      </c>
      <c r="C29" s="1312"/>
      <c r="D29" s="1312"/>
      <c r="E29" s="130">
        <v>10</v>
      </c>
      <c r="F29" s="124">
        <v>200</v>
      </c>
      <c r="G29" s="129">
        <f>(E29*F29)</f>
        <v>2000</v>
      </c>
    </row>
    <row r="30" spans="1:7" ht="54.65" customHeight="1">
      <c r="B30" s="1306" t="s">
        <v>93</v>
      </c>
      <c r="C30" s="1306"/>
      <c r="D30" s="1306"/>
      <c r="E30" s="128">
        <v>9</v>
      </c>
      <c r="F30" s="197">
        <v>200</v>
      </c>
      <c r="G30" s="123">
        <f>(E30*F30)</f>
        <v>1800</v>
      </c>
    </row>
    <row r="31" spans="1:7" ht="43.5" customHeight="1">
      <c r="B31" s="1307" t="s">
        <v>94</v>
      </c>
      <c r="C31" s="1307"/>
      <c r="D31" s="1307"/>
      <c r="E31" s="127">
        <v>8.5</v>
      </c>
      <c r="F31" s="124">
        <v>200</v>
      </c>
      <c r="G31" s="126">
        <f>(E31*F31)</f>
        <v>1700</v>
      </c>
    </row>
    <row r="32" spans="1:7" ht="43.5" customHeight="1">
      <c r="B32" s="1308" t="s">
        <v>95</v>
      </c>
      <c r="C32" s="1308"/>
      <c r="D32" s="1308"/>
      <c r="E32" s="125">
        <v>10</v>
      </c>
      <c r="F32" s="197">
        <v>200</v>
      </c>
      <c r="G32" s="123">
        <f>(E32*F32)</f>
        <v>2000</v>
      </c>
    </row>
    <row r="33" spans="2:7" ht="15.75" customHeight="1">
      <c r="B33" s="1305" t="s">
        <v>19</v>
      </c>
      <c r="C33" s="1305"/>
      <c r="D33" s="1305"/>
      <c r="E33" s="1305"/>
      <c r="F33" s="1303">
        <v>14090</v>
      </c>
      <c r="G33" s="1304"/>
    </row>
  </sheetData>
  <mergeCells count="45">
    <mergeCell ref="B2:G3"/>
    <mergeCell ref="B4:D4"/>
    <mergeCell ref="B5:C5"/>
    <mergeCell ref="B6:G6"/>
    <mergeCell ref="B8:C8"/>
    <mergeCell ref="D8:E8"/>
    <mergeCell ref="F8:G8"/>
    <mergeCell ref="B9:C9"/>
    <mergeCell ref="D9:E9"/>
    <mergeCell ref="F9:G9"/>
    <mergeCell ref="B10:C10"/>
    <mergeCell ref="D10:E10"/>
    <mergeCell ref="F10:G10"/>
    <mergeCell ref="B18:G18"/>
    <mergeCell ref="B11:C11"/>
    <mergeCell ref="D11:E11"/>
    <mergeCell ref="F11:G11"/>
    <mergeCell ref="B12:C12"/>
    <mergeCell ref="F12:G12"/>
    <mergeCell ref="B13:C13"/>
    <mergeCell ref="F13:G13"/>
    <mergeCell ref="D12:E12"/>
    <mergeCell ref="D13:E13"/>
    <mergeCell ref="B14:C14"/>
    <mergeCell ref="D14:E14"/>
    <mergeCell ref="F14:G14"/>
    <mergeCell ref="B16:G16"/>
    <mergeCell ref="B17:G17"/>
    <mergeCell ref="B25:G25"/>
    <mergeCell ref="B26:G26"/>
    <mergeCell ref="B19:G19"/>
    <mergeCell ref="B20:G20"/>
    <mergeCell ref="B21:G21"/>
    <mergeCell ref="B22:G22"/>
    <mergeCell ref="B23:G23"/>
    <mergeCell ref="B24:G24"/>
    <mergeCell ref="F33:G33"/>
    <mergeCell ref="B27:E27"/>
    <mergeCell ref="F27:G27"/>
    <mergeCell ref="B33:E33"/>
    <mergeCell ref="B30:D30"/>
    <mergeCell ref="B31:D31"/>
    <mergeCell ref="B32:D32"/>
    <mergeCell ref="B28:D28"/>
    <mergeCell ref="B29:D29"/>
  </mergeCells>
  <pageMargins left="0.7" right="0.7" top="0.75" bottom="0.75" header="0.3" footer="0.3"/>
  <pageSetup orientation="portrait"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outlinePr summaryBelow="0" summaryRight="0"/>
  </sheetPr>
  <dimension ref="A1:H24"/>
  <sheetViews>
    <sheetView showGridLines="0" workbookViewId="0">
      <selection activeCell="B13" sqref="B13:C13"/>
    </sheetView>
  </sheetViews>
  <sheetFormatPr defaultColWidth="14.453125" defaultRowHeight="15.75" customHeight="1"/>
  <cols>
    <col min="1" max="1" width="7" style="54" customWidth="1"/>
    <col min="2" max="2" width="8.7265625" style="54" customWidth="1"/>
    <col min="3" max="3" width="18.90625" style="54" customWidth="1"/>
    <col min="4" max="4" width="7.90625" style="54" customWidth="1"/>
    <col min="5" max="5" width="7" style="54" customWidth="1"/>
    <col min="6" max="7" width="15" style="54" customWidth="1"/>
    <col min="8" max="8" width="26.7265625" style="54" customWidth="1"/>
    <col min="9" max="16384" width="14.453125" style="54"/>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13">
      <c r="A5" s="10"/>
      <c r="B5" s="1085"/>
      <c r="C5" s="1080"/>
      <c r="D5" s="55"/>
      <c r="E5" s="55"/>
      <c r="F5" s="55"/>
      <c r="G5" s="55"/>
      <c r="H5" s="10"/>
    </row>
    <row r="6" spans="1:8" ht="27.65" customHeight="1">
      <c r="A6" s="8"/>
      <c r="B6" s="1110" t="s">
        <v>27</v>
      </c>
      <c r="C6" s="1110"/>
      <c r="D6" s="1110"/>
      <c r="E6" s="1110"/>
      <c r="F6" s="1110"/>
      <c r="G6" s="1110"/>
      <c r="H6" s="8"/>
    </row>
    <row r="7" spans="1:8" ht="19.5" customHeight="1">
      <c r="A7" s="14"/>
      <c r="F7" s="53"/>
      <c r="G7" s="53"/>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77</v>
      </c>
      <c r="C10" s="1112"/>
      <c r="D10" s="1114" t="s">
        <v>37</v>
      </c>
      <c r="E10" s="1115"/>
      <c r="F10" s="1116" t="s">
        <v>61</v>
      </c>
      <c r="G10" s="1117"/>
      <c r="H10" s="10"/>
    </row>
    <row r="11" spans="1:8" ht="18" customHeight="1">
      <c r="A11" s="14"/>
      <c r="B11" s="1089"/>
      <c r="C11" s="1080"/>
      <c r="D11" s="1089"/>
      <c r="E11" s="1080"/>
      <c r="F11" s="1090"/>
      <c r="G11" s="1080"/>
      <c r="H11" s="14"/>
    </row>
    <row r="12" spans="1:8" ht="18" customHeight="1">
      <c r="A12" s="14"/>
      <c r="B12" s="1111" t="s">
        <v>7</v>
      </c>
      <c r="C12" s="1112"/>
      <c r="D12" s="1111" t="s">
        <v>76</v>
      </c>
      <c r="E12" s="1112"/>
      <c r="F12" s="1111" t="s">
        <v>8</v>
      </c>
      <c r="G12" s="1112"/>
      <c r="H12" s="14"/>
    </row>
    <row r="13" spans="1:8" ht="18" customHeight="1">
      <c r="A13" s="14"/>
      <c r="B13" s="1113" t="s">
        <v>62</v>
      </c>
      <c r="C13" s="1112"/>
      <c r="D13" s="1301">
        <v>54270</v>
      </c>
      <c r="E13" s="1302"/>
      <c r="F13" s="1122">
        <v>44484</v>
      </c>
      <c r="G13" s="1112"/>
      <c r="H13" s="14"/>
    </row>
    <row r="14" spans="1:8" ht="13.75" thickBot="1">
      <c r="A14" s="8"/>
      <c r="B14" s="1123"/>
      <c r="C14" s="1124"/>
      <c r="D14" s="1123"/>
      <c r="E14" s="1124"/>
      <c r="F14" s="1123"/>
      <c r="G14" s="1124"/>
      <c r="H14" s="8"/>
    </row>
    <row r="15" spans="1:8" ht="13">
      <c r="A15" s="14"/>
      <c r="B15" s="57"/>
      <c r="C15" s="57"/>
      <c r="D15" s="57"/>
      <c r="E15" s="56"/>
      <c r="F15" s="57"/>
      <c r="G15" s="57"/>
      <c r="H15" s="14"/>
    </row>
    <row r="16" spans="1:8" ht="30" customHeight="1">
      <c r="A16" s="14"/>
      <c r="B16" s="1120" t="s">
        <v>10</v>
      </c>
      <c r="C16" s="1120"/>
      <c r="D16" s="1120"/>
      <c r="E16" s="1120"/>
      <c r="F16" s="1120"/>
      <c r="G16" s="1120"/>
    </row>
    <row r="17" spans="1:7" ht="19.5" customHeight="1">
      <c r="A17" s="10"/>
      <c r="B17" s="1300" t="s">
        <v>63</v>
      </c>
      <c r="C17" s="1300"/>
      <c r="D17" s="1300"/>
      <c r="E17" s="1300"/>
      <c r="F17" s="1300"/>
      <c r="G17" s="1300"/>
    </row>
    <row r="18" spans="1:7" ht="19.5" customHeight="1">
      <c r="A18" s="23"/>
      <c r="B18" s="1299" t="s">
        <v>65</v>
      </c>
      <c r="C18" s="1299"/>
      <c r="D18" s="1299"/>
      <c r="E18" s="1299"/>
      <c r="F18" s="1299"/>
      <c r="G18" s="1299"/>
    </row>
    <row r="19" spans="1:7" ht="19.5" customHeight="1">
      <c r="A19" s="23"/>
      <c r="B19" s="1298" t="s">
        <v>64</v>
      </c>
      <c r="C19" s="1298"/>
      <c r="D19" s="1298"/>
      <c r="E19" s="1298"/>
      <c r="F19" s="1298"/>
      <c r="G19" s="1298"/>
    </row>
    <row r="20" spans="1:7" ht="15.75" customHeight="1">
      <c r="B20" s="1205" t="s">
        <v>10</v>
      </c>
      <c r="C20" s="1296"/>
      <c r="D20" s="1206"/>
      <c r="E20" s="84" t="s">
        <v>89</v>
      </c>
      <c r="F20" s="84" t="s">
        <v>88</v>
      </c>
      <c r="G20" s="84" t="s">
        <v>87</v>
      </c>
    </row>
    <row r="21" spans="1:7" ht="41.5" customHeight="1">
      <c r="B21" s="1344" t="s">
        <v>99</v>
      </c>
      <c r="C21" s="1344"/>
      <c r="D21" s="1344"/>
      <c r="E21" s="104">
        <v>2</v>
      </c>
      <c r="F21" s="105">
        <v>200</v>
      </c>
      <c r="G21" s="106">
        <f>(E21*F21)</f>
        <v>400</v>
      </c>
    </row>
    <row r="22" spans="1:7" ht="33" customHeight="1">
      <c r="B22" s="1341" t="s">
        <v>93</v>
      </c>
      <c r="C22" s="1341"/>
      <c r="D22" s="1341"/>
      <c r="E22" s="107"/>
      <c r="F22" s="105">
        <v>200</v>
      </c>
      <c r="G22" s="97">
        <f>(E22*F22)</f>
        <v>0</v>
      </c>
    </row>
    <row r="23" spans="1:7" ht="54.65" customHeight="1">
      <c r="B23" s="1342" t="s">
        <v>94</v>
      </c>
      <c r="C23" s="1342"/>
      <c r="D23" s="1342"/>
      <c r="E23" s="101"/>
      <c r="F23" s="105">
        <v>200</v>
      </c>
      <c r="G23" s="103">
        <f>(E23*F23)</f>
        <v>0</v>
      </c>
    </row>
    <row r="24" spans="1:7" ht="46" customHeight="1">
      <c r="B24" s="1343" t="s">
        <v>95</v>
      </c>
      <c r="C24" s="1343"/>
      <c r="D24" s="1343"/>
      <c r="E24" s="99"/>
      <c r="F24" s="105">
        <v>200</v>
      </c>
      <c r="G24" s="97">
        <f>(E24*F24)</f>
        <v>0</v>
      </c>
    </row>
  </sheetData>
  <mergeCells count="34">
    <mergeCell ref="B2:G3"/>
    <mergeCell ref="B4:D4"/>
    <mergeCell ref="B5:C5"/>
    <mergeCell ref="B6:G6"/>
    <mergeCell ref="B8:C8"/>
    <mergeCell ref="D8:E8"/>
    <mergeCell ref="F8:G8"/>
    <mergeCell ref="B9:C9"/>
    <mergeCell ref="D9:E9"/>
    <mergeCell ref="F9:G9"/>
    <mergeCell ref="B10:C10"/>
    <mergeCell ref="D10:E10"/>
    <mergeCell ref="F10:G10"/>
    <mergeCell ref="B11:C11"/>
    <mergeCell ref="D11:E11"/>
    <mergeCell ref="F11:G11"/>
    <mergeCell ref="B12:C12"/>
    <mergeCell ref="F12:G12"/>
    <mergeCell ref="B13:C13"/>
    <mergeCell ref="F13:G13"/>
    <mergeCell ref="D12:E12"/>
    <mergeCell ref="D13:E13"/>
    <mergeCell ref="B19:G19"/>
    <mergeCell ref="B14:C14"/>
    <mergeCell ref="D14:E14"/>
    <mergeCell ref="F14:G14"/>
    <mergeCell ref="B16:G16"/>
    <mergeCell ref="B17:G17"/>
    <mergeCell ref="B18:G18"/>
    <mergeCell ref="B22:D22"/>
    <mergeCell ref="B23:D23"/>
    <mergeCell ref="B24:D24"/>
    <mergeCell ref="B20:D20"/>
    <mergeCell ref="B21:D21"/>
  </mergeCells>
  <pageMargins left="0.7" right="0.7" top="0.75" bottom="0.75" header="0.3" footer="0.3"/>
  <pageSetup orientation="portrait"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outlinePr summaryBelow="0" summaryRight="0"/>
  </sheetPr>
  <dimension ref="A1:L28"/>
  <sheetViews>
    <sheetView showGridLines="0" workbookViewId="0">
      <selection activeCell="B13" sqref="B13:C13"/>
    </sheetView>
  </sheetViews>
  <sheetFormatPr defaultColWidth="14.453125" defaultRowHeight="15.75" customHeight="1"/>
  <cols>
    <col min="1" max="1" width="7" style="54" customWidth="1"/>
    <col min="2" max="2" width="8.7265625" style="54" customWidth="1"/>
    <col min="3" max="3" width="18.90625" style="54" customWidth="1"/>
    <col min="4" max="4" width="7.90625" style="54" customWidth="1"/>
    <col min="5" max="5" width="7" style="54" customWidth="1"/>
    <col min="6" max="7" width="15" style="54" customWidth="1"/>
    <col min="8" max="8" width="26.7265625" style="54" customWidth="1"/>
    <col min="9" max="16384" width="14.453125" style="54"/>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13">
      <c r="A5" s="10"/>
      <c r="B5" s="1085"/>
      <c r="C5" s="1080"/>
      <c r="D5" s="55"/>
      <c r="E5" s="55"/>
      <c r="F5" s="55"/>
      <c r="G5" s="55"/>
      <c r="H5" s="10"/>
    </row>
    <row r="6" spans="1:8" ht="27.65" customHeight="1">
      <c r="A6" s="8"/>
      <c r="B6" s="1110" t="s">
        <v>27</v>
      </c>
      <c r="C6" s="1110"/>
      <c r="D6" s="1110"/>
      <c r="E6" s="1110"/>
      <c r="F6" s="1110"/>
      <c r="G6" s="1110"/>
      <c r="H6" s="8"/>
    </row>
    <row r="7" spans="1:8" ht="19.5" customHeight="1">
      <c r="A7" s="14"/>
      <c r="F7" s="53"/>
      <c r="G7" s="53"/>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49</v>
      </c>
      <c r="C10" s="1112"/>
      <c r="D10" s="1114" t="s">
        <v>37</v>
      </c>
      <c r="E10" s="1115"/>
      <c r="F10" s="1116" t="s">
        <v>50</v>
      </c>
      <c r="G10" s="1117"/>
      <c r="H10" s="10"/>
    </row>
    <row r="11" spans="1:8" ht="18" customHeight="1">
      <c r="A11" s="14"/>
      <c r="B11" s="1089"/>
      <c r="C11" s="1080"/>
      <c r="D11" s="1089"/>
      <c r="E11" s="1080"/>
      <c r="F11" s="1090"/>
      <c r="G11" s="1080"/>
      <c r="H11" s="14"/>
    </row>
    <row r="12" spans="1:8" ht="18" customHeight="1">
      <c r="A12" s="14"/>
      <c r="B12" s="1111" t="s">
        <v>7</v>
      </c>
      <c r="C12" s="1112"/>
      <c r="D12" s="1111" t="s">
        <v>76</v>
      </c>
      <c r="E12" s="1112"/>
      <c r="F12" s="1111" t="s">
        <v>8</v>
      </c>
      <c r="G12" s="1112"/>
      <c r="H12" s="14"/>
    </row>
    <row r="13" spans="1:8" ht="18" customHeight="1">
      <c r="A13" s="14"/>
      <c r="B13" s="1113" t="s">
        <v>66</v>
      </c>
      <c r="C13" s="1112"/>
      <c r="D13" s="1301">
        <v>54270</v>
      </c>
      <c r="E13" s="1302"/>
      <c r="F13" s="1122">
        <v>44484</v>
      </c>
      <c r="G13" s="1112"/>
      <c r="H13" s="14"/>
    </row>
    <row r="14" spans="1:8" ht="13.75" thickBot="1">
      <c r="A14" s="8"/>
      <c r="B14" s="1123"/>
      <c r="C14" s="1124"/>
      <c r="D14" s="1123"/>
      <c r="E14" s="1124"/>
      <c r="F14" s="1123"/>
      <c r="G14" s="1124"/>
      <c r="H14" s="8"/>
    </row>
    <row r="15" spans="1:8" ht="13">
      <c r="A15" s="14"/>
      <c r="B15" s="57"/>
      <c r="C15" s="57"/>
      <c r="D15" s="57"/>
      <c r="E15" s="56"/>
      <c r="F15" s="57"/>
      <c r="G15" s="57"/>
      <c r="H15" s="14"/>
    </row>
    <row r="16" spans="1:8" ht="30" customHeight="1">
      <c r="A16" s="14"/>
      <c r="B16" s="1120" t="s">
        <v>10</v>
      </c>
      <c r="C16" s="1120"/>
      <c r="D16" s="1120"/>
      <c r="E16" s="1120"/>
      <c r="F16" s="1120"/>
      <c r="G16" s="1120"/>
    </row>
    <row r="17" spans="1:12" ht="13">
      <c r="A17" s="10"/>
      <c r="B17" s="1346" t="s">
        <v>75</v>
      </c>
      <c r="C17" s="1347"/>
      <c r="D17" s="1347"/>
      <c r="E17" s="1347"/>
      <c r="F17" s="1347"/>
      <c r="G17" s="1347"/>
      <c r="H17" s="1345"/>
      <c r="I17" s="1345"/>
      <c r="J17" s="1345"/>
      <c r="K17" s="1345"/>
      <c r="L17" s="1345"/>
    </row>
    <row r="18" spans="1:12" ht="18">
      <c r="A18" s="23"/>
      <c r="B18" s="1348"/>
      <c r="C18" s="1349"/>
      <c r="D18" s="1349"/>
      <c r="E18" s="1349"/>
      <c r="F18" s="1349"/>
      <c r="G18" s="1349"/>
      <c r="H18" s="1345"/>
      <c r="I18" s="1345"/>
      <c r="J18" s="1345"/>
      <c r="K18" s="1345"/>
      <c r="L18" s="1345"/>
    </row>
    <row r="19" spans="1:12" ht="18">
      <c r="A19" s="23"/>
      <c r="B19" s="1348"/>
      <c r="C19" s="1349"/>
      <c r="D19" s="1349"/>
      <c r="E19" s="1349"/>
      <c r="F19" s="1349"/>
      <c r="G19" s="1349"/>
      <c r="H19" s="1345"/>
      <c r="I19" s="1345"/>
      <c r="J19" s="1345"/>
      <c r="K19" s="1345"/>
      <c r="L19" s="1345"/>
    </row>
    <row r="20" spans="1:12" ht="13">
      <c r="A20" s="14"/>
      <c r="B20" s="1348"/>
      <c r="C20" s="1349"/>
      <c r="D20" s="1349"/>
      <c r="E20" s="1349"/>
      <c r="F20" s="1349"/>
      <c r="G20" s="1349"/>
      <c r="H20" s="1345"/>
      <c r="I20" s="1345"/>
      <c r="J20" s="1345"/>
      <c r="K20" s="1345"/>
      <c r="L20" s="1345"/>
    </row>
    <row r="21" spans="1:12" ht="13">
      <c r="A21" s="14"/>
      <c r="B21" s="1348"/>
      <c r="C21" s="1349"/>
      <c r="D21" s="1349"/>
      <c r="E21" s="1349"/>
      <c r="F21" s="1349"/>
      <c r="G21" s="1350"/>
    </row>
    <row r="22" spans="1:12" ht="13">
      <c r="A22" s="14"/>
      <c r="B22" s="1348"/>
      <c r="C22" s="1349"/>
      <c r="D22" s="1349"/>
      <c r="E22" s="1349"/>
      <c r="F22" s="1349"/>
      <c r="G22" s="1350"/>
    </row>
    <row r="23" spans="1:12" ht="13">
      <c r="A23" s="56"/>
      <c r="B23" s="1351"/>
      <c r="C23" s="1352"/>
      <c r="D23" s="1352"/>
      <c r="E23" s="1352"/>
      <c r="F23" s="1352"/>
      <c r="G23" s="1353"/>
    </row>
    <row r="24" spans="1:12" ht="15.75" customHeight="1">
      <c r="B24" s="1205" t="s">
        <v>10</v>
      </c>
      <c r="C24" s="1296"/>
      <c r="D24" s="1206"/>
      <c r="E24" s="84" t="s">
        <v>89</v>
      </c>
      <c r="F24" s="84" t="s">
        <v>88</v>
      </c>
      <c r="G24" s="84" t="s">
        <v>87</v>
      </c>
    </row>
    <row r="25" spans="1:12" ht="43" customHeight="1">
      <c r="B25" s="1344" t="s">
        <v>92</v>
      </c>
      <c r="C25" s="1344"/>
      <c r="D25" s="1344"/>
      <c r="E25" s="104">
        <v>2</v>
      </c>
      <c r="F25" s="105">
        <v>150</v>
      </c>
      <c r="G25" s="106">
        <f>(E25*F25)</f>
        <v>300</v>
      </c>
    </row>
    <row r="26" spans="1:12" ht="27.65" customHeight="1">
      <c r="B26" s="1341" t="s">
        <v>93</v>
      </c>
      <c r="C26" s="1341"/>
      <c r="D26" s="1341"/>
      <c r="E26" s="107"/>
      <c r="F26" s="108">
        <v>150</v>
      </c>
      <c r="G26" s="97">
        <f>(E26*F26)</f>
        <v>0</v>
      </c>
    </row>
    <row r="27" spans="1:12" ht="29.5" customHeight="1">
      <c r="B27" s="1342" t="s">
        <v>94</v>
      </c>
      <c r="C27" s="1342"/>
      <c r="D27" s="1342"/>
      <c r="E27" s="101"/>
      <c r="F27" s="102">
        <v>150</v>
      </c>
      <c r="G27" s="103">
        <f>(E27*F27)</f>
        <v>0</v>
      </c>
    </row>
    <row r="28" spans="1:12" ht="25" customHeight="1">
      <c r="B28" s="1343" t="s">
        <v>95</v>
      </c>
      <c r="C28" s="1343"/>
      <c r="D28" s="1343"/>
      <c r="E28" s="99"/>
      <c r="F28" s="100">
        <v>150</v>
      </c>
      <c r="G28" s="97">
        <f>(E28*F28)</f>
        <v>0</v>
      </c>
    </row>
  </sheetData>
  <mergeCells count="33">
    <mergeCell ref="B2:G3"/>
    <mergeCell ref="B4:D4"/>
    <mergeCell ref="B5:C5"/>
    <mergeCell ref="B6:G6"/>
    <mergeCell ref="B8:C8"/>
    <mergeCell ref="D8:E8"/>
    <mergeCell ref="F8:G8"/>
    <mergeCell ref="B9:C9"/>
    <mergeCell ref="D9:E9"/>
    <mergeCell ref="F9:G9"/>
    <mergeCell ref="B10:C10"/>
    <mergeCell ref="D10:E10"/>
    <mergeCell ref="F10:G10"/>
    <mergeCell ref="H17:L20"/>
    <mergeCell ref="B11:C11"/>
    <mergeCell ref="D11:E11"/>
    <mergeCell ref="F11:G11"/>
    <mergeCell ref="B12:C12"/>
    <mergeCell ref="F12:G12"/>
    <mergeCell ref="B13:C13"/>
    <mergeCell ref="F13:G13"/>
    <mergeCell ref="B14:C14"/>
    <mergeCell ref="D14:E14"/>
    <mergeCell ref="F14:G14"/>
    <mergeCell ref="B16:G16"/>
    <mergeCell ref="B17:G23"/>
    <mergeCell ref="B28:D28"/>
    <mergeCell ref="D12:E12"/>
    <mergeCell ref="D13:E13"/>
    <mergeCell ref="B24:D24"/>
    <mergeCell ref="B25:D25"/>
    <mergeCell ref="B26:D26"/>
    <mergeCell ref="B27:D27"/>
  </mergeCells>
  <pageMargins left="0.7" right="0.7" top="0.75" bottom="0.75" header="0.3" footer="0.3"/>
  <pageSetup orientation="portrait"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outlinePr summaryBelow="0" summaryRight="0"/>
  </sheetPr>
  <dimension ref="A1:L27"/>
  <sheetViews>
    <sheetView showGridLines="0" workbookViewId="0">
      <selection activeCell="B13" sqref="B13:C13"/>
    </sheetView>
  </sheetViews>
  <sheetFormatPr defaultColWidth="14.453125" defaultRowHeight="15.75" customHeight="1"/>
  <cols>
    <col min="1" max="1" width="7" style="54" customWidth="1"/>
    <col min="2" max="2" width="8.7265625" style="54" customWidth="1"/>
    <col min="3" max="3" width="18.90625" style="54" customWidth="1"/>
    <col min="4" max="4" width="7.90625" style="54" customWidth="1"/>
    <col min="5" max="5" width="10.54296875" style="54" customWidth="1"/>
    <col min="6" max="7" width="15" style="54" customWidth="1"/>
    <col min="8" max="8" width="26.7265625" style="54" customWidth="1"/>
    <col min="9" max="16384" width="14.453125" style="54"/>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13">
      <c r="A5" s="10"/>
      <c r="B5" s="1085"/>
      <c r="C5" s="1080"/>
      <c r="D5" s="55"/>
      <c r="E5" s="55"/>
      <c r="F5" s="55"/>
      <c r="G5" s="55"/>
      <c r="H5" s="10"/>
    </row>
    <row r="6" spans="1:8" ht="27.65" customHeight="1">
      <c r="A6" s="8"/>
      <c r="B6" s="1110" t="s">
        <v>27</v>
      </c>
      <c r="C6" s="1110"/>
      <c r="D6" s="1110"/>
      <c r="E6" s="1110"/>
      <c r="F6" s="1110"/>
      <c r="G6" s="1110"/>
      <c r="H6" s="8"/>
    </row>
    <row r="7" spans="1:8" ht="19.5" customHeight="1">
      <c r="A7" s="14"/>
      <c r="F7" s="53"/>
      <c r="G7" s="53"/>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77</v>
      </c>
      <c r="C10" s="1112"/>
      <c r="D10" s="1114" t="s">
        <v>37</v>
      </c>
      <c r="E10" s="1115"/>
      <c r="F10" s="1116" t="s">
        <v>51</v>
      </c>
      <c r="G10" s="1117"/>
      <c r="H10" s="10"/>
    </row>
    <row r="11" spans="1:8" ht="18" customHeight="1">
      <c r="A11" s="14"/>
      <c r="B11" s="1089"/>
      <c r="C11" s="1080"/>
      <c r="D11" s="1089"/>
      <c r="E11" s="1080"/>
      <c r="F11" s="1090"/>
      <c r="G11" s="1080"/>
      <c r="H11" s="14"/>
    </row>
    <row r="12" spans="1:8" ht="18" customHeight="1">
      <c r="A12" s="14"/>
      <c r="B12" s="1111" t="s">
        <v>7</v>
      </c>
      <c r="C12" s="1112"/>
      <c r="D12" s="1111" t="s">
        <v>76</v>
      </c>
      <c r="E12" s="1112"/>
      <c r="F12" s="1111" t="s">
        <v>8</v>
      </c>
      <c r="G12" s="1112"/>
      <c r="H12" s="14"/>
    </row>
    <row r="13" spans="1:8" ht="18" customHeight="1">
      <c r="A13" s="14"/>
      <c r="B13" s="1113" t="s">
        <v>91</v>
      </c>
      <c r="C13" s="1112"/>
      <c r="D13" s="1301">
        <v>54270</v>
      </c>
      <c r="E13" s="1302"/>
      <c r="F13" s="1122">
        <v>44484</v>
      </c>
      <c r="G13" s="1112"/>
      <c r="H13" s="14"/>
    </row>
    <row r="14" spans="1:8" ht="13.75" thickBot="1">
      <c r="A14" s="8"/>
      <c r="B14" s="1123"/>
      <c r="C14" s="1124"/>
      <c r="D14" s="1123"/>
      <c r="E14" s="1124"/>
      <c r="F14" s="1123"/>
      <c r="G14" s="1124"/>
      <c r="H14" s="8"/>
    </row>
    <row r="15" spans="1:8" ht="13">
      <c r="A15" s="14"/>
      <c r="B15" s="85"/>
      <c r="C15" s="85"/>
      <c r="D15" s="85"/>
      <c r="E15" s="82"/>
      <c r="F15" s="85"/>
      <c r="G15" s="85"/>
      <c r="H15" s="14"/>
    </row>
    <row r="16" spans="1:8" ht="30" customHeight="1">
      <c r="A16" s="14"/>
      <c r="B16" s="1205" t="s">
        <v>10</v>
      </c>
      <c r="C16" s="1296"/>
      <c r="D16" s="1206"/>
      <c r="E16" s="84" t="s">
        <v>89</v>
      </c>
      <c r="F16" s="84" t="s">
        <v>88</v>
      </c>
      <c r="G16" s="84" t="s">
        <v>87</v>
      </c>
    </row>
    <row r="17" spans="1:12" ht="63.65" customHeight="1">
      <c r="A17" s="10"/>
      <c r="B17" s="1356" t="s">
        <v>78</v>
      </c>
      <c r="C17" s="1357"/>
      <c r="D17" s="1358"/>
      <c r="E17" s="110">
        <v>9</v>
      </c>
      <c r="F17" s="102">
        <v>150</v>
      </c>
      <c r="G17" s="112">
        <f>(E17*F17)</f>
        <v>1350</v>
      </c>
      <c r="H17" s="1345"/>
      <c r="I17" s="1345"/>
      <c r="J17" s="1345"/>
      <c r="K17" s="1345"/>
      <c r="L17" s="1345"/>
    </row>
    <row r="18" spans="1:12" ht="67" customHeight="1">
      <c r="A18" s="23"/>
      <c r="B18" s="1292" t="s">
        <v>79</v>
      </c>
      <c r="C18" s="1293"/>
      <c r="D18" s="1294"/>
      <c r="E18" s="114">
        <v>10</v>
      </c>
      <c r="F18" s="100">
        <v>150</v>
      </c>
      <c r="G18" s="113">
        <f t="shared" ref="G18:G25" si="0">(E18*F18)</f>
        <v>1500</v>
      </c>
      <c r="H18" s="1345"/>
      <c r="I18" s="1345"/>
      <c r="J18" s="1345"/>
      <c r="K18" s="1345"/>
      <c r="L18" s="1345"/>
    </row>
    <row r="19" spans="1:12" ht="48.65" customHeight="1">
      <c r="A19" s="23"/>
      <c r="B19" s="1356" t="s">
        <v>80</v>
      </c>
      <c r="C19" s="1357"/>
      <c r="D19" s="1358"/>
      <c r="E19" s="110">
        <v>9</v>
      </c>
      <c r="F19" s="102">
        <v>150</v>
      </c>
      <c r="G19" s="112">
        <f t="shared" si="0"/>
        <v>1350</v>
      </c>
      <c r="H19" s="1345"/>
      <c r="I19" s="1345"/>
      <c r="J19" s="1345"/>
      <c r="K19" s="1345"/>
      <c r="L19" s="1345"/>
    </row>
    <row r="20" spans="1:12" ht="61" customHeight="1">
      <c r="A20" s="14"/>
      <c r="B20" s="1292" t="s">
        <v>81</v>
      </c>
      <c r="C20" s="1293"/>
      <c r="D20" s="1294"/>
      <c r="E20" s="114">
        <v>9</v>
      </c>
      <c r="F20" s="100">
        <v>150</v>
      </c>
      <c r="G20" s="113">
        <f t="shared" si="0"/>
        <v>1350</v>
      </c>
      <c r="H20" s="1345"/>
      <c r="I20" s="1345"/>
      <c r="J20" s="1345"/>
      <c r="K20" s="1345"/>
      <c r="L20" s="1345"/>
    </row>
    <row r="21" spans="1:12" ht="57" customHeight="1">
      <c r="A21" s="14"/>
      <c r="B21" s="1356" t="s">
        <v>82</v>
      </c>
      <c r="C21" s="1357"/>
      <c r="D21" s="1358"/>
      <c r="E21" s="110">
        <v>10</v>
      </c>
      <c r="F21" s="102">
        <v>150</v>
      </c>
      <c r="G21" s="112">
        <f t="shared" si="0"/>
        <v>1500</v>
      </c>
    </row>
    <row r="22" spans="1:12" ht="52" customHeight="1">
      <c r="A22" s="14"/>
      <c r="B22" s="1292" t="s">
        <v>83</v>
      </c>
      <c r="C22" s="1293"/>
      <c r="D22" s="1294"/>
      <c r="E22" s="114">
        <v>9</v>
      </c>
      <c r="F22" s="100">
        <v>150</v>
      </c>
      <c r="G22" s="113">
        <f t="shared" si="0"/>
        <v>1350</v>
      </c>
    </row>
    <row r="23" spans="1:12" ht="44.15" customHeight="1">
      <c r="A23" s="56"/>
      <c r="B23" s="1356" t="s">
        <v>84</v>
      </c>
      <c r="C23" s="1357"/>
      <c r="D23" s="1358"/>
      <c r="E23" s="110">
        <v>9</v>
      </c>
      <c r="F23" s="102">
        <v>150</v>
      </c>
      <c r="G23" s="112">
        <f t="shared" si="0"/>
        <v>1350</v>
      </c>
      <c r="H23" s="80"/>
    </row>
    <row r="24" spans="1:12" ht="34.5" customHeight="1">
      <c r="B24" s="1292" t="s">
        <v>85</v>
      </c>
      <c r="C24" s="1293"/>
      <c r="D24" s="1294"/>
      <c r="E24" s="114">
        <v>9</v>
      </c>
      <c r="F24" s="100">
        <v>150</v>
      </c>
      <c r="G24" s="113">
        <f t="shared" si="0"/>
        <v>1350</v>
      </c>
    </row>
    <row r="25" spans="1:12" ht="47.15" customHeight="1">
      <c r="B25" s="1359" t="s">
        <v>86</v>
      </c>
      <c r="C25" s="1359"/>
      <c r="D25" s="1359"/>
      <c r="E25" s="111">
        <v>9.3332999999999995</v>
      </c>
      <c r="F25" s="102">
        <v>150</v>
      </c>
      <c r="G25" s="112">
        <f t="shared" si="0"/>
        <v>1399.9949999999999</v>
      </c>
    </row>
    <row r="26" spans="1:12" ht="32.15" customHeight="1">
      <c r="B26" s="1278" t="s">
        <v>96</v>
      </c>
      <c r="C26" s="1279"/>
      <c r="D26" s="1280"/>
      <c r="E26" s="98" t="s">
        <v>97</v>
      </c>
      <c r="F26" s="109">
        <v>5000</v>
      </c>
      <c r="G26" s="109">
        <v>5000</v>
      </c>
    </row>
    <row r="27" spans="1:12" ht="15.75" customHeight="1">
      <c r="B27" s="1281" t="s">
        <v>19</v>
      </c>
      <c r="C27" s="1281"/>
      <c r="D27" s="1281"/>
      <c r="E27" s="1281"/>
      <c r="F27" s="1354">
        <f>SUM(G17:G26)</f>
        <v>17499.994999999999</v>
      </c>
      <c r="G27" s="1355"/>
    </row>
  </sheetData>
  <mergeCells count="39">
    <mergeCell ref="B2:G3"/>
    <mergeCell ref="B4:D4"/>
    <mergeCell ref="B5:C5"/>
    <mergeCell ref="B6:G6"/>
    <mergeCell ref="B8:C8"/>
    <mergeCell ref="D8:E8"/>
    <mergeCell ref="F8:G8"/>
    <mergeCell ref="B9:C9"/>
    <mergeCell ref="D9:E9"/>
    <mergeCell ref="F9:G9"/>
    <mergeCell ref="B10:C10"/>
    <mergeCell ref="D10:E10"/>
    <mergeCell ref="F10:G10"/>
    <mergeCell ref="H17:L20"/>
    <mergeCell ref="B11:C11"/>
    <mergeCell ref="D11:E11"/>
    <mergeCell ref="F11:G11"/>
    <mergeCell ref="B12:C12"/>
    <mergeCell ref="F12:G12"/>
    <mergeCell ref="B13:C13"/>
    <mergeCell ref="F13:G13"/>
    <mergeCell ref="D12:E12"/>
    <mergeCell ref="D13:E13"/>
    <mergeCell ref="B26:D26"/>
    <mergeCell ref="B27:E27"/>
    <mergeCell ref="F27:G27"/>
    <mergeCell ref="B14:C14"/>
    <mergeCell ref="D14:E14"/>
    <mergeCell ref="F14:G14"/>
    <mergeCell ref="B17:D17"/>
    <mergeCell ref="B18:D18"/>
    <mergeCell ref="B19:D19"/>
    <mergeCell ref="B20:D20"/>
    <mergeCell ref="B21:D21"/>
    <mergeCell ref="B22:D22"/>
    <mergeCell ref="B23:D23"/>
    <mergeCell ref="B16:D16"/>
    <mergeCell ref="B24:D24"/>
    <mergeCell ref="B25:D25"/>
  </mergeCells>
  <pageMargins left="0.7" right="0.7" top="0.75" bottom="0.75" header="0.3" footer="0.3"/>
  <pageSetup orientation="portrait"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outlinePr summaryBelow="0" summaryRight="0"/>
  </sheetPr>
  <dimension ref="A1:L22"/>
  <sheetViews>
    <sheetView showGridLines="0" topLeftCell="A8" workbookViewId="0">
      <selection activeCell="B13" sqref="B13:C13"/>
    </sheetView>
  </sheetViews>
  <sheetFormatPr defaultColWidth="14.453125" defaultRowHeight="15.75" customHeight="1"/>
  <cols>
    <col min="1" max="1" width="7" style="80" customWidth="1"/>
    <col min="2" max="2" width="8.7265625" style="80" customWidth="1"/>
    <col min="3" max="3" width="18.90625" style="80" customWidth="1"/>
    <col min="4" max="4" width="7.90625" style="80" customWidth="1"/>
    <col min="5" max="5" width="10.54296875" style="80" customWidth="1"/>
    <col min="6" max="7" width="15" style="80" customWidth="1"/>
    <col min="8" max="8" width="26.7265625" style="80" customWidth="1"/>
    <col min="9" max="16384" width="14.453125" style="80"/>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13">
      <c r="A5" s="10"/>
      <c r="B5" s="1085"/>
      <c r="C5" s="1080"/>
      <c r="D5" s="81"/>
      <c r="E5" s="81"/>
      <c r="F5" s="81"/>
      <c r="G5" s="81"/>
      <c r="H5" s="10"/>
    </row>
    <row r="6" spans="1:8" ht="27.65" customHeight="1">
      <c r="A6" s="8"/>
      <c r="B6" s="1110" t="s">
        <v>27</v>
      </c>
      <c r="C6" s="1110"/>
      <c r="D6" s="1110"/>
      <c r="E6" s="1110"/>
      <c r="F6" s="1110"/>
      <c r="G6" s="1110"/>
      <c r="H6" s="8"/>
    </row>
    <row r="7" spans="1:8" ht="19.5" customHeight="1">
      <c r="A7" s="14"/>
      <c r="F7" s="79"/>
      <c r="G7" s="79"/>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77</v>
      </c>
      <c r="C10" s="1112"/>
      <c r="D10" s="1114" t="s">
        <v>37</v>
      </c>
      <c r="E10" s="1115"/>
      <c r="F10" s="1116" t="s">
        <v>50</v>
      </c>
      <c r="G10" s="1117"/>
      <c r="H10" s="10"/>
    </row>
    <row r="11" spans="1:8" ht="18" customHeight="1">
      <c r="A11" s="14"/>
      <c r="B11" s="1089"/>
      <c r="C11" s="1080"/>
      <c r="D11" s="1089"/>
      <c r="E11" s="1080"/>
      <c r="F11" s="1090"/>
      <c r="G11" s="1080"/>
      <c r="H11" s="14"/>
    </row>
    <row r="12" spans="1:8" ht="18" customHeight="1">
      <c r="A12" s="14"/>
      <c r="B12" s="1111" t="s">
        <v>7</v>
      </c>
      <c r="C12" s="1112"/>
      <c r="D12" s="1111" t="s">
        <v>76</v>
      </c>
      <c r="E12" s="1112"/>
      <c r="F12" s="1111" t="s">
        <v>8</v>
      </c>
      <c r="G12" s="1112"/>
      <c r="H12" s="14"/>
    </row>
    <row r="13" spans="1:8" ht="18" customHeight="1">
      <c r="A13" s="14"/>
      <c r="B13" s="1113" t="s">
        <v>90</v>
      </c>
      <c r="C13" s="1112"/>
      <c r="D13" s="1301">
        <v>54270</v>
      </c>
      <c r="E13" s="1302"/>
      <c r="F13" s="1122">
        <v>44484</v>
      </c>
      <c r="G13" s="1112"/>
      <c r="H13" s="14"/>
    </row>
    <row r="14" spans="1:8" ht="13.75" thickBot="1">
      <c r="A14" s="8"/>
      <c r="B14" s="1123"/>
      <c r="C14" s="1124"/>
      <c r="D14" s="1123"/>
      <c r="E14" s="1124"/>
      <c r="F14" s="1123"/>
      <c r="G14" s="1124"/>
      <c r="H14" s="8"/>
    </row>
    <row r="15" spans="1:8" ht="13">
      <c r="A15" s="14"/>
      <c r="B15" s="85"/>
      <c r="C15" s="85"/>
      <c r="D15" s="85"/>
      <c r="E15" s="82"/>
      <c r="F15" s="85"/>
      <c r="G15" s="85"/>
      <c r="H15" s="14"/>
    </row>
    <row r="16" spans="1:8" ht="30" customHeight="1">
      <c r="A16" s="14"/>
      <c r="B16" s="1205" t="s">
        <v>10</v>
      </c>
      <c r="C16" s="1296"/>
      <c r="D16" s="1206"/>
      <c r="E16" s="84" t="s">
        <v>89</v>
      </c>
      <c r="F16" s="84" t="s">
        <v>88</v>
      </c>
      <c r="G16" s="84" t="s">
        <v>87</v>
      </c>
    </row>
    <row r="17" spans="1:12" ht="63.65" customHeight="1">
      <c r="A17" s="10"/>
      <c r="B17" s="1344" t="s">
        <v>92</v>
      </c>
      <c r="C17" s="1344"/>
      <c r="D17" s="1344"/>
      <c r="E17" s="104">
        <v>2</v>
      </c>
      <c r="F17" s="105">
        <v>150</v>
      </c>
      <c r="G17" s="106">
        <f>(E17*F17)</f>
        <v>300</v>
      </c>
      <c r="H17" s="1345"/>
      <c r="I17" s="1345"/>
      <c r="J17" s="1345"/>
      <c r="K17" s="1345"/>
      <c r="L17" s="1345"/>
    </row>
    <row r="18" spans="1:12" ht="67" customHeight="1">
      <c r="A18" s="23"/>
      <c r="B18" s="1341" t="s">
        <v>93</v>
      </c>
      <c r="C18" s="1341"/>
      <c r="D18" s="1341"/>
      <c r="E18" s="107"/>
      <c r="F18" s="108">
        <v>150</v>
      </c>
      <c r="G18" s="97">
        <f>(E18*F18)</f>
        <v>0</v>
      </c>
      <c r="H18" s="1345"/>
      <c r="I18" s="1345"/>
      <c r="J18" s="1345"/>
      <c r="K18" s="1345"/>
      <c r="L18" s="1345"/>
    </row>
    <row r="19" spans="1:12" ht="67.5" customHeight="1">
      <c r="A19" s="23"/>
      <c r="B19" s="1342" t="s">
        <v>94</v>
      </c>
      <c r="C19" s="1342"/>
      <c r="D19" s="1342"/>
      <c r="E19" s="101"/>
      <c r="F19" s="102">
        <v>150</v>
      </c>
      <c r="G19" s="103">
        <f>(E19*F19)</f>
        <v>0</v>
      </c>
      <c r="H19" s="1345"/>
      <c r="I19" s="1345"/>
      <c r="J19" s="1345"/>
      <c r="K19" s="1345"/>
      <c r="L19" s="1345"/>
    </row>
    <row r="20" spans="1:12" ht="61" customHeight="1">
      <c r="A20" s="14"/>
      <c r="B20" s="1343" t="s">
        <v>95</v>
      </c>
      <c r="C20" s="1343"/>
      <c r="D20" s="1343"/>
      <c r="E20" s="99"/>
      <c r="F20" s="100">
        <v>150</v>
      </c>
      <c r="G20" s="97">
        <f>(E20*F20)</f>
        <v>0</v>
      </c>
      <c r="H20" s="1345"/>
      <c r="I20" s="1345"/>
      <c r="J20" s="1345"/>
      <c r="K20" s="1345"/>
      <c r="L20" s="1345"/>
    </row>
    <row r="22" spans="1:12" ht="15.75" customHeight="1">
      <c r="B22" s="1281" t="s">
        <v>19</v>
      </c>
      <c r="C22" s="1281"/>
      <c r="D22" s="1281"/>
      <c r="E22" s="1281"/>
      <c r="F22" s="1360">
        <v>17500</v>
      </c>
      <c r="G22" s="1360"/>
    </row>
  </sheetData>
  <mergeCells count="33">
    <mergeCell ref="B2:G3"/>
    <mergeCell ref="B4:D4"/>
    <mergeCell ref="B5:C5"/>
    <mergeCell ref="B6:G6"/>
    <mergeCell ref="B8:C8"/>
    <mergeCell ref="D8:E8"/>
    <mergeCell ref="F8:G8"/>
    <mergeCell ref="B9:C9"/>
    <mergeCell ref="D9:E9"/>
    <mergeCell ref="F9:G9"/>
    <mergeCell ref="B10:C10"/>
    <mergeCell ref="D10:E10"/>
    <mergeCell ref="F10:G10"/>
    <mergeCell ref="H17:L20"/>
    <mergeCell ref="B18:D18"/>
    <mergeCell ref="B19:D19"/>
    <mergeCell ref="B20:D20"/>
    <mergeCell ref="B11:C11"/>
    <mergeCell ref="D11:E11"/>
    <mergeCell ref="F11:G11"/>
    <mergeCell ref="B12:C12"/>
    <mergeCell ref="F12:G12"/>
    <mergeCell ref="B13:C13"/>
    <mergeCell ref="F13:G13"/>
    <mergeCell ref="F22:G22"/>
    <mergeCell ref="D12:E12"/>
    <mergeCell ref="D13:E13"/>
    <mergeCell ref="B22:E22"/>
    <mergeCell ref="B14:C14"/>
    <mergeCell ref="D14:E14"/>
    <mergeCell ref="F14:G14"/>
    <mergeCell ref="B16:D16"/>
    <mergeCell ref="B17:D17"/>
  </mergeCells>
  <pageMargins left="0.7" right="0.7" top="0.75" bottom="0.75" header="0.3" footer="0.3"/>
  <pageSetup orientation="portrait" r:id="rId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9C0F9-E779-46F7-B431-63EDAABEB7D3}">
  <sheetPr>
    <outlinePr summaryBelow="0" summaryRight="0"/>
  </sheetPr>
  <dimension ref="A1:L22"/>
  <sheetViews>
    <sheetView showGridLines="0" workbookViewId="0">
      <selection activeCell="H15" sqref="H15"/>
    </sheetView>
  </sheetViews>
  <sheetFormatPr defaultColWidth="14.453125" defaultRowHeight="15.75" customHeight="1"/>
  <cols>
    <col min="1" max="1" width="7" style="344" customWidth="1"/>
    <col min="2" max="2" width="8.7265625" style="344" customWidth="1"/>
    <col min="3" max="3" width="18.90625" style="344" customWidth="1"/>
    <col min="4" max="4" width="7.90625" style="344" customWidth="1"/>
    <col min="5" max="5" width="10.54296875" style="344" customWidth="1"/>
    <col min="6" max="7" width="15" style="344" customWidth="1"/>
    <col min="8" max="8" width="26.7265625" style="344" customWidth="1"/>
    <col min="9" max="16384" width="14.453125" style="344"/>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13">
      <c r="A5" s="10"/>
      <c r="B5" s="1085"/>
      <c r="C5" s="1080"/>
      <c r="D5" s="345"/>
      <c r="E5" s="345"/>
      <c r="F5" s="345"/>
      <c r="G5" s="345"/>
      <c r="H5" s="10"/>
    </row>
    <row r="6" spans="1:8" ht="27.65" customHeight="1">
      <c r="A6" s="8"/>
      <c r="B6" s="1110" t="s">
        <v>27</v>
      </c>
      <c r="C6" s="1110"/>
      <c r="D6" s="1110"/>
      <c r="E6" s="1110"/>
      <c r="F6" s="1110"/>
      <c r="G6" s="1110"/>
      <c r="H6" s="8"/>
    </row>
    <row r="7" spans="1:8" ht="19.5" customHeight="1">
      <c r="A7" s="14"/>
      <c r="F7" s="343"/>
      <c r="G7" s="343"/>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77</v>
      </c>
      <c r="C10" s="1112"/>
      <c r="D10" s="1114" t="s">
        <v>37</v>
      </c>
      <c r="E10" s="1115"/>
      <c r="F10" s="1116" t="s">
        <v>413</v>
      </c>
      <c r="G10" s="1117"/>
      <c r="H10" s="10"/>
    </row>
    <row r="11" spans="1:8" ht="18" customHeight="1">
      <c r="A11" s="14"/>
      <c r="B11" s="1089"/>
      <c r="C11" s="1080"/>
      <c r="D11" s="1089"/>
      <c r="E11" s="1080"/>
      <c r="F11" s="1090"/>
      <c r="G11" s="1080"/>
      <c r="H11" s="14"/>
    </row>
    <row r="12" spans="1:8" ht="18" customHeight="1">
      <c r="A12" s="14"/>
      <c r="B12" s="1111" t="s">
        <v>7</v>
      </c>
      <c r="C12" s="1112"/>
      <c r="D12" s="1273"/>
      <c r="E12" s="1226"/>
      <c r="F12" s="1111" t="s">
        <v>8</v>
      </c>
      <c r="G12" s="1112"/>
      <c r="H12" s="14"/>
    </row>
    <row r="13" spans="1:8" ht="18" customHeight="1">
      <c r="A13" s="14"/>
      <c r="B13" s="1113" t="s">
        <v>412</v>
      </c>
      <c r="C13" s="1112"/>
      <c r="D13" s="1301"/>
      <c r="E13" s="1302"/>
      <c r="F13" s="1122">
        <v>44491</v>
      </c>
      <c r="G13" s="1112"/>
      <c r="H13" s="14"/>
    </row>
    <row r="14" spans="1:8" ht="13.75" thickBot="1">
      <c r="A14" s="8"/>
      <c r="B14" s="1123"/>
      <c r="C14" s="1124"/>
      <c r="D14" s="1123"/>
      <c r="E14" s="1124"/>
      <c r="F14" s="1123"/>
      <c r="G14" s="1124"/>
      <c r="H14" s="8"/>
    </row>
    <row r="15" spans="1:8" ht="15.5">
      <c r="A15" s="14"/>
      <c r="B15" s="1363"/>
      <c r="C15" s="1363"/>
      <c r="D15" s="1363"/>
      <c r="E15" s="346"/>
      <c r="F15" s="347"/>
      <c r="G15" s="347"/>
      <c r="H15" s="14"/>
    </row>
    <row r="16" spans="1:8" ht="30" customHeight="1">
      <c r="A16" s="373"/>
      <c r="E16" s="421"/>
      <c r="F16" s="421"/>
      <c r="G16" s="421"/>
    </row>
    <row r="17" spans="1:12" ht="63.65" customHeight="1">
      <c r="A17" s="372"/>
      <c r="B17" s="1364"/>
      <c r="C17" s="1364"/>
      <c r="D17" s="1364"/>
      <c r="E17" s="418"/>
      <c r="F17" s="419"/>
      <c r="G17" s="420"/>
      <c r="H17" s="1345"/>
      <c r="I17" s="1345"/>
      <c r="J17" s="1345"/>
      <c r="K17" s="1345"/>
      <c r="L17" s="1345"/>
    </row>
    <row r="18" spans="1:12" ht="67" customHeight="1">
      <c r="A18" s="422"/>
      <c r="B18" s="1364"/>
      <c r="C18" s="1364"/>
      <c r="D18" s="1364"/>
      <c r="E18" s="418"/>
      <c r="F18" s="419"/>
      <c r="G18" s="420"/>
      <c r="H18" s="1345"/>
      <c r="I18" s="1345"/>
      <c r="J18" s="1345"/>
      <c r="K18" s="1345"/>
      <c r="L18" s="1345"/>
    </row>
    <row r="19" spans="1:12" ht="67.5" customHeight="1">
      <c r="A19" s="422"/>
      <c r="B19" s="1364"/>
      <c r="C19" s="1364"/>
      <c r="D19" s="1364"/>
      <c r="E19" s="418"/>
      <c r="F19" s="419"/>
      <c r="G19" s="420"/>
      <c r="H19" s="1345"/>
      <c r="I19" s="1345"/>
      <c r="J19" s="1345"/>
      <c r="K19" s="1345"/>
      <c r="L19" s="1345"/>
    </row>
    <row r="20" spans="1:12" ht="61" customHeight="1">
      <c r="A20" s="373"/>
      <c r="B20" s="1364"/>
      <c r="C20" s="1364"/>
      <c r="D20" s="1364"/>
      <c r="E20" s="418"/>
      <c r="F20" s="419"/>
      <c r="G20" s="420"/>
      <c r="H20" s="1345"/>
      <c r="I20" s="1345"/>
      <c r="J20" s="1345"/>
      <c r="K20" s="1345"/>
      <c r="L20" s="1345"/>
    </row>
    <row r="21" spans="1:12" ht="15.75" customHeight="1">
      <c r="A21" s="371"/>
      <c r="B21" s="371"/>
      <c r="C21" s="371"/>
      <c r="D21" s="371"/>
      <c r="E21" s="371"/>
      <c r="F21" s="371"/>
      <c r="G21" s="371"/>
    </row>
    <row r="22" spans="1:12" ht="15.75" customHeight="1">
      <c r="A22" s="371"/>
      <c r="B22" s="1361"/>
      <c r="C22" s="1361"/>
      <c r="D22" s="1361"/>
      <c r="E22" s="1361"/>
      <c r="F22" s="1362"/>
      <c r="G22" s="1362"/>
    </row>
  </sheetData>
  <mergeCells count="33">
    <mergeCell ref="B2:G3"/>
    <mergeCell ref="B4:D4"/>
    <mergeCell ref="B5:C5"/>
    <mergeCell ref="B6:G6"/>
    <mergeCell ref="B8:C8"/>
    <mergeCell ref="D8:E8"/>
    <mergeCell ref="F8:G8"/>
    <mergeCell ref="B9:C9"/>
    <mergeCell ref="D9:E9"/>
    <mergeCell ref="F9:G9"/>
    <mergeCell ref="B10:C10"/>
    <mergeCell ref="D10:E10"/>
    <mergeCell ref="F10:G10"/>
    <mergeCell ref="B11:C11"/>
    <mergeCell ref="D11:E11"/>
    <mergeCell ref="F11:G11"/>
    <mergeCell ref="B12:C12"/>
    <mergeCell ref="D12:E12"/>
    <mergeCell ref="F12:G12"/>
    <mergeCell ref="B13:C13"/>
    <mergeCell ref="D13:E13"/>
    <mergeCell ref="F13:G13"/>
    <mergeCell ref="B14:C14"/>
    <mergeCell ref="D14:E14"/>
    <mergeCell ref="F14:G14"/>
    <mergeCell ref="B22:E22"/>
    <mergeCell ref="F22:G22"/>
    <mergeCell ref="B15:D15"/>
    <mergeCell ref="B17:D17"/>
    <mergeCell ref="H17:L20"/>
    <mergeCell ref="B18:D18"/>
    <mergeCell ref="B19:D19"/>
    <mergeCell ref="B20:D20"/>
  </mergeCells>
  <pageMargins left="0.7" right="0.7" top="0.75" bottom="0.75" header="0.3" footer="0.3"/>
  <pageSetup orientation="portrait" r:id="rId1"/>
  <drawing r:id="rId2"/>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29AA6-0361-4E0E-A5B8-A217DBA8ABFB}">
  <sheetPr>
    <outlinePr summaryBelow="0" summaryRight="0"/>
  </sheetPr>
  <dimension ref="A1:L26"/>
  <sheetViews>
    <sheetView showGridLines="0" workbookViewId="0">
      <selection activeCell="G12" sqref="G12"/>
    </sheetView>
  </sheetViews>
  <sheetFormatPr defaultColWidth="14.453125" defaultRowHeight="15.75" customHeight="1"/>
  <cols>
    <col min="1" max="1" width="7" style="344" customWidth="1"/>
    <col min="2" max="2" width="8.7265625" style="344" customWidth="1"/>
    <col min="3" max="3" width="21.26953125" style="344" customWidth="1"/>
    <col min="4" max="4" width="7.90625" style="344" customWidth="1"/>
    <col min="5" max="5" width="10.54296875" style="344" customWidth="1"/>
    <col min="6" max="6" width="18.453125" style="344" customWidth="1"/>
    <col min="7" max="7" width="15" style="344" customWidth="1"/>
    <col min="8" max="8" width="26.7265625" style="344" customWidth="1"/>
    <col min="9" max="16384" width="14.453125" style="344"/>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13">
      <c r="A5" s="10"/>
      <c r="B5" s="1085"/>
      <c r="C5" s="1080"/>
      <c r="D5" s="345"/>
      <c r="E5" s="345"/>
      <c r="F5" s="345"/>
      <c r="G5" s="345"/>
      <c r="H5" s="10"/>
    </row>
    <row r="6" spans="1:8" ht="27.65" customHeight="1">
      <c r="A6" s="8"/>
      <c r="B6" s="1110" t="s">
        <v>27</v>
      </c>
      <c r="C6" s="1110"/>
      <c r="D6" s="1110"/>
      <c r="E6" s="1110"/>
      <c r="F6" s="1110"/>
      <c r="G6" s="1110"/>
      <c r="H6" s="8"/>
    </row>
    <row r="7" spans="1:8" ht="19.5" customHeight="1">
      <c r="A7" s="14"/>
      <c r="F7" s="343"/>
      <c r="G7" s="343"/>
      <c r="H7" s="14"/>
    </row>
    <row r="8" spans="1:8" ht="14.25">
      <c r="A8" s="14"/>
      <c r="B8" s="1087"/>
      <c r="C8" s="1080"/>
      <c r="D8" s="1079"/>
      <c r="E8" s="1080"/>
      <c r="F8" s="1079"/>
      <c r="G8" s="1080"/>
      <c r="H8" s="14"/>
    </row>
    <row r="9" spans="1:8" ht="24.75" customHeight="1">
      <c r="A9" s="17"/>
      <c r="B9" s="1111" t="s">
        <v>28</v>
      </c>
      <c r="C9" s="1112"/>
      <c r="D9" s="1111" t="s">
        <v>4</v>
      </c>
      <c r="E9" s="1112"/>
      <c r="F9" s="685" t="s">
        <v>40</v>
      </c>
      <c r="G9" s="684"/>
      <c r="H9" s="17"/>
    </row>
    <row r="10" spans="1:8" ht="18" customHeight="1">
      <c r="A10" s="10"/>
      <c r="B10" s="1113" t="s">
        <v>77</v>
      </c>
      <c r="C10" s="1112"/>
      <c r="D10" s="1114" t="s">
        <v>37</v>
      </c>
      <c r="E10" s="1115"/>
      <c r="F10" s="674" t="s">
        <v>414</v>
      </c>
      <c r="G10" s="686"/>
      <c r="H10" s="10"/>
    </row>
    <row r="11" spans="1:8" ht="18" customHeight="1">
      <c r="A11" s="14"/>
      <c r="B11" s="1089"/>
      <c r="C11" s="1080"/>
      <c r="D11" s="1089"/>
      <c r="E11" s="1080"/>
      <c r="F11" s="1090"/>
      <c r="G11" s="1080"/>
      <c r="H11" s="14"/>
    </row>
    <row r="12" spans="1:8" ht="18" customHeight="1">
      <c r="A12" s="14"/>
      <c r="B12" s="1111" t="s">
        <v>7</v>
      </c>
      <c r="C12" s="1112"/>
      <c r="D12" s="1273" t="s">
        <v>76</v>
      </c>
      <c r="E12" s="1226"/>
      <c r="F12" s="670" t="s">
        <v>275</v>
      </c>
      <c r="G12" s="684"/>
      <c r="H12" s="14"/>
    </row>
    <row r="13" spans="1:8" ht="18" customHeight="1">
      <c r="A13" s="14"/>
      <c r="B13" s="1113" t="s">
        <v>820</v>
      </c>
      <c r="C13" s="1112"/>
      <c r="D13" s="1301">
        <v>58895</v>
      </c>
      <c r="E13" s="1302"/>
      <c r="F13" s="672">
        <v>44491</v>
      </c>
      <c r="G13" s="684"/>
      <c r="H13" s="14"/>
    </row>
    <row r="14" spans="1:8" ht="13">
      <c r="A14" s="8"/>
      <c r="B14" s="1365"/>
      <c r="C14" s="1366"/>
      <c r="D14" s="1365"/>
      <c r="E14" s="1366"/>
      <c r="F14" s="1365"/>
      <c r="G14" s="1366"/>
      <c r="H14" s="8"/>
    </row>
    <row r="15" spans="1:8" ht="15.5">
      <c r="A15" s="14"/>
      <c r="B15" s="1120" t="s">
        <v>41</v>
      </c>
      <c r="C15" s="1120"/>
      <c r="D15" s="671" t="s">
        <v>11</v>
      </c>
      <c r="E15" s="671" t="s">
        <v>12</v>
      </c>
      <c r="F15" s="671" t="s">
        <v>13</v>
      </c>
      <c r="G15" s="418"/>
      <c r="H15" s="14"/>
    </row>
    <row r="16" spans="1:8" ht="12.75" customHeight="1">
      <c r="A16" s="373"/>
      <c r="B16" s="1271" t="s">
        <v>759</v>
      </c>
      <c r="C16" s="1271"/>
      <c r="D16" s="388">
        <v>500</v>
      </c>
      <c r="E16" s="387">
        <v>1.35</v>
      </c>
      <c r="F16" s="681">
        <f t="shared" ref="F16:F21" si="0">D16*E16</f>
        <v>675</v>
      </c>
      <c r="G16" s="680"/>
    </row>
    <row r="17" spans="1:12" ht="12.75" customHeight="1">
      <c r="A17" s="372"/>
      <c r="B17" s="1259" t="s">
        <v>760</v>
      </c>
      <c r="C17" s="1259"/>
      <c r="D17" s="228">
        <v>1</v>
      </c>
      <c r="E17" s="687">
        <v>500</v>
      </c>
      <c r="F17" s="682">
        <f t="shared" si="0"/>
        <v>500</v>
      </c>
      <c r="G17" s="679"/>
      <c r="H17" s="1345"/>
      <c r="I17" s="1345"/>
      <c r="J17" s="1345"/>
      <c r="K17" s="1345"/>
      <c r="L17" s="1345"/>
    </row>
    <row r="18" spans="1:12" ht="15.75" customHeight="1">
      <c r="A18" s="422"/>
      <c r="B18" s="1271" t="s">
        <v>761</v>
      </c>
      <c r="C18" s="1271"/>
      <c r="D18" s="388">
        <v>288</v>
      </c>
      <c r="E18" s="387">
        <v>28.51</v>
      </c>
      <c r="F18" s="683">
        <f>D18*E18</f>
        <v>8210.880000000001</v>
      </c>
      <c r="G18" s="679"/>
      <c r="H18" s="1345"/>
      <c r="I18" s="1345"/>
      <c r="J18" s="1345"/>
      <c r="K18" s="1345"/>
      <c r="L18" s="1345"/>
    </row>
    <row r="19" spans="1:12" s="669" customFormat="1" ht="15.75" customHeight="1">
      <c r="A19" s="422"/>
      <c r="B19" s="1367" t="s">
        <v>762</v>
      </c>
      <c r="C19" s="1367"/>
      <c r="D19" s="389">
        <v>6</v>
      </c>
      <c r="E19" s="390">
        <v>40</v>
      </c>
      <c r="F19" s="682">
        <f t="shared" si="0"/>
        <v>240</v>
      </c>
      <c r="G19" s="679"/>
      <c r="H19" s="1345"/>
      <c r="I19" s="1345"/>
      <c r="J19" s="1345"/>
      <c r="K19" s="1345"/>
      <c r="L19" s="1345"/>
    </row>
    <row r="20" spans="1:12" ht="13.5" customHeight="1">
      <c r="A20" s="422"/>
      <c r="B20" s="1257" t="s">
        <v>421</v>
      </c>
      <c r="C20" s="1257"/>
      <c r="D20" s="388">
        <v>2</v>
      </c>
      <c r="E20" s="387">
        <v>500</v>
      </c>
      <c r="F20" s="683">
        <f t="shared" si="0"/>
        <v>1000</v>
      </c>
      <c r="G20" s="679"/>
      <c r="H20" s="1345"/>
      <c r="I20" s="1345"/>
      <c r="J20" s="1345"/>
      <c r="K20" s="1345"/>
      <c r="L20" s="1345"/>
    </row>
    <row r="21" spans="1:12" ht="12.75" customHeight="1">
      <c r="A21" s="373"/>
      <c r="B21" s="1263" t="s">
        <v>436</v>
      </c>
      <c r="C21" s="1264"/>
      <c r="D21" s="389">
        <v>5</v>
      </c>
      <c r="E21" s="390">
        <v>375</v>
      </c>
      <c r="F21" s="682">
        <f t="shared" si="0"/>
        <v>1875</v>
      </c>
      <c r="G21" s="679"/>
      <c r="H21" s="1345"/>
      <c r="I21" s="1345"/>
      <c r="J21" s="1345"/>
      <c r="K21" s="1345"/>
      <c r="L21" s="1345"/>
    </row>
    <row r="22" spans="1:12" ht="15.75" customHeight="1">
      <c r="A22" s="371"/>
      <c r="B22" s="1129"/>
      <c r="C22" s="1129"/>
      <c r="D22" s="673"/>
      <c r="E22" s="172" t="s">
        <v>19</v>
      </c>
      <c r="F22" s="682">
        <f xml:space="preserve"> SUM(F16:F21)</f>
        <v>12500.880000000001</v>
      </c>
      <c r="G22" s="679"/>
    </row>
    <row r="23" spans="1:12" ht="15.75" customHeight="1">
      <c r="A23" s="371"/>
      <c r="B23" s="677"/>
      <c r="C23" s="677"/>
      <c r="D23" s="677"/>
      <c r="E23" s="677"/>
      <c r="F23" s="678"/>
      <c r="G23" s="678"/>
    </row>
    <row r="24" spans="1:12" ht="15.75" customHeight="1">
      <c r="B24" s="675"/>
      <c r="C24" s="675"/>
      <c r="D24" s="675"/>
      <c r="E24" s="675"/>
      <c r="F24" s="675"/>
      <c r="G24" s="675"/>
    </row>
    <row r="25" spans="1:12" ht="15.75" customHeight="1">
      <c r="B25" s="675"/>
      <c r="C25" s="675"/>
      <c r="D25" s="675"/>
      <c r="E25" s="675"/>
      <c r="F25" s="675"/>
      <c r="G25" s="675"/>
    </row>
    <row r="26" spans="1:12" ht="15.75" customHeight="1">
      <c r="B26" s="675"/>
      <c r="C26" s="675"/>
      <c r="D26" s="675"/>
      <c r="E26" s="675"/>
      <c r="F26" s="675"/>
      <c r="G26" s="675"/>
    </row>
  </sheetData>
  <mergeCells count="30">
    <mergeCell ref="B9:C9"/>
    <mergeCell ref="D9:E9"/>
    <mergeCell ref="B10:C10"/>
    <mergeCell ref="D10:E10"/>
    <mergeCell ref="B2:G3"/>
    <mergeCell ref="B4:D4"/>
    <mergeCell ref="B5:C5"/>
    <mergeCell ref="B6:G6"/>
    <mergeCell ref="B8:C8"/>
    <mergeCell ref="D8:E8"/>
    <mergeCell ref="F8:G8"/>
    <mergeCell ref="F14:G14"/>
    <mergeCell ref="B11:C11"/>
    <mergeCell ref="D11:E11"/>
    <mergeCell ref="F11:G11"/>
    <mergeCell ref="B12:C12"/>
    <mergeCell ref="D12:E12"/>
    <mergeCell ref="B15:C15"/>
    <mergeCell ref="B22:C22"/>
    <mergeCell ref="B13:C13"/>
    <mergeCell ref="D13:E13"/>
    <mergeCell ref="B14:C14"/>
    <mergeCell ref="D14:E14"/>
    <mergeCell ref="B19:C19"/>
    <mergeCell ref="H17:L21"/>
    <mergeCell ref="B16:C16"/>
    <mergeCell ref="B17:C17"/>
    <mergeCell ref="B18:C18"/>
    <mergeCell ref="B20:C20"/>
    <mergeCell ref="B21:C21"/>
  </mergeCells>
  <pageMargins left="0.7" right="0.7" top="0.75" bottom="0.75" header="0.3" footer="0.3"/>
  <pageSetup orientation="portrait"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0345F-96AE-4A3E-8690-A545B7A875AE}">
  <sheetPr>
    <outlinePr summaryBelow="0" summaryRight="0"/>
  </sheetPr>
  <dimension ref="A1:L29"/>
  <sheetViews>
    <sheetView showGridLines="0" topLeftCell="A8" workbookViewId="0">
      <selection activeCell="F28" sqref="F28"/>
    </sheetView>
  </sheetViews>
  <sheetFormatPr defaultColWidth="14.453125" defaultRowHeight="15.75" customHeight="1"/>
  <cols>
    <col min="1" max="1" width="7" style="344" customWidth="1"/>
    <col min="2" max="2" width="8.7265625" style="344" customWidth="1"/>
    <col min="3" max="3" width="19.26953125" style="344" customWidth="1"/>
    <col min="4" max="4" width="7.90625" style="344" customWidth="1"/>
    <col min="5" max="5" width="10.54296875" style="344" customWidth="1"/>
    <col min="6" max="6" width="17.81640625" style="344" bestFit="1" customWidth="1"/>
    <col min="7" max="7" width="15" style="344" customWidth="1"/>
    <col min="8" max="8" width="26.7265625" style="344" customWidth="1"/>
    <col min="9" max="16384" width="14.453125" style="344"/>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13">
      <c r="A5" s="10"/>
      <c r="B5" s="1085"/>
      <c r="C5" s="1080"/>
      <c r="D5" s="345"/>
      <c r="E5" s="345"/>
      <c r="F5" s="345"/>
      <c r="G5" s="345"/>
      <c r="H5" s="10"/>
    </row>
    <row r="6" spans="1:8" ht="27.65" customHeight="1">
      <c r="A6" s="8"/>
      <c r="B6" s="1110" t="s">
        <v>27</v>
      </c>
      <c r="C6" s="1110"/>
      <c r="D6" s="1110"/>
      <c r="E6" s="1110"/>
      <c r="F6" s="1110"/>
      <c r="G6" s="1110"/>
      <c r="H6" s="8"/>
    </row>
    <row r="7" spans="1:8" ht="19.5" customHeight="1">
      <c r="A7" s="14"/>
      <c r="F7" s="343"/>
      <c r="G7" s="343"/>
      <c r="H7" s="14"/>
    </row>
    <row r="8" spans="1:8" ht="14.25">
      <c r="A8" s="14"/>
      <c r="B8" s="1087"/>
      <c r="C8" s="1080"/>
      <c r="D8" s="1079"/>
      <c r="E8" s="1080"/>
      <c r="F8" s="1079"/>
      <c r="G8" s="1080"/>
      <c r="H8" s="14"/>
    </row>
    <row r="9" spans="1:8" ht="18" customHeight="1">
      <c r="A9" s="17"/>
      <c r="B9" s="1111" t="s">
        <v>28</v>
      </c>
      <c r="C9" s="1112"/>
      <c r="D9" s="1111" t="s">
        <v>4</v>
      </c>
      <c r="E9" s="1210"/>
      <c r="F9" s="693" t="s">
        <v>40</v>
      </c>
      <c r="G9" s="684"/>
      <c r="H9" s="17"/>
    </row>
    <row r="10" spans="1:8" ht="18" customHeight="1">
      <c r="A10" s="10"/>
      <c r="B10" s="1113" t="s">
        <v>77</v>
      </c>
      <c r="C10" s="1112"/>
      <c r="D10" s="1114" t="s">
        <v>37</v>
      </c>
      <c r="E10" s="1211"/>
      <c r="F10" s="674" t="s">
        <v>415</v>
      </c>
      <c r="G10" s="686"/>
      <c r="H10" s="10"/>
    </row>
    <row r="11" spans="1:8" ht="18" customHeight="1">
      <c r="A11" s="14"/>
      <c r="B11" s="1207"/>
      <c r="C11" s="1207"/>
      <c r="D11" s="1089"/>
      <c r="E11" s="1080"/>
      <c r="F11" s="694"/>
      <c r="G11" s="675"/>
      <c r="H11" s="14"/>
    </row>
    <row r="12" spans="1:8" ht="18" customHeight="1">
      <c r="A12" s="14"/>
      <c r="B12" s="1111" t="s">
        <v>7</v>
      </c>
      <c r="C12" s="1112"/>
      <c r="D12" s="1273" t="s">
        <v>484</v>
      </c>
      <c r="E12" s="1369"/>
      <c r="F12" s="670" t="s">
        <v>275</v>
      </c>
      <c r="G12" s="684"/>
      <c r="H12" s="14"/>
    </row>
    <row r="13" spans="1:8" ht="18" customHeight="1">
      <c r="A13" s="14"/>
      <c r="B13" s="1113" t="s">
        <v>769</v>
      </c>
      <c r="C13" s="1112"/>
      <c r="D13" s="1301">
        <v>58895</v>
      </c>
      <c r="E13" s="1368"/>
      <c r="F13" s="672">
        <v>44491</v>
      </c>
      <c r="G13" s="684"/>
      <c r="H13" s="14"/>
    </row>
    <row r="14" spans="1:8" ht="13">
      <c r="A14" s="8"/>
      <c r="B14" s="1365"/>
      <c r="C14" s="1366"/>
      <c r="D14" s="1365"/>
      <c r="E14" s="1366"/>
      <c r="F14" s="1365"/>
      <c r="G14" s="1366"/>
      <c r="H14" s="8"/>
    </row>
    <row r="15" spans="1:8" ht="13">
      <c r="A15" s="14"/>
      <c r="B15" s="1271" t="s">
        <v>763</v>
      </c>
      <c r="C15" s="1271"/>
      <c r="D15" s="388">
        <v>2426</v>
      </c>
      <c r="E15" s="689">
        <v>1.65</v>
      </c>
      <c r="F15" s="681">
        <f t="shared" ref="F15:F23" si="0">D15*E15</f>
        <v>4002.8999999999996</v>
      </c>
      <c r="G15" s="688"/>
      <c r="H15" s="14"/>
    </row>
    <row r="16" spans="1:8" ht="15.75" customHeight="1">
      <c r="A16" s="373"/>
      <c r="B16" s="1259" t="s">
        <v>760</v>
      </c>
      <c r="C16" s="1259"/>
      <c r="D16" s="228">
        <v>1</v>
      </c>
      <c r="E16" s="690">
        <v>500</v>
      </c>
      <c r="F16" s="682">
        <f t="shared" si="0"/>
        <v>500</v>
      </c>
      <c r="G16" s="676"/>
    </row>
    <row r="17" spans="1:12" ht="13">
      <c r="A17" s="372"/>
      <c r="B17" s="1271" t="s">
        <v>761</v>
      </c>
      <c r="C17" s="1271"/>
      <c r="D17" s="388">
        <v>288</v>
      </c>
      <c r="E17" s="689">
        <v>56</v>
      </c>
      <c r="F17" s="683">
        <f t="shared" si="0"/>
        <v>16128</v>
      </c>
      <c r="G17" s="420"/>
      <c r="H17" s="1345"/>
      <c r="I17" s="1345"/>
      <c r="J17" s="1345"/>
      <c r="K17" s="1345"/>
      <c r="L17" s="1345"/>
    </row>
    <row r="18" spans="1:12" ht="18">
      <c r="A18" s="422"/>
      <c r="B18" s="1367" t="s">
        <v>764</v>
      </c>
      <c r="C18" s="1367"/>
      <c r="D18" s="389">
        <v>1</v>
      </c>
      <c r="E18" s="691">
        <v>150</v>
      </c>
      <c r="F18" s="682">
        <f t="shared" si="0"/>
        <v>150</v>
      </c>
      <c r="G18" s="420"/>
      <c r="H18" s="1345"/>
      <c r="I18" s="1345"/>
      <c r="J18" s="1345"/>
      <c r="K18" s="1345"/>
      <c r="L18" s="1345"/>
    </row>
    <row r="19" spans="1:12" s="669" customFormat="1" ht="18">
      <c r="A19" s="422"/>
      <c r="B19" s="703" t="s">
        <v>762</v>
      </c>
      <c r="C19" s="703"/>
      <c r="D19" s="388">
        <v>5</v>
      </c>
      <c r="E19" s="387">
        <v>75</v>
      </c>
      <c r="F19" s="683">
        <f t="shared" si="0"/>
        <v>375</v>
      </c>
      <c r="G19" s="420"/>
      <c r="H19" s="1345"/>
      <c r="I19" s="1345"/>
      <c r="J19" s="1345"/>
      <c r="K19" s="1345"/>
      <c r="L19" s="1345"/>
    </row>
    <row r="20" spans="1:12" s="669" customFormat="1" ht="18">
      <c r="A20" s="422"/>
      <c r="B20" s="1367" t="s">
        <v>766</v>
      </c>
      <c r="C20" s="1367"/>
      <c r="D20" s="389">
        <v>900</v>
      </c>
      <c r="E20" s="691">
        <v>4</v>
      </c>
      <c r="F20" s="682">
        <f t="shared" si="0"/>
        <v>3600</v>
      </c>
      <c r="G20" s="420"/>
      <c r="H20" s="1345"/>
      <c r="I20" s="1345"/>
      <c r="J20" s="1345"/>
      <c r="K20" s="1345"/>
      <c r="L20" s="1345"/>
    </row>
    <row r="21" spans="1:12" s="696" customFormat="1" ht="18">
      <c r="A21" s="422"/>
      <c r="B21" s="1261" t="s">
        <v>767</v>
      </c>
      <c r="C21" s="1262"/>
      <c r="D21" s="388">
        <v>1</v>
      </c>
      <c r="E21" s="387">
        <v>750</v>
      </c>
      <c r="F21" s="683">
        <f t="shared" si="0"/>
        <v>750</v>
      </c>
      <c r="G21" s="420"/>
      <c r="H21" s="1345"/>
      <c r="I21" s="1345"/>
      <c r="J21" s="1345"/>
      <c r="K21" s="1345"/>
      <c r="L21" s="1345"/>
    </row>
    <row r="22" spans="1:12" ht="18">
      <c r="A22" s="422"/>
      <c r="B22" s="1367" t="s">
        <v>421</v>
      </c>
      <c r="C22" s="1367"/>
      <c r="D22" s="389">
        <v>6</v>
      </c>
      <c r="E22" s="691">
        <v>500</v>
      </c>
      <c r="F22" s="682">
        <f t="shared" si="0"/>
        <v>3000</v>
      </c>
      <c r="G22" s="420"/>
      <c r="H22" s="1345"/>
      <c r="I22" s="1345"/>
      <c r="J22" s="1345"/>
      <c r="K22" s="1345"/>
      <c r="L22" s="1345"/>
    </row>
    <row r="23" spans="1:12" ht="13">
      <c r="A23" s="373"/>
      <c r="B23" s="1269" t="s">
        <v>436</v>
      </c>
      <c r="C23" s="1270"/>
      <c r="D23" s="388">
        <v>4</v>
      </c>
      <c r="E23" s="689">
        <v>375</v>
      </c>
      <c r="F23" s="683">
        <f t="shared" si="0"/>
        <v>1500</v>
      </c>
      <c r="G23" s="420"/>
      <c r="H23" s="1345"/>
      <c r="I23" s="1345"/>
      <c r="J23" s="1345"/>
      <c r="K23" s="1345"/>
      <c r="L23" s="1345"/>
    </row>
    <row r="24" spans="1:12" ht="15.75" customHeight="1">
      <c r="A24" s="371"/>
      <c r="B24" s="1129"/>
      <c r="C24" s="1129"/>
      <c r="D24" s="673"/>
      <c r="E24" s="692" t="s">
        <v>19</v>
      </c>
      <c r="F24" s="682">
        <f xml:space="preserve"> SUM(F15:F23)</f>
        <v>30005.9</v>
      </c>
      <c r="G24" s="371"/>
    </row>
    <row r="25" spans="1:12" ht="15.75" customHeight="1">
      <c r="A25" s="371"/>
      <c r="B25" s="677"/>
      <c r="C25" s="677"/>
      <c r="D25" s="677"/>
      <c r="E25" s="677"/>
      <c r="F25" s="678"/>
      <c r="G25" s="678"/>
    </row>
    <row r="26" spans="1:12" ht="15.75" customHeight="1">
      <c r="B26" s="675"/>
      <c r="C26" s="675"/>
      <c r="D26" s="675"/>
      <c r="E26" s="675"/>
      <c r="F26" s="675"/>
      <c r="G26" s="675"/>
    </row>
    <row r="27" spans="1:12" ht="15.75" customHeight="1">
      <c r="B27" s="675"/>
      <c r="C27" s="675"/>
      <c r="D27" s="675"/>
      <c r="E27" s="675"/>
      <c r="F27" s="675"/>
      <c r="G27" s="675"/>
    </row>
    <row r="28" spans="1:12" ht="15.75" customHeight="1">
      <c r="B28" s="675"/>
      <c r="C28" s="675"/>
      <c r="D28" s="675"/>
      <c r="E28" s="675"/>
      <c r="F28" s="675"/>
      <c r="G28" s="675"/>
    </row>
    <row r="29" spans="1:12" ht="15.75" customHeight="1">
      <c r="B29" s="675"/>
      <c r="C29" s="675"/>
      <c r="D29" s="675"/>
      <c r="E29" s="675"/>
      <c r="F29" s="675"/>
      <c r="G29" s="675"/>
    </row>
  </sheetData>
  <mergeCells count="30">
    <mergeCell ref="B9:C9"/>
    <mergeCell ref="D9:E9"/>
    <mergeCell ref="B10:C10"/>
    <mergeCell ref="D10:E10"/>
    <mergeCell ref="B2:G3"/>
    <mergeCell ref="B4:D4"/>
    <mergeCell ref="B5:C5"/>
    <mergeCell ref="B6:G6"/>
    <mergeCell ref="B8:C8"/>
    <mergeCell ref="D8:E8"/>
    <mergeCell ref="F8:G8"/>
    <mergeCell ref="F14:G14"/>
    <mergeCell ref="B11:C11"/>
    <mergeCell ref="D11:E11"/>
    <mergeCell ref="B12:C12"/>
    <mergeCell ref="D12:E12"/>
    <mergeCell ref="B24:C24"/>
    <mergeCell ref="B13:C13"/>
    <mergeCell ref="D13:E13"/>
    <mergeCell ref="B14:C14"/>
    <mergeCell ref="D14:E14"/>
    <mergeCell ref="B20:C20"/>
    <mergeCell ref="H17:L23"/>
    <mergeCell ref="B15:C15"/>
    <mergeCell ref="B16:C16"/>
    <mergeCell ref="B17:C17"/>
    <mergeCell ref="B18:C18"/>
    <mergeCell ref="B22:C22"/>
    <mergeCell ref="B23:C23"/>
    <mergeCell ref="B21:C21"/>
  </mergeCells>
  <pageMargins left="0.7" right="0.7" top="0.75" bottom="0.75" header="0.3" footer="0.3"/>
  <pageSetup orientation="portrait" r:id="rId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EF270-F020-4E98-A3C5-0E4772988565}">
  <sheetPr>
    <tabColor rgb="FFFFFF00"/>
    <outlinePr summaryBelow="0" summaryRight="0"/>
  </sheetPr>
  <dimension ref="A1:H22"/>
  <sheetViews>
    <sheetView showGridLines="0" workbookViewId="0">
      <selection activeCell="F28" sqref="F28"/>
    </sheetView>
  </sheetViews>
  <sheetFormatPr defaultColWidth="14.453125" defaultRowHeight="15.75" customHeight="1"/>
  <cols>
    <col min="1" max="1" width="7" style="696" customWidth="1"/>
    <col min="2" max="2" width="8.7265625" style="696" customWidth="1"/>
    <col min="3" max="3" width="19.26953125" style="696" customWidth="1"/>
    <col min="4" max="4" width="7.90625" style="696" customWidth="1"/>
    <col min="5" max="5" width="10.54296875" style="696" customWidth="1"/>
    <col min="6" max="6" width="17.81640625" style="696" bestFit="1" customWidth="1"/>
    <col min="7" max="7" width="15" style="696" customWidth="1"/>
    <col min="8" max="8" width="26.7265625" style="696" customWidth="1"/>
    <col min="9" max="16384" width="14.453125" style="696"/>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13">
      <c r="A5" s="10"/>
      <c r="B5" s="1085"/>
      <c r="C5" s="1080"/>
      <c r="D5" s="697"/>
      <c r="E5" s="697"/>
      <c r="F5" s="697"/>
      <c r="G5" s="697"/>
      <c r="H5" s="10"/>
    </row>
    <row r="6" spans="1:8" ht="27.65" customHeight="1">
      <c r="A6" s="8"/>
      <c r="B6" s="1110" t="s">
        <v>27</v>
      </c>
      <c r="C6" s="1110"/>
      <c r="D6" s="1110"/>
      <c r="E6" s="1110"/>
      <c r="F6" s="1110"/>
      <c r="G6" s="1110"/>
      <c r="H6" s="8"/>
    </row>
    <row r="7" spans="1:8" ht="19.5" customHeight="1">
      <c r="A7" s="14"/>
      <c r="F7" s="695"/>
      <c r="G7" s="695"/>
      <c r="H7" s="14"/>
    </row>
    <row r="8" spans="1:8" ht="14.25">
      <c r="A8" s="14"/>
      <c r="B8" s="1087"/>
      <c r="C8" s="1080"/>
      <c r="D8" s="1079"/>
      <c r="E8" s="1080"/>
      <c r="F8" s="1079"/>
      <c r="G8" s="1080"/>
      <c r="H8" s="14"/>
    </row>
    <row r="9" spans="1:8" ht="18" customHeight="1">
      <c r="A9" s="17"/>
      <c r="B9" s="1111" t="s">
        <v>28</v>
      </c>
      <c r="C9" s="1112"/>
      <c r="D9" s="1111" t="s">
        <v>4</v>
      </c>
      <c r="E9" s="1210"/>
      <c r="F9" s="693" t="s">
        <v>40</v>
      </c>
      <c r="G9" s="684"/>
      <c r="H9" s="17"/>
    </row>
    <row r="10" spans="1:8" ht="18" customHeight="1">
      <c r="A10" s="10"/>
      <c r="B10" s="1113" t="s">
        <v>77</v>
      </c>
      <c r="C10" s="1112"/>
      <c r="D10" s="1114" t="s">
        <v>37</v>
      </c>
      <c r="E10" s="1211"/>
      <c r="F10" s="701" t="s">
        <v>768</v>
      </c>
      <c r="G10" s="686"/>
      <c r="H10" s="10"/>
    </row>
    <row r="11" spans="1:8" ht="18" customHeight="1">
      <c r="A11" s="14"/>
      <c r="B11" s="1207"/>
      <c r="C11" s="1207"/>
      <c r="D11" s="1089"/>
      <c r="E11" s="1080"/>
      <c r="F11" s="694"/>
      <c r="G11" s="702"/>
      <c r="H11" s="14"/>
    </row>
    <row r="12" spans="1:8" ht="18" customHeight="1">
      <c r="A12" s="14"/>
      <c r="B12" s="1111" t="s">
        <v>7</v>
      </c>
      <c r="C12" s="1112"/>
      <c r="D12" s="1273" t="s">
        <v>484</v>
      </c>
      <c r="E12" s="1369"/>
      <c r="F12" s="698" t="s">
        <v>275</v>
      </c>
      <c r="G12" s="684"/>
      <c r="H12" s="14"/>
    </row>
    <row r="13" spans="1:8" ht="18" customHeight="1">
      <c r="A13" s="14"/>
      <c r="B13" s="1113" t="s">
        <v>765</v>
      </c>
      <c r="C13" s="1112"/>
      <c r="D13" s="1301">
        <v>58895</v>
      </c>
      <c r="E13" s="1368"/>
      <c r="F13" s="699">
        <v>44491</v>
      </c>
      <c r="G13" s="684"/>
      <c r="H13" s="14"/>
    </row>
    <row r="14" spans="1:8" ht="13">
      <c r="A14" s="8"/>
      <c r="B14" s="1365"/>
      <c r="C14" s="1366"/>
      <c r="D14" s="1365"/>
      <c r="E14" s="1366"/>
      <c r="F14" s="1365"/>
      <c r="G14" s="1366"/>
      <c r="H14" s="8"/>
    </row>
    <row r="15" spans="1:8" ht="13">
      <c r="A15" s="14"/>
      <c r="B15" s="1271" t="s">
        <v>821</v>
      </c>
      <c r="C15" s="1271"/>
      <c r="D15" s="388">
        <v>2743</v>
      </c>
      <c r="E15" s="689">
        <v>1</v>
      </c>
      <c r="F15" s="681">
        <f>D15*E15</f>
        <v>2743</v>
      </c>
      <c r="G15" s="688"/>
      <c r="H15" s="14"/>
    </row>
    <row r="16" spans="1:8" ht="15.75" customHeight="1">
      <c r="A16" s="373"/>
      <c r="B16" s="1259" t="s">
        <v>565</v>
      </c>
      <c r="C16" s="1259"/>
      <c r="D16" s="228">
        <v>2743</v>
      </c>
      <c r="E16" s="690">
        <v>1</v>
      </c>
      <c r="F16" s="682">
        <f>D16*E16</f>
        <v>2743</v>
      </c>
      <c r="G16" s="704"/>
    </row>
    <row r="17" spans="1:7" ht="15.75" customHeight="1">
      <c r="A17" s="371"/>
      <c r="B17" s="1129"/>
      <c r="C17" s="1129"/>
      <c r="D17" s="700"/>
      <c r="E17" s="692" t="s">
        <v>19</v>
      </c>
      <c r="F17" s="682">
        <f xml:space="preserve"> SUM(F15:F16)</f>
        <v>5486</v>
      </c>
      <c r="G17" s="371"/>
    </row>
    <row r="18" spans="1:7" ht="15.75" customHeight="1">
      <c r="A18" s="371"/>
      <c r="B18" s="677"/>
      <c r="C18" s="677"/>
      <c r="D18" s="677"/>
      <c r="E18" s="677"/>
      <c r="F18" s="678"/>
      <c r="G18" s="678"/>
    </row>
    <row r="19" spans="1:7" ht="15.75" customHeight="1">
      <c r="B19" s="702"/>
      <c r="C19" s="702"/>
      <c r="D19" s="702"/>
      <c r="E19" s="702"/>
      <c r="F19" s="702"/>
      <c r="G19" s="702"/>
    </row>
    <row r="20" spans="1:7" ht="15.75" customHeight="1">
      <c r="B20" s="702"/>
      <c r="C20" s="702"/>
      <c r="D20" s="702"/>
      <c r="E20" s="702"/>
      <c r="F20" s="702"/>
      <c r="G20" s="702"/>
    </row>
    <row r="21" spans="1:7" ht="15.75" customHeight="1">
      <c r="B21" s="702"/>
      <c r="C21" s="702"/>
      <c r="D21" s="702"/>
      <c r="E21" s="702"/>
      <c r="F21" s="702"/>
      <c r="G21" s="702"/>
    </row>
    <row r="22" spans="1:7" ht="15.75" customHeight="1">
      <c r="B22" s="702"/>
      <c r="C22" s="702"/>
      <c r="D22" s="702"/>
      <c r="E22" s="702"/>
      <c r="F22" s="702"/>
      <c r="G22" s="702"/>
    </row>
  </sheetData>
  <mergeCells count="23">
    <mergeCell ref="B2:G3"/>
    <mergeCell ref="B4:D4"/>
    <mergeCell ref="B5:C5"/>
    <mergeCell ref="B6:G6"/>
    <mergeCell ref="B8:C8"/>
    <mergeCell ref="D8:E8"/>
    <mergeCell ref="F8:G8"/>
    <mergeCell ref="B9:C9"/>
    <mergeCell ref="D9:E9"/>
    <mergeCell ref="B10:C10"/>
    <mergeCell ref="D10:E10"/>
    <mergeCell ref="B11:C11"/>
    <mergeCell ref="D11:E11"/>
    <mergeCell ref="B17:C17"/>
    <mergeCell ref="F14:G14"/>
    <mergeCell ref="B15:C15"/>
    <mergeCell ref="B16:C16"/>
    <mergeCell ref="B12:C12"/>
    <mergeCell ref="D12:E12"/>
    <mergeCell ref="B13:C13"/>
    <mergeCell ref="D13:E13"/>
    <mergeCell ref="B14:C14"/>
    <mergeCell ref="D14:E14"/>
  </mergeCells>
  <pageMargins left="0.7" right="0.7" top="0.75" bottom="0.75" header="0.3" footer="0.3"/>
  <pageSetup orientation="portrait" r:id="rId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CEAC1-9E28-4B35-BED3-EF74E37DB338}">
  <sheetPr>
    <outlinePr summaryBelow="0" summaryRight="0"/>
  </sheetPr>
  <dimension ref="A1:P22"/>
  <sheetViews>
    <sheetView showGridLines="0" topLeftCell="A7" workbookViewId="0">
      <selection activeCell="F28" sqref="F28"/>
    </sheetView>
  </sheetViews>
  <sheetFormatPr defaultColWidth="14.453125" defaultRowHeight="15.75" customHeight="1"/>
  <cols>
    <col min="1" max="1" width="30.7265625" style="344" customWidth="1"/>
    <col min="2" max="2" width="7.90625" style="344" customWidth="1"/>
    <col min="3" max="3" width="7" style="344" customWidth="1"/>
    <col min="4" max="4" width="10.81640625" style="344" customWidth="1"/>
    <col min="5" max="5" width="11.6328125" style="344" bestFit="1" customWidth="1"/>
    <col min="6" max="6" width="26.7265625" style="344" customWidth="1"/>
    <col min="7" max="16384" width="14.453125" style="344"/>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345"/>
      <c r="B5" s="345"/>
      <c r="C5" s="345"/>
      <c r="D5" s="345"/>
      <c r="E5" s="345"/>
      <c r="F5" s="10"/>
    </row>
    <row r="6" spans="1:16" ht="29.15" customHeight="1">
      <c r="A6" s="1110" t="s">
        <v>27</v>
      </c>
      <c r="B6" s="1110"/>
      <c r="C6" s="1110"/>
      <c r="D6" s="1110"/>
      <c r="E6" s="1110"/>
      <c r="F6" s="8"/>
    </row>
    <row r="7" spans="1:16" ht="19.5" customHeight="1">
      <c r="D7" s="343"/>
      <c r="E7" s="343"/>
      <c r="F7" s="14"/>
    </row>
    <row r="8" spans="1:16" ht="14.25">
      <c r="A8" s="353"/>
      <c r="B8" s="1224"/>
      <c r="C8" s="1224"/>
      <c r="D8" s="1079"/>
      <c r="E8" s="1080"/>
      <c r="F8" s="14"/>
    </row>
    <row r="9" spans="1:16" ht="18" customHeight="1">
      <c r="A9" s="348" t="s">
        <v>28</v>
      </c>
      <c r="B9" s="1111" t="s">
        <v>4</v>
      </c>
      <c r="C9" s="1111"/>
      <c r="D9" s="1111" t="s">
        <v>40</v>
      </c>
      <c r="E9" s="1112"/>
      <c r="F9" s="370"/>
      <c r="G9" s="371"/>
      <c r="H9" s="371"/>
      <c r="I9" s="371"/>
      <c r="J9" s="371"/>
      <c r="K9" s="371"/>
      <c r="L9" s="371"/>
      <c r="M9" s="371"/>
      <c r="N9" s="371"/>
      <c r="O9" s="371"/>
      <c r="P9" s="371"/>
    </row>
    <row r="10" spans="1:16" ht="18" customHeight="1">
      <c r="A10" s="349" t="s">
        <v>77</v>
      </c>
      <c r="B10" s="1114" t="s">
        <v>37</v>
      </c>
      <c r="C10" s="1114"/>
      <c r="D10" s="1212" t="s">
        <v>416</v>
      </c>
      <c r="E10" s="1212"/>
      <c r="F10" s="372"/>
      <c r="G10" s="371"/>
      <c r="H10" s="371"/>
      <c r="I10" s="371"/>
      <c r="J10" s="371"/>
      <c r="K10" s="371"/>
      <c r="L10" s="371"/>
      <c r="M10" s="371"/>
      <c r="N10" s="371"/>
      <c r="O10" s="371"/>
      <c r="P10" s="371"/>
    </row>
    <row r="11" spans="1:16" ht="18" customHeight="1">
      <c r="A11" s="377"/>
      <c r="B11" s="1236"/>
      <c r="C11" s="1236"/>
      <c r="D11" s="1213"/>
      <c r="E11" s="1214"/>
      <c r="F11" s="373"/>
      <c r="G11" s="1251"/>
      <c r="H11" s="1251"/>
      <c r="I11" s="374"/>
      <c r="J11" s="324"/>
      <c r="K11" s="369"/>
      <c r="L11" s="371"/>
      <c r="M11" s="371"/>
      <c r="N11" s="371"/>
      <c r="O11" s="371"/>
      <c r="P11" s="371"/>
    </row>
    <row r="12" spans="1:16" ht="18" customHeight="1">
      <c r="A12" s="348" t="s">
        <v>7</v>
      </c>
      <c r="B12" s="1111"/>
      <c r="C12" s="1111"/>
      <c r="D12" s="1111" t="s">
        <v>8</v>
      </c>
      <c r="E12" s="1111"/>
      <c r="F12" s="373"/>
      <c r="G12" s="371"/>
      <c r="H12" s="371"/>
      <c r="I12" s="371"/>
      <c r="J12" s="371"/>
      <c r="K12" s="371"/>
      <c r="L12" s="371"/>
      <c r="M12" s="371"/>
      <c r="N12" s="371"/>
      <c r="O12" s="371"/>
      <c r="P12" s="371"/>
    </row>
    <row r="13" spans="1:16" ht="18" customHeight="1">
      <c r="A13" s="349" t="s">
        <v>422</v>
      </c>
      <c r="B13" s="1113"/>
      <c r="C13" s="1113"/>
      <c r="D13" s="1122">
        <v>44491</v>
      </c>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352"/>
      <c r="F15" s="373"/>
      <c r="G15" s="371"/>
      <c r="H15" s="371"/>
      <c r="I15" s="371"/>
      <c r="J15" s="371"/>
      <c r="K15" s="371"/>
      <c r="L15" s="371"/>
      <c r="M15" s="371"/>
      <c r="N15" s="371"/>
      <c r="O15" s="371"/>
      <c r="P15" s="371"/>
    </row>
    <row r="16" spans="1:16" ht="30" customHeight="1">
      <c r="A16" s="1120" t="s">
        <v>41</v>
      </c>
      <c r="B16" s="1120"/>
      <c r="C16" s="350" t="s">
        <v>11</v>
      </c>
      <c r="D16" s="350" t="s">
        <v>12</v>
      </c>
      <c r="E16" s="350" t="s">
        <v>13</v>
      </c>
      <c r="F16" s="373"/>
      <c r="G16" s="371"/>
      <c r="H16" s="371"/>
      <c r="I16" s="1249"/>
      <c r="J16" s="1249"/>
      <c r="K16" s="360"/>
      <c r="L16" s="361"/>
      <c r="M16" s="358"/>
      <c r="N16" s="359"/>
      <c r="O16" s="359"/>
      <c r="P16" s="371"/>
    </row>
    <row r="17" spans="1:16" ht="13">
      <c r="A17" s="1271" t="s">
        <v>418</v>
      </c>
      <c r="B17" s="1271"/>
      <c r="C17" s="388">
        <v>665</v>
      </c>
      <c r="D17" s="387">
        <v>1.8</v>
      </c>
      <c r="E17" s="386">
        <f>C17*D17</f>
        <v>1197</v>
      </c>
      <c r="F17" s="373"/>
      <c r="G17" s="371"/>
      <c r="H17" s="371"/>
      <c r="I17" s="392"/>
      <c r="J17" s="392"/>
      <c r="K17" s="360"/>
      <c r="L17" s="361"/>
      <c r="M17" s="358"/>
      <c r="N17" s="359"/>
      <c r="O17" s="359"/>
      <c r="P17" s="371"/>
    </row>
    <row r="18" spans="1:16" ht="13">
      <c r="A18" s="1259" t="s">
        <v>419</v>
      </c>
      <c r="B18" s="1259"/>
      <c r="C18" s="228">
        <v>1</v>
      </c>
      <c r="D18" s="393">
        <v>500</v>
      </c>
      <c r="E18" s="250">
        <f>C18*D18</f>
        <v>500</v>
      </c>
      <c r="F18" s="373"/>
      <c r="G18" s="371"/>
      <c r="H18" s="371"/>
      <c r="I18" s="392"/>
      <c r="J18" s="392"/>
      <c r="K18" s="360"/>
      <c r="L18" s="361"/>
      <c r="M18" s="358"/>
      <c r="N18" s="359"/>
      <c r="O18" s="359"/>
      <c r="P18" s="371"/>
    </row>
    <row r="19" spans="1:16" ht="15.75" customHeight="1">
      <c r="A19" s="1271" t="s">
        <v>420</v>
      </c>
      <c r="B19" s="1271"/>
      <c r="C19" s="388">
        <v>665</v>
      </c>
      <c r="D19" s="387">
        <v>1.35</v>
      </c>
      <c r="E19" s="386">
        <f>C19*D19</f>
        <v>897.75000000000011</v>
      </c>
      <c r="F19" s="371"/>
      <c r="G19" s="371"/>
      <c r="H19" s="371"/>
      <c r="I19" s="1250"/>
      <c r="J19" s="1250"/>
      <c r="K19" s="362"/>
      <c r="L19" s="363"/>
      <c r="M19" s="358"/>
      <c r="N19" s="359"/>
      <c r="O19" s="359"/>
      <c r="P19" s="371"/>
    </row>
    <row r="20" spans="1:16" ht="15.75" customHeight="1">
      <c r="A20" s="1259" t="s">
        <v>421</v>
      </c>
      <c r="B20" s="1259"/>
      <c r="C20" s="389">
        <v>1</v>
      </c>
      <c r="D20" s="390">
        <v>500</v>
      </c>
      <c r="E20" s="391">
        <f>C20*D20</f>
        <v>500</v>
      </c>
      <c r="I20" s="1250"/>
      <c r="J20" s="1250"/>
      <c r="K20" s="356"/>
      <c r="L20" s="357"/>
      <c r="M20" s="358"/>
      <c r="N20" s="359"/>
      <c r="O20" s="359"/>
    </row>
    <row r="21" spans="1:16" ht="15.75" customHeight="1">
      <c r="A21" s="1269" t="s">
        <v>428</v>
      </c>
      <c r="B21" s="1270"/>
      <c r="C21" s="388">
        <v>5</v>
      </c>
      <c r="D21" s="387">
        <v>375</v>
      </c>
      <c r="E21" s="386">
        <f>C21*D21</f>
        <v>1875</v>
      </c>
      <c r="I21" s="366"/>
      <c r="J21" s="366"/>
      <c r="K21" s="356"/>
      <c r="L21" s="357"/>
      <c r="M21" s="358"/>
      <c r="N21" s="359"/>
      <c r="O21" s="359"/>
    </row>
    <row r="22" spans="1:16" ht="15.75" customHeight="1">
      <c r="A22" s="1129"/>
      <c r="B22" s="1129"/>
      <c r="C22" s="351"/>
      <c r="D22" s="172" t="s">
        <v>19</v>
      </c>
      <c r="E22" s="284">
        <f xml:space="preserve"> SUM(E17:E21)</f>
        <v>4969.75</v>
      </c>
    </row>
  </sheetData>
  <mergeCells count="27">
    <mergeCell ref="B9:C9"/>
    <mergeCell ref="D9:E9"/>
    <mergeCell ref="A2:E3"/>
    <mergeCell ref="A4:B4"/>
    <mergeCell ref="A6:E6"/>
    <mergeCell ref="B8:C8"/>
    <mergeCell ref="D8:E8"/>
    <mergeCell ref="A14:E14"/>
    <mergeCell ref="A16:B16"/>
    <mergeCell ref="G11:H11"/>
    <mergeCell ref="B12:C12"/>
    <mergeCell ref="D12:E12"/>
    <mergeCell ref="B10:C10"/>
    <mergeCell ref="D10:E10"/>
    <mergeCell ref="B11:C11"/>
    <mergeCell ref="D11:E11"/>
    <mergeCell ref="B13:C13"/>
    <mergeCell ref="D13:E13"/>
    <mergeCell ref="I16:J16"/>
    <mergeCell ref="A22:B22"/>
    <mergeCell ref="A21:B21"/>
    <mergeCell ref="A18:B18"/>
    <mergeCell ref="A19:B19"/>
    <mergeCell ref="I19:J19"/>
    <mergeCell ref="A20:B20"/>
    <mergeCell ref="I20:J20"/>
    <mergeCell ref="A17:B17"/>
  </mergeCells>
  <dataValidations count="1">
    <dataValidation type="list" allowBlank="1" showInputMessage="1" showErrorMessage="1" sqref="I16:I21" xr:uid="{33107FB8-99FB-495B-9EE5-7A9CE7A08C2D}">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B6BD9-0C69-4BD6-B4FA-1D876BB76D24}">
  <sheetPr>
    <outlinePr summaryBelow="0" summaryRight="0"/>
  </sheetPr>
  <dimension ref="A1:L22"/>
  <sheetViews>
    <sheetView showGridLines="0" topLeftCell="A9" workbookViewId="0">
      <selection activeCell="B13" sqref="B13:C13"/>
    </sheetView>
  </sheetViews>
  <sheetFormatPr defaultColWidth="14.453125" defaultRowHeight="15.75" customHeight="1"/>
  <cols>
    <col min="1" max="1" width="7" style="344" customWidth="1"/>
    <col min="2" max="2" width="8.7265625" style="344" customWidth="1"/>
    <col min="3" max="3" width="18.90625" style="344" customWidth="1"/>
    <col min="4" max="4" width="7.90625" style="344" customWidth="1"/>
    <col min="5" max="5" width="10.54296875" style="344" customWidth="1"/>
    <col min="6" max="7" width="15" style="344" customWidth="1"/>
    <col min="8" max="8" width="26.7265625" style="344" customWidth="1"/>
    <col min="9" max="16384" width="14.453125" style="344"/>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13">
      <c r="A5" s="10"/>
      <c r="B5" s="1085"/>
      <c r="C5" s="1080"/>
      <c r="D5" s="345"/>
      <c r="E5" s="345"/>
      <c r="F5" s="345"/>
      <c r="G5" s="345"/>
      <c r="H5" s="10"/>
    </row>
    <row r="6" spans="1:8" ht="27.65" customHeight="1">
      <c r="A6" s="8"/>
      <c r="B6" s="1110" t="s">
        <v>27</v>
      </c>
      <c r="C6" s="1110"/>
      <c r="D6" s="1110"/>
      <c r="E6" s="1110"/>
      <c r="F6" s="1110"/>
      <c r="G6" s="1110"/>
      <c r="H6" s="8"/>
    </row>
    <row r="7" spans="1:8" ht="19.5" customHeight="1">
      <c r="A7" s="14"/>
      <c r="F7" s="343"/>
      <c r="G7" s="343"/>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77</v>
      </c>
      <c r="C10" s="1112"/>
      <c r="D10" s="1114" t="s">
        <v>37</v>
      </c>
      <c r="E10" s="1115"/>
      <c r="F10" s="1116" t="s">
        <v>423</v>
      </c>
      <c r="G10" s="1117"/>
      <c r="H10" s="10"/>
    </row>
    <row r="11" spans="1:8" ht="18" customHeight="1">
      <c r="A11" s="14"/>
      <c r="B11" s="1089"/>
      <c r="C11" s="1080"/>
      <c r="D11" s="1089"/>
      <c r="E11" s="1080"/>
      <c r="F11" s="1090"/>
      <c r="G11" s="1080"/>
      <c r="H11" s="14"/>
    </row>
    <row r="12" spans="1:8" ht="18" customHeight="1">
      <c r="A12" s="14"/>
      <c r="B12" s="1111" t="s">
        <v>7</v>
      </c>
      <c r="C12" s="1112"/>
      <c r="D12" s="1273"/>
      <c r="E12" s="1226"/>
      <c r="F12" s="1111" t="s">
        <v>8</v>
      </c>
      <c r="G12" s="1112"/>
      <c r="H12" s="14"/>
    </row>
    <row r="13" spans="1:8" ht="18" customHeight="1">
      <c r="A13" s="14"/>
      <c r="B13" s="1113" t="s">
        <v>424</v>
      </c>
      <c r="C13" s="1112"/>
      <c r="D13" s="1301"/>
      <c r="E13" s="1302"/>
      <c r="F13" s="1122">
        <v>44491</v>
      </c>
      <c r="G13" s="1112"/>
      <c r="H13" s="14"/>
    </row>
    <row r="14" spans="1:8" ht="13.75" thickBot="1">
      <c r="A14" s="8"/>
      <c r="B14" s="1123"/>
      <c r="C14" s="1124"/>
      <c r="D14" s="1123"/>
      <c r="E14" s="1124"/>
      <c r="F14" s="1123"/>
      <c r="G14" s="1124"/>
      <c r="H14" s="8"/>
    </row>
    <row r="15" spans="1:8" ht="15.5">
      <c r="A15" s="14"/>
      <c r="B15" s="1363"/>
      <c r="C15" s="1363"/>
      <c r="D15" s="1363"/>
      <c r="E15" s="346"/>
      <c r="F15" s="347"/>
      <c r="G15" s="347"/>
      <c r="H15" s="14"/>
    </row>
    <row r="16" spans="1:8" ht="30" customHeight="1">
      <c r="A16" s="373"/>
      <c r="E16" s="421"/>
      <c r="F16" s="421"/>
      <c r="G16" s="421"/>
    </row>
    <row r="17" spans="1:12" ht="63.65" customHeight="1">
      <c r="A17" s="372"/>
      <c r="B17" s="1364"/>
      <c r="C17" s="1364"/>
      <c r="D17" s="1364"/>
      <c r="E17" s="418"/>
      <c r="F17" s="419"/>
      <c r="G17" s="420"/>
      <c r="H17" s="1345"/>
      <c r="I17" s="1345"/>
      <c r="J17" s="1345"/>
      <c r="K17" s="1345"/>
      <c r="L17" s="1345"/>
    </row>
    <row r="18" spans="1:12" ht="67" customHeight="1">
      <c r="A18" s="422"/>
      <c r="B18" s="1364"/>
      <c r="C18" s="1364"/>
      <c r="D18" s="1364"/>
      <c r="E18" s="418"/>
      <c r="F18" s="419"/>
      <c r="G18" s="420"/>
      <c r="H18" s="1345"/>
      <c r="I18" s="1345"/>
      <c r="J18" s="1345"/>
      <c r="K18" s="1345"/>
      <c r="L18" s="1345"/>
    </row>
    <row r="19" spans="1:12" ht="67.5" customHeight="1">
      <c r="A19" s="422"/>
      <c r="B19" s="1364"/>
      <c r="C19" s="1364"/>
      <c r="D19" s="1364"/>
      <c r="E19" s="418"/>
      <c r="F19" s="419"/>
      <c r="G19" s="420"/>
      <c r="H19" s="1345"/>
      <c r="I19" s="1345"/>
      <c r="J19" s="1345"/>
      <c r="K19" s="1345"/>
      <c r="L19" s="1345"/>
    </row>
    <row r="20" spans="1:12" ht="61" customHeight="1">
      <c r="A20" s="373"/>
      <c r="B20" s="1364"/>
      <c r="C20" s="1364"/>
      <c r="D20" s="1364"/>
      <c r="E20" s="418"/>
      <c r="F20" s="419"/>
      <c r="G20" s="420"/>
      <c r="H20" s="1345"/>
      <c r="I20" s="1345"/>
      <c r="J20" s="1345"/>
      <c r="K20" s="1345"/>
      <c r="L20" s="1345"/>
    </row>
    <row r="21" spans="1:12" ht="15.75" customHeight="1">
      <c r="A21" s="371"/>
      <c r="B21" s="371"/>
      <c r="C21" s="371"/>
      <c r="D21" s="371"/>
      <c r="E21" s="371"/>
      <c r="F21" s="371"/>
      <c r="G21" s="371"/>
    </row>
    <row r="22" spans="1:12" ht="15.75" customHeight="1">
      <c r="A22" s="371"/>
      <c r="B22" s="1361"/>
      <c r="C22" s="1361"/>
      <c r="D22" s="1361"/>
      <c r="E22" s="1361"/>
      <c r="F22" s="1362"/>
      <c r="G22" s="1362"/>
    </row>
  </sheetData>
  <mergeCells count="33">
    <mergeCell ref="B2:G3"/>
    <mergeCell ref="B4:D4"/>
    <mergeCell ref="B5:C5"/>
    <mergeCell ref="B6:G6"/>
    <mergeCell ref="B8:C8"/>
    <mergeCell ref="D8:E8"/>
    <mergeCell ref="F8:G8"/>
    <mergeCell ref="B9:C9"/>
    <mergeCell ref="D9:E9"/>
    <mergeCell ref="F9:G9"/>
    <mergeCell ref="B10:C10"/>
    <mergeCell ref="D10:E10"/>
    <mergeCell ref="F10:G10"/>
    <mergeCell ref="B11:C11"/>
    <mergeCell ref="D11:E11"/>
    <mergeCell ref="F11:G11"/>
    <mergeCell ref="B12:C12"/>
    <mergeCell ref="D12:E12"/>
    <mergeCell ref="F12:G12"/>
    <mergeCell ref="B13:C13"/>
    <mergeCell ref="D13:E13"/>
    <mergeCell ref="F13:G13"/>
    <mergeCell ref="B14:C14"/>
    <mergeCell ref="D14:E14"/>
    <mergeCell ref="F14:G14"/>
    <mergeCell ref="B22:E22"/>
    <mergeCell ref="F22:G22"/>
    <mergeCell ref="B15:D15"/>
    <mergeCell ref="B17:D17"/>
    <mergeCell ref="H17:L20"/>
    <mergeCell ref="B18:D18"/>
    <mergeCell ref="B19:D19"/>
    <mergeCell ref="B20:D20"/>
  </mergeCells>
  <pageMargins left="0.7" right="0.7" top="0.75" bottom="0.75" header="0.3" footer="0.3"/>
  <pageSetup orientation="portrait" r:id="rId1"/>
  <drawing r:id="rId2"/>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C7420-D98B-4EFD-8489-44AA432CE57E}">
  <dimension ref="A1"/>
  <sheetViews>
    <sheetView workbookViewId="0"/>
  </sheetViews>
  <sheetFormatPr defaultRowHeight="13"/>
  <sheetData/>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AC837-7735-4C87-AE75-A0D809D0968C}">
  <dimension ref="A1"/>
  <sheetViews>
    <sheetView workbookViewId="0">
      <selection activeCell="H11" sqref="H11"/>
    </sheetView>
  </sheetViews>
  <sheetFormatPr defaultRowHeight="13"/>
  <sheetData/>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85FF4-B992-4BDB-8A7E-DCEE6A7A231C}">
  <sheetPr>
    <tabColor rgb="FFFF0000"/>
    <outlinePr summaryBelow="0" summaryRight="0"/>
  </sheetPr>
  <dimension ref="A1:P22"/>
  <sheetViews>
    <sheetView showGridLines="0" topLeftCell="A11" workbookViewId="0">
      <selection activeCell="A21" sqref="A21:B21"/>
    </sheetView>
  </sheetViews>
  <sheetFormatPr defaultColWidth="14.453125" defaultRowHeight="15.75" customHeight="1"/>
  <cols>
    <col min="1" max="1" width="30.7265625" style="785" customWidth="1"/>
    <col min="2" max="2" width="11.08984375" style="785" customWidth="1"/>
    <col min="3" max="3" width="7" style="785" customWidth="1"/>
    <col min="4" max="4" width="10.81640625" style="785" customWidth="1"/>
    <col min="5" max="5" width="11.6328125" style="785" bestFit="1" customWidth="1"/>
    <col min="6" max="6" width="26.7265625" style="785" customWidth="1"/>
    <col min="7" max="16384" width="14.453125" style="785"/>
  </cols>
  <sheetData>
    <row r="1" spans="1:16" ht="18" customHeight="1">
      <c r="A1" s="9"/>
      <c r="B1" s="4"/>
      <c r="C1" s="9"/>
      <c r="D1" s="9"/>
      <c r="E1" s="9"/>
      <c r="F1" s="9"/>
    </row>
    <row r="2" spans="1:16" ht="19.5" customHeight="1">
      <c r="A2" s="1106" t="s">
        <v>851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787"/>
      <c r="B5" s="787"/>
      <c r="C5" s="787"/>
      <c r="D5" s="787"/>
      <c r="E5" s="787"/>
      <c r="F5" s="10"/>
    </row>
    <row r="6" spans="1:16" ht="29.15" customHeight="1">
      <c r="A6" s="1110" t="s">
        <v>27</v>
      </c>
      <c r="B6" s="1110"/>
      <c r="C6" s="1110"/>
      <c r="D6" s="1110"/>
      <c r="E6" s="1110"/>
      <c r="F6" s="8"/>
    </row>
    <row r="7" spans="1:16" ht="19.5" customHeight="1">
      <c r="D7" s="788"/>
      <c r="E7" s="788"/>
      <c r="F7" s="14"/>
    </row>
    <row r="8" spans="1:16" ht="14.25">
      <c r="A8" s="794"/>
      <c r="B8" s="1224"/>
      <c r="C8" s="1224"/>
      <c r="D8" s="1079"/>
      <c r="E8" s="1080"/>
      <c r="F8" s="14"/>
    </row>
    <row r="9" spans="1:16" ht="18" customHeight="1">
      <c r="A9" s="791" t="s">
        <v>28</v>
      </c>
      <c r="B9" s="1111" t="s">
        <v>4</v>
      </c>
      <c r="C9" s="1111"/>
      <c r="D9" s="1111" t="s">
        <v>484</v>
      </c>
      <c r="E9" s="1112"/>
      <c r="F9" s="370"/>
      <c r="G9" s="371"/>
      <c r="H9" s="371"/>
      <c r="I9" s="371"/>
      <c r="J9" s="371"/>
      <c r="K9" s="371"/>
      <c r="L9" s="371"/>
      <c r="M9" s="371"/>
      <c r="N9" s="371"/>
      <c r="O9" s="371"/>
      <c r="P9" s="371"/>
    </row>
    <row r="10" spans="1:16" ht="18" customHeight="1">
      <c r="A10" s="792" t="s">
        <v>77</v>
      </c>
      <c r="B10" s="1114" t="s">
        <v>37</v>
      </c>
      <c r="C10" s="1114"/>
      <c r="D10" s="1212" t="s">
        <v>861</v>
      </c>
      <c r="E10" s="1212"/>
      <c r="F10" s="372"/>
      <c r="G10" s="371"/>
      <c r="H10" s="371"/>
      <c r="I10" s="371"/>
      <c r="J10" s="371"/>
      <c r="K10" s="371"/>
      <c r="L10" s="371"/>
      <c r="M10" s="371"/>
      <c r="N10" s="371"/>
      <c r="O10" s="371"/>
      <c r="P10" s="371"/>
    </row>
    <row r="11" spans="1:16" ht="18" customHeight="1">
      <c r="A11" s="795"/>
      <c r="B11" s="1236"/>
      <c r="C11" s="1236"/>
      <c r="D11" s="1213"/>
      <c r="E11" s="1214"/>
      <c r="F11" s="373"/>
      <c r="G11" s="1251"/>
      <c r="H11" s="1251"/>
      <c r="I11" s="798"/>
      <c r="J11" s="324"/>
      <c r="K11" s="369"/>
      <c r="L11" s="371"/>
      <c r="M11" s="371"/>
      <c r="N11" s="371"/>
      <c r="O11" s="371"/>
      <c r="P11" s="371"/>
    </row>
    <row r="12" spans="1:16" ht="18" customHeight="1">
      <c r="A12" s="791" t="s">
        <v>7</v>
      </c>
      <c r="B12" s="1111" t="s">
        <v>484</v>
      </c>
      <c r="C12" s="1111"/>
      <c r="D12" s="1111"/>
      <c r="E12" s="1111"/>
      <c r="F12" s="373"/>
      <c r="G12" s="371"/>
      <c r="H12" s="371"/>
      <c r="I12" s="371"/>
      <c r="J12" s="371"/>
      <c r="K12" s="371"/>
      <c r="L12" s="371"/>
      <c r="M12" s="371"/>
      <c r="N12" s="371"/>
      <c r="O12" s="371"/>
      <c r="P12" s="371"/>
    </row>
    <row r="13" spans="1:16" ht="18" customHeight="1">
      <c r="A13" s="792" t="s">
        <v>424</v>
      </c>
      <c r="B13" s="1113">
        <v>56924</v>
      </c>
      <c r="C13" s="1113"/>
      <c r="D13" s="1122"/>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793"/>
      <c r="F15" s="373"/>
      <c r="G15" s="371"/>
      <c r="H15" s="371"/>
      <c r="I15" s="371"/>
      <c r="J15" s="371"/>
      <c r="K15" s="371"/>
      <c r="L15" s="371"/>
      <c r="M15" s="371"/>
      <c r="N15" s="371"/>
      <c r="O15" s="371"/>
      <c r="P15" s="371"/>
    </row>
    <row r="16" spans="1:16" ht="30" customHeight="1">
      <c r="A16" s="1120" t="s">
        <v>10</v>
      </c>
      <c r="B16" s="1120"/>
      <c r="C16" s="790" t="s">
        <v>11</v>
      </c>
      <c r="D16" s="790" t="s">
        <v>12</v>
      </c>
      <c r="E16" s="790" t="s">
        <v>13</v>
      </c>
      <c r="F16" s="373"/>
      <c r="G16" s="371"/>
      <c r="H16" s="371"/>
      <c r="I16" s="1249"/>
      <c r="J16" s="1249"/>
      <c r="K16" s="360"/>
      <c r="L16" s="361"/>
      <c r="M16" s="358"/>
      <c r="N16" s="359"/>
      <c r="O16" s="359"/>
      <c r="P16" s="371"/>
    </row>
    <row r="17" spans="1:16" ht="13">
      <c r="A17" s="1271" t="s">
        <v>860</v>
      </c>
      <c r="B17" s="1271"/>
      <c r="C17" s="388">
        <v>32</v>
      </c>
      <c r="D17" s="387">
        <v>375</v>
      </c>
      <c r="E17" s="386">
        <f>C17*D17</f>
        <v>12000</v>
      </c>
      <c r="F17" s="373"/>
      <c r="G17" s="371"/>
      <c r="H17" s="371"/>
      <c r="I17" s="796"/>
      <c r="J17" s="796"/>
      <c r="K17" s="360"/>
      <c r="L17" s="361"/>
      <c r="M17" s="358"/>
      <c r="N17" s="359"/>
      <c r="O17" s="359"/>
      <c r="P17" s="371"/>
    </row>
    <row r="18" spans="1:16" ht="13">
      <c r="A18" s="1259" t="s">
        <v>857</v>
      </c>
      <c r="B18" s="1259"/>
      <c r="C18" s="1370"/>
      <c r="D18" s="1371"/>
      <c r="E18" s="1372"/>
      <c r="F18" s="373"/>
      <c r="G18" s="371"/>
      <c r="H18" s="371"/>
      <c r="I18" s="796"/>
      <c r="J18" s="796"/>
      <c r="K18" s="360"/>
      <c r="L18" s="361"/>
      <c r="M18" s="358"/>
      <c r="N18" s="359"/>
      <c r="O18" s="359"/>
      <c r="P18" s="371"/>
    </row>
    <row r="19" spans="1:16" ht="15.75" customHeight="1">
      <c r="A19" s="1271" t="s">
        <v>858</v>
      </c>
      <c r="B19" s="1271"/>
      <c r="C19" s="1373"/>
      <c r="D19" s="1374"/>
      <c r="E19" s="1375"/>
      <c r="F19" s="371"/>
      <c r="G19" s="371"/>
      <c r="H19" s="371"/>
      <c r="I19" s="1250"/>
      <c r="J19" s="1250"/>
      <c r="K19" s="362"/>
      <c r="L19" s="363"/>
      <c r="M19" s="358"/>
      <c r="N19" s="359"/>
      <c r="O19" s="359"/>
      <c r="P19" s="371"/>
    </row>
    <row r="20" spans="1:16" ht="15.75" customHeight="1">
      <c r="A20" s="1259" t="s">
        <v>859</v>
      </c>
      <c r="B20" s="1259"/>
      <c r="C20" s="1373"/>
      <c r="D20" s="1374"/>
      <c r="E20" s="1375"/>
      <c r="I20" s="1250"/>
      <c r="J20" s="1250"/>
      <c r="K20" s="356"/>
      <c r="L20" s="357"/>
      <c r="M20" s="358"/>
      <c r="N20" s="359"/>
      <c r="O20" s="359"/>
    </row>
    <row r="21" spans="1:16" ht="27.65" customHeight="1">
      <c r="A21" s="1379" t="s">
        <v>862</v>
      </c>
      <c r="B21" s="1380"/>
      <c r="C21" s="1376"/>
      <c r="D21" s="1377"/>
      <c r="E21" s="1378"/>
      <c r="I21" s="797"/>
      <c r="J21" s="797"/>
      <c r="K21" s="356"/>
      <c r="L21" s="357"/>
      <c r="M21" s="358"/>
      <c r="N21" s="359"/>
      <c r="O21" s="359"/>
    </row>
    <row r="22" spans="1:16" ht="15.75" customHeight="1">
      <c r="A22" s="1129"/>
      <c r="B22" s="1129"/>
      <c r="C22" s="789"/>
      <c r="D22" s="172" t="s">
        <v>19</v>
      </c>
      <c r="E22" s="284">
        <f xml:space="preserve"> SUM(E17:E21)</f>
        <v>12000</v>
      </c>
    </row>
  </sheetData>
  <mergeCells count="28">
    <mergeCell ref="I16:J16"/>
    <mergeCell ref="A22:B22"/>
    <mergeCell ref="C18:E21"/>
    <mergeCell ref="A18:B18"/>
    <mergeCell ref="A19:B19"/>
    <mergeCell ref="I19:J19"/>
    <mergeCell ref="A20:B20"/>
    <mergeCell ref="I20:J20"/>
    <mergeCell ref="A21:B21"/>
    <mergeCell ref="A17:B17"/>
    <mergeCell ref="B10:C10"/>
    <mergeCell ref="D10:E10"/>
    <mergeCell ref="B11:C11"/>
    <mergeCell ref="D11:E11"/>
    <mergeCell ref="B13:C13"/>
    <mergeCell ref="D13:E13"/>
    <mergeCell ref="A14:E14"/>
    <mergeCell ref="A16:B16"/>
    <mergeCell ref="G11:H11"/>
    <mergeCell ref="B12:C12"/>
    <mergeCell ref="D12:E12"/>
    <mergeCell ref="B9:C9"/>
    <mergeCell ref="D9:E9"/>
    <mergeCell ref="A2:E3"/>
    <mergeCell ref="A4:B4"/>
    <mergeCell ref="A6:E6"/>
    <mergeCell ref="B8:C8"/>
    <mergeCell ref="D8:E8"/>
  </mergeCells>
  <dataValidations count="1">
    <dataValidation type="list" allowBlank="1" showInputMessage="1" showErrorMessage="1" sqref="I16:I21" xr:uid="{EB4B2B9E-DE43-4CCF-A92A-0B2BB1A418CB}">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FB502-7DD4-490D-B63F-D1A42C38B381}">
  <sheetPr>
    <tabColor rgb="FFFFFF00"/>
    <outlinePr summaryBelow="0" summaryRight="0"/>
  </sheetPr>
  <dimension ref="A1:P19"/>
  <sheetViews>
    <sheetView showGridLines="0" topLeftCell="A3" workbookViewId="0">
      <selection activeCell="A13" sqref="A13"/>
    </sheetView>
  </sheetViews>
  <sheetFormatPr defaultColWidth="14.453125" defaultRowHeight="15.75" customHeight="1"/>
  <cols>
    <col min="1" max="1" width="30.7265625" style="344" customWidth="1"/>
    <col min="2" max="2" width="7.90625" style="344" customWidth="1"/>
    <col min="3" max="3" width="7" style="344" customWidth="1"/>
    <col min="4" max="4" width="10.81640625" style="344" customWidth="1"/>
    <col min="5" max="5" width="11.6328125" style="344" bestFit="1" customWidth="1"/>
    <col min="6" max="6" width="26.7265625" style="344" customWidth="1"/>
    <col min="7" max="16384" width="14.453125" style="344"/>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345"/>
      <c r="B5" s="345"/>
      <c r="C5" s="345"/>
      <c r="D5" s="345"/>
      <c r="E5" s="345"/>
      <c r="F5" s="10"/>
    </row>
    <row r="6" spans="1:16" ht="29.15" customHeight="1">
      <c r="A6" s="1110" t="s">
        <v>27</v>
      </c>
      <c r="B6" s="1110"/>
      <c r="C6" s="1110"/>
      <c r="D6" s="1110"/>
      <c r="E6" s="1110"/>
      <c r="F6" s="8"/>
    </row>
    <row r="7" spans="1:16" ht="19.5" customHeight="1">
      <c r="D7" s="343"/>
      <c r="E7" s="343"/>
      <c r="F7" s="14"/>
    </row>
    <row r="8" spans="1:16" ht="14.25">
      <c r="A8" s="353"/>
      <c r="B8" s="1224"/>
      <c r="C8" s="1224"/>
      <c r="D8" s="1079"/>
      <c r="E8" s="1080"/>
      <c r="F8" s="14"/>
    </row>
    <row r="9" spans="1:16" ht="18" customHeight="1">
      <c r="A9" s="348" t="s">
        <v>28</v>
      </c>
      <c r="B9" s="1111" t="s">
        <v>4</v>
      </c>
      <c r="C9" s="1111"/>
      <c r="D9" s="1111" t="s">
        <v>40</v>
      </c>
      <c r="E9" s="1112"/>
      <c r="F9" s="370"/>
      <c r="G9" s="371"/>
      <c r="H9" s="371"/>
      <c r="I9" s="371"/>
      <c r="J9" s="371"/>
      <c r="K9" s="371"/>
      <c r="L9" s="371"/>
      <c r="M9" s="371"/>
      <c r="N9" s="371"/>
      <c r="O9" s="371"/>
      <c r="P9" s="371"/>
    </row>
    <row r="10" spans="1:16" ht="18" customHeight="1">
      <c r="A10" s="349" t="s">
        <v>77</v>
      </c>
      <c r="B10" s="1114" t="s">
        <v>37</v>
      </c>
      <c r="C10" s="1114"/>
      <c r="D10" s="1212" t="s">
        <v>425</v>
      </c>
      <c r="E10" s="1212"/>
      <c r="F10" s="372"/>
      <c r="G10" s="371"/>
      <c r="H10" s="371"/>
      <c r="I10" s="371"/>
      <c r="J10" s="371"/>
      <c r="K10" s="371"/>
      <c r="L10" s="371"/>
      <c r="M10" s="371"/>
      <c r="N10" s="371"/>
      <c r="O10" s="371"/>
      <c r="P10" s="371"/>
    </row>
    <row r="11" spans="1:16" ht="18" customHeight="1">
      <c r="A11" s="377"/>
      <c r="B11" s="1236"/>
      <c r="C11" s="1236"/>
      <c r="D11" s="1213"/>
      <c r="E11" s="1214"/>
      <c r="F11" s="373"/>
      <c r="G11" s="1251"/>
      <c r="H11" s="1251"/>
      <c r="I11" s="374"/>
      <c r="J11" s="324"/>
      <c r="K11" s="369"/>
      <c r="L11" s="371"/>
      <c r="M11" s="371"/>
      <c r="N11" s="371"/>
      <c r="O11" s="371"/>
      <c r="P11" s="371"/>
    </row>
    <row r="12" spans="1:16" ht="18" customHeight="1">
      <c r="A12" s="348" t="s">
        <v>7</v>
      </c>
      <c r="B12" s="1111"/>
      <c r="C12" s="1111"/>
      <c r="D12" s="1111" t="s">
        <v>8</v>
      </c>
      <c r="E12" s="1111"/>
      <c r="F12" s="373"/>
      <c r="G12" s="371"/>
      <c r="H12" s="371"/>
      <c r="I12" s="371"/>
      <c r="J12" s="371"/>
      <c r="K12" s="371"/>
      <c r="L12" s="371"/>
      <c r="M12" s="371"/>
      <c r="N12" s="371"/>
      <c r="O12" s="371"/>
      <c r="P12" s="371"/>
    </row>
    <row r="13" spans="1:16" ht="18" customHeight="1">
      <c r="A13" s="349" t="s">
        <v>426</v>
      </c>
      <c r="B13" s="1113"/>
      <c r="C13" s="1113"/>
      <c r="D13" s="1122">
        <v>44491</v>
      </c>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352"/>
      <c r="F15" s="373"/>
      <c r="G15" s="371"/>
      <c r="H15" s="371"/>
      <c r="I15" s="371"/>
      <c r="J15" s="371"/>
      <c r="K15" s="371"/>
      <c r="L15" s="371"/>
      <c r="M15" s="371"/>
      <c r="N15" s="371"/>
      <c r="O15" s="371"/>
      <c r="P15" s="371"/>
    </row>
    <row r="16" spans="1:16" ht="30" customHeight="1">
      <c r="A16" s="1120" t="s">
        <v>41</v>
      </c>
      <c r="B16" s="1120"/>
      <c r="C16" s="350" t="s">
        <v>11</v>
      </c>
      <c r="D16" s="350" t="s">
        <v>12</v>
      </c>
      <c r="E16" s="350" t="s">
        <v>13</v>
      </c>
      <c r="F16" s="373"/>
      <c r="G16" s="371"/>
      <c r="H16" s="371"/>
      <c r="I16" s="1249"/>
      <c r="J16" s="1249"/>
      <c r="K16" s="360"/>
      <c r="L16" s="361"/>
      <c r="M16" s="358"/>
      <c r="N16" s="359"/>
      <c r="O16" s="359"/>
      <c r="P16" s="371"/>
    </row>
    <row r="17" spans="1:16" ht="13">
      <c r="A17" s="1271" t="s">
        <v>427</v>
      </c>
      <c r="B17" s="1271"/>
      <c r="C17" s="388">
        <v>1000</v>
      </c>
      <c r="D17" s="387">
        <v>1</v>
      </c>
      <c r="E17" s="386">
        <f>C17*D17</f>
        <v>1000</v>
      </c>
      <c r="F17" s="373"/>
      <c r="G17" s="371"/>
      <c r="H17" s="371"/>
      <c r="I17" s="392"/>
      <c r="J17" s="392"/>
      <c r="K17" s="360"/>
      <c r="L17" s="361"/>
      <c r="M17" s="358"/>
      <c r="N17" s="359"/>
      <c r="O17" s="359"/>
      <c r="P17" s="371"/>
    </row>
    <row r="18" spans="1:16" ht="13">
      <c r="A18" s="1259" t="s">
        <v>71</v>
      </c>
      <c r="B18" s="1259"/>
      <c r="C18" s="228">
        <v>10</v>
      </c>
      <c r="D18" s="393">
        <v>375</v>
      </c>
      <c r="E18" s="250">
        <f>C18*D18</f>
        <v>3750</v>
      </c>
      <c r="F18" s="373"/>
      <c r="G18" s="371"/>
      <c r="H18" s="371"/>
      <c r="I18" s="392"/>
      <c r="J18" s="392"/>
      <c r="K18" s="360"/>
      <c r="L18" s="361"/>
      <c r="M18" s="358"/>
      <c r="N18" s="359"/>
      <c r="O18" s="359"/>
      <c r="P18" s="371"/>
    </row>
    <row r="19" spans="1:16" ht="15.75" customHeight="1">
      <c r="A19" s="1129"/>
      <c r="B19" s="1129"/>
      <c r="C19" s="351"/>
      <c r="D19" s="172" t="s">
        <v>19</v>
      </c>
      <c r="E19" s="284">
        <f xml:space="preserve"> SUM(E17:E18)</f>
        <v>4750</v>
      </c>
    </row>
  </sheetData>
  <mergeCells count="22">
    <mergeCell ref="B9:C9"/>
    <mergeCell ref="D9:E9"/>
    <mergeCell ref="A2:E3"/>
    <mergeCell ref="A4:B4"/>
    <mergeCell ref="A6:E6"/>
    <mergeCell ref="B8:C8"/>
    <mergeCell ref="D8:E8"/>
    <mergeCell ref="I16:J16"/>
    <mergeCell ref="A17:B17"/>
    <mergeCell ref="B10:C10"/>
    <mergeCell ref="D10:E10"/>
    <mergeCell ref="B11:C11"/>
    <mergeCell ref="D11:E11"/>
    <mergeCell ref="G11:H11"/>
    <mergeCell ref="B12:C12"/>
    <mergeCell ref="D12:E12"/>
    <mergeCell ref="A18:B18"/>
    <mergeCell ref="A19:B19"/>
    <mergeCell ref="B13:C13"/>
    <mergeCell ref="D13:E13"/>
    <mergeCell ref="A14:E14"/>
    <mergeCell ref="A16:B16"/>
  </mergeCells>
  <dataValidations count="1">
    <dataValidation type="list" allowBlank="1" showInputMessage="1" showErrorMessage="1" sqref="I16:I18" xr:uid="{6E541379-88C3-4C8A-86F7-CD8FD08AE9AC}">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6FB49-5461-4C8E-B07D-4C90E22D605D}">
  <sheetPr>
    <outlinePr summaryBelow="0" summaryRight="0"/>
  </sheetPr>
  <dimension ref="A1:P37"/>
  <sheetViews>
    <sheetView showGridLines="0" zoomScaleNormal="100" workbookViewId="0">
      <selection activeCell="D12" sqref="D12:E12"/>
    </sheetView>
  </sheetViews>
  <sheetFormatPr defaultColWidth="14.453125" defaultRowHeight="15.75" customHeight="1"/>
  <cols>
    <col min="1" max="1" width="30.7265625" style="344" customWidth="1"/>
    <col min="2" max="2" width="7.90625" style="344" customWidth="1"/>
    <col min="3" max="3" width="7" style="344" customWidth="1"/>
    <col min="4" max="4" width="10.81640625" style="344" customWidth="1"/>
    <col min="5" max="5" width="11.6328125" style="344" bestFit="1" customWidth="1"/>
    <col min="6" max="6" width="26.7265625" style="344" customWidth="1"/>
    <col min="7" max="16384" width="14.453125" style="344"/>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345"/>
      <c r="B5" s="345"/>
      <c r="C5" s="345"/>
      <c r="D5" s="345"/>
      <c r="E5" s="345"/>
      <c r="F5" s="10"/>
    </row>
    <row r="6" spans="1:16" ht="29.15" customHeight="1">
      <c r="A6" s="1110" t="s">
        <v>495</v>
      </c>
      <c r="B6" s="1110"/>
      <c r="C6" s="1110"/>
      <c r="D6" s="1110"/>
      <c r="E6" s="1110"/>
      <c r="F6" s="8"/>
    </row>
    <row r="7" spans="1:16" ht="19.5" customHeight="1">
      <c r="D7" s="343"/>
      <c r="E7" s="343"/>
      <c r="F7" s="14"/>
    </row>
    <row r="8" spans="1:16" ht="14.25">
      <c r="A8" s="353"/>
      <c r="B8" s="1224"/>
      <c r="C8" s="1224"/>
      <c r="D8" s="1079"/>
      <c r="E8" s="1080"/>
      <c r="F8" s="14"/>
    </row>
    <row r="9" spans="1:16" ht="18" customHeight="1">
      <c r="A9" s="348" t="s">
        <v>28</v>
      </c>
      <c r="B9" s="1111" t="s">
        <v>4</v>
      </c>
      <c r="C9" s="1111"/>
      <c r="D9" s="1111" t="s">
        <v>40</v>
      </c>
      <c r="E9" s="1112"/>
      <c r="F9" s="370"/>
      <c r="G9" s="371"/>
      <c r="H9" s="371"/>
      <c r="I9" s="371"/>
      <c r="J9" s="371"/>
      <c r="K9" s="371"/>
      <c r="L9" s="371"/>
      <c r="M9" s="371"/>
      <c r="N9" s="371"/>
      <c r="O9" s="371"/>
      <c r="P9" s="371"/>
    </row>
    <row r="10" spans="1:16" ht="18" customHeight="1">
      <c r="A10" s="349" t="s">
        <v>77</v>
      </c>
      <c r="B10" s="1114" t="s">
        <v>37</v>
      </c>
      <c r="C10" s="1114"/>
      <c r="D10" s="1212" t="s">
        <v>429</v>
      </c>
      <c r="E10" s="1212"/>
      <c r="F10" s="372"/>
      <c r="G10" s="371"/>
      <c r="H10" s="371"/>
      <c r="I10" s="371"/>
      <c r="J10" s="371"/>
      <c r="K10" s="371"/>
      <c r="L10" s="371"/>
      <c r="M10" s="371"/>
      <c r="N10" s="371"/>
      <c r="O10" s="371"/>
      <c r="P10" s="371"/>
    </row>
    <row r="11" spans="1:16" ht="18" customHeight="1">
      <c r="A11" s="377"/>
      <c r="B11" s="1236"/>
      <c r="C11" s="1236"/>
      <c r="D11" s="1213"/>
      <c r="E11" s="1214"/>
      <c r="F11" s="373"/>
      <c r="G11" s="1251"/>
      <c r="H11" s="1251"/>
      <c r="I11" s="374"/>
      <c r="J11" s="324"/>
      <c r="K11" s="369"/>
      <c r="L11" s="371"/>
      <c r="M11" s="371"/>
      <c r="N11" s="371"/>
      <c r="O11" s="371"/>
      <c r="P11" s="371"/>
    </row>
    <row r="12" spans="1:16" ht="18" customHeight="1">
      <c r="A12" s="348" t="s">
        <v>7</v>
      </c>
      <c r="B12" s="1111" t="s">
        <v>484</v>
      </c>
      <c r="C12" s="1111"/>
      <c r="D12" s="1111" t="s">
        <v>875</v>
      </c>
      <c r="E12" s="1111"/>
      <c r="F12" s="373"/>
      <c r="G12" s="371"/>
      <c r="H12" s="371"/>
      <c r="I12" s="371"/>
      <c r="J12" s="371"/>
      <c r="K12" s="371"/>
      <c r="L12" s="371"/>
      <c r="M12" s="371"/>
      <c r="N12" s="371"/>
      <c r="O12" s="371"/>
      <c r="P12" s="371"/>
    </row>
    <row r="13" spans="1:16" ht="18" customHeight="1">
      <c r="A13" s="349" t="s">
        <v>445</v>
      </c>
      <c r="B13" s="1113">
        <v>56454</v>
      </c>
      <c r="C13" s="1113"/>
      <c r="D13" s="1122">
        <v>44617</v>
      </c>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352"/>
      <c r="F15" s="373"/>
      <c r="G15" s="371"/>
      <c r="H15" s="371"/>
      <c r="I15" s="371"/>
      <c r="J15" s="371"/>
      <c r="K15" s="371"/>
      <c r="L15" s="371"/>
      <c r="M15" s="371"/>
      <c r="N15" s="371"/>
      <c r="O15" s="371"/>
      <c r="P15" s="371"/>
    </row>
    <row r="16" spans="1:16" ht="30" customHeight="1">
      <c r="A16" s="1120" t="s">
        <v>41</v>
      </c>
      <c r="B16" s="1120"/>
      <c r="C16" s="350" t="s">
        <v>11</v>
      </c>
      <c r="D16" s="350" t="s">
        <v>12</v>
      </c>
      <c r="E16" s="350" t="s">
        <v>13</v>
      </c>
      <c r="F16" s="373"/>
      <c r="G16" s="371"/>
      <c r="H16" s="371"/>
      <c r="I16" s="1249"/>
      <c r="J16" s="1249"/>
      <c r="K16" s="360"/>
      <c r="L16" s="361"/>
      <c r="M16" s="358"/>
      <c r="N16" s="359"/>
      <c r="O16" s="359"/>
      <c r="P16" s="371"/>
    </row>
    <row r="17" spans="1:16" ht="13">
      <c r="A17" s="1271" t="s">
        <v>418</v>
      </c>
      <c r="B17" s="1271"/>
      <c r="C17" s="388">
        <v>8601</v>
      </c>
      <c r="D17" s="387">
        <v>1.95</v>
      </c>
      <c r="E17" s="387">
        <f t="shared" ref="E17:E36" si="0">C17*D17</f>
        <v>16771.95</v>
      </c>
      <c r="F17" s="373"/>
      <c r="G17" s="371"/>
      <c r="H17" s="371"/>
      <c r="I17" s="392"/>
      <c r="J17" s="392"/>
      <c r="K17" s="360"/>
      <c r="L17" s="361"/>
      <c r="M17" s="358"/>
      <c r="N17" s="359"/>
      <c r="O17" s="359"/>
      <c r="P17" s="371"/>
    </row>
    <row r="18" spans="1:16" ht="13">
      <c r="A18" s="1259" t="s">
        <v>430</v>
      </c>
      <c r="B18" s="1259"/>
      <c r="C18" s="228">
        <v>15839</v>
      </c>
      <c r="D18" s="393">
        <v>1.45</v>
      </c>
      <c r="E18" s="393">
        <f t="shared" si="0"/>
        <v>22966.55</v>
      </c>
      <c r="F18" s="373"/>
      <c r="G18" s="371"/>
      <c r="H18" s="371"/>
      <c r="I18" s="392"/>
      <c r="J18" s="392"/>
      <c r="K18" s="360"/>
      <c r="L18" s="361"/>
      <c r="M18" s="358"/>
      <c r="N18" s="359"/>
      <c r="O18" s="359"/>
      <c r="P18" s="371"/>
    </row>
    <row r="19" spans="1:16" ht="15.75" customHeight="1">
      <c r="A19" s="1271" t="s">
        <v>420</v>
      </c>
      <c r="B19" s="1271"/>
      <c r="C19" s="388">
        <v>15343</v>
      </c>
      <c r="D19" s="387">
        <v>1.6</v>
      </c>
      <c r="E19" s="387">
        <f t="shared" si="0"/>
        <v>24548.800000000003</v>
      </c>
      <c r="F19" s="371"/>
      <c r="G19" s="371"/>
      <c r="H19" s="371"/>
      <c r="I19" s="1250"/>
      <c r="J19" s="1250"/>
      <c r="K19" s="362"/>
      <c r="L19" s="363"/>
      <c r="M19" s="358"/>
      <c r="N19" s="359"/>
      <c r="O19" s="359"/>
      <c r="P19" s="371"/>
    </row>
    <row r="20" spans="1:16" ht="15.75" customHeight="1">
      <c r="A20" s="1259" t="s">
        <v>431</v>
      </c>
      <c r="B20" s="1259"/>
      <c r="C20" s="389">
        <v>8</v>
      </c>
      <c r="D20" s="393">
        <v>250</v>
      </c>
      <c r="E20" s="393">
        <f t="shared" si="0"/>
        <v>2000</v>
      </c>
      <c r="I20" s="1250"/>
      <c r="J20" s="1250"/>
      <c r="K20" s="356"/>
      <c r="L20" s="357"/>
      <c r="M20" s="358"/>
      <c r="N20" s="359"/>
      <c r="O20" s="359"/>
    </row>
    <row r="21" spans="1:16" ht="15.75" customHeight="1">
      <c r="A21" s="1271" t="s">
        <v>432</v>
      </c>
      <c r="B21" s="1271"/>
      <c r="C21" s="388">
        <v>1</v>
      </c>
      <c r="D21" s="387">
        <v>370</v>
      </c>
      <c r="E21" s="387">
        <f t="shared" si="0"/>
        <v>370</v>
      </c>
      <c r="I21" s="366"/>
      <c r="J21" s="366"/>
      <c r="K21" s="356"/>
      <c r="L21" s="357"/>
      <c r="M21" s="358"/>
      <c r="N21" s="359"/>
      <c r="O21" s="359"/>
    </row>
    <row r="22" spans="1:16" ht="15.75" customHeight="1">
      <c r="A22" s="1259" t="s">
        <v>433</v>
      </c>
      <c r="B22" s="1259"/>
      <c r="C22" s="228">
        <v>639</v>
      </c>
      <c r="D22" s="393">
        <v>37</v>
      </c>
      <c r="E22" s="393">
        <f t="shared" si="0"/>
        <v>23643</v>
      </c>
      <c r="I22" s="366"/>
      <c r="J22" s="366"/>
      <c r="K22" s="356"/>
      <c r="L22" s="357"/>
      <c r="M22" s="358"/>
      <c r="N22" s="359"/>
      <c r="O22" s="359"/>
    </row>
    <row r="23" spans="1:16" ht="15.75" customHeight="1">
      <c r="A23" s="1271" t="s">
        <v>434</v>
      </c>
      <c r="B23" s="1271"/>
      <c r="C23" s="388">
        <v>1</v>
      </c>
      <c r="D23" s="387">
        <v>150</v>
      </c>
      <c r="E23" s="387">
        <f t="shared" si="0"/>
        <v>150</v>
      </c>
      <c r="I23" s="366"/>
      <c r="J23" s="366"/>
      <c r="K23" s="356"/>
      <c r="L23" s="357"/>
      <c r="M23" s="358"/>
      <c r="N23" s="359"/>
      <c r="O23" s="359"/>
    </row>
    <row r="24" spans="1:16" ht="15.75" customHeight="1">
      <c r="A24" s="1259" t="s">
        <v>72</v>
      </c>
      <c r="B24" s="1259"/>
      <c r="C24" s="228">
        <v>62</v>
      </c>
      <c r="D24" s="393">
        <v>200</v>
      </c>
      <c r="E24" s="393">
        <f t="shared" si="0"/>
        <v>12400</v>
      </c>
      <c r="I24" s="366"/>
      <c r="J24" s="366"/>
      <c r="K24" s="356"/>
      <c r="L24" s="357"/>
      <c r="M24" s="358"/>
      <c r="N24" s="359"/>
      <c r="O24" s="359"/>
    </row>
    <row r="25" spans="1:16" ht="15.75" customHeight="1">
      <c r="A25" s="1271" t="s">
        <v>435</v>
      </c>
      <c r="B25" s="1271"/>
      <c r="C25" s="388">
        <v>62</v>
      </c>
      <c r="D25" s="387">
        <v>150</v>
      </c>
      <c r="E25" s="387">
        <f t="shared" si="0"/>
        <v>9300</v>
      </c>
      <c r="I25" s="366"/>
      <c r="J25" s="366"/>
      <c r="K25" s="356"/>
      <c r="L25" s="357"/>
      <c r="M25" s="358"/>
      <c r="N25" s="359"/>
      <c r="O25" s="359"/>
    </row>
    <row r="26" spans="1:16" ht="15.75" customHeight="1">
      <c r="A26" s="1259" t="s">
        <v>58</v>
      </c>
      <c r="B26" s="1259"/>
      <c r="C26" s="228">
        <v>1</v>
      </c>
      <c r="D26" s="393">
        <v>200</v>
      </c>
      <c r="E26" s="393">
        <f t="shared" si="0"/>
        <v>200</v>
      </c>
      <c r="I26" s="366"/>
      <c r="J26" s="366"/>
      <c r="K26" s="356"/>
      <c r="L26" s="357"/>
      <c r="M26" s="358"/>
      <c r="N26" s="359"/>
      <c r="O26" s="359"/>
    </row>
    <row r="27" spans="1:16" ht="15.75" customHeight="1">
      <c r="A27" s="1271" t="s">
        <v>436</v>
      </c>
      <c r="B27" s="1271"/>
      <c r="C27" s="388">
        <v>2</v>
      </c>
      <c r="D27" s="387">
        <v>650</v>
      </c>
      <c r="E27" s="387">
        <f t="shared" si="0"/>
        <v>1300</v>
      </c>
      <c r="I27" s="366"/>
      <c r="J27" s="366"/>
      <c r="K27" s="356"/>
      <c r="L27" s="357"/>
      <c r="M27" s="358"/>
      <c r="N27" s="359"/>
      <c r="O27" s="359"/>
    </row>
    <row r="28" spans="1:16" ht="15.75" customHeight="1">
      <c r="A28" s="1259" t="s">
        <v>437</v>
      </c>
      <c r="B28" s="1259"/>
      <c r="C28" s="228">
        <v>18</v>
      </c>
      <c r="D28" s="393">
        <v>350</v>
      </c>
      <c r="E28" s="393">
        <f t="shared" si="0"/>
        <v>6300</v>
      </c>
      <c r="I28" s="366"/>
      <c r="J28" s="366"/>
      <c r="K28" s="356"/>
      <c r="L28" s="357"/>
      <c r="M28" s="358"/>
      <c r="N28" s="359"/>
      <c r="O28" s="359"/>
    </row>
    <row r="29" spans="1:16" ht="15.75" customHeight="1">
      <c r="A29" s="1271" t="s">
        <v>438</v>
      </c>
      <c r="B29" s="1271"/>
      <c r="C29" s="388">
        <v>19</v>
      </c>
      <c r="D29" s="387">
        <v>0</v>
      </c>
      <c r="E29" s="387">
        <f t="shared" si="0"/>
        <v>0</v>
      </c>
      <c r="I29" s="366"/>
      <c r="J29" s="366"/>
      <c r="K29" s="356"/>
      <c r="L29" s="357"/>
      <c r="M29" s="358"/>
      <c r="N29" s="359"/>
      <c r="O29" s="359"/>
    </row>
    <row r="30" spans="1:16" ht="15.75" customHeight="1">
      <c r="A30" s="1259" t="s">
        <v>439</v>
      </c>
      <c r="B30" s="1259"/>
      <c r="C30" s="228">
        <v>169</v>
      </c>
      <c r="D30" s="393">
        <v>0</v>
      </c>
      <c r="E30" s="393">
        <f t="shared" si="0"/>
        <v>0</v>
      </c>
      <c r="I30" s="366"/>
      <c r="J30" s="366"/>
      <c r="K30" s="356"/>
      <c r="L30" s="357"/>
      <c r="M30" s="358"/>
      <c r="N30" s="359"/>
      <c r="O30" s="359"/>
    </row>
    <row r="31" spans="1:16" ht="15.75" customHeight="1">
      <c r="A31" s="1271" t="s">
        <v>440</v>
      </c>
      <c r="B31" s="1271"/>
      <c r="C31" s="388">
        <v>1</v>
      </c>
      <c r="D31" s="387">
        <v>0</v>
      </c>
      <c r="E31" s="387">
        <f t="shared" si="0"/>
        <v>0</v>
      </c>
      <c r="I31" s="366"/>
      <c r="J31" s="366"/>
      <c r="K31" s="356"/>
      <c r="L31" s="357"/>
      <c r="M31" s="358"/>
      <c r="N31" s="359"/>
      <c r="O31" s="359"/>
    </row>
    <row r="32" spans="1:16" ht="15.75" customHeight="1">
      <c r="A32" s="1259" t="s">
        <v>441</v>
      </c>
      <c r="B32" s="1259"/>
      <c r="C32" s="228">
        <v>4</v>
      </c>
      <c r="D32" s="393">
        <v>2000</v>
      </c>
      <c r="E32" s="393">
        <f t="shared" si="0"/>
        <v>8000</v>
      </c>
      <c r="I32" s="366"/>
      <c r="J32" s="366"/>
      <c r="K32" s="356"/>
      <c r="L32" s="357"/>
      <c r="M32" s="358"/>
      <c r="N32" s="359"/>
      <c r="O32" s="359"/>
    </row>
    <row r="33" spans="1:15" ht="15.75" customHeight="1">
      <c r="A33" s="1271" t="s">
        <v>442</v>
      </c>
      <c r="B33" s="1271"/>
      <c r="C33" s="388">
        <v>4</v>
      </c>
      <c r="D33" s="387">
        <v>0</v>
      </c>
      <c r="E33" s="387">
        <f t="shared" si="0"/>
        <v>0</v>
      </c>
      <c r="I33" s="366"/>
      <c r="J33" s="366"/>
      <c r="K33" s="356"/>
      <c r="L33" s="357"/>
      <c r="M33" s="358"/>
      <c r="N33" s="359"/>
      <c r="O33" s="359"/>
    </row>
    <row r="34" spans="1:15" ht="15.75" customHeight="1">
      <c r="A34" s="1259" t="s">
        <v>443</v>
      </c>
      <c r="B34" s="1259"/>
      <c r="C34" s="228">
        <v>2</v>
      </c>
      <c r="D34" s="393">
        <v>0</v>
      </c>
      <c r="E34" s="393">
        <f t="shared" si="0"/>
        <v>0</v>
      </c>
      <c r="F34" s="813"/>
      <c r="I34" s="366"/>
      <c r="J34" s="366"/>
      <c r="K34" s="356"/>
      <c r="L34" s="357"/>
      <c r="M34" s="358"/>
      <c r="N34" s="359"/>
      <c r="O34" s="359"/>
    </row>
    <row r="35" spans="1:15" ht="15.75" customHeight="1">
      <c r="A35" s="1271" t="s">
        <v>444</v>
      </c>
      <c r="B35" s="1271"/>
      <c r="C35" s="388">
        <v>2</v>
      </c>
      <c r="D35" s="387">
        <v>0</v>
      </c>
      <c r="E35" s="387">
        <f t="shared" si="0"/>
        <v>0</v>
      </c>
      <c r="I35" s="366"/>
      <c r="J35" s="366"/>
      <c r="K35" s="356"/>
      <c r="L35" s="357"/>
      <c r="M35" s="358"/>
      <c r="N35" s="359"/>
      <c r="O35" s="359"/>
    </row>
    <row r="36" spans="1:15" ht="15.75" customHeight="1">
      <c r="A36" s="1263" t="s">
        <v>1032</v>
      </c>
      <c r="B36" s="1264"/>
      <c r="C36" s="228">
        <v>46</v>
      </c>
      <c r="D36" s="393">
        <v>104</v>
      </c>
      <c r="E36" s="393">
        <f t="shared" si="0"/>
        <v>4784</v>
      </c>
      <c r="F36" s="813"/>
      <c r="I36" s="366"/>
      <c r="J36" s="366"/>
      <c r="K36" s="356"/>
      <c r="L36" s="357"/>
      <c r="M36" s="358"/>
      <c r="N36" s="359"/>
      <c r="O36" s="359"/>
    </row>
    <row r="37" spans="1:15" ht="15.75" customHeight="1">
      <c r="A37" s="1129"/>
      <c r="B37" s="1129"/>
      <c r="C37" s="351"/>
      <c r="D37" s="172" t="s">
        <v>19</v>
      </c>
      <c r="E37" s="284">
        <f xml:space="preserve"> SUM(E17:E36)</f>
        <v>132734.29999999999</v>
      </c>
    </row>
  </sheetData>
  <mergeCells count="42">
    <mergeCell ref="A35:B35"/>
    <mergeCell ref="A18:B18"/>
    <mergeCell ref="A19:B19"/>
    <mergeCell ref="A31:B31"/>
    <mergeCell ref="A33:B33"/>
    <mergeCell ref="A34:B34"/>
    <mergeCell ref="B9:C9"/>
    <mergeCell ref="D9:E9"/>
    <mergeCell ref="A2:E3"/>
    <mergeCell ref="A4:B4"/>
    <mergeCell ref="A6:E6"/>
    <mergeCell ref="B8:C8"/>
    <mergeCell ref="D8:E8"/>
    <mergeCell ref="I16:J16"/>
    <mergeCell ref="A17:B17"/>
    <mergeCell ref="B10:C10"/>
    <mergeCell ref="D10:E10"/>
    <mergeCell ref="B11:C11"/>
    <mergeCell ref="D11:E11"/>
    <mergeCell ref="G11:H11"/>
    <mergeCell ref="B12:C12"/>
    <mergeCell ref="D12:E12"/>
    <mergeCell ref="B13:C13"/>
    <mergeCell ref="D13:E13"/>
    <mergeCell ref="A14:E14"/>
    <mergeCell ref="A16:B16"/>
    <mergeCell ref="A36:B36"/>
    <mergeCell ref="I19:J19"/>
    <mergeCell ref="A20:B20"/>
    <mergeCell ref="I20:J20"/>
    <mergeCell ref="A37:B37"/>
    <mergeCell ref="A22:B22"/>
    <mergeCell ref="A23:B23"/>
    <mergeCell ref="A24:B24"/>
    <mergeCell ref="A25:B25"/>
    <mergeCell ref="A26:B26"/>
    <mergeCell ref="A27:B27"/>
    <mergeCell ref="A28:B28"/>
    <mergeCell ref="A32:B32"/>
    <mergeCell ref="A29:B29"/>
    <mergeCell ref="A30:B30"/>
    <mergeCell ref="A21:B21"/>
  </mergeCells>
  <dataValidations count="1">
    <dataValidation type="list" allowBlank="1" showInputMessage="1" showErrorMessage="1" sqref="I16:I36" xr:uid="{49342714-8CDB-40BA-9D36-CBA718DF14E8}">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09604-CAFE-4F6A-AF5D-D3B7A8678D28}">
  <sheetPr>
    <tabColor theme="9" tint="0.59999389629810485"/>
    <outlinePr summaryBelow="0" summaryRight="0"/>
  </sheetPr>
  <dimension ref="A1:P40"/>
  <sheetViews>
    <sheetView showGridLines="0" zoomScaleNormal="100" workbookViewId="0">
      <selection activeCell="F20" sqref="F20"/>
    </sheetView>
  </sheetViews>
  <sheetFormatPr defaultColWidth="14.453125" defaultRowHeight="15.75" customHeight="1"/>
  <cols>
    <col min="1" max="1" width="30.7265625" style="706" customWidth="1"/>
    <col min="2" max="2" width="7.90625" style="706" customWidth="1"/>
    <col min="3" max="3" width="9.7265625" style="706" customWidth="1"/>
    <col min="4" max="4" width="10.81640625" style="706" customWidth="1"/>
    <col min="5" max="5" width="11.6328125" style="706" bestFit="1" customWidth="1"/>
    <col min="6" max="6" width="26.7265625" style="706" customWidth="1"/>
    <col min="7" max="16384" width="14.453125" style="706"/>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707"/>
      <c r="B5" s="707"/>
      <c r="C5" s="707"/>
      <c r="D5" s="707"/>
      <c r="E5" s="707"/>
      <c r="F5" s="10"/>
    </row>
    <row r="6" spans="1:16" ht="29.15" customHeight="1">
      <c r="A6" s="1110" t="s">
        <v>495</v>
      </c>
      <c r="B6" s="1110"/>
      <c r="C6" s="1110"/>
      <c r="D6" s="1110"/>
      <c r="E6" s="1110"/>
      <c r="F6" s="8"/>
    </row>
    <row r="7" spans="1:16" ht="19.5" customHeight="1">
      <c r="D7" s="705"/>
      <c r="E7" s="705"/>
      <c r="F7" s="14"/>
    </row>
    <row r="8" spans="1:16" ht="14.25">
      <c r="A8" s="715"/>
      <c r="B8" s="1224"/>
      <c r="C8" s="1224"/>
      <c r="D8" s="1079"/>
      <c r="E8" s="1080"/>
      <c r="F8" s="14"/>
    </row>
    <row r="9" spans="1:16" ht="18" customHeight="1">
      <c r="A9" s="710" t="s">
        <v>28</v>
      </c>
      <c r="B9" s="1111" t="s">
        <v>4</v>
      </c>
      <c r="C9" s="1111"/>
      <c r="D9" s="1111" t="s">
        <v>40</v>
      </c>
      <c r="E9" s="1112"/>
      <c r="F9" s="370"/>
      <c r="G9" s="371"/>
      <c r="H9" s="371"/>
      <c r="I9" s="371"/>
      <c r="J9" s="371"/>
      <c r="K9" s="371"/>
      <c r="L9" s="371"/>
      <c r="M9" s="371"/>
      <c r="N9" s="371"/>
      <c r="O9" s="371"/>
      <c r="P9" s="371"/>
    </row>
    <row r="10" spans="1:16" ht="18" customHeight="1">
      <c r="A10" s="711" t="s">
        <v>77</v>
      </c>
      <c r="B10" s="1114" t="s">
        <v>495</v>
      </c>
      <c r="C10" s="1114"/>
      <c r="D10" s="1212" t="s">
        <v>770</v>
      </c>
      <c r="E10" s="1212"/>
      <c r="F10" s="372"/>
      <c r="G10" s="371"/>
      <c r="H10" s="371"/>
      <c r="I10" s="371"/>
      <c r="J10" s="371"/>
      <c r="K10" s="371"/>
      <c r="L10" s="371"/>
      <c r="M10" s="371"/>
      <c r="N10" s="371"/>
      <c r="O10" s="371"/>
      <c r="P10" s="371"/>
    </row>
    <row r="11" spans="1:16" ht="18" customHeight="1">
      <c r="A11" s="717"/>
      <c r="B11" s="1236"/>
      <c r="C11" s="1236"/>
      <c r="D11" s="1213"/>
      <c r="E11" s="1214"/>
      <c r="F11" s="373"/>
      <c r="G11" s="1251"/>
      <c r="H11" s="1251"/>
      <c r="I11" s="720"/>
      <c r="J11" s="324"/>
      <c r="K11" s="369"/>
      <c r="L11" s="371"/>
      <c r="M11" s="371"/>
      <c r="N11" s="371"/>
      <c r="O11" s="371"/>
      <c r="P11" s="371"/>
    </row>
    <row r="12" spans="1:16" ht="18" customHeight="1">
      <c r="A12" s="710" t="s">
        <v>7</v>
      </c>
      <c r="B12" s="1111" t="s">
        <v>484</v>
      </c>
      <c r="C12" s="1111"/>
      <c r="D12" s="1111" t="s">
        <v>275</v>
      </c>
      <c r="E12" s="1111"/>
      <c r="F12" s="373"/>
      <c r="G12" s="371"/>
      <c r="H12" s="371"/>
      <c r="I12" s="371"/>
      <c r="J12" s="371"/>
      <c r="K12" s="371"/>
      <c r="L12" s="371"/>
      <c r="M12" s="371"/>
      <c r="N12" s="371"/>
      <c r="O12" s="371"/>
      <c r="P12" s="371"/>
    </row>
    <row r="13" spans="1:16" ht="18" customHeight="1">
      <c r="A13" s="716" t="s">
        <v>789</v>
      </c>
      <c r="B13" s="1113">
        <v>54269</v>
      </c>
      <c r="C13" s="1113"/>
      <c r="D13" s="1274">
        <v>44600</v>
      </c>
      <c r="E13" s="1274"/>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714"/>
      <c r="F15" s="373"/>
      <c r="G15" s="371"/>
      <c r="H15" s="371"/>
      <c r="I15" s="371"/>
      <c r="J15" s="371"/>
      <c r="K15" s="371"/>
      <c r="L15" s="371"/>
      <c r="M15" s="371"/>
      <c r="N15" s="371"/>
      <c r="O15" s="371"/>
      <c r="P15" s="371"/>
    </row>
    <row r="16" spans="1:16" ht="30" customHeight="1">
      <c r="A16" s="1120" t="s">
        <v>41</v>
      </c>
      <c r="B16" s="1120"/>
      <c r="C16" s="712" t="s">
        <v>11</v>
      </c>
      <c r="D16" s="712" t="s">
        <v>12</v>
      </c>
      <c r="E16" s="712" t="s">
        <v>13</v>
      </c>
      <c r="F16" s="373"/>
      <c r="G16" s="371"/>
      <c r="H16" s="371"/>
      <c r="I16" s="1249"/>
      <c r="J16" s="1249"/>
      <c r="K16" s="360"/>
      <c r="L16" s="361"/>
      <c r="M16" s="358"/>
      <c r="N16" s="359"/>
      <c r="O16" s="359"/>
      <c r="P16" s="371"/>
    </row>
    <row r="17" spans="1:16" ht="13">
      <c r="A17" s="1271" t="s">
        <v>771</v>
      </c>
      <c r="B17" s="1271"/>
      <c r="C17" s="388">
        <v>1350</v>
      </c>
      <c r="D17" s="387">
        <v>10</v>
      </c>
      <c r="E17" s="387">
        <f t="shared" ref="E17:E39" si="0">C17*D17</f>
        <v>13500</v>
      </c>
      <c r="F17" s="373"/>
      <c r="G17" s="371"/>
      <c r="H17" s="371"/>
      <c r="I17" s="718"/>
      <c r="J17" s="718"/>
      <c r="K17" s="360"/>
      <c r="L17" s="361"/>
      <c r="M17" s="358"/>
      <c r="N17" s="359"/>
      <c r="O17" s="359"/>
      <c r="P17" s="371"/>
    </row>
    <row r="18" spans="1:16" ht="13">
      <c r="A18" s="1259" t="s">
        <v>772</v>
      </c>
      <c r="B18" s="1259"/>
      <c r="C18" s="228">
        <v>50</v>
      </c>
      <c r="D18" s="393">
        <v>33</v>
      </c>
      <c r="E18" s="393">
        <f t="shared" si="0"/>
        <v>1650</v>
      </c>
      <c r="F18" s="373"/>
      <c r="G18" s="738" t="s">
        <v>797</v>
      </c>
      <c r="H18" s="738"/>
      <c r="I18" s="718"/>
      <c r="J18" s="718"/>
      <c r="K18" s="360"/>
      <c r="L18" s="361"/>
      <c r="M18" s="358"/>
      <c r="N18" s="359"/>
      <c r="O18" s="359"/>
      <c r="P18" s="371"/>
    </row>
    <row r="19" spans="1:16" ht="15.75" customHeight="1">
      <c r="A19" s="1271" t="s">
        <v>773</v>
      </c>
      <c r="B19" s="1271"/>
      <c r="C19" s="388">
        <v>2900</v>
      </c>
      <c r="D19" s="387">
        <v>19</v>
      </c>
      <c r="E19" s="387">
        <f t="shared" si="0"/>
        <v>55100</v>
      </c>
      <c r="F19" s="371"/>
      <c r="G19" s="371"/>
      <c r="H19" s="371"/>
      <c r="I19" s="1250"/>
      <c r="J19" s="1250"/>
      <c r="K19" s="362"/>
      <c r="L19" s="363"/>
      <c r="M19" s="358"/>
      <c r="N19" s="359"/>
      <c r="O19" s="359"/>
      <c r="P19" s="371"/>
    </row>
    <row r="20" spans="1:16" ht="15.75" customHeight="1">
      <c r="A20" s="1259" t="s">
        <v>774</v>
      </c>
      <c r="B20" s="1259"/>
      <c r="C20" s="389">
        <v>10</v>
      </c>
      <c r="D20" s="393">
        <v>562</v>
      </c>
      <c r="E20" s="393">
        <f t="shared" si="0"/>
        <v>5620</v>
      </c>
      <c r="I20" s="1250"/>
      <c r="J20" s="1250"/>
      <c r="K20" s="356"/>
      <c r="L20" s="357"/>
      <c r="M20" s="358"/>
      <c r="N20" s="359"/>
      <c r="O20" s="359"/>
    </row>
    <row r="21" spans="1:16" ht="15.75" customHeight="1">
      <c r="A21" s="1271" t="s">
        <v>775</v>
      </c>
      <c r="B21" s="1271"/>
      <c r="C21" s="388">
        <v>2900</v>
      </c>
      <c r="D21" s="387">
        <v>1</v>
      </c>
      <c r="E21" s="387">
        <f t="shared" si="0"/>
        <v>2900</v>
      </c>
      <c r="I21" s="719"/>
      <c r="J21" s="719"/>
      <c r="K21" s="356"/>
      <c r="L21" s="357"/>
      <c r="M21" s="358"/>
      <c r="N21" s="359"/>
      <c r="O21" s="359"/>
    </row>
    <row r="22" spans="1:16" ht="15.75" customHeight="1">
      <c r="A22" s="1259" t="s">
        <v>776</v>
      </c>
      <c r="B22" s="1259"/>
      <c r="C22" s="228">
        <v>23</v>
      </c>
      <c r="D22" s="393">
        <v>94</v>
      </c>
      <c r="E22" s="393">
        <f t="shared" si="0"/>
        <v>2162</v>
      </c>
      <c r="G22" s="706" t="s">
        <v>798</v>
      </c>
      <c r="I22" s="719"/>
      <c r="J22" s="719"/>
      <c r="K22" s="356"/>
      <c r="L22" s="357"/>
      <c r="M22" s="358"/>
      <c r="N22" s="359"/>
      <c r="O22" s="359"/>
    </row>
    <row r="23" spans="1:16" ht="15.75" customHeight="1">
      <c r="A23" s="1271" t="s">
        <v>777</v>
      </c>
      <c r="B23" s="1271"/>
      <c r="C23" s="388">
        <v>1</v>
      </c>
      <c r="D23" s="387">
        <v>62</v>
      </c>
      <c r="E23" s="387">
        <f t="shared" si="0"/>
        <v>62</v>
      </c>
      <c r="I23" s="719"/>
      <c r="J23" s="719"/>
      <c r="K23" s="356"/>
      <c r="L23" s="357"/>
      <c r="M23" s="358"/>
      <c r="N23" s="359"/>
      <c r="O23" s="359"/>
    </row>
    <row r="24" spans="1:16" ht="25" customHeight="1">
      <c r="A24" s="1381" t="s">
        <v>778</v>
      </c>
      <c r="B24" s="1381"/>
      <c r="C24" s="228">
        <v>4</v>
      </c>
      <c r="D24" s="393">
        <v>915</v>
      </c>
      <c r="E24" s="393">
        <f t="shared" si="0"/>
        <v>3660</v>
      </c>
      <c r="G24" s="706" t="s">
        <v>800</v>
      </c>
      <c r="I24" s="719"/>
      <c r="J24" s="719"/>
      <c r="K24" s="356"/>
      <c r="L24" s="357"/>
      <c r="M24" s="358"/>
      <c r="N24" s="359"/>
      <c r="O24" s="359"/>
    </row>
    <row r="25" spans="1:16" ht="15.75" customHeight="1">
      <c r="A25" s="1271" t="s">
        <v>779</v>
      </c>
      <c r="B25" s="1271"/>
      <c r="C25" s="388">
        <v>34527</v>
      </c>
      <c r="D25" s="387">
        <v>1.46</v>
      </c>
      <c r="E25" s="387">
        <f t="shared" si="0"/>
        <v>50409.42</v>
      </c>
      <c r="I25" s="719"/>
      <c r="J25" s="719"/>
      <c r="K25" s="356"/>
      <c r="L25" s="357"/>
      <c r="M25" s="358"/>
      <c r="N25" s="359"/>
      <c r="O25" s="359"/>
    </row>
    <row r="26" spans="1:16" ht="15.75" customHeight="1">
      <c r="A26" s="1259" t="s">
        <v>780</v>
      </c>
      <c r="B26" s="1259"/>
      <c r="C26" s="228">
        <v>1</v>
      </c>
      <c r="D26" s="393">
        <v>222</v>
      </c>
      <c r="E26" s="393">
        <f t="shared" si="0"/>
        <v>222</v>
      </c>
      <c r="I26" s="719"/>
      <c r="J26" s="719"/>
      <c r="K26" s="356"/>
      <c r="L26" s="357"/>
      <c r="M26" s="358"/>
      <c r="N26" s="359"/>
      <c r="O26" s="359"/>
    </row>
    <row r="27" spans="1:16" ht="15.75" customHeight="1">
      <c r="A27" s="1271" t="s">
        <v>58</v>
      </c>
      <c r="B27" s="1271"/>
      <c r="C27" s="388">
        <v>1</v>
      </c>
      <c r="D27" s="387">
        <v>132</v>
      </c>
      <c r="E27" s="387">
        <f t="shared" si="0"/>
        <v>132</v>
      </c>
      <c r="G27" s="739" t="s">
        <v>799</v>
      </c>
      <c r="I27" s="719"/>
      <c r="J27" s="719"/>
      <c r="K27" s="356"/>
      <c r="L27" s="357"/>
      <c r="M27" s="358"/>
      <c r="N27" s="359"/>
      <c r="O27" s="359"/>
    </row>
    <row r="28" spans="1:16" ht="15.75" customHeight="1">
      <c r="A28" s="1259" t="s">
        <v>781</v>
      </c>
      <c r="B28" s="1259"/>
      <c r="C28" s="228">
        <v>1</v>
      </c>
      <c r="D28" s="393">
        <v>162</v>
      </c>
      <c r="E28" s="393">
        <f t="shared" si="0"/>
        <v>162</v>
      </c>
      <c r="I28" s="719"/>
      <c r="J28" s="719"/>
      <c r="K28" s="356"/>
      <c r="L28" s="357"/>
      <c r="M28" s="358"/>
      <c r="N28" s="359"/>
      <c r="O28" s="359"/>
    </row>
    <row r="29" spans="1:16" ht="15.75" customHeight="1">
      <c r="A29" s="1271" t="s">
        <v>782</v>
      </c>
      <c r="B29" s="1271"/>
      <c r="C29" s="388">
        <v>51</v>
      </c>
      <c r="D29" s="387">
        <v>94</v>
      </c>
      <c r="E29" s="387">
        <f t="shared" si="0"/>
        <v>4794</v>
      </c>
      <c r="I29" s="719"/>
      <c r="J29" s="719"/>
      <c r="K29" s="356"/>
      <c r="L29" s="357"/>
      <c r="M29" s="358"/>
      <c r="N29" s="359"/>
      <c r="O29" s="359"/>
    </row>
    <row r="30" spans="1:16" ht="15.75" customHeight="1">
      <c r="A30" s="1259" t="s">
        <v>71</v>
      </c>
      <c r="B30" s="1259"/>
      <c r="C30" s="228">
        <v>150</v>
      </c>
      <c r="D30" s="393">
        <v>48</v>
      </c>
      <c r="E30" s="393">
        <f t="shared" si="0"/>
        <v>7200</v>
      </c>
      <c r="I30" s="719"/>
      <c r="J30" s="719"/>
      <c r="K30" s="356"/>
      <c r="L30" s="357"/>
      <c r="M30" s="358"/>
      <c r="N30" s="359"/>
      <c r="O30" s="359"/>
    </row>
    <row r="31" spans="1:16" ht="15.75" customHeight="1">
      <c r="A31" s="1271" t="s">
        <v>72</v>
      </c>
      <c r="B31" s="1271"/>
      <c r="C31" s="388">
        <v>42</v>
      </c>
      <c r="D31" s="387">
        <v>102</v>
      </c>
      <c r="E31" s="387">
        <f t="shared" si="0"/>
        <v>4284</v>
      </c>
      <c r="I31" s="719"/>
      <c r="J31" s="719"/>
      <c r="K31" s="356"/>
      <c r="L31" s="357"/>
      <c r="M31" s="358"/>
      <c r="N31" s="359"/>
      <c r="O31" s="359"/>
    </row>
    <row r="32" spans="1:16" ht="15.75" customHeight="1">
      <c r="A32" s="1259" t="s">
        <v>55</v>
      </c>
      <c r="B32" s="1259"/>
      <c r="C32" s="228">
        <v>42</v>
      </c>
      <c r="D32" s="393">
        <v>90</v>
      </c>
      <c r="E32" s="393">
        <f t="shared" si="0"/>
        <v>3780</v>
      </c>
      <c r="I32" s="719"/>
      <c r="J32" s="719"/>
      <c r="K32" s="356"/>
      <c r="L32" s="357"/>
      <c r="M32" s="358"/>
      <c r="N32" s="359"/>
      <c r="O32" s="359"/>
    </row>
    <row r="33" spans="1:15" ht="15.75" customHeight="1">
      <c r="A33" s="1271" t="s">
        <v>436</v>
      </c>
      <c r="B33" s="1271"/>
      <c r="C33" s="388">
        <v>2</v>
      </c>
      <c r="D33" s="387">
        <v>600</v>
      </c>
      <c r="E33" s="387">
        <f t="shared" si="0"/>
        <v>1200</v>
      </c>
      <c r="I33" s="719"/>
      <c r="J33" s="719"/>
      <c r="K33" s="356"/>
      <c r="L33" s="357"/>
      <c r="M33" s="358"/>
      <c r="N33" s="359"/>
      <c r="O33" s="359"/>
    </row>
    <row r="34" spans="1:15" ht="15.75" customHeight="1">
      <c r="A34" s="1259" t="s">
        <v>783</v>
      </c>
      <c r="B34" s="1259"/>
      <c r="C34" s="228">
        <v>2</v>
      </c>
      <c r="D34" s="393">
        <v>240</v>
      </c>
      <c r="E34" s="393">
        <f t="shared" si="0"/>
        <v>480</v>
      </c>
      <c r="I34" s="719"/>
      <c r="J34" s="719"/>
      <c r="K34" s="356"/>
      <c r="L34" s="357"/>
      <c r="M34" s="358"/>
      <c r="N34" s="359"/>
      <c r="O34" s="359"/>
    </row>
    <row r="35" spans="1:15" ht="15.75" customHeight="1">
      <c r="A35" s="1271" t="s">
        <v>784</v>
      </c>
      <c r="B35" s="1271"/>
      <c r="C35" s="388">
        <v>20</v>
      </c>
      <c r="D35" s="387">
        <v>90</v>
      </c>
      <c r="E35" s="387">
        <f t="shared" si="0"/>
        <v>1800</v>
      </c>
      <c r="I35" s="719"/>
      <c r="J35" s="719"/>
      <c r="K35" s="356"/>
      <c r="L35" s="357"/>
      <c r="M35" s="358"/>
      <c r="N35" s="359"/>
      <c r="O35" s="359"/>
    </row>
    <row r="36" spans="1:15" ht="15.75" customHeight="1">
      <c r="A36" s="1259" t="s">
        <v>785</v>
      </c>
      <c r="B36" s="1259"/>
      <c r="C36" s="228">
        <v>3</v>
      </c>
      <c r="D36" s="393">
        <v>60</v>
      </c>
      <c r="E36" s="393">
        <f t="shared" si="0"/>
        <v>180</v>
      </c>
      <c r="I36" s="719"/>
      <c r="J36" s="719"/>
      <c r="K36" s="356"/>
      <c r="L36" s="357"/>
      <c r="M36" s="358"/>
      <c r="N36" s="359"/>
      <c r="O36" s="359"/>
    </row>
    <row r="37" spans="1:15" ht="15.75" customHeight="1">
      <c r="A37" s="1271" t="s">
        <v>786</v>
      </c>
      <c r="B37" s="1271"/>
      <c r="C37" s="388">
        <v>1</v>
      </c>
      <c r="D37" s="387">
        <v>60</v>
      </c>
      <c r="E37" s="387">
        <f t="shared" si="0"/>
        <v>60</v>
      </c>
      <c r="I37" s="719"/>
      <c r="J37" s="719"/>
      <c r="K37" s="356"/>
      <c r="L37" s="357"/>
      <c r="M37" s="358"/>
      <c r="N37" s="359"/>
      <c r="O37" s="359"/>
    </row>
    <row r="38" spans="1:15" ht="15.75" customHeight="1">
      <c r="A38" s="1259" t="s">
        <v>787</v>
      </c>
      <c r="B38" s="1259"/>
      <c r="C38" s="228">
        <v>12</v>
      </c>
      <c r="D38" s="393">
        <v>48</v>
      </c>
      <c r="E38" s="393">
        <f t="shared" si="0"/>
        <v>576</v>
      </c>
      <c r="I38" s="719"/>
      <c r="J38" s="719"/>
      <c r="K38" s="356"/>
      <c r="L38" s="357"/>
      <c r="M38" s="358"/>
      <c r="N38" s="359"/>
      <c r="O38" s="359"/>
    </row>
    <row r="39" spans="1:15" ht="15.75" customHeight="1">
      <c r="A39" s="1256" t="s">
        <v>788</v>
      </c>
      <c r="B39" s="1256"/>
      <c r="C39" s="229">
        <v>1</v>
      </c>
      <c r="D39" s="436">
        <v>30</v>
      </c>
      <c r="E39" s="436">
        <f t="shared" si="0"/>
        <v>30</v>
      </c>
      <c r="I39" s="719"/>
      <c r="J39" s="719"/>
      <c r="K39" s="356"/>
      <c r="L39" s="357"/>
      <c r="M39" s="358"/>
      <c r="N39" s="359"/>
      <c r="O39" s="359"/>
    </row>
    <row r="40" spans="1:15" ht="15.75" customHeight="1">
      <c r="A40" s="1129"/>
      <c r="B40" s="1129"/>
      <c r="C40" s="713"/>
      <c r="D40" s="172" t="s">
        <v>19</v>
      </c>
      <c r="E40" s="284">
        <f xml:space="preserve"> SUM(E17:E39)</f>
        <v>159963.41999999998</v>
      </c>
    </row>
  </sheetData>
  <mergeCells count="45">
    <mergeCell ref="B9:C9"/>
    <mergeCell ref="D9:E9"/>
    <mergeCell ref="A2:E3"/>
    <mergeCell ref="A4:B4"/>
    <mergeCell ref="A6:E6"/>
    <mergeCell ref="B8:C8"/>
    <mergeCell ref="D8:E8"/>
    <mergeCell ref="A19:B19"/>
    <mergeCell ref="I16:J16"/>
    <mergeCell ref="A17:B17"/>
    <mergeCell ref="B10:C10"/>
    <mergeCell ref="D10:E10"/>
    <mergeCell ref="B11:C11"/>
    <mergeCell ref="D11:E11"/>
    <mergeCell ref="G11:H11"/>
    <mergeCell ref="B12:C12"/>
    <mergeCell ref="D12:E12"/>
    <mergeCell ref="B13:C13"/>
    <mergeCell ref="D13:E13"/>
    <mergeCell ref="A14:E14"/>
    <mergeCell ref="A16:B16"/>
    <mergeCell ref="A18:B18"/>
    <mergeCell ref="I19:J19"/>
    <mergeCell ref="A20:B20"/>
    <mergeCell ref="I20:J20"/>
    <mergeCell ref="A33:B33"/>
    <mergeCell ref="A22:B22"/>
    <mergeCell ref="A23:B23"/>
    <mergeCell ref="A24:B24"/>
    <mergeCell ref="A25:B25"/>
    <mergeCell ref="A26:B26"/>
    <mergeCell ref="A27:B27"/>
    <mergeCell ref="A28:B28"/>
    <mergeCell ref="A29:B29"/>
    <mergeCell ref="A30:B30"/>
    <mergeCell ref="A31:B31"/>
    <mergeCell ref="A32:B32"/>
    <mergeCell ref="A21:B21"/>
    <mergeCell ref="A40:B40"/>
    <mergeCell ref="A34:B34"/>
    <mergeCell ref="A35:B35"/>
    <mergeCell ref="A36:B36"/>
    <mergeCell ref="A37:B37"/>
    <mergeCell ref="A38:B38"/>
    <mergeCell ref="A39:B39"/>
  </mergeCells>
  <dataValidations count="1">
    <dataValidation type="list" allowBlank="1" showInputMessage="1" showErrorMessage="1" sqref="I16:I39" xr:uid="{81299AD5-9C98-4276-9B9B-6C3ABFEB4EDB}">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EF738-4058-434D-BA86-F0FC36985D3C}">
  <sheetPr>
    <tabColor theme="6" tint="-0.499984740745262"/>
    <outlinePr summaryBelow="0" summaryRight="0"/>
  </sheetPr>
  <dimension ref="A1:G165"/>
  <sheetViews>
    <sheetView showGridLines="0" workbookViewId="0">
      <selection activeCell="E10" sqref="E10:F10"/>
    </sheetView>
  </sheetViews>
  <sheetFormatPr defaultColWidth="14.453125" defaultRowHeight="15.75" customHeight="1"/>
  <cols>
    <col min="1" max="1" width="30.7265625" style="398" customWidth="1"/>
    <col min="2" max="2" width="14.81640625" style="398" customWidth="1"/>
    <col min="3" max="3" width="7.90625" style="398" customWidth="1"/>
    <col min="4" max="4" width="7" style="398" customWidth="1"/>
    <col min="5" max="5" width="10.81640625" style="398" customWidth="1"/>
    <col min="6" max="6" width="15" style="398" customWidth="1"/>
    <col min="7" max="7" width="26.7265625" style="398" customWidth="1"/>
    <col min="8" max="16384" width="14.453125" style="398"/>
  </cols>
  <sheetData>
    <row r="1" spans="1:7" ht="18" customHeight="1">
      <c r="A1" s="9"/>
      <c r="B1" s="9"/>
      <c r="C1" s="4"/>
      <c r="D1" s="9"/>
      <c r="E1" s="9"/>
      <c r="F1" s="9"/>
      <c r="G1" s="9"/>
    </row>
    <row r="2" spans="1:7" ht="19.5" customHeight="1">
      <c r="A2" s="1106" t="s">
        <v>1</v>
      </c>
      <c r="B2" s="1106"/>
      <c r="C2" s="1106"/>
      <c r="D2" s="1106"/>
      <c r="E2" s="1106"/>
      <c r="F2" s="1106"/>
    </row>
    <row r="3" spans="1:7" ht="12.65" customHeight="1">
      <c r="A3" s="1106"/>
      <c r="B3" s="1106"/>
      <c r="C3" s="1106"/>
      <c r="D3" s="1106"/>
      <c r="E3" s="1106"/>
      <c r="F3" s="1106"/>
      <c r="G3" s="8"/>
    </row>
    <row r="4" spans="1:7" ht="13">
      <c r="A4" s="1084"/>
      <c r="B4" s="1080"/>
      <c r="C4" s="1080"/>
      <c r="D4" s="9"/>
      <c r="E4" s="9"/>
      <c r="F4" s="9"/>
      <c r="G4" s="8"/>
    </row>
    <row r="5" spans="1:7" ht="3.65" customHeight="1">
      <c r="A5" s="1085"/>
      <c r="B5" s="1080"/>
      <c r="C5" s="400"/>
      <c r="D5" s="400"/>
      <c r="E5" s="400"/>
      <c r="F5" s="400"/>
      <c r="G5" s="10"/>
    </row>
    <row r="6" spans="1:7" ht="29.15" customHeight="1">
      <c r="A6" s="1110" t="s">
        <v>27</v>
      </c>
      <c r="B6" s="1110"/>
      <c r="C6" s="1110"/>
      <c r="D6" s="1110"/>
      <c r="E6" s="1110"/>
      <c r="F6" s="1110"/>
      <c r="G6" s="8"/>
    </row>
    <row r="7" spans="1:7" ht="19.5" customHeight="1">
      <c r="E7" s="401"/>
      <c r="F7" s="401"/>
      <c r="G7" s="14"/>
    </row>
    <row r="8" spans="1:7" ht="14.25">
      <c r="A8" s="1087"/>
      <c r="B8" s="1080"/>
      <c r="C8" s="1079"/>
      <c r="D8" s="1080"/>
      <c r="E8" s="1079"/>
      <c r="F8" s="1080"/>
      <c r="G8" s="8"/>
    </row>
    <row r="9" spans="1:7" ht="18" customHeight="1">
      <c r="A9" s="1111" t="s">
        <v>28</v>
      </c>
      <c r="B9" s="1112"/>
      <c r="C9" s="1111" t="s">
        <v>4</v>
      </c>
      <c r="D9" s="1112"/>
      <c r="E9" s="1111" t="s">
        <v>40</v>
      </c>
      <c r="F9" s="1112"/>
      <c r="G9" s="17"/>
    </row>
    <row r="10" spans="1:7" ht="18" customHeight="1">
      <c r="A10" s="1113" t="s">
        <v>39</v>
      </c>
      <c r="B10" s="1112"/>
      <c r="C10" s="1114" t="s">
        <v>37</v>
      </c>
      <c r="D10" s="1115"/>
      <c r="E10" s="1116" t="s">
        <v>801</v>
      </c>
      <c r="F10" s="1117"/>
      <c r="G10" s="10"/>
    </row>
    <row r="11" spans="1:7" ht="18" customHeight="1">
      <c r="A11" s="1089"/>
      <c r="B11" s="1080"/>
      <c r="C11" s="1089"/>
      <c r="D11" s="1080"/>
      <c r="E11" s="1090"/>
      <c r="F11" s="1080"/>
      <c r="G11" s="14"/>
    </row>
    <row r="12" spans="1:7" ht="18" customHeight="1">
      <c r="A12" s="1111" t="s">
        <v>7</v>
      </c>
      <c r="B12" s="1112"/>
      <c r="C12" s="1141" t="s">
        <v>111</v>
      </c>
      <c r="D12" s="1142"/>
      <c r="E12" s="1141" t="s">
        <v>275</v>
      </c>
      <c r="F12" s="1142"/>
      <c r="G12" s="14"/>
    </row>
    <row r="13" spans="1:7" ht="18" customHeight="1">
      <c r="A13" s="1113" t="s">
        <v>178</v>
      </c>
      <c r="B13" s="1112"/>
      <c r="C13" s="1216" t="s">
        <v>209</v>
      </c>
      <c r="D13" s="1218"/>
      <c r="E13" s="1195">
        <v>44603</v>
      </c>
      <c r="F13" s="1196"/>
      <c r="G13" s="14"/>
    </row>
    <row r="14" spans="1:7" ht="13.75" thickBot="1">
      <c r="A14" s="1123"/>
      <c r="B14" s="1124"/>
      <c r="C14" s="1123"/>
      <c r="D14" s="1124"/>
      <c r="E14" s="1123"/>
      <c r="F14" s="1124"/>
      <c r="G14" s="8"/>
    </row>
    <row r="15" spans="1:7" ht="13">
      <c r="A15" s="399"/>
      <c r="B15" s="399"/>
      <c r="C15" s="399"/>
      <c r="D15" s="397"/>
      <c r="E15" s="399"/>
      <c r="F15" s="399"/>
      <c r="G15" s="14"/>
    </row>
    <row r="16" spans="1:7" ht="30" customHeight="1">
      <c r="A16" s="99" t="s">
        <v>41</v>
      </c>
      <c r="B16" s="270" t="s">
        <v>189</v>
      </c>
      <c r="C16" s="270" t="s">
        <v>251</v>
      </c>
      <c r="D16" s="403" t="s">
        <v>11</v>
      </c>
      <c r="E16" s="403" t="s">
        <v>12</v>
      </c>
      <c r="F16" s="403" t="s">
        <v>13</v>
      </c>
      <c r="G16" s="14"/>
    </row>
    <row r="17" spans="1:7" ht="15" customHeight="1">
      <c r="A17" s="194" t="s">
        <v>297</v>
      </c>
      <c r="B17" s="271" t="s">
        <v>240</v>
      </c>
      <c r="C17" s="271">
        <v>100</v>
      </c>
      <c r="D17" s="272">
        <v>996</v>
      </c>
      <c r="E17" s="277">
        <v>18</v>
      </c>
      <c r="F17" s="282">
        <f>D17*E17</f>
        <v>17928</v>
      </c>
      <c r="G17" s="23"/>
    </row>
    <row r="18" spans="1:7" s="723" customFormat="1" ht="15" customHeight="1">
      <c r="A18" s="158" t="s">
        <v>298</v>
      </c>
      <c r="B18" s="274" t="s">
        <v>240</v>
      </c>
      <c r="C18" s="274">
        <v>100</v>
      </c>
      <c r="D18" s="275">
        <v>510</v>
      </c>
      <c r="E18" s="740">
        <v>59</v>
      </c>
      <c r="F18" s="283">
        <f>D18*E18</f>
        <v>30090</v>
      </c>
      <c r="G18" s="23"/>
    </row>
    <row r="19" spans="1:7" ht="15.75" customHeight="1">
      <c r="A19" s="1129"/>
      <c r="B19" s="1130"/>
      <c r="C19" s="1130"/>
      <c r="D19" s="402"/>
      <c r="E19" s="72" t="s">
        <v>19</v>
      </c>
      <c r="F19" s="284">
        <f xml:space="preserve"> SUM(F17:F18)</f>
        <v>48018</v>
      </c>
    </row>
    <row r="21" spans="1:7" ht="15.75" customHeight="1">
      <c r="A21" s="411"/>
      <c r="B21" s="411"/>
      <c r="C21" s="411"/>
      <c r="D21" s="411"/>
      <c r="E21" s="411"/>
      <c r="F21" s="411"/>
      <c r="G21" s="411"/>
    </row>
    <row r="22" spans="1:7" ht="15.75" customHeight="1">
      <c r="A22" s="411"/>
      <c r="B22" s="411"/>
      <c r="C22" s="411"/>
      <c r="D22" s="411"/>
      <c r="E22" s="411"/>
      <c r="F22" s="411"/>
      <c r="G22" s="411"/>
    </row>
    <row r="23" spans="1:7" ht="15.75" customHeight="1">
      <c r="A23" s="411"/>
      <c r="B23" s="411"/>
      <c r="C23" s="411"/>
      <c r="D23" s="411"/>
      <c r="E23" s="411"/>
      <c r="F23" s="411"/>
      <c r="G23" s="411"/>
    </row>
    <row r="24" spans="1:7" ht="15.75" customHeight="1">
      <c r="A24" s="411"/>
      <c r="B24" s="411"/>
      <c r="C24" s="411"/>
      <c r="D24" s="411"/>
      <c r="E24" s="411"/>
      <c r="F24" s="411"/>
      <c r="G24" s="411"/>
    </row>
    <row r="25" spans="1:7" ht="15.75" customHeight="1">
      <c r="A25" s="411"/>
      <c r="B25" s="411"/>
      <c r="C25" s="411"/>
      <c r="D25" s="411"/>
      <c r="E25" s="411"/>
      <c r="F25" s="411"/>
      <c r="G25" s="411"/>
    </row>
    <row r="26" spans="1:7" ht="15.75" customHeight="1">
      <c r="A26" s="411"/>
      <c r="B26" s="411"/>
      <c r="C26" s="411"/>
      <c r="D26" s="411"/>
      <c r="E26" s="411"/>
      <c r="F26" s="411"/>
      <c r="G26" s="411"/>
    </row>
    <row r="27" spans="1:7" ht="15.75" customHeight="1">
      <c r="A27" s="411"/>
      <c r="B27" s="411"/>
      <c r="C27" s="411"/>
      <c r="D27" s="411"/>
      <c r="E27" s="411"/>
      <c r="F27" s="411"/>
      <c r="G27" s="411"/>
    </row>
    <row r="28" spans="1:7" ht="15.75" customHeight="1">
      <c r="A28" s="411"/>
      <c r="B28" s="411"/>
      <c r="C28" s="411"/>
      <c r="D28" s="411"/>
      <c r="E28" s="411"/>
      <c r="F28" s="411"/>
      <c r="G28" s="411"/>
    </row>
    <row r="29" spans="1:7" ht="15.75" customHeight="1">
      <c r="A29" s="411"/>
      <c r="B29" s="411"/>
      <c r="C29" s="411"/>
      <c r="D29" s="411"/>
      <c r="E29" s="411"/>
      <c r="F29" s="411"/>
      <c r="G29" s="411"/>
    </row>
    <row r="30" spans="1:7" ht="15.75" customHeight="1">
      <c r="A30" s="411"/>
      <c r="B30" s="411"/>
      <c r="C30" s="411"/>
      <c r="D30" s="411"/>
      <c r="E30" s="411"/>
      <c r="F30" s="411"/>
      <c r="G30" s="411"/>
    </row>
    <row r="31" spans="1:7" ht="15.75" customHeight="1">
      <c r="A31" s="411"/>
      <c r="B31" s="411"/>
      <c r="C31" s="411"/>
      <c r="D31" s="411"/>
      <c r="E31" s="411"/>
      <c r="F31" s="411"/>
      <c r="G31" s="411"/>
    </row>
    <row r="32" spans="1:7" ht="15.75" customHeight="1">
      <c r="A32" s="411"/>
      <c r="B32" s="411"/>
      <c r="C32" s="411"/>
      <c r="D32" s="411"/>
      <c r="E32" s="411"/>
      <c r="F32" s="411"/>
      <c r="G32" s="411"/>
    </row>
    <row r="33" spans="1:7" ht="15.75" customHeight="1">
      <c r="A33" s="411"/>
      <c r="B33" s="411"/>
      <c r="C33" s="411"/>
      <c r="D33" s="411"/>
      <c r="E33" s="411"/>
      <c r="F33" s="411"/>
      <c r="G33" s="411"/>
    </row>
    <row r="34" spans="1:7" ht="15.75" customHeight="1">
      <c r="A34" s="411"/>
      <c r="B34" s="411"/>
      <c r="C34" s="411"/>
      <c r="D34" s="411"/>
      <c r="E34" s="411"/>
      <c r="F34" s="411"/>
      <c r="G34" s="411"/>
    </row>
    <row r="35" spans="1:7" ht="15.75" customHeight="1">
      <c r="A35" s="411"/>
      <c r="B35" s="411"/>
      <c r="C35" s="411"/>
      <c r="D35" s="411"/>
      <c r="E35" s="411"/>
      <c r="F35" s="411"/>
      <c r="G35" s="411"/>
    </row>
    <row r="36" spans="1:7" ht="15.75" customHeight="1">
      <c r="A36" s="411"/>
      <c r="B36" s="411"/>
      <c r="C36" s="411"/>
      <c r="D36" s="411"/>
      <c r="E36" s="411"/>
      <c r="F36" s="411"/>
      <c r="G36" s="411"/>
    </row>
    <row r="37" spans="1:7" ht="15.75" customHeight="1">
      <c r="A37" s="411"/>
      <c r="B37" s="411"/>
      <c r="C37" s="411"/>
      <c r="D37" s="411"/>
      <c r="E37" s="411"/>
      <c r="F37" s="411"/>
      <c r="G37" s="411"/>
    </row>
    <row r="38" spans="1:7" ht="15.75" customHeight="1">
      <c r="A38" s="411"/>
      <c r="B38" s="411"/>
      <c r="C38" s="411"/>
      <c r="D38" s="411"/>
      <c r="E38" s="411"/>
      <c r="F38" s="411"/>
      <c r="G38" s="411"/>
    </row>
    <row r="39" spans="1:7" ht="15.75" customHeight="1">
      <c r="A39" s="411"/>
      <c r="B39" s="411"/>
      <c r="C39" s="411"/>
      <c r="D39" s="411"/>
      <c r="E39" s="411"/>
      <c r="F39" s="411"/>
      <c r="G39" s="411"/>
    </row>
    <row r="40" spans="1:7" ht="15.75" customHeight="1">
      <c r="A40" s="411"/>
      <c r="B40" s="411"/>
      <c r="C40" s="411"/>
      <c r="D40" s="411"/>
      <c r="E40" s="411"/>
      <c r="F40" s="411"/>
      <c r="G40" s="411"/>
    </row>
    <row r="41" spans="1:7" ht="15.75" customHeight="1">
      <c r="A41" s="411"/>
      <c r="B41" s="411"/>
      <c r="C41" s="411"/>
      <c r="D41" s="411"/>
      <c r="E41" s="411"/>
      <c r="F41" s="411"/>
      <c r="G41" s="411"/>
    </row>
    <row r="42" spans="1:7" ht="15.75" customHeight="1">
      <c r="A42" s="411"/>
      <c r="B42" s="411"/>
      <c r="C42" s="411"/>
      <c r="D42" s="411"/>
      <c r="E42" s="411"/>
      <c r="F42" s="411"/>
      <c r="G42" s="411"/>
    </row>
    <row r="43" spans="1:7" ht="15.75" customHeight="1">
      <c r="A43" s="411"/>
      <c r="B43" s="411"/>
      <c r="C43" s="411"/>
      <c r="D43" s="411"/>
      <c r="E43" s="411"/>
      <c r="F43" s="411"/>
      <c r="G43" s="411"/>
    </row>
    <row r="44" spans="1:7" ht="15.75" customHeight="1">
      <c r="A44" s="411"/>
      <c r="B44" s="411"/>
      <c r="C44" s="411"/>
      <c r="D44" s="411"/>
      <c r="E44" s="411"/>
      <c r="F44" s="411"/>
      <c r="G44" s="411"/>
    </row>
    <row r="45" spans="1:7" ht="15.75" customHeight="1">
      <c r="A45" s="411"/>
      <c r="B45" s="411"/>
      <c r="C45" s="411"/>
      <c r="D45" s="411"/>
      <c r="E45" s="411"/>
      <c r="F45" s="411"/>
      <c r="G45" s="411"/>
    </row>
    <row r="46" spans="1:7" ht="15.75" customHeight="1">
      <c r="A46" s="411"/>
      <c r="B46" s="411"/>
      <c r="C46" s="411"/>
      <c r="D46" s="411"/>
      <c r="E46" s="411"/>
      <c r="F46" s="411"/>
      <c r="G46" s="411"/>
    </row>
    <row r="47" spans="1:7" ht="15.75" customHeight="1">
      <c r="A47" s="411"/>
      <c r="B47" s="411"/>
      <c r="C47" s="411"/>
      <c r="D47" s="411"/>
      <c r="E47" s="411"/>
      <c r="F47" s="411"/>
      <c r="G47" s="411"/>
    </row>
    <row r="48" spans="1:7" ht="15.75" customHeight="1">
      <c r="A48" s="411"/>
      <c r="B48" s="411"/>
      <c r="C48" s="411"/>
      <c r="D48" s="411"/>
      <c r="E48" s="411"/>
      <c r="F48" s="411"/>
      <c r="G48" s="411"/>
    </row>
    <row r="49" spans="1:7" ht="15.75" customHeight="1">
      <c r="A49" s="411"/>
      <c r="B49" s="411"/>
      <c r="C49" s="411"/>
      <c r="D49" s="411"/>
      <c r="E49" s="411"/>
      <c r="F49" s="411"/>
      <c r="G49" s="411"/>
    </row>
    <row r="50" spans="1:7" ht="15.75" customHeight="1">
      <c r="A50" s="411"/>
      <c r="B50" s="411"/>
      <c r="C50" s="411"/>
      <c r="D50" s="411"/>
      <c r="E50" s="411"/>
      <c r="F50" s="411"/>
      <c r="G50" s="411"/>
    </row>
    <row r="51" spans="1:7" ht="15.75" customHeight="1">
      <c r="A51" s="411"/>
      <c r="B51" s="411"/>
      <c r="C51" s="411"/>
      <c r="D51" s="411"/>
      <c r="E51" s="411"/>
      <c r="F51" s="411"/>
      <c r="G51" s="411"/>
    </row>
    <row r="52" spans="1:7" ht="15.75" customHeight="1">
      <c r="A52" s="411"/>
      <c r="B52" s="411"/>
      <c r="C52" s="411"/>
      <c r="D52" s="411"/>
      <c r="E52" s="411"/>
      <c r="F52" s="411"/>
      <c r="G52" s="411"/>
    </row>
    <row r="53" spans="1:7" ht="15.75" customHeight="1">
      <c r="A53" s="411"/>
      <c r="B53" s="411"/>
      <c r="C53" s="411"/>
      <c r="D53" s="411"/>
      <c r="E53" s="411"/>
      <c r="F53" s="411"/>
      <c r="G53" s="411"/>
    </row>
    <row r="54" spans="1:7" ht="15.75" customHeight="1">
      <c r="A54" s="411"/>
      <c r="B54" s="411"/>
      <c r="C54" s="411"/>
      <c r="D54" s="411"/>
      <c r="E54" s="411"/>
      <c r="F54" s="411"/>
      <c r="G54" s="411"/>
    </row>
    <row r="55" spans="1:7" ht="15.75" customHeight="1">
      <c r="A55" s="411"/>
      <c r="B55" s="411"/>
      <c r="C55" s="411"/>
      <c r="D55" s="411"/>
      <c r="E55" s="411"/>
      <c r="F55" s="411"/>
      <c r="G55" s="411"/>
    </row>
    <row r="56" spans="1:7" ht="15.75" customHeight="1">
      <c r="A56" s="411"/>
      <c r="B56" s="411"/>
      <c r="C56" s="411"/>
      <c r="D56" s="411"/>
      <c r="E56" s="411"/>
      <c r="F56" s="411"/>
      <c r="G56" s="411"/>
    </row>
    <row r="57" spans="1:7" ht="15.75" customHeight="1">
      <c r="A57" s="411"/>
      <c r="B57" s="411"/>
      <c r="C57" s="411"/>
      <c r="D57" s="411"/>
      <c r="E57" s="411"/>
      <c r="F57" s="411"/>
      <c r="G57" s="411"/>
    </row>
    <row r="58" spans="1:7" ht="15.75" customHeight="1">
      <c r="A58" s="411"/>
      <c r="B58" s="411"/>
      <c r="C58" s="411"/>
      <c r="D58" s="411"/>
      <c r="E58" s="411"/>
      <c r="F58" s="411"/>
      <c r="G58" s="411"/>
    </row>
    <row r="59" spans="1:7" ht="15.75" customHeight="1">
      <c r="A59" s="411"/>
      <c r="B59" s="411"/>
      <c r="C59" s="411"/>
      <c r="D59" s="411"/>
      <c r="E59" s="411"/>
      <c r="F59" s="411"/>
      <c r="G59" s="411"/>
    </row>
    <row r="60" spans="1:7" ht="15.75" customHeight="1">
      <c r="A60" s="411"/>
      <c r="B60" s="411"/>
      <c r="C60" s="411"/>
      <c r="D60" s="411"/>
      <c r="E60" s="411"/>
      <c r="F60" s="411"/>
      <c r="G60" s="411"/>
    </row>
    <row r="61" spans="1:7" ht="15.75" customHeight="1">
      <c r="A61" s="411"/>
      <c r="B61" s="411"/>
      <c r="C61" s="411"/>
      <c r="D61" s="411"/>
      <c r="E61" s="411"/>
      <c r="F61" s="411"/>
      <c r="G61" s="411"/>
    </row>
    <row r="62" spans="1:7" ht="15.75" customHeight="1">
      <c r="A62" s="411"/>
      <c r="B62" s="411"/>
      <c r="C62" s="411"/>
      <c r="D62" s="411"/>
      <c r="E62" s="411"/>
      <c r="F62" s="411"/>
      <c r="G62" s="411"/>
    </row>
    <row r="63" spans="1:7" ht="15.75" customHeight="1">
      <c r="A63" s="411"/>
      <c r="B63" s="411"/>
      <c r="C63" s="411"/>
      <c r="D63" s="411"/>
      <c r="E63" s="411"/>
      <c r="F63" s="411"/>
      <c r="G63" s="411"/>
    </row>
    <row r="64" spans="1:7" ht="15.75" customHeight="1">
      <c r="A64" s="411"/>
      <c r="B64" s="411"/>
      <c r="C64" s="411"/>
      <c r="D64" s="411"/>
      <c r="E64" s="411"/>
      <c r="F64" s="411"/>
      <c r="G64" s="411"/>
    </row>
    <row r="65" spans="1:7" ht="15.75" customHeight="1">
      <c r="A65" s="411"/>
      <c r="B65" s="411"/>
      <c r="C65" s="411"/>
      <c r="D65" s="411"/>
      <c r="E65" s="411"/>
      <c r="F65" s="411"/>
      <c r="G65" s="411"/>
    </row>
    <row r="66" spans="1:7" ht="15.75" customHeight="1">
      <c r="A66" s="411"/>
      <c r="B66" s="411"/>
      <c r="C66" s="411"/>
      <c r="D66" s="411"/>
      <c r="E66" s="411"/>
      <c r="F66" s="411"/>
      <c r="G66" s="411"/>
    </row>
    <row r="67" spans="1:7" ht="15.75" customHeight="1">
      <c r="A67" s="411"/>
      <c r="B67" s="411"/>
      <c r="C67" s="411"/>
      <c r="D67" s="411"/>
      <c r="E67" s="411"/>
      <c r="F67" s="411"/>
      <c r="G67" s="411"/>
    </row>
    <row r="68" spans="1:7" ht="15.75" customHeight="1">
      <c r="A68" s="411"/>
      <c r="B68" s="411"/>
      <c r="C68" s="411"/>
      <c r="D68" s="411"/>
      <c r="E68" s="411"/>
      <c r="F68" s="411"/>
      <c r="G68" s="411"/>
    </row>
    <row r="69" spans="1:7" ht="15.75" customHeight="1">
      <c r="A69" s="411"/>
      <c r="B69" s="411"/>
      <c r="C69" s="411"/>
      <c r="D69" s="411"/>
      <c r="E69" s="411"/>
      <c r="F69" s="411"/>
      <c r="G69" s="411"/>
    </row>
    <row r="70" spans="1:7" ht="15.75" customHeight="1">
      <c r="A70" s="411"/>
      <c r="B70" s="411"/>
      <c r="C70" s="411"/>
      <c r="D70" s="411"/>
      <c r="E70" s="411"/>
      <c r="F70" s="411"/>
      <c r="G70" s="411"/>
    </row>
    <row r="71" spans="1:7" ht="15.75" customHeight="1">
      <c r="A71" s="411"/>
      <c r="B71" s="411"/>
      <c r="C71" s="411"/>
      <c r="D71" s="411"/>
      <c r="E71" s="411"/>
      <c r="F71" s="411"/>
      <c r="G71" s="411"/>
    </row>
    <row r="72" spans="1:7" ht="15.75" customHeight="1">
      <c r="A72" s="411"/>
      <c r="B72" s="411"/>
      <c r="C72" s="411"/>
      <c r="D72" s="411"/>
      <c r="E72" s="411"/>
      <c r="F72" s="411"/>
      <c r="G72" s="411"/>
    </row>
    <row r="73" spans="1:7" ht="15.75" customHeight="1">
      <c r="A73" s="411"/>
      <c r="B73" s="411"/>
      <c r="C73" s="411"/>
      <c r="D73" s="411"/>
      <c r="E73" s="411"/>
      <c r="F73" s="411"/>
      <c r="G73" s="411"/>
    </row>
    <row r="74" spans="1:7" ht="15.75" customHeight="1">
      <c r="A74" s="411"/>
      <c r="B74" s="411"/>
      <c r="C74" s="411"/>
      <c r="D74" s="411"/>
      <c r="E74" s="411"/>
      <c r="F74" s="411"/>
      <c r="G74" s="411"/>
    </row>
    <row r="75" spans="1:7" ht="15.75" customHeight="1">
      <c r="A75" s="411"/>
      <c r="B75" s="411"/>
      <c r="C75" s="411"/>
      <c r="D75" s="411"/>
      <c r="E75" s="411"/>
      <c r="F75" s="411"/>
      <c r="G75" s="411"/>
    </row>
    <row r="76" spans="1:7" ht="15.75" customHeight="1">
      <c r="A76" s="411"/>
      <c r="B76" s="411"/>
      <c r="C76" s="411"/>
      <c r="D76" s="411"/>
      <c r="E76" s="411"/>
      <c r="F76" s="411"/>
      <c r="G76" s="411"/>
    </row>
    <row r="77" spans="1:7" ht="15.75" customHeight="1">
      <c r="A77" s="411"/>
      <c r="B77" s="411"/>
      <c r="C77" s="411"/>
      <c r="D77" s="411"/>
      <c r="E77" s="411"/>
      <c r="F77" s="411"/>
      <c r="G77" s="411"/>
    </row>
    <row r="78" spans="1:7" ht="15.75" customHeight="1">
      <c r="A78" s="411"/>
      <c r="B78" s="411"/>
      <c r="C78" s="411"/>
      <c r="D78" s="411"/>
      <c r="E78" s="411"/>
      <c r="F78" s="411"/>
      <c r="G78" s="411"/>
    </row>
    <row r="79" spans="1:7" ht="15.75" customHeight="1">
      <c r="A79" s="411"/>
      <c r="B79" s="411"/>
      <c r="C79" s="411"/>
      <c r="D79" s="411"/>
      <c r="E79" s="411"/>
      <c r="F79" s="411"/>
      <c r="G79" s="411"/>
    </row>
    <row r="80" spans="1:7" ht="15.75" customHeight="1">
      <c r="A80" s="411"/>
      <c r="B80" s="411"/>
      <c r="C80" s="411"/>
      <c r="D80" s="411"/>
      <c r="E80" s="411"/>
      <c r="F80" s="411"/>
      <c r="G80" s="411"/>
    </row>
    <row r="81" spans="1:7" ht="15.75" customHeight="1">
      <c r="A81" s="411"/>
      <c r="B81" s="411"/>
      <c r="C81" s="411"/>
      <c r="D81" s="411"/>
      <c r="E81" s="411"/>
      <c r="F81" s="411"/>
      <c r="G81" s="411"/>
    </row>
    <row r="82" spans="1:7" ht="15.75" customHeight="1">
      <c r="A82" s="411"/>
      <c r="B82" s="411"/>
      <c r="C82" s="411"/>
      <c r="D82" s="411"/>
      <c r="E82" s="411"/>
      <c r="F82" s="411"/>
      <c r="G82" s="411"/>
    </row>
    <row r="83" spans="1:7" ht="15.75" customHeight="1">
      <c r="A83" s="411"/>
      <c r="B83" s="411"/>
      <c r="C83" s="411"/>
      <c r="D83" s="411"/>
      <c r="E83" s="411"/>
      <c r="F83" s="411"/>
      <c r="G83" s="411"/>
    </row>
    <row r="84" spans="1:7" ht="15.75" customHeight="1">
      <c r="A84" s="411"/>
      <c r="B84" s="411"/>
      <c r="C84" s="411"/>
      <c r="D84" s="411"/>
      <c r="E84" s="411"/>
      <c r="F84" s="411"/>
      <c r="G84" s="411"/>
    </row>
    <row r="85" spans="1:7" ht="15.75" customHeight="1">
      <c r="A85" s="411"/>
      <c r="B85" s="411"/>
      <c r="C85" s="411"/>
      <c r="D85" s="411"/>
      <c r="E85" s="411"/>
      <c r="F85" s="411"/>
      <c r="G85" s="411"/>
    </row>
    <row r="86" spans="1:7" ht="15.75" customHeight="1">
      <c r="A86" s="411"/>
      <c r="B86" s="411"/>
      <c r="C86" s="411"/>
      <c r="D86" s="411"/>
      <c r="E86" s="411"/>
      <c r="F86" s="411"/>
      <c r="G86" s="411"/>
    </row>
    <row r="87" spans="1:7" ht="15.75" customHeight="1">
      <c r="A87" s="411"/>
      <c r="B87" s="411"/>
      <c r="C87" s="411"/>
      <c r="D87" s="411"/>
      <c r="E87" s="411"/>
      <c r="F87" s="411"/>
      <c r="G87" s="411"/>
    </row>
    <row r="88" spans="1:7" ht="15.75" customHeight="1">
      <c r="A88" s="411"/>
      <c r="B88" s="411"/>
      <c r="C88" s="411"/>
      <c r="D88" s="411"/>
      <c r="E88" s="411"/>
      <c r="F88" s="411"/>
      <c r="G88" s="411"/>
    </row>
    <row r="89" spans="1:7" ht="15.75" customHeight="1">
      <c r="A89" s="411"/>
      <c r="B89" s="411"/>
      <c r="C89" s="411"/>
      <c r="D89" s="411"/>
      <c r="E89" s="411"/>
      <c r="F89" s="411"/>
      <c r="G89" s="411"/>
    </row>
    <row r="90" spans="1:7" ht="15.75" customHeight="1">
      <c r="A90" s="411"/>
      <c r="B90" s="411"/>
      <c r="C90" s="411"/>
      <c r="D90" s="411"/>
      <c r="E90" s="411"/>
      <c r="F90" s="411"/>
      <c r="G90" s="411"/>
    </row>
    <row r="91" spans="1:7" ht="15.75" customHeight="1">
      <c r="A91" s="411"/>
      <c r="B91" s="411"/>
      <c r="C91" s="411"/>
      <c r="D91" s="411"/>
      <c r="E91" s="411"/>
      <c r="F91" s="411"/>
      <c r="G91" s="411"/>
    </row>
    <row r="92" spans="1:7" ht="15.75" customHeight="1">
      <c r="A92" s="411"/>
      <c r="B92" s="411"/>
      <c r="C92" s="411"/>
      <c r="D92" s="411"/>
      <c r="E92" s="411"/>
      <c r="F92" s="411"/>
      <c r="G92" s="411"/>
    </row>
    <row r="93" spans="1:7" ht="15.75" customHeight="1">
      <c r="A93" s="411"/>
      <c r="B93" s="411"/>
      <c r="C93" s="411"/>
      <c r="D93" s="411"/>
      <c r="E93" s="411"/>
      <c r="F93" s="411"/>
      <c r="G93" s="411"/>
    </row>
    <row r="94" spans="1:7" ht="15.75" customHeight="1">
      <c r="A94" s="411"/>
      <c r="B94" s="411"/>
      <c r="C94" s="411"/>
      <c r="D94" s="411"/>
      <c r="E94" s="411"/>
      <c r="F94" s="411"/>
      <c r="G94" s="411"/>
    </row>
    <row r="95" spans="1:7" ht="15.75" customHeight="1">
      <c r="A95" s="411"/>
      <c r="B95" s="411"/>
      <c r="C95" s="411"/>
      <c r="D95" s="411"/>
      <c r="E95" s="411"/>
      <c r="F95" s="411"/>
      <c r="G95" s="411"/>
    </row>
    <row r="96" spans="1:7" ht="15.75" customHeight="1">
      <c r="A96" s="411"/>
      <c r="B96" s="411"/>
      <c r="C96" s="411"/>
      <c r="D96" s="411"/>
      <c r="E96" s="411"/>
      <c r="F96" s="411"/>
      <c r="G96" s="411"/>
    </row>
    <row r="97" spans="1:7" ht="15.75" customHeight="1">
      <c r="A97" s="411"/>
      <c r="B97" s="411"/>
      <c r="C97" s="411"/>
      <c r="D97" s="411"/>
      <c r="E97" s="411"/>
      <c r="F97" s="411"/>
      <c r="G97" s="411"/>
    </row>
    <row r="98" spans="1:7" ht="15.75" customHeight="1">
      <c r="A98" s="411"/>
      <c r="B98" s="411"/>
      <c r="C98" s="411"/>
      <c r="D98" s="411"/>
      <c r="E98" s="411"/>
      <c r="F98" s="411"/>
      <c r="G98" s="411"/>
    </row>
    <row r="99" spans="1:7" ht="15.75" customHeight="1">
      <c r="A99" s="411"/>
      <c r="B99" s="411"/>
      <c r="C99" s="411"/>
      <c r="D99" s="411"/>
      <c r="E99" s="411"/>
      <c r="F99" s="411"/>
      <c r="G99" s="411"/>
    </row>
    <row r="100" spans="1:7" ht="15.75" customHeight="1">
      <c r="A100" s="411"/>
      <c r="B100" s="411"/>
      <c r="C100" s="411"/>
      <c r="D100" s="411"/>
      <c r="E100" s="411"/>
      <c r="F100" s="411"/>
      <c r="G100" s="411"/>
    </row>
    <row r="101" spans="1:7" ht="15.75" customHeight="1">
      <c r="A101" s="411"/>
      <c r="B101" s="411"/>
      <c r="C101" s="411"/>
      <c r="D101" s="411"/>
      <c r="E101" s="411"/>
      <c r="F101" s="411"/>
      <c r="G101" s="411"/>
    </row>
    <row r="102" spans="1:7" ht="15.75" customHeight="1">
      <c r="A102" s="411"/>
      <c r="B102" s="411"/>
      <c r="C102" s="411"/>
      <c r="D102" s="411"/>
      <c r="E102" s="411"/>
      <c r="F102" s="411"/>
      <c r="G102" s="411"/>
    </row>
    <row r="103" spans="1:7" ht="15.75" customHeight="1">
      <c r="A103" s="411"/>
      <c r="B103" s="411"/>
      <c r="C103" s="411"/>
      <c r="D103" s="411"/>
      <c r="E103" s="411"/>
      <c r="F103" s="411"/>
      <c r="G103" s="411"/>
    </row>
    <row r="104" spans="1:7" ht="15.75" customHeight="1">
      <c r="A104" s="411"/>
      <c r="B104" s="411"/>
      <c r="C104" s="411"/>
      <c r="D104" s="411"/>
      <c r="E104" s="411"/>
      <c r="F104" s="411"/>
      <c r="G104" s="411"/>
    </row>
    <row r="105" spans="1:7" ht="15.75" customHeight="1">
      <c r="A105" s="411"/>
      <c r="B105" s="411"/>
      <c r="C105" s="411"/>
      <c r="D105" s="411"/>
      <c r="E105" s="411"/>
      <c r="F105" s="411"/>
      <c r="G105" s="411"/>
    </row>
    <row r="106" spans="1:7" ht="15.75" customHeight="1">
      <c r="A106" s="411"/>
      <c r="B106" s="411"/>
      <c r="C106" s="411"/>
      <c r="D106" s="411"/>
      <c r="E106" s="411"/>
      <c r="F106" s="411"/>
      <c r="G106" s="411"/>
    </row>
    <row r="107" spans="1:7" ht="15.75" customHeight="1">
      <c r="A107" s="411"/>
      <c r="B107" s="411"/>
      <c r="C107" s="411"/>
      <c r="D107" s="411"/>
      <c r="E107" s="411"/>
      <c r="F107" s="411"/>
      <c r="G107" s="411"/>
    </row>
    <row r="108" spans="1:7" ht="15.75" customHeight="1">
      <c r="A108" s="411"/>
      <c r="B108" s="411"/>
      <c r="C108" s="411"/>
      <c r="D108" s="411"/>
      <c r="E108" s="411"/>
      <c r="F108" s="411"/>
      <c r="G108" s="411"/>
    </row>
    <row r="109" spans="1:7" ht="15.75" customHeight="1">
      <c r="A109" s="411"/>
      <c r="B109" s="411"/>
      <c r="C109" s="411"/>
      <c r="D109" s="411"/>
      <c r="E109" s="411"/>
      <c r="F109" s="411"/>
      <c r="G109" s="411"/>
    </row>
    <row r="110" spans="1:7" ht="15.75" customHeight="1">
      <c r="A110" s="411"/>
      <c r="B110" s="411"/>
      <c r="C110" s="411"/>
      <c r="D110" s="411"/>
      <c r="E110" s="411"/>
      <c r="F110" s="411"/>
      <c r="G110" s="411"/>
    </row>
    <row r="111" spans="1:7" ht="15.75" customHeight="1">
      <c r="A111" s="411"/>
      <c r="B111" s="411"/>
      <c r="C111" s="411"/>
      <c r="D111" s="411"/>
      <c r="E111" s="411"/>
      <c r="F111" s="411"/>
      <c r="G111" s="411"/>
    </row>
    <row r="112" spans="1:7" ht="15.75" customHeight="1">
      <c r="A112" s="411"/>
      <c r="B112" s="411"/>
      <c r="C112" s="411"/>
      <c r="D112" s="411"/>
      <c r="E112" s="411"/>
      <c r="F112" s="411"/>
      <c r="G112" s="411"/>
    </row>
    <row r="113" spans="1:7" ht="15.75" customHeight="1">
      <c r="A113" s="411"/>
      <c r="B113" s="411"/>
      <c r="C113" s="411"/>
      <c r="D113" s="411"/>
      <c r="E113" s="411"/>
      <c r="F113" s="411"/>
      <c r="G113" s="411"/>
    </row>
    <row r="114" spans="1:7" ht="15.75" customHeight="1">
      <c r="A114" s="411"/>
      <c r="B114" s="411"/>
      <c r="C114" s="411"/>
      <c r="D114" s="411"/>
      <c r="E114" s="411"/>
      <c r="F114" s="411"/>
      <c r="G114" s="411"/>
    </row>
    <row r="115" spans="1:7" ht="15.75" customHeight="1">
      <c r="A115" s="411"/>
      <c r="B115" s="411"/>
      <c r="C115" s="411"/>
      <c r="D115" s="411"/>
      <c r="E115" s="411"/>
      <c r="F115" s="411"/>
      <c r="G115" s="411"/>
    </row>
    <row r="116" spans="1:7" ht="15.75" customHeight="1">
      <c r="A116" s="411"/>
      <c r="B116" s="411"/>
      <c r="C116" s="411"/>
      <c r="D116" s="411"/>
      <c r="E116" s="411"/>
      <c r="F116" s="411"/>
      <c r="G116" s="411"/>
    </row>
    <row r="117" spans="1:7" ht="15.75" customHeight="1">
      <c r="A117" s="411"/>
      <c r="B117" s="411"/>
      <c r="C117" s="411"/>
      <c r="D117" s="411"/>
      <c r="E117" s="411"/>
      <c r="F117" s="411"/>
      <c r="G117" s="411"/>
    </row>
    <row r="118" spans="1:7" ht="15.75" customHeight="1">
      <c r="A118" s="411"/>
      <c r="B118" s="411"/>
      <c r="C118" s="411"/>
      <c r="D118" s="411"/>
      <c r="E118" s="411"/>
      <c r="F118" s="411"/>
      <c r="G118" s="411"/>
    </row>
    <row r="119" spans="1:7" ht="15.75" customHeight="1">
      <c r="A119" s="411"/>
      <c r="B119" s="411"/>
      <c r="C119" s="411"/>
      <c r="D119" s="411"/>
      <c r="E119" s="411"/>
      <c r="F119" s="411"/>
      <c r="G119" s="411"/>
    </row>
    <row r="120" spans="1:7" ht="15.75" customHeight="1">
      <c r="A120" s="411"/>
      <c r="B120" s="411"/>
      <c r="C120" s="411"/>
      <c r="D120" s="411"/>
      <c r="E120" s="411"/>
      <c r="F120" s="411"/>
      <c r="G120" s="411"/>
    </row>
    <row r="121" spans="1:7" ht="15.75" customHeight="1">
      <c r="A121" s="411"/>
      <c r="B121" s="411"/>
      <c r="C121" s="411"/>
      <c r="D121" s="411"/>
      <c r="E121" s="411"/>
      <c r="F121" s="411"/>
      <c r="G121" s="411"/>
    </row>
    <row r="122" spans="1:7" ht="15.75" customHeight="1">
      <c r="A122" s="411"/>
      <c r="B122" s="411"/>
      <c r="C122" s="411"/>
      <c r="D122" s="411"/>
      <c r="E122" s="411"/>
      <c r="F122" s="411"/>
      <c r="G122" s="411"/>
    </row>
    <row r="123" spans="1:7" ht="15.75" customHeight="1">
      <c r="A123" s="411"/>
      <c r="B123" s="411"/>
      <c r="C123" s="411"/>
      <c r="D123" s="411"/>
      <c r="E123" s="411"/>
      <c r="F123" s="411"/>
      <c r="G123" s="411"/>
    </row>
    <row r="124" spans="1:7" ht="15.75" customHeight="1">
      <c r="A124" s="411"/>
      <c r="B124" s="411"/>
      <c r="C124" s="411"/>
      <c r="D124" s="411"/>
      <c r="E124" s="411"/>
      <c r="F124" s="411"/>
      <c r="G124" s="411"/>
    </row>
    <row r="125" spans="1:7" ht="15.75" customHeight="1">
      <c r="A125" s="411"/>
      <c r="B125" s="411"/>
      <c r="C125" s="411"/>
      <c r="D125" s="411"/>
      <c r="E125" s="411"/>
      <c r="F125" s="411"/>
      <c r="G125" s="411"/>
    </row>
    <row r="126" spans="1:7" ht="15.75" customHeight="1">
      <c r="A126" s="411"/>
      <c r="B126" s="411"/>
      <c r="C126" s="411"/>
      <c r="D126" s="411"/>
      <c r="E126" s="411"/>
      <c r="F126" s="411"/>
      <c r="G126" s="411"/>
    </row>
    <row r="127" spans="1:7" ht="15.75" customHeight="1">
      <c r="A127" s="411"/>
      <c r="B127" s="411"/>
      <c r="C127" s="411"/>
      <c r="D127" s="411"/>
      <c r="E127" s="411"/>
      <c r="F127" s="411"/>
      <c r="G127" s="411"/>
    </row>
    <row r="128" spans="1:7" ht="15.75" customHeight="1">
      <c r="A128" s="411"/>
      <c r="B128" s="411"/>
      <c r="C128" s="411"/>
      <c r="D128" s="411"/>
      <c r="E128" s="411"/>
      <c r="F128" s="411"/>
      <c r="G128" s="411"/>
    </row>
    <row r="129" spans="1:7" ht="15.75" customHeight="1">
      <c r="A129" s="411"/>
      <c r="B129" s="411"/>
      <c r="C129" s="411"/>
      <c r="D129" s="411"/>
      <c r="E129" s="411"/>
      <c r="F129" s="411"/>
      <c r="G129" s="411"/>
    </row>
    <row r="130" spans="1:7" ht="15.75" customHeight="1">
      <c r="A130" s="411"/>
      <c r="B130" s="411"/>
      <c r="C130" s="411"/>
      <c r="D130" s="411"/>
      <c r="E130" s="411"/>
      <c r="F130" s="411"/>
      <c r="G130" s="411"/>
    </row>
    <row r="131" spans="1:7" ht="15.75" customHeight="1">
      <c r="A131" s="411"/>
      <c r="B131" s="411"/>
      <c r="C131" s="411"/>
      <c r="D131" s="411"/>
      <c r="E131" s="411"/>
      <c r="F131" s="411"/>
      <c r="G131" s="411"/>
    </row>
    <row r="132" spans="1:7" ht="15.75" customHeight="1">
      <c r="A132" s="411"/>
      <c r="B132" s="411"/>
      <c r="C132" s="411"/>
      <c r="D132" s="411"/>
      <c r="E132" s="411"/>
      <c r="F132" s="411"/>
      <c r="G132" s="411"/>
    </row>
    <row r="133" spans="1:7" ht="15.75" customHeight="1">
      <c r="A133" s="411"/>
      <c r="B133" s="411"/>
      <c r="C133" s="411"/>
      <c r="D133" s="411"/>
      <c r="E133" s="411"/>
      <c r="F133" s="411"/>
      <c r="G133" s="411"/>
    </row>
    <row r="134" spans="1:7" ht="15.75" customHeight="1">
      <c r="A134" s="411"/>
      <c r="B134" s="411"/>
      <c r="C134" s="411"/>
      <c r="D134" s="411"/>
      <c r="E134" s="411"/>
      <c r="F134" s="411"/>
      <c r="G134" s="411"/>
    </row>
    <row r="135" spans="1:7" ht="15.75" customHeight="1">
      <c r="A135" s="411"/>
      <c r="B135" s="411"/>
      <c r="C135" s="411"/>
      <c r="D135" s="411"/>
      <c r="E135" s="411"/>
      <c r="F135" s="411"/>
      <c r="G135" s="411"/>
    </row>
    <row r="136" spans="1:7" ht="15.75" customHeight="1">
      <c r="A136" s="411"/>
      <c r="B136" s="411"/>
      <c r="C136" s="411"/>
      <c r="D136" s="411"/>
      <c r="E136" s="411"/>
      <c r="F136" s="411"/>
      <c r="G136" s="411"/>
    </row>
    <row r="137" spans="1:7" ht="15.75" customHeight="1">
      <c r="A137" s="411"/>
      <c r="B137" s="411"/>
      <c r="C137" s="411"/>
      <c r="D137" s="411"/>
      <c r="E137" s="411"/>
      <c r="F137" s="411"/>
      <c r="G137" s="411"/>
    </row>
    <row r="138" spans="1:7" ht="15.75" customHeight="1">
      <c r="A138" s="411"/>
      <c r="B138" s="411"/>
      <c r="C138" s="411"/>
      <c r="D138" s="411"/>
      <c r="E138" s="411"/>
      <c r="F138" s="411"/>
      <c r="G138" s="411"/>
    </row>
    <row r="139" spans="1:7" ht="15.75" customHeight="1">
      <c r="A139" s="411"/>
      <c r="B139" s="411"/>
      <c r="C139" s="411"/>
      <c r="D139" s="411"/>
      <c r="E139" s="411"/>
      <c r="F139" s="411"/>
      <c r="G139" s="411"/>
    </row>
    <row r="140" spans="1:7" ht="15.75" customHeight="1">
      <c r="A140" s="411"/>
      <c r="B140" s="411"/>
      <c r="C140" s="411"/>
      <c r="D140" s="411"/>
      <c r="E140" s="411"/>
      <c r="F140" s="411"/>
      <c r="G140" s="411"/>
    </row>
    <row r="141" spans="1:7" ht="15.75" customHeight="1">
      <c r="A141" s="411"/>
      <c r="B141" s="411"/>
      <c r="C141" s="411"/>
      <c r="D141" s="411"/>
      <c r="E141" s="411"/>
      <c r="F141" s="411"/>
      <c r="G141" s="411"/>
    </row>
    <row r="142" spans="1:7" ht="15.75" customHeight="1">
      <c r="A142" s="411"/>
      <c r="B142" s="411"/>
      <c r="C142" s="411"/>
      <c r="D142" s="411"/>
      <c r="E142" s="411"/>
      <c r="F142" s="411"/>
      <c r="G142" s="411"/>
    </row>
    <row r="143" spans="1:7" ht="15.75" customHeight="1">
      <c r="A143" s="411"/>
      <c r="B143" s="411"/>
      <c r="C143" s="411"/>
      <c r="D143" s="411"/>
      <c r="E143" s="411"/>
      <c r="F143" s="411"/>
      <c r="G143" s="411"/>
    </row>
    <row r="144" spans="1:7" ht="15.75" customHeight="1">
      <c r="A144" s="411"/>
      <c r="B144" s="411"/>
      <c r="C144" s="411"/>
      <c r="D144" s="411"/>
      <c r="E144" s="411"/>
      <c r="F144" s="411"/>
      <c r="G144" s="411"/>
    </row>
    <row r="145" spans="1:7" ht="15.75" customHeight="1">
      <c r="A145" s="411"/>
      <c r="B145" s="411"/>
      <c r="C145" s="411"/>
      <c r="D145" s="411"/>
      <c r="E145" s="411"/>
      <c r="F145" s="411"/>
      <c r="G145" s="411"/>
    </row>
    <row r="146" spans="1:7" ht="15.75" customHeight="1">
      <c r="A146" s="411"/>
      <c r="B146" s="411"/>
      <c r="C146" s="411"/>
      <c r="D146" s="411"/>
      <c r="E146" s="411"/>
      <c r="F146" s="411"/>
      <c r="G146" s="411"/>
    </row>
    <row r="147" spans="1:7" ht="15.75" customHeight="1">
      <c r="A147" s="411"/>
      <c r="B147" s="411"/>
      <c r="C147" s="411"/>
      <c r="D147" s="411"/>
      <c r="E147" s="411"/>
      <c r="F147" s="411"/>
      <c r="G147" s="411"/>
    </row>
    <row r="148" spans="1:7" ht="15.75" customHeight="1">
      <c r="A148" s="411"/>
      <c r="B148" s="411"/>
      <c r="C148" s="411"/>
      <c r="D148" s="411"/>
      <c r="E148" s="411"/>
      <c r="F148" s="411"/>
      <c r="G148" s="411"/>
    </row>
    <row r="149" spans="1:7" ht="15.75" customHeight="1">
      <c r="A149" s="411"/>
      <c r="B149" s="411"/>
      <c r="C149" s="411"/>
      <c r="D149" s="411"/>
      <c r="E149" s="411"/>
      <c r="F149" s="411"/>
      <c r="G149" s="411"/>
    </row>
    <row r="150" spans="1:7" ht="15.75" customHeight="1">
      <c r="A150" s="411"/>
      <c r="B150" s="411"/>
      <c r="C150" s="411"/>
      <c r="D150" s="411"/>
      <c r="E150" s="411"/>
      <c r="F150" s="411"/>
      <c r="G150" s="411"/>
    </row>
    <row r="151" spans="1:7" ht="15.75" customHeight="1">
      <c r="A151" s="411"/>
      <c r="B151" s="411"/>
      <c r="C151" s="411"/>
      <c r="D151" s="411"/>
      <c r="E151" s="411"/>
      <c r="F151" s="411"/>
      <c r="G151" s="411"/>
    </row>
    <row r="152" spans="1:7" ht="15.75" customHeight="1">
      <c r="A152" s="411"/>
      <c r="B152" s="411"/>
      <c r="C152" s="411"/>
      <c r="D152" s="411"/>
      <c r="E152" s="411"/>
      <c r="F152" s="411"/>
      <c r="G152" s="411"/>
    </row>
    <row r="153" spans="1:7" ht="15.75" customHeight="1">
      <c r="A153" s="411"/>
      <c r="B153" s="411"/>
      <c r="C153" s="411"/>
      <c r="D153" s="411"/>
      <c r="E153" s="411"/>
      <c r="F153" s="411"/>
      <c r="G153" s="411"/>
    </row>
    <row r="154" spans="1:7" ht="15.75" customHeight="1">
      <c r="A154" s="411"/>
      <c r="B154" s="411"/>
      <c r="C154" s="411"/>
      <c r="D154" s="411"/>
      <c r="E154" s="411"/>
      <c r="F154" s="411"/>
      <c r="G154" s="411"/>
    </row>
    <row r="155" spans="1:7" ht="15.75" customHeight="1">
      <c r="A155" s="411"/>
      <c r="B155" s="411"/>
      <c r="C155" s="411"/>
      <c r="D155" s="411"/>
      <c r="E155" s="411"/>
      <c r="F155" s="411"/>
      <c r="G155" s="411"/>
    </row>
    <row r="156" spans="1:7" ht="15.75" customHeight="1">
      <c r="A156" s="411"/>
      <c r="B156" s="411"/>
      <c r="C156" s="411"/>
      <c r="D156" s="411"/>
      <c r="E156" s="411"/>
      <c r="F156" s="411"/>
      <c r="G156" s="411"/>
    </row>
    <row r="157" spans="1:7" ht="15.75" customHeight="1">
      <c r="A157" s="411"/>
      <c r="B157" s="411"/>
      <c r="C157" s="411"/>
      <c r="D157" s="411"/>
      <c r="E157" s="411"/>
      <c r="F157" s="411"/>
      <c r="G157" s="411"/>
    </row>
    <row r="158" spans="1:7" ht="15.75" customHeight="1">
      <c r="A158" s="411"/>
      <c r="B158" s="411"/>
      <c r="C158" s="411"/>
      <c r="D158" s="411"/>
      <c r="E158" s="411"/>
      <c r="F158" s="411"/>
      <c r="G158" s="411"/>
    </row>
    <row r="159" spans="1:7" ht="15.75" customHeight="1">
      <c r="A159" s="411"/>
      <c r="B159" s="411"/>
      <c r="C159" s="411"/>
      <c r="D159" s="411"/>
      <c r="E159" s="411"/>
      <c r="F159" s="411"/>
      <c r="G159" s="411"/>
    </row>
    <row r="160" spans="1:7" ht="15.75" customHeight="1">
      <c r="A160" s="411"/>
      <c r="B160" s="411"/>
      <c r="C160" s="411"/>
      <c r="D160" s="411"/>
      <c r="E160" s="411"/>
      <c r="F160" s="411"/>
      <c r="G160" s="411"/>
    </row>
    <row r="161" spans="1:7" ht="15.75" customHeight="1">
      <c r="A161" s="411"/>
      <c r="B161" s="411"/>
      <c r="C161" s="411"/>
      <c r="D161" s="411"/>
      <c r="E161" s="411"/>
      <c r="F161" s="411"/>
      <c r="G161" s="411"/>
    </row>
    <row r="162" spans="1:7" ht="15.75" customHeight="1">
      <c r="A162" s="411"/>
      <c r="B162" s="411"/>
      <c r="C162" s="411"/>
      <c r="D162" s="411"/>
      <c r="E162" s="411"/>
      <c r="F162" s="411"/>
      <c r="G162" s="411"/>
    </row>
    <row r="163" spans="1:7" ht="15.75" customHeight="1">
      <c r="A163" s="411"/>
      <c r="B163" s="411"/>
      <c r="C163" s="411"/>
      <c r="D163" s="411"/>
      <c r="E163" s="411"/>
      <c r="F163" s="411"/>
      <c r="G163" s="411"/>
    </row>
    <row r="164" spans="1:7" ht="15.75" customHeight="1">
      <c r="A164" s="411"/>
      <c r="B164" s="411"/>
      <c r="C164" s="411"/>
      <c r="D164" s="411"/>
      <c r="E164" s="411"/>
      <c r="F164" s="411"/>
      <c r="G164" s="411"/>
    </row>
    <row r="165" spans="1:7" ht="15.75" customHeight="1">
      <c r="A165" s="411"/>
      <c r="B165" s="411"/>
      <c r="C165" s="411"/>
      <c r="D165" s="411"/>
      <c r="E165" s="411"/>
      <c r="F165" s="411"/>
      <c r="G165" s="411"/>
    </row>
  </sheetData>
  <mergeCells count="26">
    <mergeCell ref="A19:C19"/>
    <mergeCell ref="A13:B13"/>
    <mergeCell ref="C13:D13"/>
    <mergeCell ref="E13:F13"/>
    <mergeCell ref="A14:B14"/>
    <mergeCell ref="C14:D14"/>
    <mergeCell ref="E14:F14"/>
    <mergeCell ref="A11:B11"/>
    <mergeCell ref="C11:D11"/>
    <mergeCell ref="E11:F11"/>
    <mergeCell ref="A12:B12"/>
    <mergeCell ref="C12:D12"/>
    <mergeCell ref="E12:F12"/>
    <mergeCell ref="A9:B9"/>
    <mergeCell ref="C9:D9"/>
    <mergeCell ref="E9:F9"/>
    <mergeCell ref="A10:B10"/>
    <mergeCell ref="C10:D10"/>
    <mergeCell ref="E10:F10"/>
    <mergeCell ref="A2:F3"/>
    <mergeCell ref="A4:C4"/>
    <mergeCell ref="A5:B5"/>
    <mergeCell ref="A6:F6"/>
    <mergeCell ref="A8:B8"/>
    <mergeCell ref="C8:D8"/>
    <mergeCell ref="E8:F8"/>
  </mergeCells>
  <phoneticPr fontId="65" type="noConversion"/>
  <pageMargins left="0.7" right="0.7" top="0.75" bottom="0.75" header="0.3" footer="0.3"/>
  <pageSetup orientation="portrait" r:id="rId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B5C2F-C95F-4100-A361-0A626B15D96B}">
  <sheetPr>
    <tabColor rgb="FF00B0F0"/>
    <outlinePr summaryBelow="0" summaryRight="0"/>
  </sheetPr>
  <dimension ref="A1:G18"/>
  <sheetViews>
    <sheetView showGridLines="0" workbookViewId="0">
      <selection activeCell="A17" sqref="A17"/>
    </sheetView>
  </sheetViews>
  <sheetFormatPr defaultColWidth="14.453125" defaultRowHeight="15.75" customHeight="1"/>
  <cols>
    <col min="1" max="1" width="30.7265625" style="398" customWidth="1"/>
    <col min="2" max="2" width="14.81640625" style="398" customWidth="1"/>
    <col min="3" max="3" width="7.90625" style="398" customWidth="1"/>
    <col min="4" max="4" width="7" style="398" customWidth="1"/>
    <col min="5" max="5" width="10.81640625" style="398" customWidth="1"/>
    <col min="6" max="6" width="15" style="398" customWidth="1"/>
    <col min="7" max="7" width="26.7265625" style="398" customWidth="1"/>
    <col min="8" max="16384" width="14.453125" style="398"/>
  </cols>
  <sheetData>
    <row r="1" spans="1:7" ht="18" customHeight="1">
      <c r="A1" s="9"/>
      <c r="B1" s="9"/>
      <c r="C1" s="4"/>
      <c r="D1" s="9"/>
      <c r="E1" s="9"/>
      <c r="F1" s="9"/>
      <c r="G1" s="9"/>
    </row>
    <row r="2" spans="1:7" ht="19.5" customHeight="1">
      <c r="A2" s="1106" t="s">
        <v>1</v>
      </c>
      <c r="B2" s="1106"/>
      <c r="C2" s="1106"/>
      <c r="D2" s="1106"/>
      <c r="E2" s="1106"/>
      <c r="F2" s="1106"/>
      <c r="G2" s="8"/>
    </row>
    <row r="3" spans="1:7" ht="12.65" customHeight="1">
      <c r="A3" s="1106"/>
      <c r="B3" s="1106"/>
      <c r="C3" s="1106"/>
      <c r="D3" s="1106"/>
      <c r="E3" s="1106"/>
      <c r="F3" s="1106"/>
      <c r="G3" s="8"/>
    </row>
    <row r="4" spans="1:7" ht="13">
      <c r="A4" s="1084"/>
      <c r="B4" s="1080"/>
      <c r="C4" s="1080"/>
      <c r="D4" s="9"/>
      <c r="E4" s="9"/>
      <c r="F4" s="9"/>
      <c r="G4" s="8"/>
    </row>
    <row r="5" spans="1:7" ht="3.65" customHeight="1">
      <c r="A5" s="1085"/>
      <c r="B5" s="1080"/>
      <c r="C5" s="400"/>
      <c r="D5" s="400"/>
      <c r="E5" s="400"/>
      <c r="F5" s="400"/>
      <c r="G5" s="10"/>
    </row>
    <row r="6" spans="1:7" ht="29.15" customHeight="1">
      <c r="A6" s="1110" t="s">
        <v>27</v>
      </c>
      <c r="B6" s="1110"/>
      <c r="C6" s="1110"/>
      <c r="D6" s="1110"/>
      <c r="E6" s="1110"/>
      <c r="F6" s="1110"/>
      <c r="G6" s="8"/>
    </row>
    <row r="7" spans="1:7" ht="19.5" customHeight="1">
      <c r="E7" s="401"/>
      <c r="F7" s="401"/>
      <c r="G7" s="14"/>
    </row>
    <row r="8" spans="1:7" ht="14.25">
      <c r="A8" s="1087"/>
      <c r="B8" s="1080"/>
      <c r="C8" s="1079"/>
      <c r="D8" s="1080"/>
      <c r="E8" s="1079"/>
      <c r="F8" s="1080"/>
      <c r="G8" s="14"/>
    </row>
    <row r="9" spans="1:7" ht="18" customHeight="1">
      <c r="A9" s="1111" t="s">
        <v>28</v>
      </c>
      <c r="B9" s="1112"/>
      <c r="C9" s="1111" t="s">
        <v>4</v>
      </c>
      <c r="D9" s="1112"/>
      <c r="E9" s="1111" t="s">
        <v>40</v>
      </c>
      <c r="F9" s="1112"/>
      <c r="G9" s="17"/>
    </row>
    <row r="10" spans="1:7" ht="18" customHeight="1">
      <c r="A10" s="1113" t="s">
        <v>39</v>
      </c>
      <c r="B10" s="1112"/>
      <c r="C10" s="1114" t="s">
        <v>37</v>
      </c>
      <c r="D10" s="1115"/>
      <c r="E10" s="1116" t="s">
        <v>455</v>
      </c>
      <c r="F10" s="1117"/>
      <c r="G10" s="10"/>
    </row>
    <row r="11" spans="1:7" ht="18" customHeight="1">
      <c r="A11" s="1089"/>
      <c r="B11" s="1080"/>
      <c r="C11" s="1089"/>
      <c r="D11" s="1080"/>
      <c r="E11" s="1090"/>
      <c r="F11" s="1080"/>
      <c r="G11" s="14"/>
    </row>
    <row r="12" spans="1:7" ht="18" customHeight="1">
      <c r="A12" s="1111" t="s">
        <v>7</v>
      </c>
      <c r="B12" s="1112"/>
      <c r="C12" s="1141" t="s">
        <v>111</v>
      </c>
      <c r="D12" s="1142"/>
      <c r="E12" s="1141" t="s">
        <v>8</v>
      </c>
      <c r="F12" s="1142"/>
      <c r="G12" s="14"/>
    </row>
    <row r="13" spans="1:7" ht="18" customHeight="1">
      <c r="A13" s="1113" t="s">
        <v>178</v>
      </c>
      <c r="B13" s="1112"/>
      <c r="C13" s="1216" t="s">
        <v>206</v>
      </c>
      <c r="D13" s="1218"/>
      <c r="E13" s="1195">
        <v>44589</v>
      </c>
      <c r="F13" s="1196"/>
      <c r="G13" s="14"/>
    </row>
    <row r="14" spans="1:7" ht="13.75" thickBot="1">
      <c r="A14" s="1123"/>
      <c r="B14" s="1124"/>
      <c r="C14" s="1123"/>
      <c r="D14" s="1124"/>
      <c r="E14" s="1123"/>
      <c r="F14" s="1124"/>
      <c r="G14" s="8"/>
    </row>
    <row r="15" spans="1:7" ht="13">
      <c r="A15" s="399"/>
      <c r="B15" s="399"/>
      <c r="C15" s="399"/>
      <c r="D15" s="397"/>
      <c r="E15" s="399"/>
      <c r="F15" s="399"/>
      <c r="G15" s="14"/>
    </row>
    <row r="16" spans="1:7" ht="30" customHeight="1">
      <c r="A16" s="99" t="s">
        <v>41</v>
      </c>
      <c r="B16" s="270" t="s">
        <v>189</v>
      </c>
      <c r="C16" s="270" t="s">
        <v>251</v>
      </c>
      <c r="D16" s="403" t="s">
        <v>11</v>
      </c>
      <c r="E16" s="403" t="s">
        <v>12</v>
      </c>
      <c r="F16" s="403" t="s">
        <v>13</v>
      </c>
      <c r="G16" s="14"/>
    </row>
    <row r="17" spans="1:7" ht="15" customHeight="1">
      <c r="A17" s="194" t="s">
        <v>297</v>
      </c>
      <c r="B17" s="271" t="s">
        <v>247</v>
      </c>
      <c r="C17" s="271">
        <v>100</v>
      </c>
      <c r="D17" s="272">
        <v>10</v>
      </c>
      <c r="E17" s="277">
        <v>18</v>
      </c>
      <c r="F17" s="282">
        <f>D17*E17</f>
        <v>180</v>
      </c>
      <c r="G17" s="23"/>
    </row>
    <row r="18" spans="1:7" ht="15.75" customHeight="1">
      <c r="A18" s="1129"/>
      <c r="B18" s="1130"/>
      <c r="C18" s="1130"/>
      <c r="D18" s="402"/>
      <c r="E18" s="72" t="s">
        <v>19</v>
      </c>
      <c r="F18" s="284">
        <f xml:space="preserve"> SUM(F17:F17)</f>
        <v>180</v>
      </c>
    </row>
  </sheetData>
  <mergeCells count="26">
    <mergeCell ref="A18:C18"/>
    <mergeCell ref="A13:B13"/>
    <mergeCell ref="C13:D13"/>
    <mergeCell ref="E13:F13"/>
    <mergeCell ref="A14:B14"/>
    <mergeCell ref="C14:D14"/>
    <mergeCell ref="E14:F14"/>
    <mergeCell ref="A11:B11"/>
    <mergeCell ref="C11:D11"/>
    <mergeCell ref="E11:F11"/>
    <mergeCell ref="A12:B12"/>
    <mergeCell ref="C12:D12"/>
    <mergeCell ref="E12:F12"/>
    <mergeCell ref="A9:B9"/>
    <mergeCell ref="C9:D9"/>
    <mergeCell ref="E9:F9"/>
    <mergeCell ref="A10:B10"/>
    <mergeCell ref="C10:D10"/>
    <mergeCell ref="E10:F10"/>
    <mergeCell ref="A2:F3"/>
    <mergeCell ref="A4:C4"/>
    <mergeCell ref="A5:B5"/>
    <mergeCell ref="A6:F6"/>
    <mergeCell ref="A8:B8"/>
    <mergeCell ref="C8:D8"/>
    <mergeCell ref="E8:F8"/>
  </mergeCells>
  <pageMargins left="0.7" right="0.7" top="0.75" bottom="0.75" header="0.3" footer="0.3"/>
  <pageSetup orientation="portrait" r:id="rId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BFC74-6293-40C1-AF78-C43AABF134C0}">
  <sheetPr>
    <tabColor rgb="FF00B050"/>
    <outlinePr summaryBelow="0" summaryRight="0"/>
  </sheetPr>
  <dimension ref="A1:P19"/>
  <sheetViews>
    <sheetView showGridLines="0" topLeftCell="A5" workbookViewId="0">
      <selection activeCell="D12" sqref="D12:E12"/>
    </sheetView>
  </sheetViews>
  <sheetFormatPr defaultColWidth="14.453125" defaultRowHeight="15.75" customHeight="1"/>
  <cols>
    <col min="1" max="1" width="30.7265625" style="398" customWidth="1"/>
    <col min="2" max="2" width="7.90625" style="398" customWidth="1"/>
    <col min="3" max="3" width="7" style="398" customWidth="1"/>
    <col min="4" max="4" width="10.81640625" style="398" customWidth="1"/>
    <col min="5" max="5" width="11.6328125" style="398" bestFit="1" customWidth="1"/>
    <col min="6" max="6" width="26.7265625" style="398" customWidth="1"/>
    <col min="7" max="16384" width="14.453125" style="398"/>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400"/>
      <c r="B5" s="400"/>
      <c r="C5" s="400"/>
      <c r="D5" s="400"/>
      <c r="E5" s="400"/>
      <c r="F5" s="10"/>
    </row>
    <row r="6" spans="1:16" ht="29.15" customHeight="1">
      <c r="A6" s="1110" t="s">
        <v>27</v>
      </c>
      <c r="B6" s="1110"/>
      <c r="C6" s="1110"/>
      <c r="D6" s="1110"/>
      <c r="E6" s="1110"/>
      <c r="F6" s="8"/>
    </row>
    <row r="7" spans="1:16" ht="19.5" customHeight="1">
      <c r="D7" s="401"/>
      <c r="E7" s="401"/>
      <c r="F7" s="14"/>
    </row>
    <row r="8" spans="1:16" ht="14.25">
      <c r="A8" s="412"/>
      <c r="B8" s="1224"/>
      <c r="C8" s="1224"/>
      <c r="D8" s="1079"/>
      <c r="E8" s="1080"/>
      <c r="F8" s="14"/>
    </row>
    <row r="9" spans="1:16" ht="18" customHeight="1">
      <c r="A9" s="404" t="s">
        <v>28</v>
      </c>
      <c r="B9" s="1111" t="s">
        <v>4</v>
      </c>
      <c r="C9" s="1111"/>
      <c r="D9" s="1111" t="s">
        <v>40</v>
      </c>
      <c r="E9" s="1112"/>
      <c r="F9" s="370"/>
      <c r="G9" s="371"/>
      <c r="H9" s="371"/>
      <c r="I9" s="371"/>
      <c r="J9" s="371"/>
      <c r="K9" s="371"/>
      <c r="L9" s="371"/>
      <c r="M9" s="371"/>
      <c r="N9" s="371"/>
      <c r="O9" s="371"/>
      <c r="P9" s="371"/>
    </row>
    <row r="10" spans="1:16" ht="18" customHeight="1">
      <c r="A10" s="405" t="s">
        <v>39</v>
      </c>
      <c r="B10" s="1114" t="s">
        <v>37</v>
      </c>
      <c r="C10" s="1114"/>
      <c r="D10" s="1212" t="s">
        <v>803</v>
      </c>
      <c r="E10" s="1212"/>
      <c r="F10" s="372"/>
      <c r="G10" s="371"/>
      <c r="H10" s="371"/>
      <c r="I10" s="371"/>
      <c r="J10" s="371"/>
      <c r="K10" s="371"/>
      <c r="L10" s="371"/>
      <c r="M10" s="371"/>
      <c r="N10" s="371"/>
      <c r="O10" s="371"/>
      <c r="P10" s="371"/>
    </row>
    <row r="11" spans="1:16" ht="18" customHeight="1">
      <c r="A11" s="416"/>
      <c r="B11" s="1236"/>
      <c r="C11" s="1236"/>
      <c r="D11" s="1213"/>
      <c r="E11" s="1214"/>
      <c r="F11" s="373"/>
      <c r="G11" s="1251"/>
      <c r="H11" s="1251"/>
      <c r="I11" s="415"/>
      <c r="J11" s="324"/>
      <c r="K11" s="369"/>
      <c r="L11" s="371"/>
      <c r="M11" s="371"/>
      <c r="N11" s="371"/>
      <c r="O11" s="371"/>
      <c r="P11" s="371"/>
    </row>
    <row r="12" spans="1:16" ht="18" customHeight="1">
      <c r="A12" s="404" t="s">
        <v>7</v>
      </c>
      <c r="B12" s="1111" t="s">
        <v>111</v>
      </c>
      <c r="C12" s="1111"/>
      <c r="D12" s="1111" t="s">
        <v>275</v>
      </c>
      <c r="E12" s="1111"/>
      <c r="F12" s="373"/>
      <c r="G12" s="371"/>
      <c r="H12" s="371"/>
      <c r="I12" s="371"/>
      <c r="J12" s="371"/>
      <c r="K12" s="371"/>
      <c r="L12" s="371"/>
      <c r="M12" s="371"/>
      <c r="N12" s="371"/>
      <c r="O12" s="371"/>
      <c r="P12" s="371"/>
    </row>
    <row r="13" spans="1:16" ht="18" customHeight="1">
      <c r="A13" s="405" t="s">
        <v>178</v>
      </c>
      <c r="B13" s="1113" t="s">
        <v>163</v>
      </c>
      <c r="C13" s="1113"/>
      <c r="D13" s="1122">
        <v>44616</v>
      </c>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410"/>
      <c r="F15" s="373"/>
      <c r="G15" s="371"/>
      <c r="H15" s="371"/>
      <c r="I15" s="371"/>
      <c r="J15" s="371"/>
      <c r="K15" s="371"/>
      <c r="L15" s="371"/>
      <c r="M15" s="371"/>
      <c r="N15" s="371"/>
      <c r="O15" s="371"/>
      <c r="P15" s="371"/>
    </row>
    <row r="16" spans="1:16" ht="30" customHeight="1">
      <c r="A16" s="1120" t="s">
        <v>41</v>
      </c>
      <c r="B16" s="1120"/>
      <c r="C16" s="403" t="s">
        <v>11</v>
      </c>
      <c r="D16" s="403" t="s">
        <v>12</v>
      </c>
      <c r="E16" s="403" t="s">
        <v>13</v>
      </c>
      <c r="F16" s="373"/>
      <c r="G16" s="371"/>
      <c r="H16" s="371"/>
      <c r="I16" s="1249"/>
      <c r="J16" s="1249"/>
      <c r="K16" s="360"/>
      <c r="L16" s="361"/>
      <c r="M16" s="358"/>
      <c r="N16" s="359"/>
      <c r="O16" s="359"/>
      <c r="P16" s="371"/>
    </row>
    <row r="17" spans="1:16" ht="13">
      <c r="A17" s="1261" t="s">
        <v>297</v>
      </c>
      <c r="B17" s="1262"/>
      <c r="C17" s="388">
        <v>702</v>
      </c>
      <c r="D17" s="387">
        <v>18</v>
      </c>
      <c r="E17" s="386">
        <f>C17*D17</f>
        <v>12636</v>
      </c>
      <c r="F17" s="373"/>
      <c r="G17" s="371"/>
      <c r="H17" s="371"/>
      <c r="I17" s="413"/>
      <c r="J17" s="413"/>
      <c r="K17" s="360"/>
      <c r="L17" s="361"/>
      <c r="M17" s="358"/>
      <c r="N17" s="359"/>
      <c r="O17" s="359"/>
      <c r="P17" s="371"/>
    </row>
    <row r="18" spans="1:16" ht="13">
      <c r="A18" s="1382" t="s">
        <v>298</v>
      </c>
      <c r="B18" s="1383"/>
      <c r="C18" s="228">
        <v>394</v>
      </c>
      <c r="D18" s="393">
        <v>59</v>
      </c>
      <c r="E18" s="250">
        <f>C18*D18</f>
        <v>23246</v>
      </c>
      <c r="F18" s="373"/>
      <c r="G18" s="371"/>
      <c r="H18" s="371"/>
      <c r="I18" s="413"/>
      <c r="J18" s="413"/>
      <c r="K18" s="360"/>
      <c r="L18" s="361"/>
      <c r="M18" s="358"/>
      <c r="N18" s="359"/>
      <c r="O18" s="359"/>
      <c r="P18" s="371"/>
    </row>
    <row r="19" spans="1:16" ht="15.75" customHeight="1">
      <c r="A19" s="1129"/>
      <c r="B19" s="1129"/>
      <c r="C19" s="402"/>
      <c r="D19" s="172" t="s">
        <v>19</v>
      </c>
      <c r="E19" s="284">
        <f xml:space="preserve"> SUM(E17:E18)</f>
        <v>35882</v>
      </c>
    </row>
  </sheetData>
  <mergeCells count="22">
    <mergeCell ref="A19:B19"/>
    <mergeCell ref="A18:B18"/>
    <mergeCell ref="B13:C13"/>
    <mergeCell ref="D13:E13"/>
    <mergeCell ref="A14:E14"/>
    <mergeCell ref="A16:B16"/>
    <mergeCell ref="I16:J16"/>
    <mergeCell ref="A17:B17"/>
    <mergeCell ref="B10:C10"/>
    <mergeCell ref="D10:E10"/>
    <mergeCell ref="B11:C11"/>
    <mergeCell ref="D11:E11"/>
    <mergeCell ref="G11:H11"/>
    <mergeCell ref="B12:C12"/>
    <mergeCell ref="D12:E12"/>
    <mergeCell ref="B9:C9"/>
    <mergeCell ref="D9:E9"/>
    <mergeCell ref="A2:E3"/>
    <mergeCell ref="A4:B4"/>
    <mergeCell ref="A6:E6"/>
    <mergeCell ref="B8:C8"/>
    <mergeCell ref="D8:E8"/>
  </mergeCells>
  <dataValidations count="1">
    <dataValidation type="list" allowBlank="1" showInputMessage="1" showErrorMessage="1" sqref="I16:I18" xr:uid="{4E98CB36-61AF-420D-914C-887F78E685A8}">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4A8D7-A54E-43C9-ABC6-C4891FEF3924}">
  <sheetPr>
    <tabColor rgb="FF00B050"/>
    <outlinePr summaryBelow="0" summaryRight="0"/>
  </sheetPr>
  <dimension ref="A1:P18"/>
  <sheetViews>
    <sheetView showGridLines="0" topLeftCell="A5" workbookViewId="0">
      <selection activeCell="D10" sqref="D10:E10"/>
    </sheetView>
  </sheetViews>
  <sheetFormatPr defaultColWidth="14.453125" defaultRowHeight="15.75" customHeight="1"/>
  <cols>
    <col min="1" max="1" width="30.7265625" style="398" customWidth="1"/>
    <col min="2" max="2" width="7.90625" style="398" customWidth="1"/>
    <col min="3" max="3" width="7" style="398" customWidth="1"/>
    <col min="4" max="4" width="10.81640625" style="398" customWidth="1"/>
    <col min="5" max="5" width="11.6328125" style="398" bestFit="1" customWidth="1"/>
    <col min="6" max="6" width="26.7265625" style="398" customWidth="1"/>
    <col min="7" max="16384" width="14.453125" style="398"/>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400"/>
      <c r="B5" s="400"/>
      <c r="C5" s="400"/>
      <c r="D5" s="400"/>
      <c r="E5" s="400"/>
      <c r="F5" s="10"/>
    </row>
    <row r="6" spans="1:16" ht="29.15" customHeight="1">
      <c r="A6" s="1110" t="s">
        <v>27</v>
      </c>
      <c r="B6" s="1110"/>
      <c r="C6" s="1110"/>
      <c r="D6" s="1110"/>
      <c r="E6" s="1110"/>
      <c r="F6" s="8"/>
    </row>
    <row r="7" spans="1:16" ht="19.5" customHeight="1">
      <c r="D7" s="401"/>
      <c r="E7" s="401"/>
      <c r="F7" s="14"/>
    </row>
    <row r="8" spans="1:16" ht="14.25">
      <c r="A8" s="412"/>
      <c r="B8" s="1224"/>
      <c r="C8" s="1224"/>
      <c r="D8" s="1079"/>
      <c r="E8" s="1080"/>
      <c r="F8" s="14"/>
    </row>
    <row r="9" spans="1:16" ht="18" customHeight="1">
      <c r="A9" s="404" t="s">
        <v>28</v>
      </c>
      <c r="B9" s="1111" t="s">
        <v>4</v>
      </c>
      <c r="C9" s="1111"/>
      <c r="D9" s="1111" t="s">
        <v>40</v>
      </c>
      <c r="E9" s="1112"/>
      <c r="F9" s="370"/>
      <c r="G9" s="371"/>
      <c r="H9" s="371"/>
      <c r="I9" s="371"/>
      <c r="J9" s="371"/>
      <c r="K9" s="371"/>
      <c r="L9" s="371"/>
      <c r="M9" s="371"/>
      <c r="N9" s="371"/>
      <c r="O9" s="371"/>
      <c r="P9" s="371"/>
    </row>
    <row r="10" spans="1:16" ht="18" customHeight="1">
      <c r="A10" s="405" t="s">
        <v>39</v>
      </c>
      <c r="B10" s="1114" t="s">
        <v>37</v>
      </c>
      <c r="C10" s="1114"/>
      <c r="D10" s="1212" t="s">
        <v>456</v>
      </c>
      <c r="E10" s="1212"/>
      <c r="F10" s="372"/>
      <c r="G10" s="371"/>
      <c r="H10" s="371"/>
      <c r="I10" s="371"/>
      <c r="J10" s="371"/>
      <c r="K10" s="371"/>
      <c r="L10" s="371"/>
      <c r="M10" s="371"/>
      <c r="N10" s="371"/>
      <c r="O10" s="371"/>
      <c r="P10" s="371"/>
    </row>
    <row r="11" spans="1:16" ht="18" customHeight="1">
      <c r="A11" s="416"/>
      <c r="B11" s="1236"/>
      <c r="C11" s="1236"/>
      <c r="D11" s="1213"/>
      <c r="E11" s="1214"/>
      <c r="F11" s="373"/>
      <c r="G11" s="1251"/>
      <c r="H11" s="1251"/>
      <c r="I11" s="415"/>
      <c r="J11" s="324"/>
      <c r="K11" s="369"/>
      <c r="L11" s="371"/>
      <c r="M11" s="371"/>
      <c r="N11" s="371"/>
      <c r="O11" s="371"/>
      <c r="P11" s="371"/>
    </row>
    <row r="12" spans="1:16" ht="18" customHeight="1">
      <c r="A12" s="404" t="s">
        <v>7</v>
      </c>
      <c r="B12" s="1111" t="s">
        <v>111</v>
      </c>
      <c r="C12" s="1111"/>
      <c r="D12" s="1111" t="s">
        <v>8</v>
      </c>
      <c r="E12" s="1111"/>
      <c r="F12" s="373"/>
      <c r="G12" s="371"/>
      <c r="H12" s="371"/>
      <c r="I12" s="371"/>
      <c r="J12" s="371"/>
      <c r="K12" s="371"/>
      <c r="L12" s="371"/>
      <c r="M12" s="371"/>
      <c r="N12" s="371"/>
      <c r="O12" s="371"/>
      <c r="P12" s="371"/>
    </row>
    <row r="13" spans="1:16" ht="18" customHeight="1">
      <c r="A13" s="405" t="s">
        <v>178</v>
      </c>
      <c r="B13" s="1113" t="s">
        <v>163</v>
      </c>
      <c r="C13" s="1113"/>
      <c r="D13" s="1122">
        <v>44616</v>
      </c>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410"/>
      <c r="F15" s="373"/>
      <c r="G15" s="371"/>
      <c r="H15" s="371"/>
      <c r="I15" s="371"/>
      <c r="J15" s="371"/>
      <c r="K15" s="371"/>
      <c r="L15" s="371"/>
      <c r="M15" s="371"/>
      <c r="N15" s="371"/>
      <c r="O15" s="371"/>
      <c r="P15" s="371"/>
    </row>
    <row r="16" spans="1:16" ht="30" customHeight="1">
      <c r="A16" s="1120" t="s">
        <v>41</v>
      </c>
      <c r="B16" s="1120"/>
      <c r="C16" s="403" t="s">
        <v>11</v>
      </c>
      <c r="D16" s="403" t="s">
        <v>12</v>
      </c>
      <c r="E16" s="403" t="s">
        <v>13</v>
      </c>
      <c r="F16" s="373"/>
      <c r="G16" s="371"/>
      <c r="H16" s="371"/>
      <c r="I16" s="1249"/>
      <c r="J16" s="1249"/>
      <c r="K16" s="360"/>
      <c r="L16" s="361"/>
      <c r="M16" s="358"/>
      <c r="N16" s="359"/>
      <c r="O16" s="359"/>
      <c r="P16" s="371"/>
    </row>
    <row r="17" spans="1:16" ht="13">
      <c r="A17" s="1261" t="s">
        <v>297</v>
      </c>
      <c r="B17" s="1262"/>
      <c r="C17" s="388">
        <v>42</v>
      </c>
      <c r="D17" s="387">
        <v>18</v>
      </c>
      <c r="E17" s="386">
        <f>C17*D17</f>
        <v>756</v>
      </c>
      <c r="F17" s="373"/>
      <c r="G17" s="371"/>
      <c r="H17" s="371"/>
      <c r="I17" s="413"/>
      <c r="J17" s="413"/>
      <c r="K17" s="360"/>
      <c r="L17" s="361"/>
      <c r="M17" s="358"/>
      <c r="N17" s="359"/>
      <c r="O17" s="359"/>
      <c r="P17" s="371"/>
    </row>
    <row r="18" spans="1:16" ht="15.75" customHeight="1">
      <c r="A18" s="1129"/>
      <c r="B18" s="1129"/>
      <c r="C18" s="402"/>
      <c r="D18" s="172" t="s">
        <v>19</v>
      </c>
      <c r="E18" s="284">
        <f xml:space="preserve"> SUM(E17:E17)</f>
        <v>756</v>
      </c>
    </row>
  </sheetData>
  <mergeCells count="21">
    <mergeCell ref="A18:B18"/>
    <mergeCell ref="B13:C13"/>
    <mergeCell ref="D13:E13"/>
    <mergeCell ref="A14:E14"/>
    <mergeCell ref="A16:B16"/>
    <mergeCell ref="I16:J16"/>
    <mergeCell ref="A17:B17"/>
    <mergeCell ref="B10:C10"/>
    <mergeCell ref="D10:E10"/>
    <mergeCell ref="B11:C11"/>
    <mergeCell ref="D11:E11"/>
    <mergeCell ref="G11:H11"/>
    <mergeCell ref="B12:C12"/>
    <mergeCell ref="D12:E12"/>
    <mergeCell ref="B9:C9"/>
    <mergeCell ref="D9:E9"/>
    <mergeCell ref="A2:E3"/>
    <mergeCell ref="A4:B4"/>
    <mergeCell ref="A6:E6"/>
    <mergeCell ref="B8:C8"/>
    <mergeCell ref="D8:E8"/>
  </mergeCells>
  <dataValidations count="1">
    <dataValidation type="list" allowBlank="1" showInputMessage="1" showErrorMessage="1" sqref="I16:I17" xr:uid="{C689555F-4F5E-4E66-9ACD-693E43387C2D}">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8C77F-A2A3-4D6C-8DD3-D8C501F0B1C4}">
  <sheetPr>
    <tabColor rgb="FF002060"/>
    <outlinePr summaryBelow="0" summaryRight="0"/>
  </sheetPr>
  <dimension ref="A1:P20"/>
  <sheetViews>
    <sheetView showGridLines="0" workbookViewId="0">
      <selection activeCell="B8" sqref="B8:C9"/>
    </sheetView>
  </sheetViews>
  <sheetFormatPr defaultColWidth="14.453125" defaultRowHeight="15.75" customHeight="1"/>
  <cols>
    <col min="1" max="1" width="30.7265625" style="398" customWidth="1"/>
    <col min="2" max="2" width="7.90625" style="398" customWidth="1"/>
    <col min="3" max="3" width="7" style="398" customWidth="1"/>
    <col min="4" max="4" width="10.81640625" style="398" customWidth="1"/>
    <col min="5" max="5" width="11.6328125" style="398" bestFit="1" customWidth="1"/>
    <col min="6" max="6" width="26.7265625" style="398" customWidth="1"/>
    <col min="7" max="16384" width="14.453125" style="398"/>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400"/>
      <c r="B5" s="400"/>
      <c r="C5" s="400"/>
      <c r="D5" s="400"/>
      <c r="E5" s="400"/>
      <c r="F5" s="10"/>
    </row>
    <row r="6" spans="1:16" ht="29.15" customHeight="1">
      <c r="A6" s="1110" t="s">
        <v>27</v>
      </c>
      <c r="B6" s="1110"/>
      <c r="C6" s="1110"/>
      <c r="D6" s="1110"/>
      <c r="E6" s="1110"/>
      <c r="F6" s="8"/>
    </row>
    <row r="7" spans="1:16" ht="19.5" customHeight="1">
      <c r="D7" s="401"/>
      <c r="E7" s="401"/>
      <c r="F7" s="14"/>
    </row>
    <row r="8" spans="1:16" ht="14.25">
      <c r="A8" s="412"/>
      <c r="B8" s="1224"/>
      <c r="C8" s="1224"/>
      <c r="D8" s="1079"/>
      <c r="E8" s="1080"/>
      <c r="F8" s="14"/>
    </row>
    <row r="9" spans="1:16" ht="18" customHeight="1">
      <c r="A9" s="404" t="s">
        <v>28</v>
      </c>
      <c r="B9" s="1111" t="s">
        <v>4</v>
      </c>
      <c r="C9" s="1111"/>
      <c r="D9" s="1111" t="s">
        <v>40</v>
      </c>
      <c r="E9" s="1112"/>
      <c r="F9" s="370"/>
      <c r="G9" s="371"/>
      <c r="H9" s="371"/>
      <c r="I9" s="371"/>
      <c r="J9" s="371"/>
      <c r="K9" s="371"/>
      <c r="L9" s="371"/>
      <c r="M9" s="371"/>
      <c r="N9" s="371"/>
      <c r="O9" s="371"/>
      <c r="P9" s="371"/>
    </row>
    <row r="10" spans="1:16" ht="18" customHeight="1">
      <c r="A10" s="405" t="s">
        <v>39</v>
      </c>
      <c r="B10" s="1114" t="s">
        <v>37</v>
      </c>
      <c r="C10" s="1114"/>
      <c r="D10" s="1212" t="s">
        <v>458</v>
      </c>
      <c r="E10" s="1212"/>
      <c r="F10" s="372"/>
      <c r="G10" s="371"/>
      <c r="H10" s="371"/>
      <c r="I10" s="371"/>
      <c r="J10" s="371"/>
      <c r="K10" s="371"/>
      <c r="L10" s="371"/>
      <c r="M10" s="371"/>
      <c r="N10" s="371"/>
      <c r="O10" s="371"/>
      <c r="P10" s="371"/>
    </row>
    <row r="11" spans="1:16" ht="18" customHeight="1">
      <c r="A11" s="416"/>
      <c r="B11" s="1236"/>
      <c r="C11" s="1236"/>
      <c r="D11" s="1213"/>
      <c r="E11" s="1214"/>
      <c r="F11" s="373"/>
      <c r="G11" s="1251"/>
      <c r="H11" s="1251"/>
      <c r="I11" s="415"/>
      <c r="J11" s="324"/>
      <c r="K11" s="369"/>
      <c r="L11" s="371"/>
      <c r="M11" s="371"/>
      <c r="N11" s="371"/>
      <c r="O11" s="371"/>
      <c r="P11" s="371"/>
    </row>
    <row r="12" spans="1:16" ht="18" customHeight="1">
      <c r="A12" s="404" t="s">
        <v>7</v>
      </c>
      <c r="B12" s="1111" t="s">
        <v>111</v>
      </c>
      <c r="C12" s="1111"/>
      <c r="D12" s="1111" t="s">
        <v>8</v>
      </c>
      <c r="E12" s="1111"/>
      <c r="F12" s="373"/>
      <c r="G12" s="371"/>
      <c r="H12" s="371"/>
      <c r="I12" s="371"/>
      <c r="J12" s="371"/>
      <c r="K12" s="371"/>
      <c r="L12" s="371"/>
      <c r="M12" s="371"/>
      <c r="N12" s="371"/>
      <c r="O12" s="371"/>
      <c r="P12" s="371"/>
    </row>
    <row r="13" spans="1:16" ht="18" customHeight="1">
      <c r="A13" s="405" t="s">
        <v>459</v>
      </c>
      <c r="B13" s="1113" t="s">
        <v>161</v>
      </c>
      <c r="C13" s="1113"/>
      <c r="D13" s="1122">
        <v>44604</v>
      </c>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410"/>
      <c r="F15" s="373"/>
      <c r="G15" s="371"/>
      <c r="H15" s="371"/>
      <c r="I15" s="371"/>
      <c r="J15" s="371"/>
      <c r="K15" s="371"/>
      <c r="L15" s="371"/>
      <c r="M15" s="371"/>
      <c r="N15" s="371"/>
      <c r="O15" s="371"/>
      <c r="P15" s="371"/>
    </row>
    <row r="16" spans="1:16" ht="30" customHeight="1">
      <c r="A16" s="1120" t="s">
        <v>41</v>
      </c>
      <c r="B16" s="1120"/>
      <c r="C16" s="403" t="s">
        <v>11</v>
      </c>
      <c r="D16" s="403" t="s">
        <v>12</v>
      </c>
      <c r="E16" s="403" t="s">
        <v>13</v>
      </c>
      <c r="F16" s="373"/>
      <c r="G16" s="371"/>
      <c r="H16" s="371"/>
      <c r="I16" s="1249"/>
      <c r="J16" s="1249"/>
      <c r="K16" s="360"/>
      <c r="L16" s="361"/>
      <c r="M16" s="358"/>
      <c r="N16" s="359"/>
      <c r="O16" s="359"/>
      <c r="P16" s="371"/>
    </row>
    <row r="17" spans="1:16" ht="15.75" customHeight="1">
      <c r="A17" s="1145" t="s">
        <v>32</v>
      </c>
      <c r="B17" s="1252"/>
      <c r="C17" s="378">
        <v>5855</v>
      </c>
      <c r="D17" s="379">
        <v>0.8</v>
      </c>
      <c r="E17" s="367">
        <f>C17*D17</f>
        <v>4684</v>
      </c>
      <c r="F17" s="371"/>
      <c r="G17" s="371"/>
      <c r="H17" s="371"/>
      <c r="I17" s="1250"/>
      <c r="J17" s="1250"/>
      <c r="K17" s="362"/>
      <c r="L17" s="363"/>
      <c r="M17" s="358"/>
      <c r="N17" s="359"/>
      <c r="O17" s="359"/>
      <c r="P17" s="371"/>
    </row>
    <row r="18" spans="1:16" ht="15.75" customHeight="1">
      <c r="A18" s="1256" t="s">
        <v>42</v>
      </c>
      <c r="B18" s="1257"/>
      <c r="C18" s="388">
        <v>5209</v>
      </c>
      <c r="D18" s="387">
        <v>0.8</v>
      </c>
      <c r="E18" s="386">
        <f>C18*D18</f>
        <v>4167.2</v>
      </c>
      <c r="I18" s="1250"/>
      <c r="J18" s="1250"/>
      <c r="K18" s="356"/>
      <c r="L18" s="357"/>
      <c r="M18" s="358"/>
      <c r="N18" s="359"/>
      <c r="O18" s="359"/>
    </row>
    <row r="19" spans="1:16" ht="15.75" customHeight="1">
      <c r="A19" s="1259" t="s">
        <v>411</v>
      </c>
      <c r="B19" s="1260"/>
      <c r="C19" s="389">
        <v>6019</v>
      </c>
      <c r="D19" s="390">
        <v>0.8</v>
      </c>
      <c r="E19" s="391">
        <f>C19*D19</f>
        <v>4815.2</v>
      </c>
      <c r="I19" s="414"/>
      <c r="J19" s="414"/>
      <c r="K19" s="356"/>
      <c r="L19" s="357"/>
      <c r="M19" s="358"/>
      <c r="N19" s="359"/>
      <c r="O19" s="359"/>
    </row>
    <row r="20" spans="1:16" ht="15.75" customHeight="1">
      <c r="A20" s="1129"/>
      <c r="B20" s="1129"/>
      <c r="C20" s="402"/>
      <c r="D20" s="172" t="s">
        <v>19</v>
      </c>
      <c r="E20" s="284">
        <f xml:space="preserve"> SUM(E17:E19)</f>
        <v>13666.400000000001</v>
      </c>
    </row>
  </sheetData>
  <mergeCells count="25">
    <mergeCell ref="G11:H11"/>
    <mergeCell ref="A20:B20"/>
    <mergeCell ref="A18:B18"/>
    <mergeCell ref="I18:J18"/>
    <mergeCell ref="A19:B19"/>
    <mergeCell ref="B13:C13"/>
    <mergeCell ref="D13:E13"/>
    <mergeCell ref="A14:E14"/>
    <mergeCell ref="A16:B16"/>
    <mergeCell ref="I16:J16"/>
    <mergeCell ref="A17:B17"/>
    <mergeCell ref="I17:J17"/>
    <mergeCell ref="B12:C12"/>
    <mergeCell ref="D12:E12"/>
    <mergeCell ref="A2:E3"/>
    <mergeCell ref="A4:B4"/>
    <mergeCell ref="A6:E6"/>
    <mergeCell ref="B8:C8"/>
    <mergeCell ref="D8:E8"/>
    <mergeCell ref="B9:C9"/>
    <mergeCell ref="D9:E9"/>
    <mergeCell ref="B10:C10"/>
    <mergeCell ref="D10:E10"/>
    <mergeCell ref="B11:C11"/>
    <mergeCell ref="D11:E11"/>
  </mergeCells>
  <dataValidations count="1">
    <dataValidation type="list" allowBlank="1" showInputMessage="1" showErrorMessage="1" sqref="A17:A18 I16:I19" xr:uid="{927D2198-4341-4E2A-AE85-F3ED4C22B7E3}">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98CB4-7A18-4A02-ADCF-CFB7E9CC7648}">
  <sheetPr>
    <tabColor rgb="FF002060"/>
    <outlinePr summaryBelow="0" summaryRight="0"/>
  </sheetPr>
  <dimension ref="A1:P20"/>
  <sheetViews>
    <sheetView showGridLines="0" topLeftCell="A3" workbookViewId="0">
      <selection activeCell="F22" sqref="F22"/>
    </sheetView>
  </sheetViews>
  <sheetFormatPr defaultColWidth="14.453125" defaultRowHeight="15.75" customHeight="1"/>
  <cols>
    <col min="1" max="1" width="30.7265625" style="398" customWidth="1"/>
    <col min="2" max="2" width="7.90625" style="398" customWidth="1"/>
    <col min="3" max="3" width="7" style="398" customWidth="1"/>
    <col min="4" max="4" width="10.81640625" style="398" customWidth="1"/>
    <col min="5" max="5" width="11.6328125" style="398" bestFit="1" customWidth="1"/>
    <col min="6" max="6" width="26.7265625" style="398" customWidth="1"/>
    <col min="7" max="16384" width="14.453125" style="398"/>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400"/>
      <c r="B5" s="400"/>
      <c r="C5" s="400"/>
      <c r="D5" s="400"/>
      <c r="E5" s="400"/>
      <c r="F5" s="10"/>
    </row>
    <row r="6" spans="1:16" ht="29.15" customHeight="1">
      <c r="A6" s="1110" t="s">
        <v>27</v>
      </c>
      <c r="B6" s="1110"/>
      <c r="C6" s="1110"/>
      <c r="D6" s="1110"/>
      <c r="E6" s="1110"/>
      <c r="F6" s="8"/>
    </row>
    <row r="7" spans="1:16" ht="19.5" customHeight="1">
      <c r="D7" s="401"/>
      <c r="E7" s="401"/>
      <c r="F7" s="14"/>
    </row>
    <row r="8" spans="1:16" ht="14.25">
      <c r="A8" s="412"/>
      <c r="B8" s="1224"/>
      <c r="C8" s="1224"/>
      <c r="D8" s="1079"/>
      <c r="E8" s="1080"/>
      <c r="F8" s="14"/>
    </row>
    <row r="9" spans="1:16" ht="18" customHeight="1">
      <c r="A9" s="404" t="s">
        <v>28</v>
      </c>
      <c r="B9" s="1111" t="s">
        <v>4</v>
      </c>
      <c r="C9" s="1111"/>
      <c r="D9" s="1111" t="s">
        <v>40</v>
      </c>
      <c r="E9" s="1112"/>
      <c r="F9" s="370"/>
      <c r="G9" s="371"/>
      <c r="H9" s="371"/>
      <c r="I9" s="371"/>
      <c r="J9" s="371"/>
      <c r="K9" s="371"/>
      <c r="L9" s="371"/>
      <c r="M9" s="371"/>
      <c r="N9" s="371"/>
      <c r="O9" s="371"/>
      <c r="P9" s="371"/>
    </row>
    <row r="10" spans="1:16" ht="18" customHeight="1">
      <c r="A10" s="405" t="s">
        <v>39</v>
      </c>
      <c r="B10" s="1114" t="s">
        <v>37</v>
      </c>
      <c r="C10" s="1114"/>
      <c r="D10" s="1212" t="s">
        <v>460</v>
      </c>
      <c r="E10" s="1212"/>
      <c r="F10" s="372"/>
      <c r="G10" s="371"/>
      <c r="H10" s="371"/>
      <c r="I10" s="371"/>
      <c r="J10" s="371"/>
      <c r="K10" s="371"/>
      <c r="L10" s="371"/>
      <c r="M10" s="371"/>
      <c r="N10" s="371"/>
      <c r="O10" s="371"/>
      <c r="P10" s="371"/>
    </row>
    <row r="11" spans="1:16" ht="18" customHeight="1">
      <c r="A11" s="416"/>
      <c r="B11" s="1236"/>
      <c r="C11" s="1236"/>
      <c r="D11" s="1213"/>
      <c r="E11" s="1214"/>
      <c r="F11" s="373"/>
      <c r="G11" s="1251"/>
      <c r="H11" s="1251"/>
      <c r="I11" s="415"/>
      <c r="J11" s="324"/>
      <c r="K11" s="369"/>
      <c r="L11" s="371"/>
      <c r="M11" s="371"/>
      <c r="N11" s="371"/>
      <c r="O11" s="371"/>
      <c r="P11" s="371"/>
    </row>
    <row r="12" spans="1:16" ht="18" customHeight="1">
      <c r="A12" s="404" t="s">
        <v>7</v>
      </c>
      <c r="B12" s="1111" t="s">
        <v>111</v>
      </c>
      <c r="C12" s="1111"/>
      <c r="D12" s="1111" t="s">
        <v>8</v>
      </c>
      <c r="E12" s="1111"/>
      <c r="F12" s="373"/>
      <c r="G12" s="371"/>
      <c r="H12" s="371"/>
      <c r="I12" s="371"/>
      <c r="J12" s="371"/>
      <c r="K12" s="371"/>
      <c r="L12" s="371"/>
      <c r="M12" s="371"/>
      <c r="N12" s="371"/>
      <c r="O12" s="371"/>
      <c r="P12" s="371"/>
    </row>
    <row r="13" spans="1:16" ht="18" customHeight="1">
      <c r="A13" s="405" t="s">
        <v>459</v>
      </c>
      <c r="B13" s="1113" t="s">
        <v>162</v>
      </c>
      <c r="C13" s="1113"/>
      <c r="D13" s="1122">
        <v>44604</v>
      </c>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410"/>
      <c r="F15" s="373"/>
      <c r="G15" s="371"/>
      <c r="H15" s="371"/>
      <c r="I15" s="371"/>
      <c r="J15" s="371"/>
      <c r="K15" s="371"/>
      <c r="L15" s="371"/>
      <c r="M15" s="371"/>
      <c r="N15" s="371"/>
      <c r="O15" s="371"/>
      <c r="P15" s="371"/>
    </row>
    <row r="16" spans="1:16" ht="30" customHeight="1">
      <c r="A16" s="1120" t="s">
        <v>41</v>
      </c>
      <c r="B16" s="1120"/>
      <c r="C16" s="403" t="s">
        <v>11</v>
      </c>
      <c r="D16" s="403" t="s">
        <v>12</v>
      </c>
      <c r="E16" s="403" t="s">
        <v>13</v>
      </c>
      <c r="F16" s="373"/>
      <c r="G16" s="371"/>
      <c r="H16" s="371"/>
      <c r="I16" s="1249"/>
      <c r="J16" s="1249"/>
      <c r="K16" s="360"/>
      <c r="L16" s="361"/>
      <c r="M16" s="358"/>
      <c r="N16" s="359"/>
      <c r="O16" s="359"/>
      <c r="P16" s="371"/>
    </row>
    <row r="17" spans="1:16" ht="15.75" customHeight="1">
      <c r="A17" s="1145" t="s">
        <v>32</v>
      </c>
      <c r="B17" s="1252"/>
      <c r="C17" s="378">
        <v>2470</v>
      </c>
      <c r="D17" s="379">
        <v>0.8</v>
      </c>
      <c r="E17" s="367">
        <f>C17*D17</f>
        <v>1976</v>
      </c>
      <c r="F17" s="371"/>
      <c r="G17" s="371"/>
      <c r="H17" s="371"/>
      <c r="I17" s="1250"/>
      <c r="J17" s="1250"/>
      <c r="K17" s="362"/>
      <c r="L17" s="363"/>
      <c r="M17" s="358"/>
      <c r="N17" s="359"/>
      <c r="O17" s="359"/>
      <c r="P17" s="371"/>
    </row>
    <row r="18" spans="1:16" ht="15.75" customHeight="1">
      <c r="A18" s="1256" t="s">
        <v>42</v>
      </c>
      <c r="B18" s="1257"/>
      <c r="C18" s="388">
        <v>2237</v>
      </c>
      <c r="D18" s="387">
        <v>0.8</v>
      </c>
      <c r="E18" s="386">
        <f>C18*D18</f>
        <v>1789.6000000000001</v>
      </c>
      <c r="I18" s="1250"/>
      <c r="J18" s="1250"/>
      <c r="K18" s="356"/>
      <c r="L18" s="357"/>
      <c r="M18" s="358"/>
      <c r="N18" s="359"/>
      <c r="O18" s="359"/>
    </row>
    <row r="19" spans="1:16" ht="15.75" customHeight="1">
      <c r="A19" s="1259" t="s">
        <v>411</v>
      </c>
      <c r="B19" s="1260"/>
      <c r="C19" s="389">
        <v>2004</v>
      </c>
      <c r="D19" s="390">
        <v>0.8</v>
      </c>
      <c r="E19" s="391">
        <f>C19*D19</f>
        <v>1603.2</v>
      </c>
      <c r="I19" s="414"/>
      <c r="J19" s="414"/>
      <c r="K19" s="356"/>
      <c r="L19" s="357"/>
      <c r="M19" s="358"/>
      <c r="N19" s="359"/>
      <c r="O19" s="359"/>
    </row>
    <row r="20" spans="1:16" ht="15.75" customHeight="1">
      <c r="A20" s="1129"/>
      <c r="B20" s="1129"/>
      <c r="C20" s="402"/>
      <c r="D20" s="172" t="s">
        <v>19</v>
      </c>
      <c r="E20" s="284">
        <f xml:space="preserve"> SUM(E17:E19)</f>
        <v>5368.8</v>
      </c>
    </row>
  </sheetData>
  <mergeCells count="25">
    <mergeCell ref="G11:H11"/>
    <mergeCell ref="A18:B18"/>
    <mergeCell ref="I18:J18"/>
    <mergeCell ref="A19:B19"/>
    <mergeCell ref="A20:B20"/>
    <mergeCell ref="B13:C13"/>
    <mergeCell ref="D13:E13"/>
    <mergeCell ref="A14:E14"/>
    <mergeCell ref="A16:B16"/>
    <mergeCell ref="I16:J16"/>
    <mergeCell ref="A17:B17"/>
    <mergeCell ref="I17:J17"/>
    <mergeCell ref="B12:C12"/>
    <mergeCell ref="D12:E12"/>
    <mergeCell ref="A2:E3"/>
    <mergeCell ref="A4:B4"/>
    <mergeCell ref="A6:E6"/>
    <mergeCell ref="B8:C8"/>
    <mergeCell ref="D8:E8"/>
    <mergeCell ref="B9:C9"/>
    <mergeCell ref="D9:E9"/>
    <mergeCell ref="B10:C10"/>
    <mergeCell ref="D10:E10"/>
    <mergeCell ref="B11:C11"/>
    <mergeCell ref="D11:E11"/>
  </mergeCells>
  <dataValidations count="1">
    <dataValidation type="list" allowBlank="1" showInputMessage="1" showErrorMessage="1" sqref="A17:A18 I16:I19" xr:uid="{7156F886-E134-4B7C-B806-166248E2490D}">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64A69-F96E-4DBA-BA33-7913A4DAC47B}">
  <sheetPr>
    <tabColor rgb="FF002060"/>
    <outlinePr summaryBelow="0" summaryRight="0"/>
  </sheetPr>
  <dimension ref="A1:P20"/>
  <sheetViews>
    <sheetView showGridLines="0" topLeftCell="A3" workbookViewId="0">
      <selection activeCell="F22" sqref="F22"/>
    </sheetView>
  </sheetViews>
  <sheetFormatPr defaultColWidth="14.453125" defaultRowHeight="15.75" customHeight="1"/>
  <cols>
    <col min="1" max="1" width="30.7265625" style="398" customWidth="1"/>
    <col min="2" max="2" width="7.90625" style="398" customWidth="1"/>
    <col min="3" max="3" width="7" style="398" customWidth="1"/>
    <col min="4" max="4" width="10.81640625" style="398" customWidth="1"/>
    <col min="5" max="5" width="11.6328125" style="398" bestFit="1" customWidth="1"/>
    <col min="6" max="6" width="26.7265625" style="398" customWidth="1"/>
    <col min="7" max="16384" width="14.453125" style="398"/>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400"/>
      <c r="B5" s="400"/>
      <c r="C5" s="400"/>
      <c r="D5" s="400"/>
      <c r="E5" s="400"/>
      <c r="F5" s="10"/>
    </row>
    <row r="6" spans="1:16" ht="29.15" customHeight="1">
      <c r="A6" s="1110" t="s">
        <v>27</v>
      </c>
      <c r="B6" s="1110"/>
      <c r="C6" s="1110"/>
      <c r="D6" s="1110"/>
      <c r="E6" s="1110"/>
      <c r="F6" s="8"/>
    </row>
    <row r="7" spans="1:16" ht="19.5" customHeight="1">
      <c r="D7" s="401"/>
      <c r="E7" s="401"/>
      <c r="F7" s="14"/>
    </row>
    <row r="8" spans="1:16" ht="14.25">
      <c r="A8" s="412"/>
      <c r="B8" s="1224"/>
      <c r="C8" s="1224"/>
      <c r="D8" s="1079"/>
      <c r="E8" s="1080"/>
      <c r="F8" s="14"/>
    </row>
    <row r="9" spans="1:16" ht="18" customHeight="1">
      <c r="A9" s="404" t="s">
        <v>28</v>
      </c>
      <c r="B9" s="1111" t="s">
        <v>4</v>
      </c>
      <c r="C9" s="1111"/>
      <c r="D9" s="1111" t="s">
        <v>40</v>
      </c>
      <c r="E9" s="1112"/>
      <c r="F9" s="370"/>
      <c r="G9" s="371"/>
      <c r="H9" s="371"/>
      <c r="I9" s="371"/>
      <c r="J9" s="371"/>
      <c r="K9" s="371"/>
      <c r="L9" s="371"/>
      <c r="M9" s="371"/>
      <c r="N9" s="371"/>
      <c r="O9" s="371"/>
      <c r="P9" s="371"/>
    </row>
    <row r="10" spans="1:16" ht="18" customHeight="1">
      <c r="A10" s="405" t="s">
        <v>39</v>
      </c>
      <c r="B10" s="1114" t="s">
        <v>37</v>
      </c>
      <c r="C10" s="1114"/>
      <c r="D10" s="1212" t="s">
        <v>461</v>
      </c>
      <c r="E10" s="1212"/>
      <c r="F10" s="372"/>
      <c r="G10" s="371"/>
      <c r="H10" s="371"/>
      <c r="I10" s="371"/>
      <c r="J10" s="371"/>
      <c r="K10" s="371"/>
      <c r="L10" s="371"/>
      <c r="M10" s="371"/>
      <c r="N10" s="371"/>
      <c r="O10" s="371"/>
      <c r="P10" s="371"/>
    </row>
    <row r="11" spans="1:16" ht="18" customHeight="1">
      <c r="A11" s="416"/>
      <c r="B11" s="1236"/>
      <c r="C11" s="1236"/>
      <c r="D11" s="1213"/>
      <c r="E11" s="1214"/>
      <c r="F11" s="373"/>
      <c r="G11" s="1251"/>
      <c r="H11" s="1251"/>
      <c r="I11" s="415"/>
      <c r="J11" s="324"/>
      <c r="K11" s="369"/>
      <c r="L11" s="371"/>
      <c r="M11" s="371"/>
      <c r="N11" s="371"/>
      <c r="O11" s="371"/>
      <c r="P11" s="371"/>
    </row>
    <row r="12" spans="1:16" ht="18" customHeight="1">
      <c r="A12" s="404" t="s">
        <v>7</v>
      </c>
      <c r="B12" s="1111" t="s">
        <v>111</v>
      </c>
      <c r="C12" s="1111"/>
      <c r="D12" s="1111" t="s">
        <v>8</v>
      </c>
      <c r="E12" s="1111"/>
      <c r="F12" s="373"/>
      <c r="G12" s="371"/>
      <c r="H12" s="371"/>
      <c r="I12" s="371"/>
      <c r="J12" s="371"/>
      <c r="K12" s="371"/>
      <c r="L12" s="371"/>
      <c r="M12" s="371"/>
      <c r="N12" s="371"/>
      <c r="O12" s="371"/>
      <c r="P12" s="371"/>
    </row>
    <row r="13" spans="1:16" ht="18" customHeight="1">
      <c r="A13" s="405" t="s">
        <v>459</v>
      </c>
      <c r="B13" s="1113" t="s">
        <v>163</v>
      </c>
      <c r="C13" s="1113"/>
      <c r="D13" s="1122">
        <v>44604</v>
      </c>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410"/>
      <c r="F15" s="373"/>
      <c r="G15" s="371"/>
      <c r="H15" s="371"/>
      <c r="I15" s="371"/>
      <c r="J15" s="371"/>
      <c r="K15" s="371"/>
      <c r="L15" s="371"/>
      <c r="M15" s="371"/>
      <c r="N15" s="371"/>
      <c r="O15" s="371"/>
      <c r="P15" s="371"/>
    </row>
    <row r="16" spans="1:16" ht="30" customHeight="1">
      <c r="A16" s="1120" t="s">
        <v>41</v>
      </c>
      <c r="B16" s="1120"/>
      <c r="C16" s="403" t="s">
        <v>11</v>
      </c>
      <c r="D16" s="403" t="s">
        <v>12</v>
      </c>
      <c r="E16" s="403" t="s">
        <v>13</v>
      </c>
      <c r="F16" s="373"/>
      <c r="G16" s="371"/>
      <c r="H16" s="371"/>
      <c r="I16" s="1249"/>
      <c r="J16" s="1249"/>
      <c r="K16" s="360"/>
      <c r="L16" s="361"/>
      <c r="M16" s="358"/>
      <c r="N16" s="359"/>
      <c r="O16" s="359"/>
      <c r="P16" s="371"/>
    </row>
    <row r="17" spans="1:16" ht="15.75" customHeight="1">
      <c r="A17" s="1145" t="s">
        <v>32</v>
      </c>
      <c r="B17" s="1252"/>
      <c r="C17" s="378">
        <v>1484</v>
      </c>
      <c r="D17" s="379">
        <v>0.8</v>
      </c>
      <c r="E17" s="367">
        <f>C17*D17</f>
        <v>1187.2</v>
      </c>
      <c r="F17" s="371"/>
      <c r="G17" s="371"/>
      <c r="H17" s="371"/>
      <c r="I17" s="1250"/>
      <c r="J17" s="1250"/>
      <c r="K17" s="362"/>
      <c r="L17" s="363"/>
      <c r="M17" s="358"/>
      <c r="N17" s="359"/>
      <c r="O17" s="359"/>
      <c r="P17" s="371"/>
    </row>
    <row r="18" spans="1:16" ht="15.75" customHeight="1">
      <c r="A18" s="1256" t="s">
        <v>42</v>
      </c>
      <c r="B18" s="1257"/>
      <c r="C18" s="388">
        <v>1484</v>
      </c>
      <c r="D18" s="387">
        <v>0.8</v>
      </c>
      <c r="E18" s="386">
        <f>C18*D18</f>
        <v>1187.2</v>
      </c>
      <c r="I18" s="1250"/>
      <c r="J18" s="1250"/>
      <c r="K18" s="356"/>
      <c r="L18" s="357"/>
      <c r="M18" s="358"/>
      <c r="N18" s="359"/>
      <c r="O18" s="359"/>
    </row>
    <row r="19" spans="1:16" ht="15.75" customHeight="1">
      <c r="A19" s="1259" t="s">
        <v>411</v>
      </c>
      <c r="B19" s="1260"/>
      <c r="C19" s="389">
        <v>1484</v>
      </c>
      <c r="D19" s="390">
        <v>0.8</v>
      </c>
      <c r="E19" s="391">
        <f>C19*D19</f>
        <v>1187.2</v>
      </c>
      <c r="I19" s="414"/>
      <c r="J19" s="414"/>
      <c r="K19" s="356"/>
      <c r="L19" s="357"/>
      <c r="M19" s="358"/>
      <c r="N19" s="359"/>
      <c r="O19" s="359"/>
    </row>
    <row r="20" spans="1:16" ht="15.75" customHeight="1">
      <c r="A20" s="1129"/>
      <c r="B20" s="1129"/>
      <c r="C20" s="402"/>
      <c r="D20" s="172" t="s">
        <v>19</v>
      </c>
      <c r="E20" s="284">
        <f xml:space="preserve"> SUM(E17:E19)</f>
        <v>3561.6000000000004</v>
      </c>
    </row>
  </sheetData>
  <mergeCells count="25">
    <mergeCell ref="G11:H11"/>
    <mergeCell ref="A18:B18"/>
    <mergeCell ref="I18:J18"/>
    <mergeCell ref="A19:B19"/>
    <mergeCell ref="A20:B20"/>
    <mergeCell ref="B13:C13"/>
    <mergeCell ref="D13:E13"/>
    <mergeCell ref="A14:E14"/>
    <mergeCell ref="A16:B16"/>
    <mergeCell ref="I16:J16"/>
    <mergeCell ref="A17:B17"/>
    <mergeCell ref="I17:J17"/>
    <mergeCell ref="B12:C12"/>
    <mergeCell ref="D12:E12"/>
    <mergeCell ref="A2:E3"/>
    <mergeCell ref="A4:B4"/>
    <mergeCell ref="A6:E6"/>
    <mergeCell ref="B8:C8"/>
    <mergeCell ref="D8:E8"/>
    <mergeCell ref="B9:C9"/>
    <mergeCell ref="D9:E9"/>
    <mergeCell ref="B10:C10"/>
    <mergeCell ref="D10:E10"/>
    <mergeCell ref="B11:C11"/>
    <mergeCell ref="D11:E11"/>
  </mergeCells>
  <dataValidations count="1">
    <dataValidation type="list" allowBlank="1" showInputMessage="1" showErrorMessage="1" sqref="A17:A18 I16:I19" xr:uid="{35108E59-3486-442A-8B99-7D3E7701266A}">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E4550-E582-4934-A293-1583ADCB6D59}">
  <sheetPr>
    <tabColor rgb="FF002060"/>
    <outlinePr summaryBelow="0" summaryRight="0"/>
  </sheetPr>
  <dimension ref="A1:P20"/>
  <sheetViews>
    <sheetView showGridLines="0" topLeftCell="A3" workbookViewId="0">
      <selection activeCell="F22" sqref="F22"/>
    </sheetView>
  </sheetViews>
  <sheetFormatPr defaultColWidth="14.453125" defaultRowHeight="15.75" customHeight="1"/>
  <cols>
    <col min="1" max="1" width="30.7265625" style="398" customWidth="1"/>
    <col min="2" max="2" width="7.90625" style="398" customWidth="1"/>
    <col min="3" max="3" width="7" style="398" customWidth="1"/>
    <col min="4" max="4" width="10.81640625" style="398" customWidth="1"/>
    <col min="5" max="5" width="11.6328125" style="398" bestFit="1" customWidth="1"/>
    <col min="6" max="6" width="26.7265625" style="398" customWidth="1"/>
    <col min="7" max="16384" width="14.453125" style="398"/>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400"/>
      <c r="B5" s="400"/>
      <c r="C5" s="400"/>
      <c r="D5" s="400"/>
      <c r="E5" s="400"/>
      <c r="F5" s="10"/>
    </row>
    <row r="6" spans="1:16" ht="29.15" customHeight="1">
      <c r="A6" s="1110" t="s">
        <v>27</v>
      </c>
      <c r="B6" s="1110"/>
      <c r="C6" s="1110"/>
      <c r="D6" s="1110"/>
      <c r="E6" s="1110"/>
      <c r="F6" s="8"/>
    </row>
    <row r="7" spans="1:16" ht="19.5" customHeight="1">
      <c r="D7" s="401"/>
      <c r="E7" s="401"/>
      <c r="F7" s="14"/>
    </row>
    <row r="8" spans="1:16" ht="14.25">
      <c r="A8" s="412"/>
      <c r="B8" s="1224"/>
      <c r="C8" s="1224"/>
      <c r="D8" s="1079"/>
      <c r="E8" s="1080"/>
      <c r="F8" s="14"/>
    </row>
    <row r="9" spans="1:16" ht="18" customHeight="1">
      <c r="A9" s="404" t="s">
        <v>28</v>
      </c>
      <c r="B9" s="1111" t="s">
        <v>4</v>
      </c>
      <c r="C9" s="1111"/>
      <c r="D9" s="1111" t="s">
        <v>40</v>
      </c>
      <c r="E9" s="1112"/>
      <c r="F9" s="370"/>
      <c r="G9" s="371"/>
      <c r="H9" s="371"/>
      <c r="I9" s="371"/>
      <c r="J9" s="371"/>
      <c r="K9" s="371"/>
      <c r="L9" s="371"/>
      <c r="M9" s="371"/>
      <c r="N9" s="371"/>
      <c r="O9" s="371"/>
      <c r="P9" s="371"/>
    </row>
    <row r="10" spans="1:16" ht="18" customHeight="1">
      <c r="A10" s="405" t="s">
        <v>39</v>
      </c>
      <c r="B10" s="1114" t="s">
        <v>37</v>
      </c>
      <c r="C10" s="1114"/>
      <c r="D10" s="1212" t="s">
        <v>462</v>
      </c>
      <c r="E10" s="1212"/>
      <c r="F10" s="372"/>
      <c r="G10" s="371"/>
      <c r="H10" s="371"/>
      <c r="I10" s="371"/>
      <c r="J10" s="371"/>
      <c r="K10" s="371"/>
      <c r="L10" s="371"/>
      <c r="M10" s="371"/>
      <c r="N10" s="371"/>
      <c r="O10" s="371"/>
      <c r="P10" s="371"/>
    </row>
    <row r="11" spans="1:16" ht="18" customHeight="1">
      <c r="A11" s="416"/>
      <c r="B11" s="1236"/>
      <c r="C11" s="1236"/>
      <c r="D11" s="1213"/>
      <c r="E11" s="1214"/>
      <c r="F11" s="373"/>
      <c r="G11" s="1251"/>
      <c r="H11" s="1251"/>
      <c r="I11" s="415"/>
      <c r="J11" s="324"/>
      <c r="K11" s="369"/>
      <c r="L11" s="371"/>
      <c r="M11" s="371"/>
      <c r="N11" s="371"/>
      <c r="O11" s="371"/>
      <c r="P11" s="371"/>
    </row>
    <row r="12" spans="1:16" ht="18" customHeight="1">
      <c r="A12" s="404" t="s">
        <v>7</v>
      </c>
      <c r="B12" s="1111" t="s">
        <v>111</v>
      </c>
      <c r="C12" s="1111"/>
      <c r="D12" s="1111" t="s">
        <v>8</v>
      </c>
      <c r="E12" s="1111"/>
      <c r="F12" s="373"/>
      <c r="G12" s="371"/>
      <c r="H12" s="371"/>
      <c r="I12" s="371"/>
      <c r="J12" s="371"/>
      <c r="K12" s="371"/>
      <c r="L12" s="371"/>
      <c r="M12" s="371"/>
      <c r="N12" s="371"/>
      <c r="O12" s="371"/>
      <c r="P12" s="371"/>
    </row>
    <row r="13" spans="1:16" ht="18" customHeight="1">
      <c r="A13" s="405" t="s">
        <v>459</v>
      </c>
      <c r="B13" s="1113" t="s">
        <v>164</v>
      </c>
      <c r="C13" s="1113"/>
      <c r="D13" s="1122">
        <v>44604</v>
      </c>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410"/>
      <c r="F15" s="373"/>
      <c r="G15" s="371"/>
      <c r="H15" s="371"/>
      <c r="I15" s="371"/>
      <c r="J15" s="371"/>
      <c r="K15" s="371"/>
      <c r="L15" s="371"/>
      <c r="M15" s="371"/>
      <c r="N15" s="371"/>
      <c r="O15" s="371"/>
      <c r="P15" s="371"/>
    </row>
    <row r="16" spans="1:16" ht="30" customHeight="1">
      <c r="A16" s="1120" t="s">
        <v>41</v>
      </c>
      <c r="B16" s="1120"/>
      <c r="C16" s="403" t="s">
        <v>11</v>
      </c>
      <c r="D16" s="403" t="s">
        <v>12</v>
      </c>
      <c r="E16" s="403" t="s">
        <v>13</v>
      </c>
      <c r="F16" s="373"/>
      <c r="G16" s="371"/>
      <c r="H16" s="371"/>
      <c r="I16" s="1249"/>
      <c r="J16" s="1249"/>
      <c r="K16" s="360"/>
      <c r="L16" s="361"/>
      <c r="M16" s="358"/>
      <c r="N16" s="359"/>
      <c r="O16" s="359"/>
      <c r="P16" s="371"/>
    </row>
    <row r="17" spans="1:16" ht="15.75" customHeight="1">
      <c r="A17" s="1145" t="s">
        <v>32</v>
      </c>
      <c r="B17" s="1252"/>
      <c r="C17" s="378">
        <v>2791</v>
      </c>
      <c r="D17" s="379">
        <v>0.8</v>
      </c>
      <c r="E17" s="367">
        <f>C17*D17</f>
        <v>2232.8000000000002</v>
      </c>
      <c r="F17" s="371"/>
      <c r="G17" s="371"/>
      <c r="H17" s="371"/>
      <c r="I17" s="1250"/>
      <c r="J17" s="1250"/>
      <c r="K17" s="362"/>
      <c r="L17" s="363"/>
      <c r="M17" s="358"/>
      <c r="N17" s="359"/>
      <c r="O17" s="359"/>
      <c r="P17" s="371"/>
    </row>
    <row r="18" spans="1:16" ht="15.75" customHeight="1">
      <c r="A18" s="1256" t="s">
        <v>42</v>
      </c>
      <c r="B18" s="1257"/>
      <c r="C18" s="388">
        <v>2791</v>
      </c>
      <c r="D18" s="387">
        <v>0.8</v>
      </c>
      <c r="E18" s="386">
        <f>C18*D18</f>
        <v>2232.8000000000002</v>
      </c>
      <c r="I18" s="1250"/>
      <c r="J18" s="1250"/>
      <c r="K18" s="356"/>
      <c r="L18" s="357"/>
      <c r="M18" s="358"/>
      <c r="N18" s="359"/>
      <c r="O18" s="359"/>
    </row>
    <row r="19" spans="1:16" ht="15.75" customHeight="1">
      <c r="A19" s="1259" t="s">
        <v>411</v>
      </c>
      <c r="B19" s="1260"/>
      <c r="C19" s="389">
        <v>1115</v>
      </c>
      <c r="D19" s="390">
        <v>0.8</v>
      </c>
      <c r="E19" s="391">
        <f>C19*D19</f>
        <v>892</v>
      </c>
      <c r="I19" s="414"/>
      <c r="J19" s="414"/>
      <c r="K19" s="356"/>
      <c r="L19" s="357"/>
      <c r="M19" s="358"/>
      <c r="N19" s="359"/>
      <c r="O19" s="359"/>
    </row>
    <row r="20" spans="1:16" ht="15.75" customHeight="1">
      <c r="A20" s="1129"/>
      <c r="B20" s="1129"/>
      <c r="C20" s="402"/>
      <c r="D20" s="172" t="s">
        <v>19</v>
      </c>
      <c r="E20" s="284">
        <f xml:space="preserve"> SUM(E17:E19)</f>
        <v>5357.6</v>
      </c>
    </row>
  </sheetData>
  <mergeCells count="25">
    <mergeCell ref="G11:H11"/>
    <mergeCell ref="A18:B18"/>
    <mergeCell ref="I18:J18"/>
    <mergeCell ref="A19:B19"/>
    <mergeCell ref="A20:B20"/>
    <mergeCell ref="B13:C13"/>
    <mergeCell ref="D13:E13"/>
    <mergeCell ref="A14:E14"/>
    <mergeCell ref="A16:B16"/>
    <mergeCell ref="I16:J16"/>
    <mergeCell ref="A17:B17"/>
    <mergeCell ref="I17:J17"/>
    <mergeCell ref="B12:C12"/>
    <mergeCell ref="D12:E12"/>
    <mergeCell ref="A2:E3"/>
    <mergeCell ref="A4:B4"/>
    <mergeCell ref="A6:E6"/>
    <mergeCell ref="B8:C8"/>
    <mergeCell ref="D8:E8"/>
    <mergeCell ref="B9:C9"/>
    <mergeCell ref="D9:E9"/>
    <mergeCell ref="B10:C10"/>
    <mergeCell ref="D10:E10"/>
    <mergeCell ref="B11:C11"/>
    <mergeCell ref="D11:E11"/>
  </mergeCells>
  <dataValidations count="1">
    <dataValidation type="list" allowBlank="1" showInputMessage="1" showErrorMessage="1" sqref="A17:A18 I16:I19" xr:uid="{5F05F643-4528-4B66-8AA4-E50868BE9B36}">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7FB56-B044-4325-97F7-5AB8B2787F33}">
  <sheetPr>
    <tabColor rgb="FF002060"/>
    <outlinePr summaryBelow="0" summaryRight="0"/>
  </sheetPr>
  <dimension ref="A1:P19"/>
  <sheetViews>
    <sheetView showGridLines="0" topLeftCell="A3" workbookViewId="0">
      <selection activeCell="E23" sqref="E23"/>
    </sheetView>
  </sheetViews>
  <sheetFormatPr defaultColWidth="14.453125" defaultRowHeight="15.75" customHeight="1"/>
  <cols>
    <col min="1" max="1" width="30.7265625" style="398" customWidth="1"/>
    <col min="2" max="2" width="7.90625" style="398" customWidth="1"/>
    <col min="3" max="3" width="7" style="398" customWidth="1"/>
    <col min="4" max="4" width="10.81640625" style="398" customWidth="1"/>
    <col min="5" max="5" width="11.6328125" style="398" bestFit="1" customWidth="1"/>
    <col min="6" max="6" width="26.7265625" style="398" customWidth="1"/>
    <col min="7" max="16384" width="14.453125" style="398"/>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400"/>
      <c r="B5" s="400"/>
      <c r="C5" s="400"/>
      <c r="D5" s="400"/>
      <c r="E5" s="400"/>
      <c r="F5" s="10"/>
    </row>
    <row r="6" spans="1:16" ht="29.15" customHeight="1">
      <c r="A6" s="1110" t="s">
        <v>27</v>
      </c>
      <c r="B6" s="1110"/>
      <c r="C6" s="1110"/>
      <c r="D6" s="1110"/>
      <c r="E6" s="1110"/>
      <c r="F6" s="8"/>
    </row>
    <row r="7" spans="1:16" ht="19.5" customHeight="1">
      <c r="D7" s="401"/>
      <c r="E7" s="401"/>
      <c r="F7" s="14"/>
    </row>
    <row r="8" spans="1:16" ht="14.25">
      <c r="A8" s="412"/>
      <c r="B8" s="1224"/>
      <c r="C8" s="1224"/>
      <c r="D8" s="1079"/>
      <c r="E8" s="1080"/>
      <c r="F8" s="14"/>
    </row>
    <row r="9" spans="1:16" ht="18" customHeight="1">
      <c r="A9" s="404" t="s">
        <v>28</v>
      </c>
      <c r="B9" s="1111" t="s">
        <v>4</v>
      </c>
      <c r="C9" s="1111"/>
      <c r="D9" s="1111" t="s">
        <v>40</v>
      </c>
      <c r="E9" s="1112"/>
      <c r="F9" s="370"/>
      <c r="G9" s="371"/>
      <c r="H9" s="371"/>
      <c r="I9" s="371"/>
      <c r="J9" s="371"/>
      <c r="K9" s="371"/>
      <c r="L9" s="371"/>
      <c r="M9" s="371"/>
      <c r="N9" s="371"/>
      <c r="O9" s="371"/>
      <c r="P9" s="371"/>
    </row>
    <row r="10" spans="1:16" ht="18" customHeight="1">
      <c r="A10" s="405" t="s">
        <v>39</v>
      </c>
      <c r="B10" s="1114" t="s">
        <v>37</v>
      </c>
      <c r="C10" s="1114"/>
      <c r="D10" s="1212" t="s">
        <v>463</v>
      </c>
      <c r="E10" s="1212"/>
      <c r="F10" s="372"/>
      <c r="G10" s="371"/>
      <c r="H10" s="371"/>
      <c r="I10" s="371"/>
      <c r="J10" s="371"/>
      <c r="K10" s="371"/>
      <c r="L10" s="371"/>
      <c r="M10" s="371"/>
      <c r="N10" s="371"/>
      <c r="O10" s="371"/>
      <c r="P10" s="371"/>
    </row>
    <row r="11" spans="1:16" ht="18" customHeight="1">
      <c r="A11" s="416"/>
      <c r="B11" s="1236"/>
      <c r="C11" s="1236"/>
      <c r="D11" s="1213"/>
      <c r="E11" s="1214"/>
      <c r="F11" s="373"/>
      <c r="G11" s="1251"/>
      <c r="H11" s="1251"/>
      <c r="I11" s="415"/>
      <c r="J11" s="324"/>
      <c r="K11" s="369"/>
      <c r="L11" s="371"/>
      <c r="M11" s="371"/>
      <c r="N11" s="371"/>
      <c r="O11" s="371"/>
      <c r="P11" s="371"/>
    </row>
    <row r="12" spans="1:16" ht="18" customHeight="1">
      <c r="A12" s="404" t="s">
        <v>7</v>
      </c>
      <c r="B12" s="1111" t="s">
        <v>111</v>
      </c>
      <c r="C12" s="1111"/>
      <c r="D12" s="1111" t="s">
        <v>8</v>
      </c>
      <c r="E12" s="1111"/>
      <c r="F12" s="373"/>
      <c r="G12" s="371"/>
      <c r="H12" s="371"/>
      <c r="I12" s="371"/>
      <c r="J12" s="371"/>
      <c r="K12" s="371"/>
      <c r="L12" s="371"/>
      <c r="M12" s="371"/>
      <c r="N12" s="371"/>
      <c r="O12" s="371"/>
      <c r="P12" s="371"/>
    </row>
    <row r="13" spans="1:16" ht="18" customHeight="1">
      <c r="A13" s="405" t="s">
        <v>459</v>
      </c>
      <c r="B13" s="1113" t="s">
        <v>167</v>
      </c>
      <c r="C13" s="1113"/>
      <c r="D13" s="1122">
        <v>44604</v>
      </c>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410"/>
      <c r="F15" s="373"/>
      <c r="G15" s="371"/>
      <c r="H15" s="371"/>
      <c r="I15" s="371"/>
      <c r="J15" s="371"/>
      <c r="K15" s="371"/>
      <c r="L15" s="371"/>
      <c r="M15" s="371"/>
      <c r="N15" s="371"/>
      <c r="O15" s="371"/>
      <c r="P15" s="371"/>
    </row>
    <row r="16" spans="1:16" ht="30" customHeight="1">
      <c r="A16" s="1120" t="s">
        <v>41</v>
      </c>
      <c r="B16" s="1120"/>
      <c r="C16" s="403" t="s">
        <v>11</v>
      </c>
      <c r="D16" s="403" t="s">
        <v>12</v>
      </c>
      <c r="E16" s="403" t="s">
        <v>13</v>
      </c>
      <c r="F16" s="373"/>
      <c r="G16" s="371"/>
      <c r="H16" s="371"/>
      <c r="I16" s="1249"/>
      <c r="J16" s="1249"/>
      <c r="K16" s="360"/>
      <c r="L16" s="361"/>
      <c r="M16" s="358"/>
      <c r="N16" s="359"/>
      <c r="O16" s="359"/>
      <c r="P16" s="371"/>
    </row>
    <row r="17" spans="1:16" ht="15.75" customHeight="1">
      <c r="A17" s="1145" t="s">
        <v>32</v>
      </c>
      <c r="B17" s="1252"/>
      <c r="C17" s="378">
        <v>727</v>
      </c>
      <c r="D17" s="379">
        <v>0.8</v>
      </c>
      <c r="E17" s="367">
        <f>C17*D17</f>
        <v>581.6</v>
      </c>
      <c r="F17" s="371"/>
      <c r="G17" s="371"/>
      <c r="H17" s="371"/>
      <c r="I17" s="1250"/>
      <c r="J17" s="1250"/>
      <c r="K17" s="362"/>
      <c r="L17" s="363"/>
      <c r="M17" s="358"/>
      <c r="N17" s="359"/>
      <c r="O17" s="359"/>
      <c r="P17" s="371"/>
    </row>
    <row r="18" spans="1:16" ht="15.75" customHeight="1">
      <c r="A18" s="1256" t="s">
        <v>42</v>
      </c>
      <c r="B18" s="1257"/>
      <c r="C18" s="388">
        <v>727</v>
      </c>
      <c r="D18" s="387">
        <v>0.8</v>
      </c>
      <c r="E18" s="386">
        <f>C18*D18</f>
        <v>581.6</v>
      </c>
      <c r="I18" s="1250"/>
      <c r="J18" s="1250"/>
      <c r="K18" s="356"/>
      <c r="L18" s="357"/>
      <c r="M18" s="358"/>
      <c r="N18" s="359"/>
      <c r="O18" s="359"/>
    </row>
    <row r="19" spans="1:16" ht="15.75" customHeight="1">
      <c r="A19" s="1129"/>
      <c r="B19" s="1129"/>
      <c r="C19" s="402"/>
      <c r="D19" s="172" t="s">
        <v>19</v>
      </c>
      <c r="E19" s="284">
        <f xml:space="preserve"> SUM(E17:E18)</f>
        <v>1163.2</v>
      </c>
    </row>
  </sheetData>
  <mergeCells count="24">
    <mergeCell ref="G11:H11"/>
    <mergeCell ref="A18:B18"/>
    <mergeCell ref="I18:J18"/>
    <mergeCell ref="A19:B19"/>
    <mergeCell ref="B13:C13"/>
    <mergeCell ref="D13:E13"/>
    <mergeCell ref="A14:E14"/>
    <mergeCell ref="A16:B16"/>
    <mergeCell ref="I16:J16"/>
    <mergeCell ref="A17:B17"/>
    <mergeCell ref="I17:J17"/>
    <mergeCell ref="B12:C12"/>
    <mergeCell ref="D12:E12"/>
    <mergeCell ref="A2:E3"/>
    <mergeCell ref="A4:B4"/>
    <mergeCell ref="A6:E6"/>
    <mergeCell ref="B8:C8"/>
    <mergeCell ref="D8:E8"/>
    <mergeCell ref="B9:C9"/>
    <mergeCell ref="D9:E9"/>
    <mergeCell ref="B10:C10"/>
    <mergeCell ref="D10:E10"/>
    <mergeCell ref="B11:C11"/>
    <mergeCell ref="D11:E11"/>
  </mergeCells>
  <dataValidations count="1">
    <dataValidation type="list" allowBlank="1" showInputMessage="1" showErrorMessage="1" sqref="A17:A18 I16:I18" xr:uid="{6F0CA2BB-86C3-4CA2-8404-FA6B42CB39AA}">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24C55-D860-4BBE-8952-B96E9CB58CD2}">
  <sheetPr>
    <tabColor rgb="FF002060"/>
    <outlinePr summaryBelow="0" summaryRight="0"/>
  </sheetPr>
  <dimension ref="A1:P20"/>
  <sheetViews>
    <sheetView showGridLines="0" topLeftCell="A3" workbookViewId="0">
      <selection activeCell="F22" sqref="F22"/>
    </sheetView>
  </sheetViews>
  <sheetFormatPr defaultColWidth="14.453125" defaultRowHeight="15.75" customHeight="1"/>
  <cols>
    <col min="1" max="1" width="30.7265625" style="398" customWidth="1"/>
    <col min="2" max="2" width="7.90625" style="398" customWidth="1"/>
    <col min="3" max="3" width="7" style="398" customWidth="1"/>
    <col min="4" max="4" width="10.81640625" style="398" customWidth="1"/>
    <col min="5" max="5" width="11.6328125" style="398" bestFit="1" customWidth="1"/>
    <col min="6" max="6" width="26.7265625" style="398" customWidth="1"/>
    <col min="7" max="16384" width="14.453125" style="398"/>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400"/>
      <c r="B5" s="400"/>
      <c r="C5" s="400"/>
      <c r="D5" s="400"/>
      <c r="E5" s="400"/>
      <c r="F5" s="10"/>
    </row>
    <row r="6" spans="1:16" ht="29.15" customHeight="1">
      <c r="A6" s="1110" t="s">
        <v>27</v>
      </c>
      <c r="B6" s="1110"/>
      <c r="C6" s="1110"/>
      <c r="D6" s="1110"/>
      <c r="E6" s="1110"/>
      <c r="F6" s="8"/>
    </row>
    <row r="7" spans="1:16" ht="19.5" customHeight="1">
      <c r="D7" s="401"/>
      <c r="E7" s="401"/>
      <c r="F7" s="14"/>
    </row>
    <row r="8" spans="1:16" ht="14.25">
      <c r="A8" s="412"/>
      <c r="B8" s="1224"/>
      <c r="C8" s="1224"/>
      <c r="D8" s="1079"/>
      <c r="E8" s="1080"/>
      <c r="F8" s="14"/>
    </row>
    <row r="9" spans="1:16" ht="18" customHeight="1">
      <c r="A9" s="404" t="s">
        <v>28</v>
      </c>
      <c r="B9" s="1111" t="s">
        <v>4</v>
      </c>
      <c r="C9" s="1111"/>
      <c r="D9" s="1111" t="s">
        <v>40</v>
      </c>
      <c r="E9" s="1112"/>
      <c r="F9" s="370"/>
      <c r="G9" s="371"/>
      <c r="H9" s="371"/>
      <c r="I9" s="371"/>
      <c r="J9" s="371"/>
      <c r="K9" s="371"/>
      <c r="L9" s="371"/>
      <c r="M9" s="371"/>
      <c r="N9" s="371"/>
      <c r="O9" s="371"/>
      <c r="P9" s="371"/>
    </row>
    <row r="10" spans="1:16" ht="18" customHeight="1">
      <c r="A10" s="405" t="s">
        <v>39</v>
      </c>
      <c r="B10" s="1114" t="s">
        <v>37</v>
      </c>
      <c r="C10" s="1114"/>
      <c r="D10" s="1212" t="s">
        <v>464</v>
      </c>
      <c r="E10" s="1212"/>
      <c r="F10" s="372"/>
      <c r="G10" s="371"/>
      <c r="H10" s="371"/>
      <c r="I10" s="371"/>
      <c r="J10" s="371"/>
      <c r="K10" s="371"/>
      <c r="L10" s="371"/>
      <c r="M10" s="371"/>
      <c r="N10" s="371"/>
      <c r="O10" s="371"/>
      <c r="P10" s="371"/>
    </row>
    <row r="11" spans="1:16" ht="18" customHeight="1">
      <c r="A11" s="416"/>
      <c r="B11" s="1236"/>
      <c r="C11" s="1236"/>
      <c r="D11" s="1213"/>
      <c r="E11" s="1214"/>
      <c r="F11" s="373"/>
      <c r="G11" s="1251"/>
      <c r="H11" s="1251"/>
      <c r="I11" s="415"/>
      <c r="J11" s="324"/>
      <c r="K11" s="369"/>
      <c r="L11" s="371"/>
      <c r="M11" s="371"/>
      <c r="N11" s="371"/>
      <c r="O11" s="371"/>
      <c r="P11" s="371"/>
    </row>
    <row r="12" spans="1:16" ht="18" customHeight="1">
      <c r="A12" s="404" t="s">
        <v>7</v>
      </c>
      <c r="B12" s="1111" t="s">
        <v>111</v>
      </c>
      <c r="C12" s="1111"/>
      <c r="D12" s="1111" t="s">
        <v>8</v>
      </c>
      <c r="E12" s="1111"/>
      <c r="F12" s="373"/>
      <c r="G12" s="371"/>
      <c r="H12" s="371"/>
      <c r="I12" s="371"/>
      <c r="J12" s="371"/>
      <c r="K12" s="371"/>
      <c r="L12" s="371"/>
      <c r="M12" s="371"/>
      <c r="N12" s="371"/>
      <c r="O12" s="371"/>
      <c r="P12" s="371"/>
    </row>
    <row r="13" spans="1:16" ht="18" customHeight="1">
      <c r="A13" s="405" t="s">
        <v>459</v>
      </c>
      <c r="B13" s="1113" t="s">
        <v>168</v>
      </c>
      <c r="C13" s="1113"/>
      <c r="D13" s="1122">
        <v>44604</v>
      </c>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410"/>
      <c r="F15" s="373"/>
      <c r="G15" s="371"/>
      <c r="H15" s="371"/>
      <c r="I15" s="371"/>
      <c r="J15" s="371"/>
      <c r="K15" s="371"/>
      <c r="L15" s="371"/>
      <c r="M15" s="371"/>
      <c r="N15" s="371"/>
      <c r="O15" s="371"/>
      <c r="P15" s="371"/>
    </row>
    <row r="16" spans="1:16" ht="30" customHeight="1">
      <c r="A16" s="1120" t="s">
        <v>41</v>
      </c>
      <c r="B16" s="1120"/>
      <c r="C16" s="403" t="s">
        <v>11</v>
      </c>
      <c r="D16" s="403" t="s">
        <v>12</v>
      </c>
      <c r="E16" s="403" t="s">
        <v>13</v>
      </c>
      <c r="F16" s="373"/>
      <c r="G16" s="371"/>
      <c r="H16" s="371"/>
      <c r="I16" s="1249"/>
      <c r="J16" s="1249"/>
      <c r="K16" s="360"/>
      <c r="L16" s="361"/>
      <c r="M16" s="358"/>
      <c r="N16" s="359"/>
      <c r="O16" s="359"/>
      <c r="P16" s="371"/>
    </row>
    <row r="17" spans="1:16" ht="15.75" customHeight="1">
      <c r="A17" s="1145" t="s">
        <v>32</v>
      </c>
      <c r="B17" s="1252"/>
      <c r="C17" s="378">
        <v>2382</v>
      </c>
      <c r="D17" s="379">
        <v>0.8</v>
      </c>
      <c r="E17" s="367">
        <f>C17*D17</f>
        <v>1905.6000000000001</v>
      </c>
      <c r="F17" s="371"/>
      <c r="G17" s="371"/>
      <c r="H17" s="371"/>
      <c r="I17" s="1250"/>
      <c r="J17" s="1250"/>
      <c r="K17" s="362"/>
      <c r="L17" s="363"/>
      <c r="M17" s="358"/>
      <c r="N17" s="359"/>
      <c r="O17" s="359"/>
      <c r="P17" s="371"/>
    </row>
    <row r="18" spans="1:16" ht="15.75" customHeight="1">
      <c r="A18" s="1256" t="s">
        <v>42</v>
      </c>
      <c r="B18" s="1257"/>
      <c r="C18" s="388">
        <v>2046</v>
      </c>
      <c r="D18" s="387">
        <v>0.8</v>
      </c>
      <c r="E18" s="386">
        <f>C18*D18</f>
        <v>1636.8000000000002</v>
      </c>
      <c r="I18" s="1250"/>
      <c r="J18" s="1250"/>
      <c r="K18" s="356"/>
      <c r="L18" s="357"/>
      <c r="M18" s="358"/>
      <c r="N18" s="359"/>
      <c r="O18" s="359"/>
    </row>
    <row r="19" spans="1:16" ht="15.75" customHeight="1">
      <c r="A19" s="1259" t="s">
        <v>411</v>
      </c>
      <c r="B19" s="1260"/>
      <c r="C19" s="389">
        <v>2382</v>
      </c>
      <c r="D19" s="390">
        <v>0.8</v>
      </c>
      <c r="E19" s="391">
        <f>C19*D19</f>
        <v>1905.6000000000001</v>
      </c>
      <c r="I19" s="414"/>
      <c r="J19" s="414"/>
      <c r="K19" s="356"/>
      <c r="L19" s="357"/>
      <c r="M19" s="358"/>
      <c r="N19" s="359"/>
      <c r="O19" s="359"/>
    </row>
    <row r="20" spans="1:16" ht="15.75" customHeight="1">
      <c r="A20" s="1129"/>
      <c r="B20" s="1129"/>
      <c r="C20" s="402"/>
      <c r="D20" s="172" t="s">
        <v>19</v>
      </c>
      <c r="E20" s="284">
        <f xml:space="preserve"> SUM(E17:E19)</f>
        <v>5448.0000000000009</v>
      </c>
    </row>
  </sheetData>
  <mergeCells count="25">
    <mergeCell ref="G11:H11"/>
    <mergeCell ref="A18:B18"/>
    <mergeCell ref="I18:J18"/>
    <mergeCell ref="A19:B19"/>
    <mergeCell ref="A20:B20"/>
    <mergeCell ref="B13:C13"/>
    <mergeCell ref="D13:E13"/>
    <mergeCell ref="A14:E14"/>
    <mergeCell ref="A16:B16"/>
    <mergeCell ref="I16:J16"/>
    <mergeCell ref="A17:B17"/>
    <mergeCell ref="I17:J17"/>
    <mergeCell ref="B12:C12"/>
    <mergeCell ref="D12:E12"/>
    <mergeCell ref="A2:E3"/>
    <mergeCell ref="A4:B4"/>
    <mergeCell ref="A6:E6"/>
    <mergeCell ref="B8:C8"/>
    <mergeCell ref="D8:E8"/>
    <mergeCell ref="B9:C9"/>
    <mergeCell ref="D9:E9"/>
    <mergeCell ref="B10:C10"/>
    <mergeCell ref="D10:E10"/>
    <mergeCell ref="B11:C11"/>
    <mergeCell ref="D11:E11"/>
  </mergeCells>
  <dataValidations count="1">
    <dataValidation type="list" allowBlank="1" showInputMessage="1" showErrorMessage="1" sqref="A17:A18 I16:I19" xr:uid="{5FB67E89-6948-490E-89BD-BBC15A2ED150}">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93A04-0532-4A56-A78C-9F66977479BF}">
  <sheetPr>
    <tabColor rgb="FF002060"/>
    <outlinePr summaryBelow="0" summaryRight="0"/>
  </sheetPr>
  <dimension ref="A1:P19"/>
  <sheetViews>
    <sheetView showGridLines="0" topLeftCell="A3" workbookViewId="0">
      <selection activeCell="B13" sqref="B13:C13"/>
    </sheetView>
  </sheetViews>
  <sheetFormatPr defaultColWidth="14.453125" defaultRowHeight="15.75" customHeight="1"/>
  <cols>
    <col min="1" max="1" width="30.7265625" style="398" customWidth="1"/>
    <col min="2" max="2" width="7.90625" style="398" customWidth="1"/>
    <col min="3" max="3" width="7" style="398" customWidth="1"/>
    <col min="4" max="4" width="10.81640625" style="398" customWidth="1"/>
    <col min="5" max="5" width="11.6328125" style="398" bestFit="1" customWidth="1"/>
    <col min="6" max="6" width="26.7265625" style="398" customWidth="1"/>
    <col min="7" max="16384" width="14.453125" style="398"/>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400"/>
      <c r="B5" s="400"/>
      <c r="C5" s="400"/>
      <c r="D5" s="400"/>
      <c r="E5" s="400"/>
      <c r="F5" s="10"/>
    </row>
    <row r="6" spans="1:16" ht="29.15" customHeight="1">
      <c r="A6" s="1110" t="s">
        <v>27</v>
      </c>
      <c r="B6" s="1110"/>
      <c r="C6" s="1110"/>
      <c r="D6" s="1110"/>
      <c r="E6" s="1110"/>
      <c r="F6" s="8"/>
    </row>
    <row r="7" spans="1:16" ht="19.5" customHeight="1">
      <c r="D7" s="401"/>
      <c r="E7" s="401"/>
      <c r="F7" s="14"/>
    </row>
    <row r="8" spans="1:16" ht="14.25">
      <c r="A8" s="412"/>
      <c r="B8" s="1224"/>
      <c r="C8" s="1224"/>
      <c r="D8" s="1079"/>
      <c r="E8" s="1080"/>
      <c r="F8" s="14"/>
    </row>
    <row r="9" spans="1:16" ht="18" customHeight="1">
      <c r="A9" s="404" t="s">
        <v>28</v>
      </c>
      <c r="B9" s="1111" t="s">
        <v>4</v>
      </c>
      <c r="C9" s="1111"/>
      <c r="D9" s="1111" t="s">
        <v>40</v>
      </c>
      <c r="E9" s="1112"/>
      <c r="F9" s="370"/>
      <c r="G9" s="371"/>
      <c r="H9" s="371"/>
      <c r="I9" s="371"/>
      <c r="J9" s="371"/>
      <c r="K9" s="371"/>
      <c r="L9" s="371"/>
      <c r="M9" s="371"/>
      <c r="N9" s="371"/>
      <c r="O9" s="371"/>
      <c r="P9" s="371"/>
    </row>
    <row r="10" spans="1:16" ht="18" customHeight="1">
      <c r="A10" s="405" t="s">
        <v>39</v>
      </c>
      <c r="B10" s="1114" t="s">
        <v>37</v>
      </c>
      <c r="C10" s="1114"/>
      <c r="D10" s="1212" t="s">
        <v>465</v>
      </c>
      <c r="E10" s="1212"/>
      <c r="F10" s="372"/>
      <c r="G10" s="371"/>
      <c r="H10" s="371"/>
      <c r="I10" s="371"/>
      <c r="J10" s="371"/>
      <c r="K10" s="371"/>
      <c r="L10" s="371"/>
      <c r="M10" s="371"/>
      <c r="N10" s="371"/>
      <c r="O10" s="371"/>
      <c r="P10" s="371"/>
    </row>
    <row r="11" spans="1:16" ht="18" customHeight="1">
      <c r="A11" s="416"/>
      <c r="B11" s="1236"/>
      <c r="C11" s="1236"/>
      <c r="D11" s="1213"/>
      <c r="E11" s="1214"/>
      <c r="F11" s="373"/>
      <c r="G11" s="1251"/>
      <c r="H11" s="1251"/>
      <c r="I11" s="415"/>
      <c r="J11" s="324"/>
      <c r="K11" s="369"/>
      <c r="L11" s="371"/>
      <c r="M11" s="371"/>
      <c r="N11" s="371"/>
      <c r="O11" s="371"/>
      <c r="P11" s="371"/>
    </row>
    <row r="12" spans="1:16" ht="18" customHeight="1">
      <c r="A12" s="404" t="s">
        <v>7</v>
      </c>
      <c r="B12" s="1111" t="s">
        <v>111</v>
      </c>
      <c r="C12" s="1111"/>
      <c r="D12" s="1111" t="s">
        <v>8</v>
      </c>
      <c r="E12" s="1111"/>
      <c r="F12" s="373"/>
      <c r="G12" s="371"/>
      <c r="H12" s="371"/>
      <c r="I12" s="371"/>
      <c r="J12" s="371"/>
      <c r="K12" s="371"/>
      <c r="L12" s="371"/>
      <c r="M12" s="371"/>
      <c r="N12" s="371"/>
      <c r="O12" s="371"/>
      <c r="P12" s="371"/>
    </row>
    <row r="13" spans="1:16" ht="18" customHeight="1">
      <c r="A13" s="405" t="s">
        <v>459</v>
      </c>
      <c r="B13" s="1113" t="s">
        <v>172</v>
      </c>
      <c r="C13" s="1113"/>
      <c r="D13" s="1122">
        <v>44604</v>
      </c>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410"/>
      <c r="F15" s="373"/>
      <c r="G15" s="371"/>
      <c r="H15" s="371"/>
      <c r="I15" s="371"/>
      <c r="J15" s="371"/>
      <c r="K15" s="371"/>
      <c r="L15" s="371"/>
      <c r="M15" s="371"/>
      <c r="N15" s="371"/>
      <c r="O15" s="371"/>
      <c r="P15" s="371"/>
    </row>
    <row r="16" spans="1:16" ht="30" customHeight="1">
      <c r="A16" s="1120" t="s">
        <v>41</v>
      </c>
      <c r="B16" s="1120"/>
      <c r="C16" s="403" t="s">
        <v>11</v>
      </c>
      <c r="D16" s="403" t="s">
        <v>12</v>
      </c>
      <c r="E16" s="403" t="s">
        <v>13</v>
      </c>
      <c r="F16" s="373"/>
      <c r="G16" s="371"/>
      <c r="H16" s="371"/>
      <c r="I16" s="1249"/>
      <c r="J16" s="1249"/>
      <c r="K16" s="360"/>
      <c r="L16" s="361"/>
      <c r="M16" s="358"/>
      <c r="N16" s="359"/>
      <c r="O16" s="359"/>
      <c r="P16" s="371"/>
    </row>
    <row r="17" spans="1:16" ht="15.75" customHeight="1">
      <c r="A17" s="1145" t="s">
        <v>32</v>
      </c>
      <c r="B17" s="1252"/>
      <c r="C17" s="378">
        <v>300</v>
      </c>
      <c r="D17" s="379">
        <v>0.8</v>
      </c>
      <c r="E17" s="367">
        <f>C17*D17</f>
        <v>240</v>
      </c>
      <c r="F17" s="371"/>
      <c r="G17" s="371"/>
      <c r="H17" s="371"/>
      <c r="I17" s="1250"/>
      <c r="J17" s="1250"/>
      <c r="K17" s="362"/>
      <c r="L17" s="363"/>
      <c r="M17" s="358"/>
      <c r="N17" s="359"/>
      <c r="O17" s="359"/>
      <c r="P17" s="371"/>
    </row>
    <row r="18" spans="1:16" ht="15.75" customHeight="1">
      <c r="A18" s="1256" t="s">
        <v>42</v>
      </c>
      <c r="B18" s="1257"/>
      <c r="C18" s="388">
        <v>300</v>
      </c>
      <c r="D18" s="387">
        <v>0.8</v>
      </c>
      <c r="E18" s="386">
        <f>C18*D18</f>
        <v>240</v>
      </c>
      <c r="I18" s="1250"/>
      <c r="J18" s="1250"/>
      <c r="K18" s="356"/>
      <c r="L18" s="357"/>
      <c r="M18" s="358"/>
      <c r="N18" s="359"/>
      <c r="O18" s="359"/>
    </row>
    <row r="19" spans="1:16" ht="15.75" customHeight="1">
      <c r="A19" s="1129"/>
      <c r="B19" s="1129"/>
      <c r="C19" s="402"/>
      <c r="D19" s="172" t="s">
        <v>19</v>
      </c>
      <c r="E19" s="284">
        <f xml:space="preserve"> SUM(E17:E18)</f>
        <v>480</v>
      </c>
    </row>
  </sheetData>
  <mergeCells count="24">
    <mergeCell ref="G11:H11"/>
    <mergeCell ref="A18:B18"/>
    <mergeCell ref="I18:J18"/>
    <mergeCell ref="A19:B19"/>
    <mergeCell ref="B13:C13"/>
    <mergeCell ref="D13:E13"/>
    <mergeCell ref="A14:E14"/>
    <mergeCell ref="A16:B16"/>
    <mergeCell ref="I16:J16"/>
    <mergeCell ref="A17:B17"/>
    <mergeCell ref="I17:J17"/>
    <mergeCell ref="B12:C12"/>
    <mergeCell ref="D12:E12"/>
    <mergeCell ref="A2:E3"/>
    <mergeCell ref="A4:B4"/>
    <mergeCell ref="A6:E6"/>
    <mergeCell ref="B8:C8"/>
    <mergeCell ref="D8:E8"/>
    <mergeCell ref="B9:C9"/>
    <mergeCell ref="D9:E9"/>
    <mergeCell ref="B10:C10"/>
    <mergeCell ref="D10:E10"/>
    <mergeCell ref="B11:C11"/>
    <mergeCell ref="D11:E11"/>
  </mergeCells>
  <dataValidations count="1">
    <dataValidation type="list" allowBlank="1" showInputMessage="1" showErrorMessage="1" sqref="A17:A18 I16:I18" xr:uid="{371D5786-BF59-43E3-A608-AF7FAB4857C3}">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2FDD0-D90A-4AA0-AEF0-FF995C457D14}">
  <sheetPr>
    <tabColor rgb="FF002060"/>
    <outlinePr summaryBelow="0" summaryRight="0"/>
  </sheetPr>
  <dimension ref="A1:P22"/>
  <sheetViews>
    <sheetView showGridLines="0" topLeftCell="A3" workbookViewId="0">
      <selection activeCell="A24" sqref="A24"/>
    </sheetView>
  </sheetViews>
  <sheetFormatPr defaultColWidth="14.453125" defaultRowHeight="15.75" customHeight="1"/>
  <cols>
    <col min="1" max="1" width="30.7265625" style="398" customWidth="1"/>
    <col min="2" max="2" width="7.90625" style="398" customWidth="1"/>
    <col min="3" max="3" width="7" style="398" customWidth="1"/>
    <col min="4" max="4" width="10.81640625" style="398" customWidth="1"/>
    <col min="5" max="5" width="11.6328125" style="398" bestFit="1" customWidth="1"/>
    <col min="6" max="6" width="26.7265625" style="398" customWidth="1"/>
    <col min="7" max="16384" width="14.453125" style="398"/>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400"/>
      <c r="B5" s="400"/>
      <c r="C5" s="400"/>
      <c r="D5" s="400"/>
      <c r="E5" s="400"/>
      <c r="F5" s="10"/>
    </row>
    <row r="6" spans="1:16" ht="29.15" customHeight="1">
      <c r="A6" s="1110" t="s">
        <v>27</v>
      </c>
      <c r="B6" s="1110"/>
      <c r="C6" s="1110"/>
      <c r="D6" s="1110"/>
      <c r="E6" s="1110"/>
      <c r="F6" s="8"/>
    </row>
    <row r="7" spans="1:16" ht="19.5" customHeight="1">
      <c r="D7" s="401"/>
      <c r="E7" s="401"/>
      <c r="F7" s="14"/>
    </row>
    <row r="8" spans="1:16" ht="14.25">
      <c r="A8" s="412"/>
      <c r="B8" s="1224"/>
      <c r="C8" s="1224"/>
      <c r="D8" s="1079"/>
      <c r="E8" s="1080"/>
      <c r="F8" s="14"/>
    </row>
    <row r="9" spans="1:16" ht="18" customHeight="1">
      <c r="A9" s="404" t="s">
        <v>28</v>
      </c>
      <c r="B9" s="1111" t="s">
        <v>4</v>
      </c>
      <c r="C9" s="1111"/>
      <c r="D9" s="1111" t="s">
        <v>40</v>
      </c>
      <c r="E9" s="1112"/>
      <c r="F9" s="370"/>
      <c r="G9" s="371"/>
      <c r="H9" s="371"/>
      <c r="I9" s="371"/>
      <c r="J9" s="371"/>
      <c r="K9" s="371"/>
      <c r="L9" s="371"/>
      <c r="M9" s="371"/>
      <c r="N9" s="371"/>
      <c r="O9" s="371"/>
      <c r="P9" s="371"/>
    </row>
    <row r="10" spans="1:16" ht="18" customHeight="1">
      <c r="A10" s="405" t="s">
        <v>39</v>
      </c>
      <c r="B10" s="1114" t="s">
        <v>37</v>
      </c>
      <c r="C10" s="1114"/>
      <c r="D10" s="1212" t="s">
        <v>466</v>
      </c>
      <c r="E10" s="1212"/>
      <c r="F10" s="372"/>
      <c r="G10" s="371"/>
      <c r="H10" s="371"/>
      <c r="I10" s="371"/>
      <c r="J10" s="371"/>
      <c r="K10" s="371"/>
      <c r="L10" s="371"/>
      <c r="M10" s="371"/>
      <c r="N10" s="371"/>
      <c r="O10" s="371"/>
      <c r="P10" s="371"/>
    </row>
    <row r="11" spans="1:16" ht="18" customHeight="1">
      <c r="A11" s="416"/>
      <c r="B11" s="1236"/>
      <c r="C11" s="1236"/>
      <c r="D11" s="1213"/>
      <c r="E11" s="1214"/>
      <c r="F11" s="373"/>
      <c r="G11" s="1251"/>
      <c r="H11" s="1251"/>
      <c r="I11" s="415"/>
      <c r="J11" s="324"/>
      <c r="K11" s="369"/>
      <c r="L11" s="371"/>
      <c r="M11" s="371"/>
      <c r="N11" s="371"/>
      <c r="O11" s="371"/>
      <c r="P11" s="371"/>
    </row>
    <row r="12" spans="1:16" ht="18" customHeight="1">
      <c r="A12" s="404" t="s">
        <v>7</v>
      </c>
      <c r="B12" s="1111" t="s">
        <v>111</v>
      </c>
      <c r="C12" s="1111"/>
      <c r="D12" s="1111" t="s">
        <v>8</v>
      </c>
      <c r="E12" s="1111"/>
      <c r="F12" s="373"/>
      <c r="G12" s="371"/>
      <c r="H12" s="371"/>
      <c r="I12" s="371"/>
      <c r="J12" s="371"/>
      <c r="K12" s="371"/>
      <c r="L12" s="371"/>
      <c r="M12" s="371"/>
      <c r="N12" s="371"/>
      <c r="O12" s="371"/>
      <c r="P12" s="371"/>
    </row>
    <row r="13" spans="1:16" ht="18" customHeight="1">
      <c r="A13" s="405" t="s">
        <v>459</v>
      </c>
      <c r="B13" s="1113" t="s">
        <v>194</v>
      </c>
      <c r="C13" s="1113"/>
      <c r="D13" s="1122">
        <v>44604</v>
      </c>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410"/>
      <c r="F15" s="373"/>
      <c r="G15" s="371"/>
      <c r="H15" s="371"/>
      <c r="I15" s="371"/>
      <c r="J15" s="371"/>
      <c r="K15" s="371"/>
      <c r="L15" s="371"/>
      <c r="M15" s="371"/>
      <c r="N15" s="371"/>
      <c r="O15" s="371"/>
      <c r="P15" s="371"/>
    </row>
    <row r="16" spans="1:16" ht="30" customHeight="1">
      <c r="A16" s="1120" t="s">
        <v>41</v>
      </c>
      <c r="B16" s="1120"/>
      <c r="C16" s="403" t="s">
        <v>11</v>
      </c>
      <c r="D16" s="403" t="s">
        <v>12</v>
      </c>
      <c r="E16" s="403" t="s">
        <v>13</v>
      </c>
      <c r="F16" s="373"/>
      <c r="G16" s="371"/>
      <c r="H16" s="371"/>
      <c r="I16" s="1249"/>
      <c r="J16" s="1249"/>
      <c r="K16" s="360"/>
      <c r="L16" s="361"/>
      <c r="M16" s="358"/>
      <c r="N16" s="359"/>
      <c r="O16" s="359"/>
      <c r="P16" s="371"/>
    </row>
    <row r="17" spans="1:16" ht="13">
      <c r="A17" s="1261" t="s">
        <v>30</v>
      </c>
      <c r="B17" s="1262"/>
      <c r="C17" s="388">
        <v>539</v>
      </c>
      <c r="D17" s="387">
        <v>1.38</v>
      </c>
      <c r="E17" s="386">
        <f>C17*D17</f>
        <v>743.81999999999994</v>
      </c>
      <c r="F17" s="373"/>
      <c r="G17" s="371"/>
      <c r="H17" s="371"/>
      <c r="I17" s="413"/>
      <c r="J17" s="413"/>
      <c r="K17" s="360"/>
      <c r="L17" s="361"/>
      <c r="M17" s="358"/>
      <c r="N17" s="359"/>
      <c r="O17" s="359"/>
      <c r="P17" s="371"/>
    </row>
    <row r="18" spans="1:16" ht="13">
      <c r="A18" s="1263" t="s">
        <v>31</v>
      </c>
      <c r="B18" s="1264"/>
      <c r="C18" s="228">
        <v>539</v>
      </c>
      <c r="D18" s="393">
        <v>0.88</v>
      </c>
      <c r="E18" s="250">
        <f>C18*D18</f>
        <v>474.32</v>
      </c>
      <c r="F18" s="373"/>
      <c r="G18" s="371"/>
      <c r="H18" s="371"/>
      <c r="I18" s="413"/>
      <c r="J18" s="413"/>
      <c r="K18" s="360"/>
      <c r="L18" s="361"/>
      <c r="M18" s="358"/>
      <c r="N18" s="359"/>
      <c r="O18" s="359"/>
      <c r="P18" s="371"/>
    </row>
    <row r="19" spans="1:16" ht="15.75" customHeight="1">
      <c r="A19" s="1261" t="s">
        <v>32</v>
      </c>
      <c r="B19" s="1262"/>
      <c r="C19" s="388">
        <v>911</v>
      </c>
      <c r="D19" s="387">
        <v>0.8</v>
      </c>
      <c r="E19" s="386">
        <f>C19*D19</f>
        <v>728.80000000000007</v>
      </c>
      <c r="F19" s="371"/>
      <c r="G19" s="371"/>
      <c r="H19" s="371"/>
      <c r="I19" s="1250"/>
      <c r="J19" s="1250"/>
      <c r="K19" s="362"/>
      <c r="L19" s="363"/>
      <c r="M19" s="358"/>
      <c r="N19" s="359"/>
      <c r="O19" s="359"/>
      <c r="P19" s="371"/>
    </row>
    <row r="20" spans="1:16" ht="15.75" customHeight="1">
      <c r="A20" s="1263" t="s">
        <v>42</v>
      </c>
      <c r="B20" s="1264"/>
      <c r="C20" s="228">
        <v>911</v>
      </c>
      <c r="D20" s="393">
        <v>0.8</v>
      </c>
      <c r="E20" s="250">
        <f>C20*D20</f>
        <v>728.80000000000007</v>
      </c>
      <c r="I20" s="1250"/>
      <c r="J20" s="1250"/>
      <c r="K20" s="356"/>
      <c r="L20" s="357"/>
      <c r="M20" s="358"/>
      <c r="N20" s="359"/>
      <c r="O20" s="359"/>
    </row>
    <row r="21" spans="1:16" ht="15.75" customHeight="1">
      <c r="A21" s="1261" t="s">
        <v>411</v>
      </c>
      <c r="B21" s="1262"/>
      <c r="C21" s="388">
        <v>539</v>
      </c>
      <c r="D21" s="387">
        <v>0.8</v>
      </c>
      <c r="E21" s="386">
        <f>C21*D21</f>
        <v>431.20000000000005</v>
      </c>
      <c r="I21" s="414"/>
      <c r="J21" s="414"/>
      <c r="K21" s="356"/>
      <c r="L21" s="357"/>
      <c r="M21" s="358"/>
      <c r="N21" s="359"/>
      <c r="O21" s="359"/>
    </row>
    <row r="22" spans="1:16" ht="15.75" customHeight="1">
      <c r="A22" s="1129"/>
      <c r="B22" s="1129"/>
      <c r="C22" s="402"/>
      <c r="D22" s="172" t="s">
        <v>19</v>
      </c>
      <c r="E22" s="284">
        <f xml:space="preserve"> SUM(E19:E21)</f>
        <v>1888.8000000000002</v>
      </c>
    </row>
  </sheetData>
  <mergeCells count="27">
    <mergeCell ref="I16:J16"/>
    <mergeCell ref="A20:B20"/>
    <mergeCell ref="I20:J20"/>
    <mergeCell ref="A21:B21"/>
    <mergeCell ref="A22:B22"/>
    <mergeCell ref="A18:B18"/>
    <mergeCell ref="A19:B19"/>
    <mergeCell ref="I19:J19"/>
    <mergeCell ref="A17:B17"/>
    <mergeCell ref="B10:C10"/>
    <mergeCell ref="D10:E10"/>
    <mergeCell ref="B11:C11"/>
    <mergeCell ref="D11:E11"/>
    <mergeCell ref="B13:C13"/>
    <mergeCell ref="D13:E13"/>
    <mergeCell ref="A14:E14"/>
    <mergeCell ref="A16:B16"/>
    <mergeCell ref="G11:H11"/>
    <mergeCell ref="B12:C12"/>
    <mergeCell ref="D12:E12"/>
    <mergeCell ref="B9:C9"/>
    <mergeCell ref="D9:E9"/>
    <mergeCell ref="A2:E3"/>
    <mergeCell ref="A4:B4"/>
    <mergeCell ref="A6:E6"/>
    <mergeCell ref="B8:C8"/>
    <mergeCell ref="D8:E8"/>
  </mergeCells>
  <dataValidations count="1">
    <dataValidation type="list" allowBlank="1" showInputMessage="1" showErrorMessage="1" sqref="A19:A20 I16:I21" xr:uid="{2D1C1A80-D649-4BCA-AFEB-A1EC0DD2149A}">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1F167-85DB-491C-9BCE-481BD4050FF1}">
  <sheetPr>
    <tabColor rgb="FF002060"/>
    <outlinePr summaryBelow="0" summaryRight="0"/>
  </sheetPr>
  <dimension ref="A1:P19"/>
  <sheetViews>
    <sheetView showGridLines="0" workbookViewId="0">
      <selection activeCell="F22" sqref="F22"/>
    </sheetView>
  </sheetViews>
  <sheetFormatPr defaultColWidth="14.453125" defaultRowHeight="15.75" customHeight="1"/>
  <cols>
    <col min="1" max="1" width="30.7265625" style="398" customWidth="1"/>
    <col min="2" max="2" width="7.90625" style="398" customWidth="1"/>
    <col min="3" max="3" width="7" style="398" customWidth="1"/>
    <col min="4" max="4" width="10.81640625" style="398" customWidth="1"/>
    <col min="5" max="5" width="11.6328125" style="398" bestFit="1" customWidth="1"/>
    <col min="6" max="6" width="26.7265625" style="398" customWidth="1"/>
    <col min="7" max="16384" width="14.453125" style="398"/>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400"/>
      <c r="B5" s="400"/>
      <c r="C5" s="400"/>
      <c r="D5" s="400"/>
      <c r="E5" s="400"/>
      <c r="F5" s="10"/>
    </row>
    <row r="6" spans="1:16" ht="29.15" customHeight="1">
      <c r="A6" s="1110" t="s">
        <v>27</v>
      </c>
      <c r="B6" s="1110"/>
      <c r="C6" s="1110"/>
      <c r="D6" s="1110"/>
      <c r="E6" s="1110"/>
      <c r="F6" s="8"/>
    </row>
    <row r="7" spans="1:16" ht="19.5" customHeight="1">
      <c r="D7" s="401"/>
      <c r="E7" s="401"/>
      <c r="F7" s="14"/>
    </row>
    <row r="8" spans="1:16" ht="14.25">
      <c r="A8" s="412"/>
      <c r="B8" s="1224"/>
      <c r="C8" s="1224"/>
      <c r="D8" s="1079"/>
      <c r="E8" s="1080"/>
      <c r="F8" s="14"/>
    </row>
    <row r="9" spans="1:16" ht="18" customHeight="1">
      <c r="A9" s="404" t="s">
        <v>28</v>
      </c>
      <c r="B9" s="1111" t="s">
        <v>4</v>
      </c>
      <c r="C9" s="1111"/>
      <c r="D9" s="1111" t="s">
        <v>40</v>
      </c>
      <c r="E9" s="1112"/>
      <c r="F9" s="370"/>
      <c r="G9" s="371"/>
      <c r="H9" s="371"/>
      <c r="I9" s="371"/>
      <c r="J9" s="371"/>
      <c r="K9" s="371"/>
      <c r="L9" s="371"/>
      <c r="M9" s="371"/>
      <c r="N9" s="371"/>
      <c r="O9" s="371"/>
      <c r="P9" s="371"/>
    </row>
    <row r="10" spans="1:16" ht="18" customHeight="1">
      <c r="A10" s="405" t="s">
        <v>39</v>
      </c>
      <c r="B10" s="1114" t="s">
        <v>37</v>
      </c>
      <c r="C10" s="1114"/>
      <c r="D10" s="1212" t="s">
        <v>467</v>
      </c>
      <c r="E10" s="1212"/>
      <c r="F10" s="372"/>
      <c r="G10" s="371"/>
      <c r="H10" s="371"/>
      <c r="I10" s="371"/>
      <c r="J10" s="371"/>
      <c r="K10" s="371"/>
      <c r="L10" s="371"/>
      <c r="M10" s="371"/>
      <c r="N10" s="371"/>
      <c r="O10" s="371"/>
      <c r="P10" s="371"/>
    </row>
    <row r="11" spans="1:16" ht="18" customHeight="1">
      <c r="A11" s="416"/>
      <c r="B11" s="1236"/>
      <c r="C11" s="1236"/>
      <c r="D11" s="1213"/>
      <c r="E11" s="1214"/>
      <c r="F11" s="373"/>
      <c r="G11" s="1251"/>
      <c r="H11" s="1251"/>
      <c r="I11" s="415"/>
      <c r="J11" s="324"/>
      <c r="K11" s="369"/>
      <c r="L11" s="371"/>
      <c r="M11" s="371"/>
      <c r="N11" s="371"/>
      <c r="O11" s="371"/>
      <c r="P11" s="371"/>
    </row>
    <row r="12" spans="1:16" ht="18" customHeight="1">
      <c r="A12" s="404" t="s">
        <v>7</v>
      </c>
      <c r="B12" s="1111" t="s">
        <v>111</v>
      </c>
      <c r="C12" s="1111"/>
      <c r="D12" s="1111" t="s">
        <v>8</v>
      </c>
      <c r="E12" s="1111"/>
      <c r="F12" s="373"/>
      <c r="G12" s="371"/>
      <c r="H12" s="371"/>
      <c r="I12" s="371"/>
      <c r="J12" s="371"/>
      <c r="K12" s="371"/>
      <c r="L12" s="371"/>
      <c r="M12" s="371"/>
      <c r="N12" s="371"/>
      <c r="O12" s="371"/>
      <c r="P12" s="371"/>
    </row>
    <row r="13" spans="1:16" ht="18" customHeight="1">
      <c r="A13" s="405" t="s">
        <v>459</v>
      </c>
      <c r="B13" s="1113" t="s">
        <v>196</v>
      </c>
      <c r="C13" s="1113"/>
      <c r="D13" s="1122">
        <v>44604</v>
      </c>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410"/>
      <c r="F15" s="373"/>
      <c r="G15" s="371"/>
      <c r="H15" s="371"/>
      <c r="I15" s="371"/>
      <c r="J15" s="371"/>
      <c r="K15" s="371"/>
      <c r="L15" s="371"/>
      <c r="M15" s="371"/>
      <c r="N15" s="371"/>
      <c r="O15" s="371"/>
      <c r="P15" s="371"/>
    </row>
    <row r="16" spans="1:16" ht="15.5">
      <c r="A16" s="1120" t="s">
        <v>41</v>
      </c>
      <c r="B16" s="1120"/>
      <c r="C16" s="403" t="s">
        <v>11</v>
      </c>
      <c r="D16" s="403" t="s">
        <v>12</v>
      </c>
      <c r="E16" s="403" t="s">
        <v>13</v>
      </c>
      <c r="F16" s="373"/>
      <c r="G16" s="371"/>
      <c r="H16" s="371"/>
      <c r="I16" s="1249"/>
      <c r="J16" s="1249"/>
      <c r="K16" s="360"/>
      <c r="L16" s="361"/>
      <c r="M16" s="358"/>
      <c r="N16" s="359"/>
      <c r="O16" s="359"/>
      <c r="P16" s="371"/>
    </row>
    <row r="17" spans="1:16" ht="15.75" customHeight="1">
      <c r="A17" s="1261" t="s">
        <v>32</v>
      </c>
      <c r="B17" s="1262"/>
      <c r="C17" s="388">
        <v>605</v>
      </c>
      <c r="D17" s="387">
        <v>0.8</v>
      </c>
      <c r="E17" s="386">
        <f>C17*D17</f>
        <v>484</v>
      </c>
      <c r="F17" s="371"/>
      <c r="G17" s="371"/>
      <c r="H17" s="371"/>
      <c r="I17" s="1250"/>
      <c r="J17" s="1250"/>
      <c r="K17" s="362"/>
      <c r="L17" s="363"/>
      <c r="M17" s="358"/>
      <c r="N17" s="359"/>
      <c r="O17" s="359"/>
      <c r="P17" s="371"/>
    </row>
    <row r="18" spans="1:16" ht="15.75" customHeight="1">
      <c r="A18" s="1263" t="s">
        <v>42</v>
      </c>
      <c r="B18" s="1264"/>
      <c r="C18" s="228">
        <v>311</v>
      </c>
      <c r="D18" s="393">
        <v>0.8</v>
      </c>
      <c r="E18" s="250">
        <f>C18*D18</f>
        <v>248.8</v>
      </c>
      <c r="I18" s="1250"/>
      <c r="J18" s="1250"/>
      <c r="K18" s="356"/>
      <c r="L18" s="357"/>
      <c r="M18" s="358"/>
      <c r="N18" s="359"/>
      <c r="O18" s="359"/>
    </row>
    <row r="19" spans="1:16" ht="15.75" customHeight="1">
      <c r="A19" s="1129"/>
      <c r="B19" s="1129"/>
      <c r="C19" s="402"/>
      <c r="D19" s="172" t="s">
        <v>19</v>
      </c>
      <c r="E19" s="284">
        <f xml:space="preserve"> SUM(E17:E18)</f>
        <v>732.8</v>
      </c>
    </row>
  </sheetData>
  <mergeCells count="24">
    <mergeCell ref="I16:J16"/>
    <mergeCell ref="A19:B19"/>
    <mergeCell ref="A17:B17"/>
    <mergeCell ref="I17:J17"/>
    <mergeCell ref="A18:B18"/>
    <mergeCell ref="I18:J18"/>
    <mergeCell ref="G11:H11"/>
    <mergeCell ref="B13:C13"/>
    <mergeCell ref="D13:E13"/>
    <mergeCell ref="A14:E14"/>
    <mergeCell ref="A16:B16"/>
    <mergeCell ref="B12:C12"/>
    <mergeCell ref="D12:E12"/>
    <mergeCell ref="A2:E3"/>
    <mergeCell ref="A4:B4"/>
    <mergeCell ref="A6:E6"/>
    <mergeCell ref="B8:C8"/>
    <mergeCell ref="D8:E8"/>
    <mergeCell ref="B9:C9"/>
    <mergeCell ref="D9:E9"/>
    <mergeCell ref="B10:C10"/>
    <mergeCell ref="D10:E10"/>
    <mergeCell ref="B11:C11"/>
    <mergeCell ref="D11:E11"/>
  </mergeCells>
  <dataValidations count="1">
    <dataValidation type="list" allowBlank="1" showInputMessage="1" showErrorMessage="1" sqref="A17:A18 I16:I18" xr:uid="{3A1A577F-DF0A-4787-8DD1-FCDA6FDC7906}">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F1A14-A79F-43CE-A061-1068301ACDF1}">
  <sheetPr>
    <tabColor rgb="FF002060"/>
    <outlinePr summaryBelow="0" summaryRight="0"/>
  </sheetPr>
  <dimension ref="A1:P19"/>
  <sheetViews>
    <sheetView showGridLines="0" workbookViewId="0">
      <selection activeCell="B22" sqref="B22"/>
    </sheetView>
  </sheetViews>
  <sheetFormatPr defaultColWidth="14.453125" defaultRowHeight="15.75" customHeight="1"/>
  <cols>
    <col min="1" max="1" width="30.7265625" style="398" customWidth="1"/>
    <col min="2" max="2" width="7.90625" style="398" customWidth="1"/>
    <col min="3" max="3" width="7" style="398" customWidth="1"/>
    <col min="4" max="4" width="10.81640625" style="398" customWidth="1"/>
    <col min="5" max="5" width="11.6328125" style="398" bestFit="1" customWidth="1"/>
    <col min="6" max="6" width="26.7265625" style="398" customWidth="1"/>
    <col min="7" max="16384" width="14.453125" style="398"/>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400"/>
      <c r="B5" s="400"/>
      <c r="C5" s="400"/>
      <c r="D5" s="400"/>
      <c r="E5" s="400"/>
      <c r="F5" s="10"/>
    </row>
    <row r="6" spans="1:16" ht="29.15" customHeight="1">
      <c r="A6" s="1110" t="s">
        <v>27</v>
      </c>
      <c r="B6" s="1110"/>
      <c r="C6" s="1110"/>
      <c r="D6" s="1110"/>
      <c r="E6" s="1110"/>
      <c r="F6" s="8"/>
    </row>
    <row r="7" spans="1:16" ht="19.5" customHeight="1">
      <c r="D7" s="401"/>
      <c r="E7" s="401"/>
      <c r="F7" s="14"/>
    </row>
    <row r="8" spans="1:16" ht="14.25">
      <c r="A8" s="412"/>
      <c r="B8" s="1224"/>
      <c r="C8" s="1224"/>
      <c r="D8" s="1079"/>
      <c r="E8" s="1080"/>
      <c r="F8" s="14"/>
    </row>
    <row r="9" spans="1:16" ht="18" customHeight="1">
      <c r="A9" s="404" t="s">
        <v>28</v>
      </c>
      <c r="B9" s="1111" t="s">
        <v>4</v>
      </c>
      <c r="C9" s="1111"/>
      <c r="D9" s="1111" t="s">
        <v>40</v>
      </c>
      <c r="E9" s="1112"/>
      <c r="F9" s="370"/>
      <c r="G9" s="371"/>
      <c r="H9" s="371"/>
      <c r="I9" s="371"/>
      <c r="J9" s="371"/>
      <c r="K9" s="371"/>
      <c r="L9" s="371"/>
      <c r="M9" s="371"/>
      <c r="N9" s="371"/>
      <c r="O9" s="371"/>
      <c r="P9" s="371"/>
    </row>
    <row r="10" spans="1:16" ht="18" customHeight="1">
      <c r="A10" s="405" t="s">
        <v>39</v>
      </c>
      <c r="B10" s="1114" t="s">
        <v>37</v>
      </c>
      <c r="C10" s="1114"/>
      <c r="D10" s="1212" t="s">
        <v>468</v>
      </c>
      <c r="E10" s="1212"/>
      <c r="F10" s="372"/>
      <c r="G10" s="371"/>
      <c r="H10" s="371"/>
      <c r="I10" s="371"/>
      <c r="J10" s="371"/>
      <c r="K10" s="371"/>
      <c r="L10" s="371"/>
      <c r="M10" s="371"/>
      <c r="N10" s="371"/>
      <c r="O10" s="371"/>
      <c r="P10" s="371"/>
    </row>
    <row r="11" spans="1:16" ht="18" customHeight="1">
      <c r="A11" s="416"/>
      <c r="B11" s="1236"/>
      <c r="C11" s="1236"/>
      <c r="D11" s="1213"/>
      <c r="E11" s="1214"/>
      <c r="F11" s="373"/>
      <c r="G11" s="1251"/>
      <c r="H11" s="1251"/>
      <c r="I11" s="415"/>
      <c r="J11" s="324"/>
      <c r="K11" s="369"/>
      <c r="L11" s="371"/>
      <c r="M11" s="371"/>
      <c r="N11" s="371"/>
      <c r="O11" s="371"/>
      <c r="P11" s="371"/>
    </row>
    <row r="12" spans="1:16" ht="18" customHeight="1">
      <c r="A12" s="404" t="s">
        <v>7</v>
      </c>
      <c r="B12" s="1111" t="s">
        <v>111</v>
      </c>
      <c r="C12" s="1111"/>
      <c r="D12" s="1111" t="s">
        <v>8</v>
      </c>
      <c r="E12" s="1111"/>
      <c r="F12" s="373"/>
      <c r="G12" s="371"/>
      <c r="H12" s="371"/>
      <c r="I12" s="371"/>
      <c r="J12" s="371"/>
      <c r="K12" s="371"/>
      <c r="L12" s="371"/>
      <c r="M12" s="371"/>
      <c r="N12" s="371"/>
      <c r="O12" s="371"/>
      <c r="P12" s="371"/>
    </row>
    <row r="13" spans="1:16" ht="18" customHeight="1">
      <c r="A13" s="405" t="s">
        <v>459</v>
      </c>
      <c r="B13" s="1113" t="s">
        <v>199</v>
      </c>
      <c r="C13" s="1113"/>
      <c r="D13" s="1122">
        <v>44604</v>
      </c>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410"/>
      <c r="F15" s="373"/>
      <c r="G15" s="371"/>
      <c r="H15" s="371"/>
      <c r="I15" s="371"/>
      <c r="J15" s="371"/>
      <c r="K15" s="371"/>
      <c r="L15" s="371"/>
      <c r="M15" s="371"/>
      <c r="N15" s="371"/>
      <c r="O15" s="371"/>
      <c r="P15" s="371"/>
    </row>
    <row r="16" spans="1:16" ht="15.5">
      <c r="A16" s="1120" t="s">
        <v>41</v>
      </c>
      <c r="B16" s="1120"/>
      <c r="C16" s="403" t="s">
        <v>11</v>
      </c>
      <c r="D16" s="403" t="s">
        <v>12</v>
      </c>
      <c r="E16" s="403" t="s">
        <v>13</v>
      </c>
      <c r="F16" s="373"/>
      <c r="G16" s="371"/>
      <c r="H16" s="371"/>
      <c r="I16" s="1249"/>
      <c r="J16" s="1249"/>
      <c r="K16" s="360"/>
      <c r="L16" s="361"/>
      <c r="M16" s="358"/>
      <c r="N16" s="359"/>
      <c r="O16" s="359"/>
      <c r="P16" s="371"/>
    </row>
    <row r="17" spans="1:16" ht="15.75" customHeight="1">
      <c r="A17" s="1261" t="s">
        <v>32</v>
      </c>
      <c r="B17" s="1262"/>
      <c r="C17" s="388">
        <v>261</v>
      </c>
      <c r="D17" s="387">
        <v>0.8</v>
      </c>
      <c r="E17" s="386">
        <f>C17*D17</f>
        <v>208.8</v>
      </c>
      <c r="F17" s="371"/>
      <c r="G17" s="371"/>
      <c r="H17" s="371"/>
      <c r="I17" s="1250"/>
      <c r="J17" s="1250"/>
      <c r="K17" s="362"/>
      <c r="L17" s="363"/>
      <c r="M17" s="358"/>
      <c r="N17" s="359"/>
      <c r="O17" s="359"/>
      <c r="P17" s="371"/>
    </row>
    <row r="18" spans="1:16" ht="15.75" customHeight="1">
      <c r="A18" s="1263" t="s">
        <v>42</v>
      </c>
      <c r="B18" s="1264"/>
      <c r="C18" s="228">
        <v>261</v>
      </c>
      <c r="D18" s="393">
        <v>0.8</v>
      </c>
      <c r="E18" s="250">
        <f>C18*D18</f>
        <v>208.8</v>
      </c>
      <c r="I18" s="1250"/>
      <c r="J18" s="1250"/>
      <c r="K18" s="356"/>
      <c r="L18" s="357"/>
      <c r="M18" s="358"/>
      <c r="N18" s="359"/>
      <c r="O18" s="359"/>
    </row>
    <row r="19" spans="1:16" ht="15.75" customHeight="1">
      <c r="A19" s="1129"/>
      <c r="B19" s="1129"/>
      <c r="C19" s="402"/>
      <c r="D19" s="172" t="s">
        <v>19</v>
      </c>
      <c r="E19" s="284">
        <f xml:space="preserve"> SUM(E17:E18)</f>
        <v>417.6</v>
      </c>
    </row>
  </sheetData>
  <mergeCells count="24">
    <mergeCell ref="G11:H11"/>
    <mergeCell ref="A18:B18"/>
    <mergeCell ref="I18:J18"/>
    <mergeCell ref="A19:B19"/>
    <mergeCell ref="B13:C13"/>
    <mergeCell ref="D13:E13"/>
    <mergeCell ref="A14:E14"/>
    <mergeCell ref="A16:B16"/>
    <mergeCell ref="I16:J16"/>
    <mergeCell ref="A17:B17"/>
    <mergeCell ref="I17:J17"/>
    <mergeCell ref="B12:C12"/>
    <mergeCell ref="D12:E12"/>
    <mergeCell ref="A2:E3"/>
    <mergeCell ref="A4:B4"/>
    <mergeCell ref="A6:E6"/>
    <mergeCell ref="B8:C8"/>
    <mergeCell ref="D8:E8"/>
    <mergeCell ref="B9:C9"/>
    <mergeCell ref="D9:E9"/>
    <mergeCell ref="B10:C10"/>
    <mergeCell ref="D10:E10"/>
    <mergeCell ref="B11:C11"/>
    <mergeCell ref="D11:E11"/>
  </mergeCells>
  <dataValidations count="1">
    <dataValidation type="list" allowBlank="1" showInputMessage="1" showErrorMessage="1" sqref="A17:A18 I16:I18" xr:uid="{CC0C8E79-8A71-4F6C-AEF5-1003DFFE308E}">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3A7F8-0B92-4FD0-B668-5362612230EA}">
  <sheetPr>
    <tabColor rgb="FF002060"/>
    <outlinePr summaryBelow="0" summaryRight="0"/>
  </sheetPr>
  <dimension ref="A1:P18"/>
  <sheetViews>
    <sheetView showGridLines="0" workbookViewId="0">
      <selection activeCell="H13" sqref="H13"/>
    </sheetView>
  </sheetViews>
  <sheetFormatPr defaultColWidth="14.453125" defaultRowHeight="15.75" customHeight="1"/>
  <cols>
    <col min="1" max="1" width="30.7265625" style="398" customWidth="1"/>
    <col min="2" max="2" width="7.90625" style="398" customWidth="1"/>
    <col min="3" max="3" width="7" style="398" customWidth="1"/>
    <col min="4" max="4" width="10.81640625" style="398" customWidth="1"/>
    <col min="5" max="5" width="11.6328125" style="398" bestFit="1" customWidth="1"/>
    <col min="6" max="6" width="26.7265625" style="398" customWidth="1"/>
    <col min="7" max="16384" width="14.453125" style="398"/>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400"/>
      <c r="B5" s="400"/>
      <c r="C5" s="400"/>
      <c r="D5" s="400"/>
      <c r="E5" s="400"/>
      <c r="F5" s="10"/>
    </row>
    <row r="6" spans="1:16" ht="29.15" customHeight="1">
      <c r="A6" s="1110" t="s">
        <v>27</v>
      </c>
      <c r="B6" s="1110"/>
      <c r="C6" s="1110"/>
      <c r="D6" s="1110"/>
      <c r="E6" s="1110"/>
      <c r="F6" s="8"/>
    </row>
    <row r="7" spans="1:16" ht="19.5" customHeight="1">
      <c r="D7" s="401"/>
      <c r="E7" s="401"/>
      <c r="F7" s="14"/>
    </row>
    <row r="8" spans="1:16" ht="14.25">
      <c r="A8" s="412"/>
      <c r="B8" s="1224"/>
      <c r="C8" s="1224"/>
      <c r="D8" s="1079"/>
      <c r="E8" s="1080"/>
      <c r="F8" s="14"/>
    </row>
    <row r="9" spans="1:16" ht="18" customHeight="1">
      <c r="A9" s="404" t="s">
        <v>28</v>
      </c>
      <c r="B9" s="1111" t="s">
        <v>4</v>
      </c>
      <c r="C9" s="1111"/>
      <c r="D9" s="1111" t="s">
        <v>40</v>
      </c>
      <c r="E9" s="1112"/>
      <c r="F9" s="370"/>
      <c r="G9" s="371"/>
      <c r="H9" s="371"/>
      <c r="I9" s="371"/>
      <c r="J9" s="371"/>
      <c r="K9" s="371"/>
      <c r="L9" s="371"/>
      <c r="M9" s="371"/>
      <c r="N9" s="371"/>
      <c r="O9" s="371"/>
      <c r="P9" s="371"/>
    </row>
    <row r="10" spans="1:16" ht="18" customHeight="1">
      <c r="A10" s="405" t="s">
        <v>39</v>
      </c>
      <c r="B10" s="1114" t="s">
        <v>37</v>
      </c>
      <c r="C10" s="1114"/>
      <c r="D10" s="1212" t="s">
        <v>469</v>
      </c>
      <c r="E10" s="1212"/>
      <c r="F10" s="372"/>
      <c r="G10" s="371"/>
      <c r="H10" s="371"/>
      <c r="I10" s="371"/>
      <c r="J10" s="371"/>
      <c r="K10" s="371"/>
      <c r="L10" s="371"/>
      <c r="M10" s="371"/>
      <c r="N10" s="371"/>
      <c r="O10" s="371"/>
      <c r="P10" s="371"/>
    </row>
    <row r="11" spans="1:16" ht="18" customHeight="1">
      <c r="A11" s="416"/>
      <c r="B11" s="1236"/>
      <c r="C11" s="1236"/>
      <c r="D11" s="1213"/>
      <c r="E11" s="1214"/>
      <c r="F11" s="373"/>
      <c r="G11" s="1251"/>
      <c r="H11" s="1251"/>
      <c r="I11" s="415"/>
      <c r="J11" s="324"/>
      <c r="K11" s="369"/>
      <c r="L11" s="371"/>
      <c r="M11" s="371"/>
      <c r="N11" s="371"/>
      <c r="O11" s="371"/>
      <c r="P11" s="371"/>
    </row>
    <row r="12" spans="1:16" ht="18" customHeight="1">
      <c r="A12" s="404" t="s">
        <v>7</v>
      </c>
      <c r="B12" s="1111" t="s">
        <v>111</v>
      </c>
      <c r="C12" s="1111"/>
      <c r="D12" s="1111" t="s">
        <v>8</v>
      </c>
      <c r="E12" s="1111"/>
      <c r="F12" s="373"/>
      <c r="G12" s="371"/>
      <c r="H12" s="371"/>
      <c r="I12" s="371"/>
      <c r="J12" s="371"/>
      <c r="K12" s="371"/>
      <c r="L12" s="371"/>
      <c r="M12" s="371"/>
      <c r="N12" s="371"/>
      <c r="O12" s="371"/>
      <c r="P12" s="371"/>
    </row>
    <row r="13" spans="1:16" ht="18" customHeight="1">
      <c r="A13" s="405" t="s">
        <v>459</v>
      </c>
      <c r="B13" s="1113" t="s">
        <v>204</v>
      </c>
      <c r="C13" s="1113"/>
      <c r="D13" s="1122">
        <v>44604</v>
      </c>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410"/>
      <c r="F15" s="373"/>
      <c r="G15" s="371"/>
      <c r="H15" s="371"/>
      <c r="I15" s="371"/>
      <c r="J15" s="371"/>
      <c r="K15" s="371"/>
      <c r="L15" s="371"/>
      <c r="M15" s="371"/>
      <c r="N15" s="371"/>
      <c r="O15" s="371"/>
      <c r="P15" s="371"/>
    </row>
    <row r="16" spans="1:16" ht="15.5">
      <c r="A16" s="1120" t="s">
        <v>41</v>
      </c>
      <c r="B16" s="1120"/>
      <c r="C16" s="403" t="s">
        <v>11</v>
      </c>
      <c r="D16" s="403" t="s">
        <v>12</v>
      </c>
      <c r="E16" s="403" t="s">
        <v>13</v>
      </c>
      <c r="F16" s="373"/>
      <c r="G16" s="371"/>
      <c r="H16" s="371"/>
      <c r="I16" s="1249"/>
      <c r="J16" s="1249"/>
      <c r="K16" s="360"/>
      <c r="L16" s="361"/>
      <c r="M16" s="358"/>
      <c r="N16" s="359"/>
      <c r="O16" s="359"/>
      <c r="P16" s="371"/>
    </row>
    <row r="17" spans="1:16" ht="15.75" customHeight="1">
      <c r="A17" s="1261" t="s">
        <v>32</v>
      </c>
      <c r="B17" s="1262"/>
      <c r="C17" s="388">
        <v>1953</v>
      </c>
      <c r="D17" s="387">
        <v>0.8</v>
      </c>
      <c r="E17" s="386">
        <f>C17*D17</f>
        <v>1562.4</v>
      </c>
      <c r="F17" s="371"/>
      <c r="G17" s="371"/>
      <c r="H17" s="371"/>
      <c r="I17" s="1250"/>
      <c r="J17" s="1250"/>
      <c r="K17" s="362"/>
      <c r="L17" s="363"/>
      <c r="M17" s="358"/>
      <c r="N17" s="359"/>
      <c r="O17" s="359"/>
      <c r="P17" s="371"/>
    </row>
    <row r="18" spans="1:16" ht="15.75" customHeight="1">
      <c r="A18" s="1129"/>
      <c r="B18" s="1129"/>
      <c r="C18" s="402"/>
      <c r="D18" s="172" t="s">
        <v>19</v>
      </c>
      <c r="E18" s="284">
        <f xml:space="preserve"> SUM(E17:E17)</f>
        <v>1562.4</v>
      </c>
    </row>
  </sheetData>
  <mergeCells count="22">
    <mergeCell ref="A18:B18"/>
    <mergeCell ref="B13:C13"/>
    <mergeCell ref="D13:E13"/>
    <mergeCell ref="A14:E14"/>
    <mergeCell ref="A16:B16"/>
    <mergeCell ref="I16:J16"/>
    <mergeCell ref="A17:B17"/>
    <mergeCell ref="I17:J17"/>
    <mergeCell ref="B10:C10"/>
    <mergeCell ref="D10:E10"/>
    <mergeCell ref="B11:C11"/>
    <mergeCell ref="D11:E11"/>
    <mergeCell ref="G11:H11"/>
    <mergeCell ref="B12:C12"/>
    <mergeCell ref="D12:E12"/>
    <mergeCell ref="B9:C9"/>
    <mergeCell ref="D9:E9"/>
    <mergeCell ref="A2:E3"/>
    <mergeCell ref="A4:B4"/>
    <mergeCell ref="A6:E6"/>
    <mergeCell ref="B8:C8"/>
    <mergeCell ref="D8:E8"/>
  </mergeCells>
  <dataValidations count="1">
    <dataValidation type="list" allowBlank="1" showInputMessage="1" showErrorMessage="1" sqref="A17 I16:I17" xr:uid="{0953234C-AAE7-4E5F-81CC-67A63CED0D78}">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DDCDC-2E7D-4215-8969-120E2FA861C2}">
  <sheetPr>
    <tabColor rgb="FF002060"/>
    <outlinePr summaryBelow="0" summaryRight="0"/>
  </sheetPr>
  <dimension ref="A1:P19"/>
  <sheetViews>
    <sheetView showGridLines="0" workbookViewId="0">
      <selection activeCell="E23" sqref="E23"/>
    </sheetView>
  </sheetViews>
  <sheetFormatPr defaultColWidth="14.453125" defaultRowHeight="15.75" customHeight="1"/>
  <cols>
    <col min="1" max="1" width="30.7265625" style="398" customWidth="1"/>
    <col min="2" max="2" width="7.90625" style="398" customWidth="1"/>
    <col min="3" max="3" width="7" style="398" customWidth="1"/>
    <col min="4" max="4" width="10.81640625" style="398" customWidth="1"/>
    <col min="5" max="5" width="11.6328125" style="398" bestFit="1" customWidth="1"/>
    <col min="6" max="6" width="26.7265625" style="398" customWidth="1"/>
    <col min="7" max="16384" width="14.453125" style="398"/>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400"/>
      <c r="B5" s="400"/>
      <c r="C5" s="400"/>
      <c r="D5" s="400"/>
      <c r="E5" s="400"/>
      <c r="F5" s="10"/>
    </row>
    <row r="6" spans="1:16" ht="29.15" customHeight="1">
      <c r="A6" s="1110" t="s">
        <v>27</v>
      </c>
      <c r="B6" s="1110"/>
      <c r="C6" s="1110"/>
      <c r="D6" s="1110"/>
      <c r="E6" s="1110"/>
      <c r="F6" s="8"/>
    </row>
    <row r="7" spans="1:16" ht="19.5" customHeight="1">
      <c r="D7" s="401"/>
      <c r="E7" s="401"/>
      <c r="F7" s="14"/>
    </row>
    <row r="8" spans="1:16" ht="14.25">
      <c r="A8" s="412"/>
      <c r="B8" s="1224"/>
      <c r="C8" s="1224"/>
      <c r="D8" s="1079"/>
      <c r="E8" s="1080"/>
      <c r="F8" s="14"/>
    </row>
    <row r="9" spans="1:16" ht="18" customHeight="1">
      <c r="A9" s="404" t="s">
        <v>28</v>
      </c>
      <c r="B9" s="1111" t="s">
        <v>4</v>
      </c>
      <c r="C9" s="1111"/>
      <c r="D9" s="1111" t="s">
        <v>40</v>
      </c>
      <c r="E9" s="1112"/>
      <c r="F9" s="370"/>
      <c r="G9" s="371"/>
      <c r="H9" s="371"/>
      <c r="I9" s="371"/>
      <c r="J9" s="371"/>
      <c r="K9" s="371"/>
      <c r="L9" s="371"/>
      <c r="M9" s="371"/>
      <c r="N9" s="371"/>
      <c r="O9" s="371"/>
      <c r="P9" s="371"/>
    </row>
    <row r="10" spans="1:16" ht="18" customHeight="1">
      <c r="A10" s="405" t="s">
        <v>39</v>
      </c>
      <c r="B10" s="1114" t="s">
        <v>37</v>
      </c>
      <c r="C10" s="1114"/>
      <c r="D10" s="1212" t="s">
        <v>470</v>
      </c>
      <c r="E10" s="1212"/>
      <c r="F10" s="372"/>
      <c r="G10" s="371"/>
      <c r="H10" s="371"/>
      <c r="I10" s="371"/>
      <c r="J10" s="371"/>
      <c r="K10" s="371"/>
      <c r="L10" s="371"/>
      <c r="M10" s="371"/>
      <c r="N10" s="371"/>
      <c r="O10" s="371"/>
      <c r="P10" s="371"/>
    </row>
    <row r="11" spans="1:16" ht="18" customHeight="1">
      <c r="A11" s="416"/>
      <c r="B11" s="1236"/>
      <c r="C11" s="1236"/>
      <c r="D11" s="1213"/>
      <c r="E11" s="1214"/>
      <c r="F11" s="373"/>
      <c r="G11" s="1251"/>
      <c r="H11" s="1251"/>
      <c r="I11" s="415"/>
      <c r="J11" s="324"/>
      <c r="K11" s="369"/>
      <c r="L11" s="371"/>
      <c r="M11" s="371"/>
      <c r="N11" s="371"/>
      <c r="O11" s="371"/>
      <c r="P11" s="371"/>
    </row>
    <row r="12" spans="1:16" ht="18" customHeight="1">
      <c r="A12" s="404" t="s">
        <v>7</v>
      </c>
      <c r="B12" s="1111" t="s">
        <v>111</v>
      </c>
      <c r="C12" s="1111"/>
      <c r="D12" s="1111" t="s">
        <v>8</v>
      </c>
      <c r="E12" s="1111"/>
      <c r="F12" s="373"/>
      <c r="G12" s="371"/>
      <c r="H12" s="371"/>
      <c r="I12" s="371"/>
      <c r="J12" s="371"/>
      <c r="K12" s="371"/>
      <c r="L12" s="371"/>
      <c r="M12" s="371"/>
      <c r="N12" s="371"/>
      <c r="O12" s="371"/>
      <c r="P12" s="371"/>
    </row>
    <row r="13" spans="1:16" ht="18" customHeight="1">
      <c r="A13" s="405" t="s">
        <v>459</v>
      </c>
      <c r="B13" s="1113" t="s">
        <v>208</v>
      </c>
      <c r="C13" s="1113"/>
      <c r="D13" s="1122">
        <v>44604</v>
      </c>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410"/>
      <c r="F15" s="373"/>
      <c r="G15" s="371"/>
      <c r="H15" s="371"/>
      <c r="I15" s="371"/>
      <c r="J15" s="371"/>
      <c r="K15" s="371"/>
      <c r="L15" s="371"/>
      <c r="M15" s="371"/>
      <c r="N15" s="371"/>
      <c r="O15" s="371"/>
      <c r="P15" s="371"/>
    </row>
    <row r="16" spans="1:16" ht="15.5">
      <c r="A16" s="1120" t="s">
        <v>41</v>
      </c>
      <c r="B16" s="1120"/>
      <c r="C16" s="403" t="s">
        <v>11</v>
      </c>
      <c r="D16" s="403" t="s">
        <v>12</v>
      </c>
      <c r="E16" s="403" t="s">
        <v>13</v>
      </c>
      <c r="F16" s="373"/>
      <c r="G16" s="371"/>
      <c r="H16" s="371"/>
      <c r="I16" s="1249"/>
      <c r="J16" s="1249"/>
      <c r="K16" s="360"/>
      <c r="L16" s="361"/>
      <c r="M16" s="358"/>
      <c r="N16" s="359"/>
      <c r="O16" s="359"/>
      <c r="P16" s="371"/>
    </row>
    <row r="17" spans="1:16" ht="15.75" customHeight="1">
      <c r="A17" s="1261" t="s">
        <v>32</v>
      </c>
      <c r="B17" s="1262"/>
      <c r="C17" s="388">
        <v>1796</v>
      </c>
      <c r="D17" s="387">
        <v>0.8</v>
      </c>
      <c r="E17" s="386">
        <f>C17*D17</f>
        <v>1436.8000000000002</v>
      </c>
      <c r="F17" s="371"/>
      <c r="G17" s="371"/>
      <c r="H17" s="371"/>
      <c r="I17" s="1250"/>
      <c r="J17" s="1250"/>
      <c r="K17" s="362"/>
      <c r="L17" s="363"/>
      <c r="M17" s="358"/>
      <c r="N17" s="359"/>
      <c r="O17" s="359"/>
      <c r="P17" s="371"/>
    </row>
    <row r="18" spans="1:16" ht="15.75" customHeight="1">
      <c r="A18" s="1263" t="s">
        <v>42</v>
      </c>
      <c r="B18" s="1264"/>
      <c r="C18" s="228">
        <v>1796</v>
      </c>
      <c r="D18" s="393">
        <v>0.8</v>
      </c>
      <c r="E18" s="250">
        <f>C18*D18</f>
        <v>1436.8000000000002</v>
      </c>
      <c r="I18" s="1250"/>
      <c r="J18" s="1250"/>
      <c r="K18" s="356"/>
      <c r="L18" s="357"/>
      <c r="M18" s="358"/>
      <c r="N18" s="359"/>
      <c r="O18" s="359"/>
    </row>
    <row r="19" spans="1:16" ht="15.75" customHeight="1">
      <c r="A19" s="1129"/>
      <c r="B19" s="1129"/>
      <c r="C19" s="402"/>
      <c r="D19" s="172" t="s">
        <v>19</v>
      </c>
      <c r="E19" s="284">
        <f xml:space="preserve"> SUM(E17:E18)</f>
        <v>2873.6000000000004</v>
      </c>
    </row>
  </sheetData>
  <mergeCells count="24">
    <mergeCell ref="G11:H11"/>
    <mergeCell ref="A18:B18"/>
    <mergeCell ref="I18:J18"/>
    <mergeCell ref="A19:B19"/>
    <mergeCell ref="B13:C13"/>
    <mergeCell ref="D13:E13"/>
    <mergeCell ref="A14:E14"/>
    <mergeCell ref="A16:B16"/>
    <mergeCell ref="I16:J16"/>
    <mergeCell ref="A17:B17"/>
    <mergeCell ref="I17:J17"/>
    <mergeCell ref="B12:C12"/>
    <mergeCell ref="D12:E12"/>
    <mergeCell ref="A2:E3"/>
    <mergeCell ref="A4:B4"/>
    <mergeCell ref="A6:E6"/>
    <mergeCell ref="B8:C8"/>
    <mergeCell ref="D8:E8"/>
    <mergeCell ref="B9:C9"/>
    <mergeCell ref="D9:E9"/>
    <mergeCell ref="B10:C10"/>
    <mergeCell ref="D10:E10"/>
    <mergeCell ref="B11:C11"/>
    <mergeCell ref="D11:E11"/>
  </mergeCells>
  <dataValidations count="1">
    <dataValidation type="list" allowBlank="1" showInputMessage="1" showErrorMessage="1" sqref="A17:A18 I16:I18" xr:uid="{039ABBB5-E376-41E2-9D1B-37F7C3524349}">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6C821-F3F4-49DB-BD66-C8D908CF24A0}">
  <sheetPr>
    <tabColor rgb="FF002060"/>
    <outlinePr summaryBelow="0" summaryRight="0"/>
  </sheetPr>
  <dimension ref="A1:P19"/>
  <sheetViews>
    <sheetView showGridLines="0" workbookViewId="0">
      <selection activeCell="F13" sqref="F13"/>
    </sheetView>
  </sheetViews>
  <sheetFormatPr defaultColWidth="14.453125" defaultRowHeight="15.75" customHeight="1"/>
  <cols>
    <col min="1" max="1" width="30.7265625" style="398" customWidth="1"/>
    <col min="2" max="2" width="7.90625" style="398" customWidth="1"/>
    <col min="3" max="3" width="7" style="398" customWidth="1"/>
    <col min="4" max="4" width="10.81640625" style="398" customWidth="1"/>
    <col min="5" max="5" width="11.6328125" style="398" bestFit="1" customWidth="1"/>
    <col min="6" max="6" width="26.7265625" style="398" customWidth="1"/>
    <col min="7" max="16384" width="14.453125" style="398"/>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400"/>
      <c r="B5" s="400"/>
      <c r="C5" s="400"/>
      <c r="D5" s="400"/>
      <c r="E5" s="400"/>
      <c r="F5" s="10"/>
    </row>
    <row r="6" spans="1:16" ht="29.15" customHeight="1">
      <c r="A6" s="1110" t="s">
        <v>27</v>
      </c>
      <c r="B6" s="1110"/>
      <c r="C6" s="1110"/>
      <c r="D6" s="1110"/>
      <c r="E6" s="1110"/>
      <c r="F6" s="8"/>
    </row>
    <row r="7" spans="1:16" ht="19.5" customHeight="1">
      <c r="D7" s="401"/>
      <c r="E7" s="401"/>
      <c r="F7" s="14"/>
    </row>
    <row r="8" spans="1:16" ht="14.25">
      <c r="A8" s="412"/>
      <c r="B8" s="1224"/>
      <c r="C8" s="1224"/>
      <c r="D8" s="1079"/>
      <c r="E8" s="1080"/>
      <c r="F8" s="14"/>
    </row>
    <row r="9" spans="1:16" ht="18" customHeight="1">
      <c r="A9" s="404" t="s">
        <v>28</v>
      </c>
      <c r="B9" s="1111" t="s">
        <v>4</v>
      </c>
      <c r="C9" s="1111"/>
      <c r="D9" s="1111" t="s">
        <v>40</v>
      </c>
      <c r="E9" s="1112"/>
      <c r="F9" s="370"/>
      <c r="G9" s="371"/>
      <c r="H9" s="371"/>
      <c r="I9" s="371"/>
      <c r="J9" s="371"/>
      <c r="K9" s="371"/>
      <c r="L9" s="371"/>
      <c r="M9" s="371"/>
      <c r="N9" s="371"/>
      <c r="O9" s="371"/>
      <c r="P9" s="371"/>
    </row>
    <row r="10" spans="1:16" ht="18" customHeight="1">
      <c r="A10" s="405" t="s">
        <v>39</v>
      </c>
      <c r="B10" s="1114" t="s">
        <v>37</v>
      </c>
      <c r="C10" s="1114"/>
      <c r="D10" s="1212" t="s">
        <v>470</v>
      </c>
      <c r="E10" s="1212"/>
      <c r="F10" s="372"/>
      <c r="G10" s="371"/>
      <c r="H10" s="371"/>
      <c r="I10" s="371"/>
      <c r="J10" s="371"/>
      <c r="K10" s="371"/>
      <c r="L10" s="371"/>
      <c r="M10" s="371"/>
      <c r="N10" s="371"/>
      <c r="O10" s="371"/>
      <c r="P10" s="371"/>
    </row>
    <row r="11" spans="1:16" ht="18" customHeight="1">
      <c r="A11" s="416"/>
      <c r="B11" s="1236"/>
      <c r="C11" s="1236"/>
      <c r="D11" s="1213"/>
      <c r="E11" s="1214"/>
      <c r="F11" s="373"/>
      <c r="G11" s="1251"/>
      <c r="H11" s="1251"/>
      <c r="I11" s="415"/>
      <c r="J11" s="324"/>
      <c r="K11" s="369"/>
      <c r="L11" s="371"/>
      <c r="M11" s="371"/>
      <c r="N11" s="371"/>
      <c r="O11" s="371"/>
      <c r="P11" s="371"/>
    </row>
    <row r="12" spans="1:16" ht="18" customHeight="1">
      <c r="A12" s="404" t="s">
        <v>7</v>
      </c>
      <c r="B12" s="1111" t="s">
        <v>111</v>
      </c>
      <c r="C12" s="1111"/>
      <c r="D12" s="1111" t="s">
        <v>8</v>
      </c>
      <c r="E12" s="1111"/>
      <c r="F12" s="373"/>
      <c r="G12" s="371"/>
      <c r="H12" s="371"/>
      <c r="I12" s="371"/>
      <c r="J12" s="371"/>
      <c r="K12" s="371"/>
      <c r="L12" s="371"/>
      <c r="M12" s="371"/>
      <c r="N12" s="371"/>
      <c r="O12" s="371"/>
      <c r="P12" s="371"/>
    </row>
    <row r="13" spans="1:16" ht="18" customHeight="1">
      <c r="A13" s="405" t="s">
        <v>459</v>
      </c>
      <c r="B13" s="1113" t="s">
        <v>209</v>
      </c>
      <c r="C13" s="1113"/>
      <c r="D13" s="1122">
        <v>44604</v>
      </c>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410"/>
      <c r="F15" s="373"/>
      <c r="G15" s="371"/>
      <c r="H15" s="371"/>
      <c r="I15" s="371"/>
      <c r="J15" s="371"/>
      <c r="K15" s="371"/>
      <c r="L15" s="371"/>
      <c r="M15" s="371"/>
      <c r="N15" s="371"/>
      <c r="O15" s="371"/>
      <c r="P15" s="371"/>
    </row>
    <row r="16" spans="1:16" ht="15.5">
      <c r="A16" s="1120" t="s">
        <v>41</v>
      </c>
      <c r="B16" s="1120"/>
      <c r="C16" s="403" t="s">
        <v>11</v>
      </c>
      <c r="D16" s="403" t="s">
        <v>12</v>
      </c>
      <c r="E16" s="403" t="s">
        <v>13</v>
      </c>
      <c r="F16" s="373"/>
      <c r="G16" s="371"/>
      <c r="H16" s="371"/>
      <c r="I16" s="1249"/>
      <c r="J16" s="1249"/>
      <c r="K16" s="360"/>
      <c r="L16" s="361"/>
      <c r="M16" s="358"/>
      <c r="N16" s="359"/>
      <c r="O16" s="359"/>
      <c r="P16" s="371"/>
    </row>
    <row r="17" spans="1:16" ht="15.75" customHeight="1">
      <c r="A17" s="1261" t="s">
        <v>32</v>
      </c>
      <c r="B17" s="1262"/>
      <c r="C17" s="388">
        <v>395</v>
      </c>
      <c r="D17" s="387">
        <v>0.8</v>
      </c>
      <c r="E17" s="386">
        <f>C17*D17</f>
        <v>316</v>
      </c>
      <c r="F17" s="371"/>
      <c r="G17" s="371"/>
      <c r="H17" s="371"/>
      <c r="I17" s="1250"/>
      <c r="J17" s="1250"/>
      <c r="K17" s="362"/>
      <c r="L17" s="363"/>
      <c r="M17" s="358"/>
      <c r="N17" s="359"/>
      <c r="O17" s="359"/>
      <c r="P17" s="371"/>
    </row>
    <row r="18" spans="1:16" ht="15.75" customHeight="1">
      <c r="A18" s="1263" t="s">
        <v>42</v>
      </c>
      <c r="B18" s="1264"/>
      <c r="C18" s="228">
        <v>395</v>
      </c>
      <c r="D18" s="393">
        <v>0.8</v>
      </c>
      <c r="E18" s="250">
        <f>C18*D18</f>
        <v>316</v>
      </c>
      <c r="I18" s="1250"/>
      <c r="J18" s="1250"/>
      <c r="K18" s="356"/>
      <c r="L18" s="357"/>
      <c r="M18" s="358"/>
      <c r="N18" s="359"/>
      <c r="O18" s="359"/>
    </row>
    <row r="19" spans="1:16" ht="15.75" customHeight="1">
      <c r="A19" s="1129"/>
      <c r="B19" s="1129"/>
      <c r="C19" s="402"/>
      <c r="D19" s="172" t="s">
        <v>19</v>
      </c>
      <c r="E19" s="284">
        <f xml:space="preserve"> SUM(E17:E18)</f>
        <v>632</v>
      </c>
    </row>
  </sheetData>
  <mergeCells count="24">
    <mergeCell ref="G11:H11"/>
    <mergeCell ref="A18:B18"/>
    <mergeCell ref="I18:J18"/>
    <mergeCell ref="A19:B19"/>
    <mergeCell ref="B13:C13"/>
    <mergeCell ref="D13:E13"/>
    <mergeCell ref="A14:E14"/>
    <mergeCell ref="A16:B16"/>
    <mergeCell ref="I16:J16"/>
    <mergeCell ref="A17:B17"/>
    <mergeCell ref="I17:J17"/>
    <mergeCell ref="B12:C12"/>
    <mergeCell ref="D12:E12"/>
    <mergeCell ref="A2:E3"/>
    <mergeCell ref="A4:B4"/>
    <mergeCell ref="A6:E6"/>
    <mergeCell ref="B8:C8"/>
    <mergeCell ref="D8:E8"/>
    <mergeCell ref="B9:C9"/>
    <mergeCell ref="D9:E9"/>
    <mergeCell ref="B10:C10"/>
    <mergeCell ref="D10:E10"/>
    <mergeCell ref="B11:C11"/>
    <mergeCell ref="D11:E11"/>
  </mergeCells>
  <dataValidations count="1">
    <dataValidation type="list" allowBlank="1" showInputMessage="1" showErrorMessage="1" sqref="A17:A18 I16:I18" xr:uid="{F0C2165A-3350-4338-842D-34649AF54A36}">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F87BA-27FB-464D-9F84-5C1635828485}">
  <sheetPr>
    <outlinePr summaryBelow="0" summaryRight="0"/>
  </sheetPr>
  <dimension ref="A1:P30"/>
  <sheetViews>
    <sheetView showGridLines="0" topLeftCell="A10" zoomScaleNormal="100" workbookViewId="0">
      <selection activeCell="A13" sqref="A13"/>
    </sheetView>
  </sheetViews>
  <sheetFormatPr defaultColWidth="14.453125" defaultRowHeight="15.75" customHeight="1"/>
  <cols>
    <col min="1" max="1" width="30.7265625" style="398" customWidth="1"/>
    <col min="2" max="2" width="7.90625" style="398" customWidth="1"/>
    <col min="3" max="3" width="7" style="398" customWidth="1"/>
    <col min="4" max="4" width="10.81640625" style="398" customWidth="1"/>
    <col min="5" max="5" width="11.6328125" style="398" bestFit="1" customWidth="1"/>
    <col min="6" max="6" width="26.7265625" style="398" customWidth="1"/>
    <col min="7" max="16384" width="14.453125" style="398"/>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400"/>
      <c r="B5" s="400"/>
      <c r="C5" s="400"/>
      <c r="D5" s="400"/>
      <c r="E5" s="400"/>
      <c r="F5" s="10"/>
    </row>
    <row r="6" spans="1:16" ht="29.15" customHeight="1">
      <c r="A6" s="1110" t="s">
        <v>27</v>
      </c>
      <c r="B6" s="1110"/>
      <c r="C6" s="1110"/>
      <c r="D6" s="1110"/>
      <c r="E6" s="1110"/>
      <c r="F6" s="8"/>
    </row>
    <row r="7" spans="1:16" ht="19.5" customHeight="1">
      <c r="D7" s="401"/>
      <c r="E7" s="401"/>
      <c r="F7" s="14"/>
    </row>
    <row r="8" spans="1:16" ht="14.25">
      <c r="A8" s="412"/>
      <c r="B8" s="1224"/>
      <c r="C8" s="1224"/>
      <c r="D8" s="1079"/>
      <c r="E8" s="1080"/>
      <c r="F8" s="14"/>
    </row>
    <row r="9" spans="1:16" ht="18" customHeight="1">
      <c r="A9" s="404" t="s">
        <v>28</v>
      </c>
      <c r="B9" s="1111" t="s">
        <v>4</v>
      </c>
      <c r="C9" s="1111"/>
      <c r="D9" s="1111" t="s">
        <v>40</v>
      </c>
      <c r="E9" s="1112"/>
      <c r="F9" s="370"/>
      <c r="G9" s="371"/>
      <c r="H9" s="371"/>
      <c r="I9" s="371"/>
      <c r="J9" s="371"/>
      <c r="K9" s="371"/>
      <c r="L9" s="371"/>
      <c r="M9" s="371"/>
      <c r="N9" s="371"/>
      <c r="O9" s="371"/>
      <c r="P9" s="371"/>
    </row>
    <row r="10" spans="1:16" ht="18" customHeight="1">
      <c r="A10" s="405" t="s">
        <v>77</v>
      </c>
      <c r="B10" s="1114" t="s">
        <v>37</v>
      </c>
      <c r="C10" s="1114"/>
      <c r="D10" s="1212" t="s">
        <v>471</v>
      </c>
      <c r="E10" s="1212"/>
      <c r="F10" s="372"/>
      <c r="G10" s="371"/>
      <c r="H10" s="371"/>
      <c r="I10" s="371"/>
      <c r="J10" s="371"/>
      <c r="K10" s="371"/>
      <c r="L10" s="371"/>
      <c r="M10" s="371"/>
      <c r="N10" s="371"/>
      <c r="O10" s="371"/>
      <c r="P10" s="371"/>
    </row>
    <row r="11" spans="1:16" ht="18" customHeight="1">
      <c r="A11" s="416"/>
      <c r="B11" s="1236"/>
      <c r="C11" s="1236"/>
      <c r="D11" s="1213"/>
      <c r="E11" s="1214"/>
      <c r="F11" s="373"/>
      <c r="G11" s="1251"/>
      <c r="H11" s="1251"/>
      <c r="I11" s="415"/>
      <c r="J11" s="324"/>
      <c r="K11" s="369"/>
      <c r="L11" s="371"/>
      <c r="M11" s="371"/>
      <c r="N11" s="371"/>
      <c r="O11" s="371"/>
      <c r="P11" s="371"/>
    </row>
    <row r="12" spans="1:16" ht="18" customHeight="1">
      <c r="A12" s="404" t="s">
        <v>7</v>
      </c>
      <c r="B12" s="1111"/>
      <c r="C12" s="1111"/>
      <c r="D12" s="1111"/>
      <c r="E12" s="1111"/>
      <c r="F12" s="373"/>
      <c r="G12" s="371"/>
      <c r="H12" s="371"/>
      <c r="I12" s="371"/>
      <c r="J12" s="371"/>
      <c r="K12" s="371"/>
      <c r="L12" s="371"/>
      <c r="M12" s="371"/>
      <c r="N12" s="371"/>
      <c r="O12" s="371"/>
      <c r="P12" s="371"/>
    </row>
    <row r="13" spans="1:16" ht="18" customHeight="1">
      <c r="A13" s="405" t="s">
        <v>472</v>
      </c>
      <c r="B13" s="1113"/>
      <c r="C13" s="1113"/>
      <c r="D13" s="1122"/>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410"/>
      <c r="F15" s="373"/>
      <c r="G15" s="371"/>
      <c r="H15" s="371"/>
      <c r="I15" s="371"/>
      <c r="J15" s="371"/>
      <c r="K15" s="371"/>
      <c r="L15" s="371"/>
      <c r="M15" s="371"/>
      <c r="N15" s="371"/>
      <c r="O15" s="371"/>
      <c r="P15" s="371"/>
    </row>
    <row r="16" spans="1:16" ht="30" customHeight="1">
      <c r="A16" s="1120" t="s">
        <v>41</v>
      </c>
      <c r="B16" s="1120"/>
      <c r="C16" s="403" t="s">
        <v>11</v>
      </c>
      <c r="D16" s="403" t="s">
        <v>12</v>
      </c>
      <c r="E16" s="403" t="s">
        <v>13</v>
      </c>
      <c r="F16" s="373"/>
      <c r="G16" s="371"/>
      <c r="H16" s="371"/>
      <c r="I16" s="1249"/>
      <c r="J16" s="1249"/>
      <c r="K16" s="360"/>
      <c r="L16" s="361"/>
      <c r="M16" s="358"/>
      <c r="N16" s="359"/>
      <c r="O16" s="359"/>
      <c r="P16" s="371"/>
    </row>
    <row r="17" spans="1:16" ht="13">
      <c r="A17" s="1271" t="s">
        <v>418</v>
      </c>
      <c r="B17" s="1271"/>
      <c r="C17" s="388">
        <v>1000</v>
      </c>
      <c r="D17" s="387">
        <v>1.95</v>
      </c>
      <c r="E17" s="387">
        <f t="shared" ref="E17:E29" si="0">C17*D17</f>
        <v>1950</v>
      </c>
      <c r="F17" s="373"/>
      <c r="G17" s="371"/>
      <c r="H17" s="371"/>
      <c r="I17" s="413"/>
      <c r="J17" s="413"/>
      <c r="K17" s="360"/>
      <c r="L17" s="361"/>
      <c r="M17" s="358"/>
      <c r="N17" s="359"/>
      <c r="O17" s="359"/>
      <c r="P17" s="371"/>
    </row>
    <row r="18" spans="1:16" ht="13">
      <c r="A18" s="1259" t="s">
        <v>430</v>
      </c>
      <c r="B18" s="1259"/>
      <c r="C18" s="228">
        <v>1000</v>
      </c>
      <c r="D18" s="393">
        <v>1.45</v>
      </c>
      <c r="E18" s="393">
        <f t="shared" si="0"/>
        <v>1450</v>
      </c>
      <c r="F18" s="373"/>
      <c r="G18" s="371"/>
      <c r="H18" s="371"/>
      <c r="I18" s="413"/>
      <c r="J18" s="413"/>
      <c r="K18" s="360"/>
      <c r="L18" s="361"/>
      <c r="M18" s="358"/>
      <c r="N18" s="359"/>
      <c r="O18" s="359"/>
      <c r="P18" s="371"/>
    </row>
    <row r="19" spans="1:16" ht="15.75" customHeight="1">
      <c r="A19" s="1271" t="s">
        <v>420</v>
      </c>
      <c r="B19" s="1271"/>
      <c r="C19" s="388">
        <v>1000</v>
      </c>
      <c r="D19" s="387">
        <v>1.6</v>
      </c>
      <c r="E19" s="387">
        <f t="shared" si="0"/>
        <v>1600</v>
      </c>
      <c r="F19" s="371"/>
      <c r="G19" s="371"/>
      <c r="H19" s="371"/>
      <c r="I19" s="1250"/>
      <c r="J19" s="1250"/>
      <c r="K19" s="362"/>
      <c r="L19" s="363"/>
      <c r="M19" s="358"/>
      <c r="N19" s="359"/>
      <c r="O19" s="359"/>
      <c r="P19" s="371"/>
    </row>
    <row r="20" spans="1:16" ht="15.75" customHeight="1">
      <c r="A20" s="1259" t="s">
        <v>431</v>
      </c>
      <c r="B20" s="1259"/>
      <c r="C20" s="389">
        <v>5</v>
      </c>
      <c r="D20" s="393">
        <v>250</v>
      </c>
      <c r="E20" s="393">
        <f t="shared" si="0"/>
        <v>1250</v>
      </c>
      <c r="I20" s="1250"/>
      <c r="J20" s="1250"/>
      <c r="K20" s="356"/>
      <c r="L20" s="357"/>
      <c r="M20" s="358"/>
      <c r="N20" s="359"/>
      <c r="O20" s="359"/>
    </row>
    <row r="21" spans="1:16" ht="15.75" customHeight="1">
      <c r="A21" s="1271" t="s">
        <v>432</v>
      </c>
      <c r="B21" s="1271"/>
      <c r="C21" s="388">
        <v>5</v>
      </c>
      <c r="D21" s="387">
        <v>370</v>
      </c>
      <c r="E21" s="387">
        <f t="shared" si="0"/>
        <v>1850</v>
      </c>
      <c r="I21" s="414"/>
      <c r="J21" s="414"/>
      <c r="K21" s="356"/>
      <c r="L21" s="357"/>
      <c r="M21" s="358"/>
      <c r="N21" s="359"/>
      <c r="O21" s="359"/>
    </row>
    <row r="22" spans="1:16" ht="15.75" customHeight="1">
      <c r="A22" s="1259" t="s">
        <v>433</v>
      </c>
      <c r="B22" s="1259"/>
      <c r="C22" s="228">
        <v>10</v>
      </c>
      <c r="D22" s="393">
        <v>37</v>
      </c>
      <c r="E22" s="393">
        <f t="shared" si="0"/>
        <v>370</v>
      </c>
      <c r="I22" s="414"/>
      <c r="J22" s="414"/>
      <c r="K22" s="356"/>
      <c r="L22" s="357"/>
      <c r="M22" s="358"/>
      <c r="N22" s="359"/>
      <c r="O22" s="359"/>
    </row>
    <row r="23" spans="1:16" ht="15.75" customHeight="1">
      <c r="A23" s="1271" t="s">
        <v>473</v>
      </c>
      <c r="B23" s="1271"/>
      <c r="C23" s="388">
        <v>10</v>
      </c>
      <c r="D23" s="387">
        <v>150</v>
      </c>
      <c r="E23" s="387">
        <f t="shared" si="0"/>
        <v>1500</v>
      </c>
      <c r="I23" s="414"/>
      <c r="J23" s="414"/>
      <c r="K23" s="356"/>
      <c r="L23" s="357"/>
      <c r="M23" s="358"/>
      <c r="N23" s="359"/>
      <c r="O23" s="359"/>
    </row>
    <row r="24" spans="1:16" ht="15.75" customHeight="1">
      <c r="A24" s="1259" t="s">
        <v>72</v>
      </c>
      <c r="B24" s="1259"/>
      <c r="C24" s="228">
        <v>3</v>
      </c>
      <c r="D24" s="393">
        <v>200</v>
      </c>
      <c r="E24" s="393">
        <f t="shared" si="0"/>
        <v>600</v>
      </c>
      <c r="I24" s="414"/>
      <c r="J24" s="414"/>
      <c r="K24" s="356"/>
      <c r="L24" s="357"/>
      <c r="M24" s="358"/>
      <c r="N24" s="359"/>
      <c r="O24" s="359"/>
    </row>
    <row r="25" spans="1:16" ht="15.75" customHeight="1">
      <c r="A25" s="1271" t="s">
        <v>435</v>
      </c>
      <c r="B25" s="1271"/>
      <c r="C25" s="388">
        <v>3</v>
      </c>
      <c r="D25" s="387">
        <v>150</v>
      </c>
      <c r="E25" s="387">
        <f t="shared" si="0"/>
        <v>450</v>
      </c>
      <c r="I25" s="414"/>
      <c r="J25" s="414"/>
      <c r="K25" s="356"/>
      <c r="L25" s="357"/>
      <c r="M25" s="358"/>
      <c r="N25" s="359"/>
      <c r="O25" s="359"/>
    </row>
    <row r="26" spans="1:16" ht="15.75" customHeight="1">
      <c r="A26" s="1259" t="s">
        <v>58</v>
      </c>
      <c r="B26" s="1259"/>
      <c r="C26" s="228">
        <v>3</v>
      </c>
      <c r="D26" s="393">
        <v>200</v>
      </c>
      <c r="E26" s="393">
        <f t="shared" si="0"/>
        <v>600</v>
      </c>
      <c r="I26" s="414"/>
      <c r="J26" s="414"/>
      <c r="K26" s="356"/>
      <c r="L26" s="357"/>
      <c r="M26" s="358"/>
      <c r="N26" s="359"/>
      <c r="O26" s="359"/>
    </row>
    <row r="27" spans="1:16" ht="15.75" customHeight="1">
      <c r="A27" s="1261" t="s">
        <v>474</v>
      </c>
      <c r="B27" s="1262"/>
      <c r="C27" s="388">
        <v>30</v>
      </c>
      <c r="D27" s="387">
        <v>250</v>
      </c>
      <c r="E27" s="387">
        <f t="shared" si="0"/>
        <v>7500</v>
      </c>
      <c r="I27" s="414"/>
      <c r="J27" s="414"/>
      <c r="K27" s="356"/>
      <c r="L27" s="357"/>
      <c r="M27" s="358"/>
      <c r="N27" s="359"/>
      <c r="O27" s="359"/>
    </row>
    <row r="28" spans="1:16" ht="15.75" customHeight="1">
      <c r="A28" s="1367" t="s">
        <v>436</v>
      </c>
      <c r="B28" s="1367"/>
      <c r="C28" s="389">
        <v>2</v>
      </c>
      <c r="D28" s="390">
        <v>650</v>
      </c>
      <c r="E28" s="390">
        <f t="shared" si="0"/>
        <v>1300</v>
      </c>
      <c r="I28" s="414"/>
      <c r="J28" s="414"/>
      <c r="K28" s="356"/>
      <c r="L28" s="357"/>
      <c r="M28" s="358"/>
      <c r="N28" s="359"/>
      <c r="O28" s="359"/>
    </row>
    <row r="29" spans="1:16" ht="15.75" customHeight="1">
      <c r="A29" s="1256" t="s">
        <v>437</v>
      </c>
      <c r="B29" s="1256"/>
      <c r="C29" s="229">
        <v>2</v>
      </c>
      <c r="D29" s="436">
        <v>350</v>
      </c>
      <c r="E29" s="436">
        <f t="shared" si="0"/>
        <v>700</v>
      </c>
      <c r="I29" s="414"/>
      <c r="J29" s="414"/>
      <c r="K29" s="356"/>
      <c r="L29" s="357"/>
      <c r="M29" s="358"/>
      <c r="N29" s="359"/>
      <c r="O29" s="359"/>
    </row>
    <row r="30" spans="1:16" ht="15.75" customHeight="1">
      <c r="A30" s="1129"/>
      <c r="B30" s="1129"/>
      <c r="C30" s="402"/>
      <c r="D30" s="172" t="s">
        <v>19</v>
      </c>
      <c r="E30" s="284">
        <f xml:space="preserve"> SUM(E17:E29)</f>
        <v>21120</v>
      </c>
    </row>
  </sheetData>
  <mergeCells count="35">
    <mergeCell ref="A18:B18"/>
    <mergeCell ref="I19:J19"/>
    <mergeCell ref="A20:B20"/>
    <mergeCell ref="I20:J20"/>
    <mergeCell ref="A30:B30"/>
    <mergeCell ref="A27:B27"/>
    <mergeCell ref="A29:B29"/>
    <mergeCell ref="A22:B22"/>
    <mergeCell ref="A23:B23"/>
    <mergeCell ref="A24:B24"/>
    <mergeCell ref="A25:B25"/>
    <mergeCell ref="A26:B26"/>
    <mergeCell ref="A28:B28"/>
    <mergeCell ref="A21:B21"/>
    <mergeCell ref="A19:B19"/>
    <mergeCell ref="I16:J16"/>
    <mergeCell ref="A17:B17"/>
    <mergeCell ref="B10:C10"/>
    <mergeCell ref="D10:E10"/>
    <mergeCell ref="B11:C11"/>
    <mergeCell ref="D11:E11"/>
    <mergeCell ref="G11:H11"/>
    <mergeCell ref="B12:C12"/>
    <mergeCell ref="D12:E12"/>
    <mergeCell ref="B13:C13"/>
    <mergeCell ref="D13:E13"/>
    <mergeCell ref="A14:E14"/>
    <mergeCell ref="A16:B16"/>
    <mergeCell ref="B9:C9"/>
    <mergeCell ref="D9:E9"/>
    <mergeCell ref="A2:E3"/>
    <mergeCell ref="A4:B4"/>
    <mergeCell ref="A6:E6"/>
    <mergeCell ref="B8:C8"/>
    <mergeCell ref="D8:E8"/>
  </mergeCells>
  <dataValidations count="1">
    <dataValidation type="list" allowBlank="1" showInputMessage="1" showErrorMessage="1" sqref="I16:I29" xr:uid="{4BC3FAED-DBA0-46A8-B277-57126B1C12FE}">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38A6E-F64E-4976-94B1-451A392A75EE}">
  <sheetPr>
    <outlinePr summaryBelow="0" summaryRight="0"/>
  </sheetPr>
  <dimension ref="A1:P25"/>
  <sheetViews>
    <sheetView showGridLines="0" topLeftCell="A7" zoomScaleNormal="100" workbookViewId="0">
      <selection activeCell="A13" sqref="A13"/>
    </sheetView>
  </sheetViews>
  <sheetFormatPr defaultColWidth="14.453125" defaultRowHeight="15.75" customHeight="1"/>
  <cols>
    <col min="1" max="1" width="30.7265625" style="424" customWidth="1"/>
    <col min="2" max="2" width="7.90625" style="424" customWidth="1"/>
    <col min="3" max="3" width="7" style="424" customWidth="1"/>
    <col min="4" max="4" width="10.81640625" style="424" customWidth="1"/>
    <col min="5" max="5" width="11.6328125" style="424" bestFit="1" customWidth="1"/>
    <col min="6" max="6" width="26.7265625" style="424" customWidth="1"/>
    <col min="7" max="16384" width="14.453125" style="424"/>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425"/>
      <c r="B5" s="425"/>
      <c r="C5" s="425"/>
      <c r="D5" s="425"/>
      <c r="E5" s="425"/>
      <c r="F5" s="10"/>
    </row>
    <row r="6" spans="1:16" ht="29.15" customHeight="1">
      <c r="A6" s="1110" t="s">
        <v>27</v>
      </c>
      <c r="B6" s="1110"/>
      <c r="C6" s="1110"/>
      <c r="D6" s="1110"/>
      <c r="E6" s="1110"/>
      <c r="F6" s="8"/>
    </row>
    <row r="7" spans="1:16" ht="19.5" customHeight="1">
      <c r="D7" s="423"/>
      <c r="E7" s="423"/>
      <c r="F7" s="14"/>
    </row>
    <row r="8" spans="1:16" ht="14.25">
      <c r="A8" s="431"/>
      <c r="B8" s="1224"/>
      <c r="C8" s="1224"/>
      <c r="D8" s="1079"/>
      <c r="E8" s="1080"/>
      <c r="F8" s="14"/>
    </row>
    <row r="9" spans="1:16" ht="18" customHeight="1">
      <c r="A9" s="426" t="s">
        <v>28</v>
      </c>
      <c r="B9" s="1111" t="s">
        <v>4</v>
      </c>
      <c r="C9" s="1111"/>
      <c r="D9" s="1111" t="s">
        <v>40</v>
      </c>
      <c r="E9" s="1112"/>
      <c r="F9" s="370"/>
      <c r="G9" s="371"/>
      <c r="H9" s="371"/>
      <c r="I9" s="371"/>
      <c r="J9" s="371"/>
      <c r="K9" s="371"/>
      <c r="L9" s="371"/>
      <c r="M9" s="371"/>
      <c r="N9" s="371"/>
      <c r="O9" s="371"/>
      <c r="P9" s="371"/>
    </row>
    <row r="10" spans="1:16" ht="18" customHeight="1">
      <c r="A10" s="427" t="s">
        <v>77</v>
      </c>
      <c r="B10" s="1114" t="s">
        <v>37</v>
      </c>
      <c r="C10" s="1114"/>
      <c r="D10" s="1212" t="s">
        <v>475</v>
      </c>
      <c r="E10" s="1212"/>
      <c r="F10" s="372"/>
      <c r="G10" s="371"/>
      <c r="H10" s="371"/>
      <c r="I10" s="371"/>
      <c r="J10" s="371"/>
      <c r="K10" s="371"/>
      <c r="L10" s="371"/>
      <c r="M10" s="371"/>
      <c r="N10" s="371"/>
      <c r="O10" s="371"/>
      <c r="P10" s="371"/>
    </row>
    <row r="11" spans="1:16" ht="18" customHeight="1">
      <c r="A11" s="432"/>
      <c r="B11" s="1236"/>
      <c r="C11" s="1236"/>
      <c r="D11" s="1213"/>
      <c r="E11" s="1214"/>
      <c r="F11" s="373"/>
      <c r="G11" s="1251"/>
      <c r="H11" s="1251"/>
      <c r="I11" s="433"/>
      <c r="J11" s="324"/>
      <c r="K11" s="369"/>
      <c r="L11" s="371"/>
      <c r="M11" s="371"/>
      <c r="N11" s="371"/>
      <c r="O11" s="371"/>
      <c r="P11" s="371"/>
    </row>
    <row r="12" spans="1:16" ht="18" customHeight="1">
      <c r="A12" s="426" t="s">
        <v>7</v>
      </c>
      <c r="B12" s="1111"/>
      <c r="C12" s="1111"/>
      <c r="D12" s="1111"/>
      <c r="E12" s="1111"/>
      <c r="F12" s="373"/>
      <c r="G12" s="371"/>
      <c r="H12" s="371"/>
      <c r="I12" s="371"/>
      <c r="J12" s="371"/>
      <c r="K12" s="371"/>
      <c r="L12" s="371"/>
      <c r="M12" s="371"/>
      <c r="N12" s="371"/>
      <c r="O12" s="371"/>
      <c r="P12" s="371"/>
    </row>
    <row r="13" spans="1:16" ht="18" customHeight="1">
      <c r="A13" s="427" t="s">
        <v>417</v>
      </c>
      <c r="B13" s="1113"/>
      <c r="C13" s="1113"/>
      <c r="D13" s="1122"/>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430"/>
      <c r="F15" s="373"/>
      <c r="G15" s="371"/>
      <c r="H15" s="371"/>
      <c r="I15" s="371"/>
      <c r="J15" s="371"/>
      <c r="K15" s="371"/>
      <c r="L15" s="371"/>
      <c r="M15" s="371"/>
      <c r="N15" s="371"/>
      <c r="O15" s="371"/>
      <c r="P15" s="371"/>
    </row>
    <row r="16" spans="1:16" ht="30" customHeight="1">
      <c r="A16" s="1120" t="s">
        <v>41</v>
      </c>
      <c r="B16" s="1120"/>
      <c r="C16" s="428" t="s">
        <v>11</v>
      </c>
      <c r="D16" s="428" t="s">
        <v>12</v>
      </c>
      <c r="E16" s="428" t="s">
        <v>13</v>
      </c>
      <c r="F16" s="373"/>
      <c r="G16" s="371"/>
      <c r="H16" s="371"/>
      <c r="I16" s="1249"/>
      <c r="J16" s="1249"/>
      <c r="K16" s="360"/>
      <c r="L16" s="361"/>
      <c r="M16" s="358"/>
      <c r="N16" s="359"/>
      <c r="O16" s="359"/>
      <c r="P16" s="371"/>
    </row>
    <row r="17" spans="1:16" ht="13">
      <c r="A17" s="1271" t="s">
        <v>476</v>
      </c>
      <c r="B17" s="1271"/>
      <c r="C17" s="388">
        <v>500</v>
      </c>
      <c r="D17" s="387">
        <v>1.95</v>
      </c>
      <c r="E17" s="387">
        <f t="shared" ref="E17:E24" si="0">C17*D17</f>
        <v>975</v>
      </c>
      <c r="F17" s="373"/>
      <c r="G17" s="371"/>
      <c r="H17" s="371"/>
      <c r="I17" s="434"/>
      <c r="J17" s="434"/>
      <c r="K17" s="360"/>
      <c r="L17" s="361"/>
      <c r="M17" s="358"/>
      <c r="N17" s="359"/>
      <c r="O17" s="359"/>
      <c r="P17" s="371"/>
    </row>
    <row r="18" spans="1:16" ht="13">
      <c r="A18" s="1259" t="s">
        <v>477</v>
      </c>
      <c r="B18" s="1259"/>
      <c r="C18" s="228">
        <v>200</v>
      </c>
      <c r="D18" s="393">
        <v>1.45</v>
      </c>
      <c r="E18" s="393">
        <f t="shared" si="0"/>
        <v>290</v>
      </c>
      <c r="F18" s="373"/>
      <c r="G18" s="371"/>
      <c r="H18" s="371"/>
      <c r="I18" s="434"/>
      <c r="J18" s="434"/>
      <c r="K18" s="360"/>
      <c r="L18" s="361"/>
      <c r="M18" s="358"/>
      <c r="N18" s="359"/>
      <c r="O18" s="359"/>
      <c r="P18" s="371"/>
    </row>
    <row r="19" spans="1:16" ht="15.75" customHeight="1">
      <c r="A19" s="1271" t="s">
        <v>478</v>
      </c>
      <c r="B19" s="1271"/>
      <c r="C19" s="388">
        <v>500</v>
      </c>
      <c r="D19" s="387">
        <v>1.6</v>
      </c>
      <c r="E19" s="387">
        <f t="shared" si="0"/>
        <v>800</v>
      </c>
      <c r="F19" s="371"/>
      <c r="G19" s="371"/>
      <c r="H19" s="371"/>
      <c r="I19" s="1250"/>
      <c r="J19" s="1250"/>
      <c r="K19" s="362"/>
      <c r="L19" s="363"/>
      <c r="M19" s="358"/>
      <c r="N19" s="359"/>
      <c r="O19" s="359"/>
      <c r="P19" s="371"/>
    </row>
    <row r="20" spans="1:16" ht="15.75" customHeight="1">
      <c r="A20" s="1259" t="s">
        <v>479</v>
      </c>
      <c r="B20" s="1259"/>
      <c r="C20" s="389">
        <v>1</v>
      </c>
      <c r="D20" s="393">
        <v>250</v>
      </c>
      <c r="E20" s="393">
        <f t="shared" si="0"/>
        <v>250</v>
      </c>
      <c r="I20" s="1250"/>
      <c r="J20" s="1250"/>
      <c r="K20" s="356"/>
      <c r="L20" s="357"/>
      <c r="M20" s="358"/>
      <c r="N20" s="359"/>
      <c r="O20" s="359"/>
    </row>
    <row r="21" spans="1:16" ht="15.75" customHeight="1">
      <c r="A21" s="1271" t="s">
        <v>480</v>
      </c>
      <c r="B21" s="1271"/>
      <c r="C21" s="388">
        <v>1</v>
      </c>
      <c r="D21" s="387">
        <v>370</v>
      </c>
      <c r="E21" s="387">
        <f t="shared" si="0"/>
        <v>370</v>
      </c>
      <c r="I21" s="435"/>
      <c r="J21" s="435"/>
      <c r="K21" s="356"/>
      <c r="L21" s="357"/>
      <c r="M21" s="358"/>
      <c r="N21" s="359"/>
      <c r="O21" s="359"/>
    </row>
    <row r="22" spans="1:16" ht="15.75" customHeight="1">
      <c r="A22" s="1259" t="s">
        <v>433</v>
      </c>
      <c r="B22" s="1259"/>
      <c r="C22" s="228">
        <v>4</v>
      </c>
      <c r="D22" s="393">
        <v>37</v>
      </c>
      <c r="E22" s="393">
        <f t="shared" si="0"/>
        <v>148</v>
      </c>
      <c r="I22" s="435"/>
      <c r="J22" s="435"/>
      <c r="K22" s="356"/>
      <c r="L22" s="357"/>
      <c r="M22" s="358"/>
      <c r="N22" s="359"/>
      <c r="O22" s="359"/>
    </row>
    <row r="23" spans="1:16" ht="15.75" customHeight="1">
      <c r="A23" s="1367" t="s">
        <v>436</v>
      </c>
      <c r="B23" s="1367"/>
      <c r="C23" s="389">
        <v>2</v>
      </c>
      <c r="D23" s="390">
        <v>650</v>
      </c>
      <c r="E23" s="390">
        <f t="shared" si="0"/>
        <v>1300</v>
      </c>
      <c r="I23" s="435"/>
      <c r="J23" s="435"/>
      <c r="K23" s="356"/>
      <c r="L23" s="357"/>
      <c r="M23" s="358"/>
      <c r="N23" s="359"/>
      <c r="O23" s="359"/>
    </row>
    <row r="24" spans="1:16" ht="15.75" customHeight="1">
      <c r="A24" s="1256" t="s">
        <v>437</v>
      </c>
      <c r="B24" s="1256"/>
      <c r="C24" s="229">
        <v>2</v>
      </c>
      <c r="D24" s="436">
        <v>350</v>
      </c>
      <c r="E24" s="436">
        <f t="shared" si="0"/>
        <v>700</v>
      </c>
      <c r="I24" s="435"/>
      <c r="J24" s="435"/>
      <c r="K24" s="356"/>
      <c r="L24" s="357"/>
      <c r="M24" s="358"/>
      <c r="N24" s="359"/>
      <c r="O24" s="359"/>
    </row>
    <row r="25" spans="1:16" ht="15.75" customHeight="1">
      <c r="A25" s="1129"/>
      <c r="B25" s="1129"/>
      <c r="C25" s="429"/>
      <c r="D25" s="172" t="s">
        <v>19</v>
      </c>
      <c r="E25" s="284">
        <f xml:space="preserve"> SUM(E17:E24)</f>
        <v>4833</v>
      </c>
    </row>
  </sheetData>
  <mergeCells count="30">
    <mergeCell ref="B9:C9"/>
    <mergeCell ref="D9:E9"/>
    <mergeCell ref="B10:C10"/>
    <mergeCell ref="D10:E10"/>
    <mergeCell ref="B11:C11"/>
    <mergeCell ref="D11:E11"/>
    <mergeCell ref="A2:E3"/>
    <mergeCell ref="A4:B4"/>
    <mergeCell ref="A6:E6"/>
    <mergeCell ref="B8:C8"/>
    <mergeCell ref="D8:E8"/>
    <mergeCell ref="G11:H11"/>
    <mergeCell ref="I19:J19"/>
    <mergeCell ref="A20:B20"/>
    <mergeCell ref="I20:J20"/>
    <mergeCell ref="A21:B21"/>
    <mergeCell ref="B13:C13"/>
    <mergeCell ref="D13:E13"/>
    <mergeCell ref="A14:E14"/>
    <mergeCell ref="A16:B16"/>
    <mergeCell ref="I16:J16"/>
    <mergeCell ref="A17:B17"/>
    <mergeCell ref="B12:C12"/>
    <mergeCell ref="D12:E12"/>
    <mergeCell ref="A23:B23"/>
    <mergeCell ref="A24:B24"/>
    <mergeCell ref="A25:B25"/>
    <mergeCell ref="A22:B22"/>
    <mergeCell ref="A18:B18"/>
    <mergeCell ref="A19:B19"/>
  </mergeCells>
  <dataValidations count="1">
    <dataValidation type="list" allowBlank="1" showInputMessage="1" showErrorMessage="1" sqref="I16:I24" xr:uid="{40B1DD34-278C-408D-B812-E70C24FEB173}">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D4F54-DF27-4D80-8359-90C08FBFF841}">
  <sheetPr>
    <outlinePr summaryBelow="0" summaryRight="0"/>
  </sheetPr>
  <dimension ref="A1:P21"/>
  <sheetViews>
    <sheetView showGridLines="0" topLeftCell="A2" zoomScaleNormal="100" workbookViewId="0">
      <selection activeCell="A22" sqref="A22:XFD22"/>
    </sheetView>
  </sheetViews>
  <sheetFormatPr defaultColWidth="14.453125" defaultRowHeight="15.75" customHeight="1"/>
  <cols>
    <col min="1" max="1" width="30.7265625" style="424" customWidth="1"/>
    <col min="2" max="2" width="7.90625" style="424" customWidth="1"/>
    <col min="3" max="3" width="7" style="424" customWidth="1"/>
    <col min="4" max="4" width="10.81640625" style="424" customWidth="1"/>
    <col min="5" max="5" width="11.6328125" style="424" bestFit="1" customWidth="1"/>
    <col min="6" max="6" width="26.7265625" style="424" customWidth="1"/>
    <col min="7" max="16384" width="14.453125" style="424"/>
  </cols>
  <sheetData>
    <row r="1" spans="1:16" ht="18" customHeight="1">
      <c r="A1" s="9"/>
      <c r="B1" s="4"/>
      <c r="C1" s="9"/>
      <c r="D1" s="9"/>
      <c r="E1" s="9"/>
      <c r="F1" s="9"/>
    </row>
    <row r="2" spans="1:16" ht="19.5" customHeight="1">
      <c r="A2" s="1106" t="s">
        <v>485</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425"/>
      <c r="B5" s="425"/>
      <c r="C5" s="425"/>
      <c r="D5" s="425"/>
      <c r="E5" s="425"/>
      <c r="F5" s="10"/>
    </row>
    <row r="6" spans="1:16" ht="29.15" customHeight="1">
      <c r="A6" s="1110" t="s">
        <v>27</v>
      </c>
      <c r="B6" s="1110"/>
      <c r="C6" s="1110"/>
      <c r="D6" s="1110"/>
      <c r="E6" s="1110"/>
      <c r="F6" s="8"/>
    </row>
    <row r="7" spans="1:16" ht="19.5" customHeight="1">
      <c r="D7" s="423"/>
      <c r="E7" s="423"/>
      <c r="F7" s="14"/>
    </row>
    <row r="8" spans="1:16" ht="14.25">
      <c r="A8" s="431"/>
      <c r="B8" s="1224"/>
      <c r="C8" s="1224"/>
      <c r="D8" s="1079"/>
      <c r="E8" s="1080"/>
      <c r="F8" s="14"/>
    </row>
    <row r="9" spans="1:16" ht="18" customHeight="1">
      <c r="A9" s="426" t="s">
        <v>28</v>
      </c>
      <c r="B9" s="1111" t="s">
        <v>4</v>
      </c>
      <c r="C9" s="1111"/>
      <c r="D9" s="1111" t="s">
        <v>884</v>
      </c>
      <c r="E9" s="1112"/>
      <c r="F9" s="370"/>
      <c r="G9" s="371"/>
      <c r="H9" s="371"/>
      <c r="I9" s="371"/>
      <c r="J9" s="371"/>
      <c r="K9" s="371"/>
      <c r="L9" s="371"/>
      <c r="M9" s="371"/>
      <c r="N9" s="371"/>
      <c r="O9" s="371"/>
      <c r="P9" s="371"/>
    </row>
    <row r="10" spans="1:16" ht="18" customHeight="1">
      <c r="A10" s="427" t="s">
        <v>77</v>
      </c>
      <c r="B10" s="1114" t="s">
        <v>37</v>
      </c>
      <c r="C10" s="1114"/>
      <c r="D10" s="1212">
        <v>1031</v>
      </c>
      <c r="E10" s="1212"/>
      <c r="F10" s="372"/>
      <c r="G10" s="371"/>
      <c r="H10" s="371"/>
      <c r="I10" s="371"/>
      <c r="J10" s="371"/>
      <c r="K10" s="371"/>
      <c r="L10" s="371"/>
      <c r="M10" s="371"/>
      <c r="N10" s="371"/>
      <c r="O10" s="371"/>
      <c r="P10" s="371"/>
    </row>
    <row r="11" spans="1:16" ht="18" customHeight="1">
      <c r="A11" s="432"/>
      <c r="B11" s="1236"/>
      <c r="C11" s="1236"/>
      <c r="D11" s="1213"/>
      <c r="E11" s="1214"/>
      <c r="F11" s="373"/>
      <c r="G11" s="1251"/>
      <c r="H11" s="1251"/>
      <c r="I11" s="433"/>
      <c r="J11" s="324"/>
      <c r="K11" s="369"/>
      <c r="L11" s="371"/>
      <c r="M11" s="371"/>
      <c r="N11" s="371"/>
      <c r="O11" s="371"/>
      <c r="P11" s="371"/>
    </row>
    <row r="12" spans="1:16" ht="18" customHeight="1">
      <c r="A12" s="426" t="s">
        <v>7</v>
      </c>
      <c r="B12" s="1111" t="s">
        <v>484</v>
      </c>
      <c r="C12" s="1111"/>
      <c r="D12" s="1111" t="s">
        <v>275</v>
      </c>
      <c r="E12" s="1111"/>
      <c r="F12" s="373"/>
      <c r="G12" s="371"/>
      <c r="H12" s="371"/>
      <c r="I12" s="371"/>
      <c r="J12" s="371"/>
      <c r="K12" s="371"/>
      <c r="L12" s="371"/>
      <c r="M12" s="371"/>
      <c r="N12" s="371"/>
      <c r="O12" s="371"/>
      <c r="P12" s="371"/>
    </row>
    <row r="13" spans="1:16" ht="18" customHeight="1">
      <c r="A13" s="427" t="s">
        <v>481</v>
      </c>
      <c r="B13" s="1113">
        <v>58815</v>
      </c>
      <c r="C13" s="1113"/>
      <c r="D13" s="1385"/>
      <c r="E13" s="1385"/>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430"/>
      <c r="F15" s="373"/>
      <c r="G15" s="371"/>
      <c r="H15" s="371"/>
      <c r="I15" s="371"/>
      <c r="J15" s="371"/>
      <c r="K15" s="371"/>
      <c r="L15" s="371"/>
      <c r="M15" s="371"/>
      <c r="N15" s="371"/>
      <c r="O15" s="371"/>
      <c r="P15" s="371"/>
    </row>
    <row r="16" spans="1:16" ht="30" customHeight="1">
      <c r="A16" s="1120" t="s">
        <v>41</v>
      </c>
      <c r="B16" s="1120"/>
      <c r="C16" s="428" t="s">
        <v>11</v>
      </c>
      <c r="D16" s="428" t="s">
        <v>12</v>
      </c>
      <c r="E16" s="428" t="s">
        <v>13</v>
      </c>
      <c r="F16" s="373"/>
      <c r="G16" s="371"/>
      <c r="H16" s="371"/>
      <c r="I16" s="1249"/>
      <c r="J16" s="1249"/>
      <c r="K16" s="360"/>
      <c r="L16" s="361"/>
      <c r="M16" s="358"/>
      <c r="N16" s="359"/>
      <c r="O16" s="359"/>
      <c r="P16" s="371"/>
    </row>
    <row r="17" spans="1:15" ht="15.75" customHeight="1">
      <c r="A17" s="1256" t="s">
        <v>483</v>
      </c>
      <c r="B17" s="1256"/>
      <c r="C17" s="388">
        <v>288</v>
      </c>
      <c r="D17" s="436">
        <v>25</v>
      </c>
      <c r="E17" s="387">
        <f>C17*D17</f>
        <v>7200</v>
      </c>
      <c r="I17" s="1250"/>
      <c r="J17" s="1250"/>
      <c r="K17" s="356"/>
      <c r="L17" s="357"/>
      <c r="M17" s="358"/>
      <c r="N17" s="359"/>
      <c r="O17" s="359"/>
    </row>
    <row r="18" spans="1:15" ht="15.75" customHeight="1">
      <c r="A18" s="1367" t="s">
        <v>436</v>
      </c>
      <c r="B18" s="1367"/>
      <c r="C18" s="389">
        <v>2</v>
      </c>
      <c r="D18" s="390">
        <v>650</v>
      </c>
      <c r="E18" s="390">
        <f>C18*D18</f>
        <v>1300</v>
      </c>
      <c r="I18" s="435"/>
      <c r="J18" s="435"/>
      <c r="K18" s="356"/>
      <c r="L18" s="357"/>
      <c r="M18" s="358"/>
      <c r="N18" s="359"/>
      <c r="O18" s="359"/>
    </row>
    <row r="19" spans="1:15" ht="15.75" customHeight="1">
      <c r="A19" s="1256" t="s">
        <v>437</v>
      </c>
      <c r="B19" s="1256"/>
      <c r="C19" s="229">
        <v>2</v>
      </c>
      <c r="D19" s="436">
        <v>350</v>
      </c>
      <c r="E19" s="436">
        <f>C19*D19</f>
        <v>700</v>
      </c>
      <c r="I19" s="435"/>
      <c r="J19" s="435"/>
      <c r="K19" s="356"/>
      <c r="L19" s="357"/>
      <c r="M19" s="358"/>
      <c r="N19" s="359"/>
      <c r="O19" s="359"/>
    </row>
    <row r="20" spans="1:15" s="921" customFormat="1" ht="15.75" customHeight="1">
      <c r="A20" s="1384" t="s">
        <v>1017</v>
      </c>
      <c r="B20" s="1384"/>
      <c r="C20" s="959">
        <v>12</v>
      </c>
      <c r="D20" s="829">
        <v>120</v>
      </c>
      <c r="E20" s="960">
        <f>C20*D20</f>
        <v>1440</v>
      </c>
      <c r="I20" s="931"/>
      <c r="J20" s="931"/>
      <c r="K20" s="356"/>
      <c r="L20" s="933"/>
      <c r="M20" s="358"/>
      <c r="N20" s="359"/>
      <c r="O20" s="359"/>
    </row>
    <row r="21" spans="1:15" ht="15.75" customHeight="1">
      <c r="A21" s="1129"/>
      <c r="B21" s="1129"/>
      <c r="C21" s="429"/>
      <c r="D21" s="172" t="s">
        <v>19</v>
      </c>
      <c r="E21" s="284">
        <f xml:space="preserve"> SUM(E17:E20)</f>
        <v>10640</v>
      </c>
    </row>
  </sheetData>
  <mergeCells count="25">
    <mergeCell ref="B9:C9"/>
    <mergeCell ref="D9:E9"/>
    <mergeCell ref="B10:C10"/>
    <mergeCell ref="D10:E10"/>
    <mergeCell ref="B11:C11"/>
    <mergeCell ref="D11:E11"/>
    <mergeCell ref="A2:E3"/>
    <mergeCell ref="A4:B4"/>
    <mergeCell ref="A6:E6"/>
    <mergeCell ref="B8:C8"/>
    <mergeCell ref="D8:E8"/>
    <mergeCell ref="G11:H11"/>
    <mergeCell ref="B13:C13"/>
    <mergeCell ref="D13:E13"/>
    <mergeCell ref="A14:E14"/>
    <mergeCell ref="A16:B16"/>
    <mergeCell ref="B12:C12"/>
    <mergeCell ref="D12:E12"/>
    <mergeCell ref="I16:J16"/>
    <mergeCell ref="A18:B18"/>
    <mergeCell ref="A19:B19"/>
    <mergeCell ref="A21:B21"/>
    <mergeCell ref="A17:B17"/>
    <mergeCell ref="I17:J17"/>
    <mergeCell ref="A20:B20"/>
  </mergeCells>
  <dataValidations count="1">
    <dataValidation type="list" allowBlank="1" showInputMessage="1" showErrorMessage="1" sqref="I16:I20" xr:uid="{6312EE71-86E9-48F1-9509-03DCC05A7101}">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10226-E002-4B54-A928-C883CB68327A}">
  <sheetPr>
    <outlinePr summaryBelow="0" summaryRight="0"/>
  </sheetPr>
  <dimension ref="A1:P18"/>
  <sheetViews>
    <sheetView showGridLines="0" zoomScaleNormal="100" workbookViewId="0">
      <selection activeCell="G12" sqref="A11:H12"/>
    </sheetView>
  </sheetViews>
  <sheetFormatPr defaultColWidth="14.453125" defaultRowHeight="15.75" customHeight="1"/>
  <cols>
    <col min="1" max="1" width="30.7265625" style="424" customWidth="1"/>
    <col min="2" max="2" width="7.90625" style="424" customWidth="1"/>
    <col min="3" max="3" width="14.453125" style="424" customWidth="1"/>
    <col min="4" max="4" width="8.453125" style="424" customWidth="1"/>
    <col min="5" max="5" width="14.54296875" style="424" customWidth="1"/>
    <col min="6" max="6" width="26.7265625" style="424" customWidth="1"/>
    <col min="7" max="16384" width="14.453125" style="424"/>
  </cols>
  <sheetData>
    <row r="1" spans="1:16" ht="18" customHeight="1">
      <c r="A1" s="9"/>
      <c r="B1" s="4"/>
      <c r="C1" s="9"/>
      <c r="D1" s="9"/>
      <c r="E1" s="9"/>
      <c r="F1" s="9"/>
    </row>
    <row r="2" spans="1:16" ht="19.5" customHeight="1">
      <c r="A2" s="1106" t="s">
        <v>485</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425"/>
      <c r="B5" s="425"/>
      <c r="C5" s="425"/>
      <c r="D5" s="425"/>
      <c r="E5" s="425"/>
      <c r="F5" s="10"/>
    </row>
    <row r="6" spans="1:16" ht="29.15" customHeight="1">
      <c r="A6" s="1110" t="s">
        <v>27</v>
      </c>
      <c r="B6" s="1110"/>
      <c r="C6" s="1110"/>
      <c r="D6" s="1110"/>
      <c r="E6" s="1110"/>
      <c r="F6" s="8"/>
    </row>
    <row r="7" spans="1:16" ht="19.5" customHeight="1">
      <c r="D7" s="423"/>
      <c r="E7" s="423"/>
      <c r="F7" s="14"/>
    </row>
    <row r="8" spans="1:16" ht="14.25">
      <c r="A8" s="431"/>
      <c r="B8" s="1224"/>
      <c r="C8" s="1224"/>
      <c r="D8" s="1079"/>
      <c r="E8" s="1080"/>
      <c r="F8" s="14"/>
    </row>
    <row r="9" spans="1:16" ht="18" customHeight="1">
      <c r="A9" s="426" t="s">
        <v>28</v>
      </c>
      <c r="B9" s="1111" t="s">
        <v>4</v>
      </c>
      <c r="C9" s="1111"/>
      <c r="D9" s="1111" t="s">
        <v>76</v>
      </c>
      <c r="E9" s="1112"/>
      <c r="F9" s="370"/>
      <c r="G9" s="371"/>
      <c r="H9" s="371"/>
      <c r="I9" s="371"/>
      <c r="J9" s="371"/>
      <c r="K9" s="371"/>
      <c r="L9" s="371"/>
      <c r="M9" s="371"/>
      <c r="N9" s="371"/>
      <c r="O9" s="371"/>
      <c r="P9" s="371"/>
    </row>
    <row r="10" spans="1:16" ht="18" customHeight="1">
      <c r="A10" s="427" t="s">
        <v>77</v>
      </c>
      <c r="B10" s="1114" t="s">
        <v>37</v>
      </c>
      <c r="C10" s="1114"/>
      <c r="D10" s="1212">
        <v>1032</v>
      </c>
      <c r="E10" s="1212"/>
      <c r="F10" s="372"/>
      <c r="G10" s="371"/>
      <c r="H10" s="371"/>
      <c r="I10" s="371"/>
      <c r="J10" s="371"/>
      <c r="K10" s="371"/>
      <c r="L10" s="371"/>
      <c r="M10" s="371"/>
      <c r="N10" s="371"/>
      <c r="O10" s="371"/>
      <c r="P10" s="371"/>
    </row>
    <row r="11" spans="1:16" ht="18" customHeight="1">
      <c r="A11" s="432"/>
      <c r="B11" s="1236"/>
      <c r="C11" s="1236"/>
      <c r="D11" s="1213"/>
      <c r="E11" s="1214"/>
      <c r="F11" s="373"/>
      <c r="G11" s="1251"/>
      <c r="H11" s="1251"/>
      <c r="I11" s="433"/>
      <c r="J11" s="324"/>
      <c r="K11" s="369"/>
      <c r="L11" s="371"/>
      <c r="M11" s="371"/>
      <c r="N11" s="371"/>
      <c r="O11" s="371"/>
      <c r="P11" s="371"/>
    </row>
    <row r="12" spans="1:16" ht="18" customHeight="1">
      <c r="A12" s="426" t="s">
        <v>7</v>
      </c>
      <c r="B12" s="1111"/>
      <c r="C12" s="1111"/>
      <c r="D12" s="1111"/>
      <c r="E12" s="1111"/>
      <c r="F12" s="373"/>
      <c r="G12" s="371"/>
      <c r="H12" s="371"/>
      <c r="I12" s="371"/>
      <c r="J12" s="371"/>
      <c r="K12" s="371"/>
      <c r="L12" s="371"/>
      <c r="M12" s="371"/>
      <c r="N12" s="371"/>
      <c r="O12" s="371"/>
      <c r="P12" s="371"/>
    </row>
    <row r="13" spans="1:16" ht="18" customHeight="1">
      <c r="A13" s="427" t="s">
        <v>486</v>
      </c>
      <c r="B13" s="1113"/>
      <c r="C13" s="1113"/>
      <c r="D13" s="1122"/>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430"/>
      <c r="F15" s="373"/>
      <c r="G15" s="371"/>
      <c r="H15" s="371"/>
      <c r="I15" s="371"/>
      <c r="J15" s="371"/>
      <c r="K15" s="371"/>
      <c r="L15" s="371"/>
      <c r="M15" s="371"/>
      <c r="N15" s="371"/>
      <c r="O15" s="371"/>
      <c r="P15" s="371"/>
    </row>
    <row r="16" spans="1:16" ht="30" customHeight="1">
      <c r="A16" s="1120" t="s">
        <v>41</v>
      </c>
      <c r="B16" s="1120"/>
      <c r="C16" s="428" t="s">
        <v>11</v>
      </c>
      <c r="D16" s="445" t="s">
        <v>12</v>
      </c>
      <c r="E16" s="428" t="s">
        <v>13</v>
      </c>
      <c r="F16" s="373"/>
      <c r="G16" s="371"/>
      <c r="H16" s="371"/>
      <c r="I16" s="1249"/>
      <c r="J16" s="1249"/>
      <c r="K16" s="360"/>
      <c r="L16" s="361"/>
      <c r="M16" s="358"/>
      <c r="N16" s="359"/>
      <c r="O16" s="359"/>
      <c r="P16" s="371"/>
    </row>
    <row r="17" spans="1:15" ht="15.75" customHeight="1">
      <c r="A17" s="1256" t="s">
        <v>488</v>
      </c>
      <c r="B17" s="1256"/>
      <c r="C17" s="444">
        <v>765600</v>
      </c>
      <c r="D17" s="436">
        <v>1.65</v>
      </c>
      <c r="E17" s="387">
        <f>C17*D17</f>
        <v>1263240</v>
      </c>
      <c r="I17" s="1250"/>
      <c r="J17" s="1250"/>
      <c r="K17" s="356"/>
      <c r="L17" s="357"/>
      <c r="M17" s="358"/>
      <c r="N17" s="359"/>
      <c r="O17" s="359"/>
    </row>
    <row r="18" spans="1:15" ht="15.75" customHeight="1">
      <c r="A18" s="1129"/>
      <c r="B18" s="1129"/>
      <c r="C18" s="429"/>
      <c r="D18" s="172" t="s">
        <v>19</v>
      </c>
      <c r="E18" s="284">
        <f xml:space="preserve"> SUM(E17:E17)</f>
        <v>1263240</v>
      </c>
    </row>
  </sheetData>
  <mergeCells count="22">
    <mergeCell ref="B9:C9"/>
    <mergeCell ref="D9:E9"/>
    <mergeCell ref="A2:E3"/>
    <mergeCell ref="A4:B4"/>
    <mergeCell ref="A6:E6"/>
    <mergeCell ref="B8:C8"/>
    <mergeCell ref="D8:E8"/>
    <mergeCell ref="I16:J16"/>
    <mergeCell ref="A17:B17"/>
    <mergeCell ref="I17:J17"/>
    <mergeCell ref="B10:C10"/>
    <mergeCell ref="D10:E10"/>
    <mergeCell ref="B11:C11"/>
    <mergeCell ref="D11:E11"/>
    <mergeCell ref="G11:H11"/>
    <mergeCell ref="B12:C12"/>
    <mergeCell ref="D12:E12"/>
    <mergeCell ref="A18:B18"/>
    <mergeCell ref="B13:C13"/>
    <mergeCell ref="D13:E13"/>
    <mergeCell ref="A14:E14"/>
    <mergeCell ref="A16:B16"/>
  </mergeCells>
  <dataValidations count="1">
    <dataValidation type="list" allowBlank="1" showInputMessage="1" showErrorMessage="1" sqref="I16:I17" xr:uid="{E60400AE-5AAB-4E8A-AC76-35B06846A811}">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810A9-1EED-4337-B9A7-7473D428DE50}">
  <sheetPr>
    <outlinePr summaryBelow="0" summaryRight="0"/>
  </sheetPr>
  <dimension ref="A1:P18"/>
  <sheetViews>
    <sheetView showGridLines="0" zoomScaleNormal="100" workbookViewId="0">
      <selection activeCell="B22" sqref="B22"/>
    </sheetView>
  </sheetViews>
  <sheetFormatPr defaultColWidth="14.453125" defaultRowHeight="15.75" customHeight="1"/>
  <cols>
    <col min="1" max="1" width="30.7265625" style="424" customWidth="1"/>
    <col min="2" max="2" width="7.90625" style="424" customWidth="1"/>
    <col min="3" max="3" width="11.453125" style="424" customWidth="1"/>
    <col min="4" max="4" width="6.90625" style="424" customWidth="1"/>
    <col min="5" max="5" width="12.81640625" style="424" customWidth="1"/>
    <col min="6" max="6" width="26.7265625" style="424" customWidth="1"/>
    <col min="7" max="16384" width="14.453125" style="424"/>
  </cols>
  <sheetData>
    <row r="1" spans="1:16" ht="18" customHeight="1">
      <c r="A1" s="9"/>
      <c r="B1" s="4"/>
      <c r="C1" s="9"/>
      <c r="D1" s="9"/>
      <c r="E1" s="9"/>
      <c r="F1" s="9"/>
    </row>
    <row r="2" spans="1:16" ht="19.5" customHeight="1">
      <c r="A2" s="1106" t="s">
        <v>484</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425"/>
      <c r="B5" s="425"/>
      <c r="C5" s="425"/>
      <c r="D5" s="425"/>
      <c r="E5" s="425"/>
      <c r="F5" s="10"/>
    </row>
    <row r="6" spans="1:16" ht="29.15" customHeight="1">
      <c r="A6" s="1110" t="s">
        <v>27</v>
      </c>
      <c r="B6" s="1110"/>
      <c r="C6" s="1110"/>
      <c r="D6" s="1110"/>
      <c r="E6" s="1110"/>
      <c r="F6" s="8"/>
    </row>
    <row r="7" spans="1:16" ht="19.5" customHeight="1">
      <c r="D7" s="423"/>
      <c r="E7" s="423"/>
      <c r="F7" s="14"/>
    </row>
    <row r="8" spans="1:16" ht="14.25">
      <c r="A8" s="431"/>
      <c r="B8" s="1224"/>
      <c r="C8" s="1224"/>
      <c r="D8" s="1079"/>
      <c r="E8" s="1080"/>
      <c r="F8" s="14"/>
    </row>
    <row r="9" spans="1:16" ht="18" customHeight="1">
      <c r="A9" s="426" t="s">
        <v>28</v>
      </c>
      <c r="B9" s="1111" t="s">
        <v>4</v>
      </c>
      <c r="C9" s="1111"/>
      <c r="D9" s="1111" t="s">
        <v>76</v>
      </c>
      <c r="E9" s="1112"/>
      <c r="F9" s="370"/>
      <c r="G9" s="371"/>
      <c r="H9" s="371"/>
      <c r="I9" s="371"/>
      <c r="J9" s="371"/>
      <c r="K9" s="371"/>
      <c r="L9" s="371"/>
      <c r="M9" s="371"/>
      <c r="N9" s="371"/>
      <c r="O9" s="371"/>
      <c r="P9" s="371"/>
    </row>
    <row r="10" spans="1:16" ht="18" customHeight="1">
      <c r="A10" s="427" t="s">
        <v>77</v>
      </c>
      <c r="B10" s="1114" t="s">
        <v>37</v>
      </c>
      <c r="C10" s="1114"/>
      <c r="D10" s="1212">
        <v>1033</v>
      </c>
      <c r="E10" s="1212"/>
      <c r="F10" s="372"/>
      <c r="G10" s="371"/>
      <c r="H10" s="371"/>
      <c r="I10" s="371"/>
      <c r="J10" s="371"/>
      <c r="K10" s="371"/>
      <c r="L10" s="371"/>
      <c r="M10" s="371"/>
      <c r="N10" s="371"/>
      <c r="O10" s="371"/>
      <c r="P10" s="371"/>
    </row>
    <row r="11" spans="1:16" ht="18" customHeight="1">
      <c r="A11" s="432"/>
      <c r="B11" s="1236"/>
      <c r="C11" s="1236"/>
      <c r="D11" s="1213"/>
      <c r="E11" s="1214"/>
      <c r="F11" s="373"/>
      <c r="G11" s="1251"/>
      <c r="H11" s="1251"/>
      <c r="I11" s="433"/>
      <c r="J11" s="324"/>
      <c r="K11" s="369"/>
      <c r="L11" s="371"/>
      <c r="M11" s="371"/>
      <c r="N11" s="371"/>
      <c r="O11" s="371"/>
      <c r="P11" s="371"/>
    </row>
    <row r="12" spans="1:16" ht="18" customHeight="1">
      <c r="A12" s="426" t="s">
        <v>7</v>
      </c>
      <c r="B12" s="1111"/>
      <c r="C12" s="1111"/>
      <c r="D12" s="1111"/>
      <c r="E12" s="1111"/>
      <c r="F12" s="373"/>
      <c r="G12" s="371"/>
      <c r="H12" s="371"/>
      <c r="I12" s="371"/>
      <c r="J12" s="371"/>
      <c r="K12" s="371"/>
      <c r="L12" s="371"/>
      <c r="M12" s="371"/>
      <c r="N12" s="371"/>
      <c r="O12" s="371"/>
      <c r="P12" s="371"/>
    </row>
    <row r="13" spans="1:16" ht="18" customHeight="1">
      <c r="A13" s="427" t="s">
        <v>490</v>
      </c>
      <c r="B13" s="1113"/>
      <c r="C13" s="1113"/>
      <c r="D13" s="1122"/>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430"/>
      <c r="F15" s="373"/>
      <c r="G15" s="371"/>
      <c r="H15" s="371"/>
      <c r="I15" s="371"/>
      <c r="J15" s="371"/>
      <c r="K15" s="371"/>
      <c r="L15" s="371"/>
      <c r="M15" s="371"/>
      <c r="N15" s="371"/>
      <c r="O15" s="371"/>
      <c r="P15" s="371"/>
    </row>
    <row r="16" spans="1:16" ht="30" customHeight="1">
      <c r="A16" s="1120" t="s">
        <v>41</v>
      </c>
      <c r="B16" s="1120"/>
      <c r="C16" s="428" t="s">
        <v>11</v>
      </c>
      <c r="D16" s="445" t="s">
        <v>12</v>
      </c>
      <c r="E16" s="428" t="s">
        <v>13</v>
      </c>
      <c r="F16" s="373"/>
      <c r="G16" s="371"/>
      <c r="H16" s="371"/>
      <c r="I16" s="1249"/>
      <c r="J16" s="1249"/>
      <c r="K16" s="360"/>
      <c r="L16" s="361"/>
      <c r="M16" s="358"/>
      <c r="N16" s="359"/>
      <c r="O16" s="359"/>
      <c r="P16" s="371"/>
    </row>
    <row r="17" spans="1:15" ht="15.75" customHeight="1">
      <c r="A17" s="1256" t="s">
        <v>491</v>
      </c>
      <c r="B17" s="1256"/>
      <c r="C17" s="444">
        <v>58080</v>
      </c>
      <c r="D17" s="436">
        <v>1.65</v>
      </c>
      <c r="E17" s="387">
        <f>C17*D17</f>
        <v>95832</v>
      </c>
      <c r="I17" s="1250"/>
      <c r="J17" s="1250"/>
      <c r="K17" s="356"/>
      <c r="L17" s="357"/>
      <c r="M17" s="358"/>
      <c r="N17" s="359"/>
      <c r="O17" s="359"/>
    </row>
    <row r="18" spans="1:15" ht="15.75" customHeight="1">
      <c r="A18" s="1129"/>
      <c r="B18" s="1129"/>
      <c r="C18" s="429"/>
      <c r="D18" s="172" t="s">
        <v>19</v>
      </c>
      <c r="E18" s="284">
        <f xml:space="preserve"> SUM(E17:E17)</f>
        <v>95832</v>
      </c>
    </row>
  </sheetData>
  <mergeCells count="22">
    <mergeCell ref="B9:C9"/>
    <mergeCell ref="D9:E9"/>
    <mergeCell ref="A2:E3"/>
    <mergeCell ref="A4:B4"/>
    <mergeCell ref="A6:E6"/>
    <mergeCell ref="B8:C8"/>
    <mergeCell ref="D8:E8"/>
    <mergeCell ref="I16:J16"/>
    <mergeCell ref="A17:B17"/>
    <mergeCell ref="I17:J17"/>
    <mergeCell ref="B10:C10"/>
    <mergeCell ref="D10:E10"/>
    <mergeCell ref="B11:C11"/>
    <mergeCell ref="D11:E11"/>
    <mergeCell ref="G11:H11"/>
    <mergeCell ref="B12:C12"/>
    <mergeCell ref="D12:E12"/>
    <mergeCell ref="A18:B18"/>
    <mergeCell ref="B13:C13"/>
    <mergeCell ref="D13:E13"/>
    <mergeCell ref="A14:E14"/>
    <mergeCell ref="A16:B16"/>
  </mergeCells>
  <dataValidations count="1">
    <dataValidation type="list" allowBlank="1" showInputMessage="1" showErrorMessage="1" sqref="I16:I17" xr:uid="{11F2BA41-4B99-446A-AE42-A3C3CF19E6D8}">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F7445-BEEB-495D-96B3-E3855EBAA050}">
  <sheetPr>
    <outlinePr summaryBelow="0" summaryRight="0"/>
  </sheetPr>
  <dimension ref="A1:P18"/>
  <sheetViews>
    <sheetView showGridLines="0" zoomScaleNormal="100" workbookViewId="0">
      <selection activeCell="E21" sqref="E21"/>
    </sheetView>
  </sheetViews>
  <sheetFormatPr defaultColWidth="14.453125" defaultRowHeight="15.75" customHeight="1"/>
  <cols>
    <col min="1" max="1" width="30.7265625" style="424" customWidth="1"/>
    <col min="2" max="2" width="7.90625" style="424" customWidth="1"/>
    <col min="3" max="3" width="12.54296875" style="424" customWidth="1"/>
    <col min="4" max="4" width="9.54296875" style="424" customWidth="1"/>
    <col min="5" max="5" width="13.7265625" style="424" customWidth="1"/>
    <col min="6" max="6" width="26.7265625" style="424" customWidth="1"/>
    <col min="7" max="16384" width="14.453125" style="424"/>
  </cols>
  <sheetData>
    <row r="1" spans="1:16" ht="18" customHeight="1">
      <c r="A1" s="9"/>
      <c r="B1" s="4"/>
      <c r="C1" s="9"/>
      <c r="D1" s="9"/>
      <c r="E1" s="9"/>
      <c r="F1" s="9"/>
    </row>
    <row r="2" spans="1:16" ht="19.5" customHeight="1">
      <c r="A2" s="1106" t="s">
        <v>485</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425"/>
      <c r="B5" s="425"/>
      <c r="C5" s="425"/>
      <c r="D5" s="425"/>
      <c r="E5" s="425"/>
      <c r="F5" s="10"/>
    </row>
    <row r="6" spans="1:16" ht="29.15" customHeight="1">
      <c r="A6" s="1110" t="s">
        <v>27</v>
      </c>
      <c r="B6" s="1110"/>
      <c r="C6" s="1110"/>
      <c r="D6" s="1110"/>
      <c r="E6" s="1110"/>
      <c r="F6" s="8"/>
    </row>
    <row r="7" spans="1:16" ht="19.5" customHeight="1">
      <c r="D7" s="423"/>
      <c r="E7" s="423"/>
      <c r="F7" s="14"/>
    </row>
    <row r="8" spans="1:16" ht="14.25">
      <c r="A8" s="431"/>
      <c r="B8" s="1224"/>
      <c r="C8" s="1224"/>
      <c r="D8" s="1079"/>
      <c r="E8" s="1080"/>
      <c r="F8" s="14"/>
    </row>
    <row r="9" spans="1:16" ht="18" customHeight="1">
      <c r="A9" s="426" t="s">
        <v>28</v>
      </c>
      <c r="B9" s="1111" t="s">
        <v>4</v>
      </c>
      <c r="C9" s="1111"/>
      <c r="D9" s="1111" t="s">
        <v>76</v>
      </c>
      <c r="E9" s="1112"/>
      <c r="F9" s="370"/>
      <c r="G9" s="371"/>
      <c r="H9" s="371"/>
      <c r="I9" s="371"/>
      <c r="J9" s="371"/>
      <c r="K9" s="371"/>
      <c r="L9" s="371"/>
      <c r="M9" s="371"/>
      <c r="N9" s="371"/>
      <c r="O9" s="371"/>
      <c r="P9" s="371"/>
    </row>
    <row r="10" spans="1:16" ht="18" customHeight="1">
      <c r="A10" s="427" t="s">
        <v>77</v>
      </c>
      <c r="B10" s="1114" t="s">
        <v>37</v>
      </c>
      <c r="C10" s="1114"/>
      <c r="D10" s="1212">
        <v>1034</v>
      </c>
      <c r="E10" s="1212"/>
      <c r="F10" s="372"/>
      <c r="G10" s="371"/>
      <c r="H10" s="371"/>
      <c r="I10" s="371"/>
      <c r="J10" s="371"/>
      <c r="K10" s="371"/>
      <c r="L10" s="371"/>
      <c r="M10" s="371"/>
      <c r="N10" s="371"/>
      <c r="O10" s="371"/>
      <c r="P10" s="371"/>
    </row>
    <row r="11" spans="1:16" ht="18" customHeight="1">
      <c r="A11" s="432"/>
      <c r="B11" s="1236"/>
      <c r="C11" s="1236"/>
      <c r="D11" s="1213"/>
      <c r="E11" s="1214"/>
      <c r="F11" s="373"/>
      <c r="G11" s="1251"/>
      <c r="H11" s="1251"/>
      <c r="I11" s="433"/>
      <c r="J11" s="324"/>
      <c r="K11" s="369"/>
      <c r="L11" s="371"/>
      <c r="M11" s="371"/>
      <c r="N11" s="371"/>
      <c r="O11" s="371"/>
      <c r="P11" s="371"/>
    </row>
    <row r="12" spans="1:16" ht="18" customHeight="1">
      <c r="A12" s="426" t="s">
        <v>7</v>
      </c>
      <c r="B12" s="1111"/>
      <c r="C12" s="1111"/>
      <c r="D12" s="1111"/>
      <c r="E12" s="1111"/>
      <c r="F12" s="373"/>
      <c r="G12" s="371"/>
      <c r="H12" s="371"/>
      <c r="I12" s="371"/>
      <c r="J12" s="371"/>
      <c r="K12" s="371"/>
      <c r="L12" s="371"/>
      <c r="M12" s="371"/>
      <c r="N12" s="371"/>
      <c r="O12" s="371"/>
      <c r="P12" s="371"/>
    </row>
    <row r="13" spans="1:16" ht="18" customHeight="1">
      <c r="A13" s="427" t="s">
        <v>487</v>
      </c>
      <c r="B13" s="1113"/>
      <c r="C13" s="1113"/>
      <c r="D13" s="1122"/>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430"/>
      <c r="F15" s="373"/>
      <c r="G15" s="371"/>
      <c r="H15" s="371"/>
      <c r="I15" s="371"/>
      <c r="J15" s="371"/>
      <c r="K15" s="371"/>
      <c r="L15" s="371"/>
      <c r="M15" s="371"/>
      <c r="N15" s="371"/>
      <c r="O15" s="371"/>
      <c r="P15" s="371"/>
    </row>
    <row r="16" spans="1:16" ht="30" customHeight="1">
      <c r="A16" s="1120" t="s">
        <v>41</v>
      </c>
      <c r="B16" s="1120"/>
      <c r="C16" s="428" t="s">
        <v>11</v>
      </c>
      <c r="D16" s="445" t="s">
        <v>12</v>
      </c>
      <c r="E16" s="428" t="s">
        <v>13</v>
      </c>
      <c r="F16" s="373"/>
      <c r="G16" s="371"/>
      <c r="H16" s="371"/>
      <c r="I16" s="1249"/>
      <c r="J16" s="1249"/>
      <c r="K16" s="360"/>
      <c r="L16" s="361"/>
      <c r="M16" s="358"/>
      <c r="N16" s="359"/>
      <c r="O16" s="359"/>
      <c r="P16" s="371"/>
    </row>
    <row r="17" spans="1:15" ht="15.75" customHeight="1">
      <c r="A17" s="1256" t="s">
        <v>489</v>
      </c>
      <c r="B17" s="1256"/>
      <c r="C17" s="444">
        <v>406560</v>
      </c>
      <c r="D17" s="436">
        <v>1.65</v>
      </c>
      <c r="E17" s="387">
        <f>C17*D17</f>
        <v>670824</v>
      </c>
      <c r="I17" s="1250"/>
      <c r="J17" s="1250"/>
      <c r="K17" s="356"/>
      <c r="L17" s="357"/>
      <c r="M17" s="358"/>
      <c r="N17" s="359"/>
      <c r="O17" s="359"/>
    </row>
    <row r="18" spans="1:15" ht="15.75" customHeight="1">
      <c r="A18" s="1129"/>
      <c r="B18" s="1129"/>
      <c r="C18" s="429"/>
      <c r="D18" s="172" t="s">
        <v>19</v>
      </c>
      <c r="E18" s="284">
        <f xml:space="preserve"> SUM(E17:E17)</f>
        <v>670824</v>
      </c>
    </row>
  </sheetData>
  <mergeCells count="22">
    <mergeCell ref="B9:C9"/>
    <mergeCell ref="D9:E9"/>
    <mergeCell ref="A2:E3"/>
    <mergeCell ref="A4:B4"/>
    <mergeCell ref="A6:E6"/>
    <mergeCell ref="B8:C8"/>
    <mergeCell ref="D8:E8"/>
    <mergeCell ref="I16:J16"/>
    <mergeCell ref="A17:B17"/>
    <mergeCell ref="I17:J17"/>
    <mergeCell ref="B10:C10"/>
    <mergeCell ref="D10:E10"/>
    <mergeCell ref="B11:C11"/>
    <mergeCell ref="D11:E11"/>
    <mergeCell ref="G11:H11"/>
    <mergeCell ref="B12:C12"/>
    <mergeCell ref="D12:E12"/>
    <mergeCell ref="A18:B18"/>
    <mergeCell ref="B13:C13"/>
    <mergeCell ref="D13:E13"/>
    <mergeCell ref="A14:E14"/>
    <mergeCell ref="A16:B16"/>
  </mergeCells>
  <dataValidations count="1">
    <dataValidation type="list" allowBlank="1" showInputMessage="1" showErrorMessage="1" sqref="I16:I17" xr:uid="{8DBF8106-9F24-4D77-A4E9-44935F69C9FC}">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10C7B-9ED0-4222-AAFC-D4DC808A940C}">
  <sheetPr>
    <outlinePr summaryBelow="0" summaryRight="0"/>
  </sheetPr>
  <dimension ref="A1:P18"/>
  <sheetViews>
    <sheetView showGridLines="0" zoomScaleNormal="100" workbookViewId="0">
      <selection activeCell="G10" sqref="G10"/>
    </sheetView>
  </sheetViews>
  <sheetFormatPr defaultColWidth="14.453125" defaultRowHeight="15.75" customHeight="1"/>
  <cols>
    <col min="1" max="1" width="30.7265625" style="424" customWidth="1"/>
    <col min="2" max="2" width="7.90625" style="424" customWidth="1"/>
    <col min="3" max="3" width="12.54296875" style="424" customWidth="1"/>
    <col min="4" max="4" width="9.54296875" style="424" customWidth="1"/>
    <col min="5" max="5" width="13.7265625" style="424" customWidth="1"/>
    <col min="6" max="6" width="26.7265625" style="424" customWidth="1"/>
    <col min="7" max="16384" width="14.453125" style="424"/>
  </cols>
  <sheetData>
    <row r="1" spans="1:16" ht="18" customHeight="1">
      <c r="A1" s="9"/>
      <c r="B1" s="4"/>
      <c r="C1" s="9"/>
      <c r="D1" s="9"/>
      <c r="E1" s="9"/>
      <c r="F1" s="9"/>
    </row>
    <row r="2" spans="1:16" ht="19.5" customHeight="1">
      <c r="A2" s="1106" t="s">
        <v>485</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425"/>
      <c r="B5" s="425"/>
      <c r="C5" s="425"/>
      <c r="D5" s="425"/>
      <c r="E5" s="425"/>
      <c r="F5" s="10"/>
    </row>
    <row r="6" spans="1:16" ht="29.15" customHeight="1">
      <c r="A6" s="1110" t="s">
        <v>27</v>
      </c>
      <c r="B6" s="1110"/>
      <c r="C6" s="1110"/>
      <c r="D6" s="1110"/>
      <c r="E6" s="1110"/>
      <c r="F6" s="8"/>
    </row>
    <row r="7" spans="1:16" ht="19.5" customHeight="1">
      <c r="D7" s="423"/>
      <c r="E7" s="423"/>
      <c r="F7" s="14"/>
    </row>
    <row r="8" spans="1:16" ht="14.25">
      <c r="A8" s="431"/>
      <c r="B8" s="1224"/>
      <c r="C8" s="1224"/>
      <c r="D8" s="1079"/>
      <c r="E8" s="1080"/>
      <c r="F8" s="14"/>
    </row>
    <row r="9" spans="1:16" ht="18" customHeight="1">
      <c r="A9" s="426" t="s">
        <v>28</v>
      </c>
      <c r="B9" s="1111" t="s">
        <v>4</v>
      </c>
      <c r="C9" s="1111"/>
      <c r="D9" s="1111" t="s">
        <v>76</v>
      </c>
      <c r="E9" s="1112"/>
      <c r="F9" s="370"/>
      <c r="G9" s="371"/>
      <c r="H9" s="371"/>
      <c r="I9" s="371"/>
      <c r="J9" s="371"/>
      <c r="K9" s="371"/>
      <c r="L9" s="371"/>
      <c r="M9" s="371"/>
      <c r="N9" s="371"/>
      <c r="O9" s="371"/>
      <c r="P9" s="371"/>
    </row>
    <row r="10" spans="1:16" ht="18" customHeight="1">
      <c r="A10" s="427" t="s">
        <v>77</v>
      </c>
      <c r="B10" s="1114" t="s">
        <v>37</v>
      </c>
      <c r="C10" s="1114"/>
      <c r="D10" s="1212">
        <v>1035</v>
      </c>
      <c r="E10" s="1212"/>
      <c r="F10" s="372"/>
      <c r="G10" s="371"/>
      <c r="H10" s="371"/>
      <c r="I10" s="371"/>
      <c r="J10" s="371"/>
      <c r="K10" s="371"/>
      <c r="L10" s="371"/>
      <c r="M10" s="371"/>
      <c r="N10" s="371"/>
      <c r="O10" s="371"/>
      <c r="P10" s="371"/>
    </row>
    <row r="11" spans="1:16" ht="18" customHeight="1">
      <c r="A11" s="432"/>
      <c r="B11" s="1236"/>
      <c r="C11" s="1236"/>
      <c r="D11" s="1213"/>
      <c r="E11" s="1214"/>
      <c r="F11" s="373"/>
      <c r="G11" s="1251"/>
      <c r="H11" s="1251"/>
      <c r="I11" s="433"/>
      <c r="J11" s="324"/>
      <c r="K11" s="369"/>
      <c r="L11" s="371"/>
      <c r="M11" s="371"/>
      <c r="N11" s="371"/>
      <c r="O11" s="371"/>
      <c r="P11" s="371"/>
    </row>
    <row r="12" spans="1:16" ht="18" customHeight="1">
      <c r="A12" s="426" t="s">
        <v>7</v>
      </c>
      <c r="B12" s="1111"/>
      <c r="C12" s="1111"/>
      <c r="D12" s="1111"/>
      <c r="E12" s="1111"/>
      <c r="F12" s="373"/>
      <c r="G12" s="371"/>
      <c r="H12" s="371"/>
      <c r="I12" s="371"/>
      <c r="J12" s="371"/>
      <c r="K12" s="371"/>
      <c r="L12" s="371"/>
      <c r="M12" s="371"/>
      <c r="N12" s="371"/>
      <c r="O12" s="371"/>
      <c r="P12" s="371"/>
    </row>
    <row r="13" spans="1:16" ht="18" customHeight="1">
      <c r="A13" s="427" t="s">
        <v>493</v>
      </c>
      <c r="B13" s="1113"/>
      <c r="C13" s="1113"/>
      <c r="D13" s="1122"/>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430"/>
      <c r="F15" s="373"/>
      <c r="G15" s="371"/>
      <c r="H15" s="371"/>
      <c r="I15" s="371"/>
      <c r="J15" s="371"/>
      <c r="K15" s="371"/>
      <c r="L15" s="371"/>
      <c r="M15" s="371"/>
      <c r="N15" s="371"/>
      <c r="O15" s="371"/>
      <c r="P15" s="371"/>
    </row>
    <row r="16" spans="1:16" ht="30" customHeight="1">
      <c r="A16" s="1120" t="s">
        <v>41</v>
      </c>
      <c r="B16" s="1120"/>
      <c r="C16" s="428" t="s">
        <v>11</v>
      </c>
      <c r="D16" s="445" t="s">
        <v>12</v>
      </c>
      <c r="E16" s="428" t="s">
        <v>13</v>
      </c>
      <c r="F16" s="373"/>
      <c r="G16" s="371"/>
      <c r="H16" s="371"/>
      <c r="I16" s="1249"/>
      <c r="J16" s="1249"/>
      <c r="K16" s="360"/>
      <c r="L16" s="361"/>
      <c r="M16" s="358"/>
      <c r="N16" s="359"/>
      <c r="O16" s="359"/>
      <c r="P16" s="371"/>
    </row>
    <row r="17" spans="1:15" ht="15.75" customHeight="1">
      <c r="A17" s="1256" t="s">
        <v>492</v>
      </c>
      <c r="B17" s="1256"/>
      <c r="C17" s="444">
        <v>100320</v>
      </c>
      <c r="D17" s="436">
        <v>1.65</v>
      </c>
      <c r="E17" s="387">
        <f>C17*D17</f>
        <v>165528</v>
      </c>
      <c r="I17" s="1250"/>
      <c r="J17" s="1250"/>
      <c r="K17" s="356"/>
      <c r="L17" s="357"/>
      <c r="M17" s="358"/>
      <c r="N17" s="359"/>
      <c r="O17" s="359"/>
    </row>
    <row r="18" spans="1:15" ht="15.75" customHeight="1">
      <c r="A18" s="1129"/>
      <c r="B18" s="1129"/>
      <c r="C18" s="429"/>
      <c r="D18" s="172" t="s">
        <v>19</v>
      </c>
      <c r="E18" s="284">
        <f xml:space="preserve"> SUM(E17:E17)</f>
        <v>165528</v>
      </c>
    </row>
  </sheetData>
  <mergeCells count="22">
    <mergeCell ref="B9:C9"/>
    <mergeCell ref="D9:E9"/>
    <mergeCell ref="A2:E3"/>
    <mergeCell ref="A4:B4"/>
    <mergeCell ref="A6:E6"/>
    <mergeCell ref="B8:C8"/>
    <mergeCell ref="D8:E8"/>
    <mergeCell ref="I16:J16"/>
    <mergeCell ref="A17:B17"/>
    <mergeCell ref="I17:J17"/>
    <mergeCell ref="B10:C10"/>
    <mergeCell ref="D10:E10"/>
    <mergeCell ref="B11:C11"/>
    <mergeCell ref="D11:E11"/>
    <mergeCell ref="G11:H11"/>
    <mergeCell ref="B12:C12"/>
    <mergeCell ref="D12:E12"/>
    <mergeCell ref="A18:B18"/>
    <mergeCell ref="B13:C13"/>
    <mergeCell ref="D13:E13"/>
    <mergeCell ref="A14:E14"/>
    <mergeCell ref="A16:B16"/>
  </mergeCells>
  <dataValidations count="1">
    <dataValidation type="list" allowBlank="1" showInputMessage="1" showErrorMessage="1" sqref="I16:I17" xr:uid="{D85493E9-C61D-4565-A2EE-476BACDB62C4}">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14741-976C-4AEC-860D-242F3E05790C}">
  <sheetPr>
    <outlinePr summaryBelow="0" summaryRight="0"/>
  </sheetPr>
  <dimension ref="A1:P30"/>
  <sheetViews>
    <sheetView showGridLines="0" topLeftCell="A7" zoomScale="115" zoomScaleNormal="115" workbookViewId="0">
      <selection activeCell="F11" sqref="F11"/>
    </sheetView>
  </sheetViews>
  <sheetFormatPr defaultColWidth="14.453125" defaultRowHeight="15.75" customHeight="1"/>
  <cols>
    <col min="1" max="1" width="30.7265625" style="424" customWidth="1"/>
    <col min="2" max="2" width="8.7265625" style="424" customWidth="1"/>
    <col min="3" max="3" width="12.54296875" style="424" customWidth="1"/>
    <col min="4" max="4" width="9.54296875" style="424" customWidth="1"/>
    <col min="5" max="5" width="13.7265625" style="424" customWidth="1"/>
    <col min="6" max="6" width="26.7265625" style="424" customWidth="1"/>
    <col min="7" max="16384" width="14.453125" style="424"/>
  </cols>
  <sheetData>
    <row r="1" spans="1:16" ht="18" customHeight="1">
      <c r="A1" s="9"/>
      <c r="B1" s="4"/>
      <c r="C1" s="9"/>
      <c r="D1" s="9"/>
      <c r="E1" s="9"/>
      <c r="F1" s="9"/>
    </row>
    <row r="2" spans="1:16" ht="19.5" customHeight="1">
      <c r="A2" s="1106" t="s">
        <v>500</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425"/>
      <c r="B5" s="425"/>
      <c r="C5" s="425"/>
      <c r="D5" s="425"/>
      <c r="E5" s="425"/>
      <c r="F5" s="10"/>
    </row>
    <row r="6" spans="1:16" ht="29.15" customHeight="1">
      <c r="A6" s="1110" t="s">
        <v>495</v>
      </c>
      <c r="B6" s="1110"/>
      <c r="C6" s="1110"/>
      <c r="D6" s="1110"/>
      <c r="E6" s="1110"/>
      <c r="F6" s="8"/>
    </row>
    <row r="7" spans="1:16" ht="19.5" customHeight="1">
      <c r="D7" s="423"/>
      <c r="E7" s="423"/>
      <c r="F7" s="14"/>
    </row>
    <row r="8" spans="1:16" ht="14.25">
      <c r="A8" s="431"/>
      <c r="B8" s="1224"/>
      <c r="C8" s="1224"/>
      <c r="D8" s="1079"/>
      <c r="E8" s="1080"/>
      <c r="F8" s="14"/>
    </row>
    <row r="9" spans="1:16" ht="18" customHeight="1">
      <c r="A9" s="426" t="s">
        <v>28</v>
      </c>
      <c r="B9" s="1111" t="s">
        <v>4</v>
      </c>
      <c r="C9" s="1111"/>
      <c r="D9" s="1111" t="s">
        <v>498</v>
      </c>
      <c r="E9" s="1112"/>
      <c r="F9" s="370"/>
      <c r="G9" s="371"/>
      <c r="H9" s="371"/>
      <c r="I9" s="371"/>
      <c r="J9" s="371"/>
      <c r="K9" s="371"/>
      <c r="L9" s="371"/>
      <c r="M9" s="371"/>
      <c r="N9" s="371"/>
      <c r="O9" s="371"/>
      <c r="P9" s="371"/>
    </row>
    <row r="10" spans="1:16" ht="18" customHeight="1">
      <c r="A10" s="427" t="s">
        <v>77</v>
      </c>
      <c r="B10" s="1114" t="s">
        <v>495</v>
      </c>
      <c r="C10" s="1114"/>
      <c r="D10" s="1212">
        <v>1037</v>
      </c>
      <c r="E10" s="1212"/>
      <c r="F10" s="372"/>
      <c r="G10" s="371"/>
      <c r="H10" s="371"/>
      <c r="I10" s="371"/>
      <c r="J10" s="371"/>
      <c r="K10" s="371"/>
      <c r="L10" s="371"/>
      <c r="M10" s="371"/>
      <c r="N10" s="371"/>
      <c r="O10" s="371"/>
      <c r="P10" s="371"/>
    </row>
    <row r="11" spans="1:16" ht="18" customHeight="1">
      <c r="A11" s="432"/>
      <c r="B11" s="1236"/>
      <c r="C11" s="1236"/>
      <c r="D11" s="1213"/>
      <c r="E11" s="1213"/>
      <c r="F11" s="373"/>
      <c r="G11" s="1251"/>
      <c r="H11" s="1251"/>
      <c r="I11" s="433"/>
      <c r="J11" s="324"/>
      <c r="K11" s="369"/>
      <c r="L11" s="371"/>
      <c r="M11" s="371"/>
      <c r="N11" s="371"/>
      <c r="O11" s="371"/>
      <c r="P11" s="371"/>
    </row>
    <row r="12" spans="1:16" ht="18" customHeight="1">
      <c r="A12" s="426" t="s">
        <v>7</v>
      </c>
      <c r="B12" s="1111" t="s">
        <v>111</v>
      </c>
      <c r="C12" s="1111"/>
      <c r="D12" s="1111"/>
      <c r="E12" s="1111"/>
      <c r="F12" s="373"/>
      <c r="G12" s="371"/>
      <c r="H12" s="371"/>
      <c r="I12" s="371"/>
      <c r="J12" s="371"/>
      <c r="K12" s="371"/>
      <c r="L12" s="371"/>
      <c r="M12" s="371"/>
      <c r="N12" s="371"/>
      <c r="O12" s="371"/>
      <c r="P12" s="371"/>
    </row>
    <row r="13" spans="1:16" ht="18" customHeight="1">
      <c r="A13" s="427" t="s">
        <v>497</v>
      </c>
      <c r="B13" s="1113">
        <v>3</v>
      </c>
      <c r="C13" s="1113"/>
      <c r="D13" s="1122"/>
      <c r="E13" s="1122"/>
      <c r="F13" s="373"/>
      <c r="G13" s="371"/>
      <c r="H13" s="371"/>
      <c r="I13" s="371"/>
      <c r="J13" s="371"/>
      <c r="K13" s="371"/>
      <c r="L13" s="371"/>
      <c r="M13" s="371"/>
      <c r="N13" s="371"/>
      <c r="O13" s="371"/>
      <c r="P13" s="371"/>
    </row>
    <row r="14" spans="1:16" ht="13">
      <c r="A14" s="1393"/>
      <c r="B14" s="1393"/>
      <c r="C14" s="1393"/>
      <c r="D14" s="1393"/>
      <c r="E14" s="1393"/>
      <c r="F14" s="375"/>
      <c r="G14" s="371"/>
      <c r="H14" s="371"/>
      <c r="I14" s="371"/>
      <c r="J14" s="371"/>
      <c r="K14" s="371"/>
      <c r="L14" s="371"/>
      <c r="M14" s="371"/>
      <c r="N14" s="371"/>
      <c r="O14" s="371"/>
      <c r="P14" s="371"/>
    </row>
    <row r="15" spans="1:16" ht="13">
      <c r="A15" s="430"/>
      <c r="B15" s="430"/>
      <c r="C15" s="430"/>
      <c r="D15" s="430"/>
      <c r="E15" s="430"/>
      <c r="F15" s="373"/>
      <c r="G15" s="371"/>
      <c r="H15" s="371"/>
      <c r="I15" s="371"/>
      <c r="J15" s="371"/>
      <c r="K15" s="371"/>
      <c r="L15" s="371"/>
      <c r="M15" s="371"/>
      <c r="N15" s="371"/>
      <c r="O15" s="371"/>
      <c r="P15" s="371"/>
    </row>
    <row r="16" spans="1:16" ht="30" customHeight="1">
      <c r="A16" s="1120" t="s">
        <v>41</v>
      </c>
      <c r="B16" s="1120"/>
      <c r="C16" s="428" t="s">
        <v>11</v>
      </c>
      <c r="D16" s="445" t="s">
        <v>12</v>
      </c>
      <c r="E16" s="428" t="s">
        <v>13</v>
      </c>
      <c r="F16" s="373"/>
      <c r="G16" s="371"/>
      <c r="H16" s="371"/>
      <c r="I16" s="1249"/>
      <c r="J16" s="1249"/>
      <c r="K16" s="360"/>
      <c r="L16" s="361"/>
      <c r="M16" s="358"/>
      <c r="N16" s="359"/>
      <c r="O16" s="359"/>
      <c r="P16" s="371"/>
    </row>
    <row r="17" spans="1:15" ht="15.75" customHeight="1">
      <c r="A17" s="1256" t="s">
        <v>499</v>
      </c>
      <c r="B17" s="1256"/>
      <c r="C17" s="446">
        <v>1136</v>
      </c>
      <c r="D17" s="436">
        <v>18</v>
      </c>
      <c r="E17" s="387">
        <f>C17*D17</f>
        <v>20448</v>
      </c>
      <c r="I17" s="1250"/>
      <c r="J17" s="1250"/>
      <c r="K17" s="356"/>
      <c r="L17" s="357"/>
      <c r="M17" s="358"/>
      <c r="N17" s="359"/>
      <c r="O17" s="359"/>
    </row>
    <row r="18" spans="1:15" ht="15.75" customHeight="1">
      <c r="A18" s="1259" t="s">
        <v>499</v>
      </c>
      <c r="B18" s="1259"/>
      <c r="C18" s="447">
        <v>215</v>
      </c>
      <c r="D18" s="393">
        <v>20</v>
      </c>
      <c r="E18" s="390">
        <f>C18*D18</f>
        <v>4300</v>
      </c>
      <c r="I18" s="435"/>
      <c r="J18" s="435"/>
      <c r="K18" s="356"/>
      <c r="L18" s="357"/>
      <c r="M18" s="358"/>
      <c r="N18" s="359"/>
      <c r="O18" s="359"/>
    </row>
    <row r="19" spans="1:15" ht="13">
      <c r="A19" s="1391" t="s">
        <v>502</v>
      </c>
      <c r="B19" s="1392"/>
      <c r="C19" s="446">
        <v>3</v>
      </c>
      <c r="D19" s="436">
        <v>44.2</v>
      </c>
      <c r="E19" s="387">
        <f>C19*D19</f>
        <v>132.60000000000002</v>
      </c>
      <c r="I19" s="435"/>
      <c r="J19" s="435"/>
      <c r="K19" s="356"/>
      <c r="L19" s="357"/>
      <c r="M19" s="358"/>
      <c r="N19" s="359"/>
      <c r="O19" s="359"/>
    </row>
    <row r="20" spans="1:15" ht="30.65" customHeight="1">
      <c r="A20" s="1388" t="s">
        <v>501</v>
      </c>
      <c r="B20" s="1388"/>
      <c r="C20" s="447">
        <v>1116</v>
      </c>
      <c r="D20" s="393">
        <v>-20</v>
      </c>
      <c r="E20" s="390">
        <f>C20*D20</f>
        <v>-22320</v>
      </c>
      <c r="I20" s="435"/>
      <c r="J20" s="435"/>
      <c r="K20" s="356"/>
      <c r="L20" s="357"/>
      <c r="M20" s="358"/>
      <c r="N20" s="359"/>
      <c r="O20" s="359"/>
    </row>
    <row r="21" spans="1:15" ht="13">
      <c r="A21" s="1389" t="s">
        <v>503</v>
      </c>
      <c r="B21" s="1390"/>
      <c r="C21" s="446">
        <v>3</v>
      </c>
      <c r="D21" s="436">
        <v>-44</v>
      </c>
      <c r="E21" s="387">
        <f>C21*D21</f>
        <v>-132</v>
      </c>
      <c r="I21" s="435"/>
      <c r="J21" s="435"/>
      <c r="K21" s="356"/>
      <c r="L21" s="357"/>
      <c r="M21" s="358"/>
      <c r="N21" s="359"/>
      <c r="O21" s="359"/>
    </row>
    <row r="22" spans="1:15" ht="15.75" customHeight="1">
      <c r="A22" s="1129"/>
      <c r="B22" s="1129"/>
      <c r="C22" s="429"/>
      <c r="D22" s="172" t="s">
        <v>19</v>
      </c>
      <c r="E22" s="73">
        <f xml:space="preserve"> SUM(E17:E21)</f>
        <v>2428.5999999999985</v>
      </c>
    </row>
    <row r="24" spans="1:15" ht="15.75" customHeight="1">
      <c r="A24" s="1386" t="s">
        <v>504</v>
      </c>
      <c r="B24" s="1386"/>
      <c r="C24" s="1386"/>
      <c r="D24" s="1386"/>
      <c r="E24" s="1386"/>
    </row>
    <row r="25" spans="1:15" ht="15.65" customHeight="1">
      <c r="A25" s="1387" t="s">
        <v>505</v>
      </c>
      <c r="B25" s="1387"/>
      <c r="C25" s="1387"/>
      <c r="D25" s="1387"/>
      <c r="E25" s="1387"/>
    </row>
    <row r="26" spans="1:15" ht="15.75" customHeight="1">
      <c r="A26" s="1387"/>
      <c r="B26" s="1387"/>
      <c r="C26" s="1387"/>
      <c r="D26" s="1387"/>
      <c r="E26" s="1387"/>
    </row>
    <row r="27" spans="1:15" ht="13">
      <c r="A27" s="1387"/>
      <c r="B27" s="1387"/>
      <c r="C27" s="1387"/>
      <c r="D27" s="1387"/>
      <c r="E27" s="1387"/>
    </row>
    <row r="28" spans="1:15" ht="15.75" customHeight="1">
      <c r="A28" s="1387"/>
      <c r="B28" s="1387"/>
      <c r="C28" s="1387"/>
      <c r="D28" s="1387"/>
      <c r="E28" s="1387"/>
    </row>
    <row r="29" spans="1:15" ht="15.75" customHeight="1">
      <c r="A29" s="1387"/>
      <c r="B29" s="1387"/>
      <c r="C29" s="1387"/>
      <c r="D29" s="1387"/>
      <c r="E29" s="1387"/>
    </row>
    <row r="30" spans="1:15" ht="2.5" customHeight="1">
      <c r="A30" s="1387"/>
      <c r="B30" s="1387"/>
      <c r="C30" s="1387"/>
      <c r="D30" s="1387"/>
      <c r="E30" s="1387"/>
    </row>
  </sheetData>
  <mergeCells count="28">
    <mergeCell ref="B9:C9"/>
    <mergeCell ref="D9:E9"/>
    <mergeCell ref="A2:E3"/>
    <mergeCell ref="A4:B4"/>
    <mergeCell ref="A6:E6"/>
    <mergeCell ref="B8:C8"/>
    <mergeCell ref="D8:E8"/>
    <mergeCell ref="A17:B17"/>
    <mergeCell ref="I17:J17"/>
    <mergeCell ref="B10:C10"/>
    <mergeCell ref="D10:E10"/>
    <mergeCell ref="B11:C11"/>
    <mergeCell ref="D11:E11"/>
    <mergeCell ref="G11:H11"/>
    <mergeCell ref="B12:C12"/>
    <mergeCell ref="D12:E12"/>
    <mergeCell ref="B13:C13"/>
    <mergeCell ref="D13:E13"/>
    <mergeCell ref="A14:E14"/>
    <mergeCell ref="A16:B16"/>
    <mergeCell ref="I16:J16"/>
    <mergeCell ref="A24:E24"/>
    <mergeCell ref="A25:E30"/>
    <mergeCell ref="A18:B18"/>
    <mergeCell ref="A20:B20"/>
    <mergeCell ref="A21:B21"/>
    <mergeCell ref="A22:B22"/>
    <mergeCell ref="A19:B19"/>
  </mergeCells>
  <dataValidations count="1">
    <dataValidation type="list" allowBlank="1" showInputMessage="1" showErrorMessage="1" sqref="I16:I21" xr:uid="{D0CBB56E-28F1-436E-8CE8-BBEEA6F4A5D3}">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63656-B56C-46A4-925F-330CA2BD001E}">
  <sheetPr>
    <outlinePr summaryBelow="0" summaryRight="0"/>
  </sheetPr>
  <dimension ref="A1:P18"/>
  <sheetViews>
    <sheetView showGridLines="0" zoomScaleNormal="100" workbookViewId="0">
      <selection activeCell="F21" sqref="F21"/>
    </sheetView>
  </sheetViews>
  <sheetFormatPr defaultColWidth="14.453125" defaultRowHeight="15.75" customHeight="1"/>
  <cols>
    <col min="1" max="1" width="30.7265625" style="723" customWidth="1"/>
    <col min="2" max="2" width="7.90625" style="723" customWidth="1"/>
    <col min="3" max="3" width="12.54296875" style="723" customWidth="1"/>
    <col min="4" max="4" width="9.54296875" style="723" customWidth="1"/>
    <col min="5" max="5" width="13.7265625" style="723" customWidth="1"/>
    <col min="6" max="6" width="26.7265625" style="723" customWidth="1"/>
    <col min="7" max="16384" width="14.453125" style="723"/>
  </cols>
  <sheetData>
    <row r="1" spans="1:16" ht="18" customHeight="1">
      <c r="A1" s="9"/>
      <c r="B1" s="4"/>
      <c r="C1" s="9"/>
      <c r="D1" s="9"/>
      <c r="E1" s="9"/>
      <c r="F1" s="9"/>
    </row>
    <row r="2" spans="1:16" ht="19.5" customHeight="1">
      <c r="A2" s="1106" t="s">
        <v>795</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725"/>
      <c r="B5" s="725"/>
      <c r="C5" s="725"/>
      <c r="D5" s="725"/>
      <c r="E5" s="725"/>
      <c r="F5" s="10"/>
    </row>
    <row r="6" spans="1:16" ht="29.15" customHeight="1">
      <c r="A6" s="1110" t="s">
        <v>495</v>
      </c>
      <c r="B6" s="1110"/>
      <c r="C6" s="1110"/>
      <c r="D6" s="1110"/>
      <c r="E6" s="1110"/>
      <c r="F6" s="8"/>
    </row>
    <row r="7" spans="1:16" ht="19.5" customHeight="1">
      <c r="D7" s="726"/>
      <c r="E7" s="726"/>
      <c r="F7" s="14"/>
    </row>
    <row r="8" spans="1:16" ht="14.25">
      <c r="A8" s="733"/>
      <c r="B8" s="1224"/>
      <c r="C8" s="1224"/>
      <c r="D8" s="1079"/>
      <c r="E8" s="1080"/>
      <c r="F8" s="14"/>
    </row>
    <row r="9" spans="1:16" ht="18" customHeight="1">
      <c r="A9" s="729" t="s">
        <v>28</v>
      </c>
      <c r="B9" s="1111" t="s">
        <v>4</v>
      </c>
      <c r="C9" s="1111"/>
      <c r="D9" s="1111" t="s">
        <v>76</v>
      </c>
      <c r="E9" s="1112"/>
      <c r="F9" s="370"/>
      <c r="G9" s="371"/>
      <c r="H9" s="371"/>
      <c r="I9" s="371"/>
      <c r="J9" s="371"/>
      <c r="K9" s="371"/>
      <c r="L9" s="371"/>
      <c r="M9" s="371"/>
      <c r="N9" s="371"/>
      <c r="O9" s="371"/>
      <c r="P9" s="371"/>
    </row>
    <row r="10" spans="1:16" ht="18" customHeight="1">
      <c r="A10" s="730" t="s">
        <v>77</v>
      </c>
      <c r="B10" s="1114" t="s">
        <v>495</v>
      </c>
      <c r="C10" s="1114"/>
      <c r="D10" s="1212">
        <v>2013</v>
      </c>
      <c r="E10" s="1212"/>
      <c r="F10" s="372"/>
      <c r="G10" s="371"/>
      <c r="H10" s="371"/>
      <c r="I10" s="371"/>
      <c r="J10" s="371"/>
      <c r="K10" s="371"/>
      <c r="L10" s="371"/>
      <c r="M10" s="371"/>
      <c r="N10" s="371"/>
      <c r="O10" s="371"/>
      <c r="P10" s="371"/>
    </row>
    <row r="11" spans="1:16" ht="18" customHeight="1">
      <c r="A11" s="734"/>
      <c r="B11" s="1236"/>
      <c r="C11" s="1236"/>
      <c r="D11" s="1213"/>
      <c r="E11" s="1214"/>
      <c r="F11" s="373"/>
      <c r="G11" s="1251"/>
      <c r="H11" s="1251"/>
      <c r="I11" s="737"/>
      <c r="J11" s="324"/>
      <c r="K11" s="369"/>
      <c r="L11" s="371"/>
      <c r="M11" s="371"/>
      <c r="N11" s="371"/>
      <c r="O11" s="371"/>
      <c r="P11" s="371"/>
    </row>
    <row r="12" spans="1:16" ht="18" customHeight="1">
      <c r="A12" s="729" t="s">
        <v>7</v>
      </c>
      <c r="B12" s="1111"/>
      <c r="C12" s="1111"/>
      <c r="D12" s="1111"/>
      <c r="E12" s="1111"/>
      <c r="F12" s="373"/>
      <c r="G12" s="371"/>
      <c r="H12" s="371"/>
      <c r="I12" s="371"/>
      <c r="J12" s="371"/>
      <c r="K12" s="371"/>
      <c r="L12" s="371"/>
      <c r="M12" s="371"/>
      <c r="N12" s="371"/>
      <c r="O12" s="371"/>
      <c r="P12" s="371"/>
    </row>
    <row r="13" spans="1:16" ht="18" customHeight="1">
      <c r="A13" s="730" t="s">
        <v>794</v>
      </c>
      <c r="B13" s="1113"/>
      <c r="C13" s="1113"/>
      <c r="D13" s="1122"/>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731"/>
      <c r="F15" s="373"/>
      <c r="G15" s="371"/>
      <c r="H15" s="371"/>
      <c r="I15" s="371"/>
      <c r="J15" s="371"/>
      <c r="K15" s="371"/>
      <c r="L15" s="371"/>
      <c r="M15" s="371"/>
      <c r="N15" s="371"/>
      <c r="O15" s="371"/>
      <c r="P15" s="371"/>
    </row>
    <row r="16" spans="1:16" ht="30" customHeight="1">
      <c r="A16" s="1120" t="s">
        <v>41</v>
      </c>
      <c r="B16" s="1120"/>
      <c r="C16" s="728" t="s">
        <v>11</v>
      </c>
      <c r="D16" s="445" t="s">
        <v>12</v>
      </c>
      <c r="E16" s="728" t="s">
        <v>13</v>
      </c>
      <c r="F16" s="373"/>
      <c r="G16" s="371"/>
      <c r="H16" s="371"/>
      <c r="I16" s="1249"/>
      <c r="J16" s="1249"/>
      <c r="K16" s="360"/>
      <c r="L16" s="361"/>
      <c r="M16" s="358"/>
      <c r="N16" s="359"/>
      <c r="O16" s="359"/>
      <c r="P16" s="371"/>
    </row>
    <row r="17" spans="1:15" ht="15.75" customHeight="1">
      <c r="A17" s="1256" t="s">
        <v>796</v>
      </c>
      <c r="B17" s="1256"/>
      <c r="C17" s="446">
        <v>800</v>
      </c>
      <c r="D17" s="436">
        <v>1.8</v>
      </c>
      <c r="E17" s="387">
        <f>C17*D17</f>
        <v>1440</v>
      </c>
      <c r="I17" s="1250"/>
      <c r="J17" s="1250"/>
      <c r="K17" s="356"/>
      <c r="L17" s="357"/>
      <c r="M17" s="358"/>
      <c r="N17" s="359"/>
      <c r="O17" s="359"/>
    </row>
    <row r="18" spans="1:15" ht="15.75" customHeight="1">
      <c r="A18" s="1129"/>
      <c r="B18" s="1129"/>
      <c r="C18" s="727"/>
      <c r="D18" s="172" t="s">
        <v>19</v>
      </c>
      <c r="E18" s="284">
        <f xml:space="preserve"> SUM(E17:E17)</f>
        <v>1440</v>
      </c>
    </row>
  </sheetData>
  <mergeCells count="22">
    <mergeCell ref="A18:B18"/>
    <mergeCell ref="B13:C13"/>
    <mergeCell ref="D13:E13"/>
    <mergeCell ref="A14:E14"/>
    <mergeCell ref="A16:B16"/>
    <mergeCell ref="I16:J16"/>
    <mergeCell ref="A17:B17"/>
    <mergeCell ref="I17:J17"/>
    <mergeCell ref="B10:C10"/>
    <mergeCell ref="D10:E10"/>
    <mergeCell ref="B11:C11"/>
    <mergeCell ref="D11:E11"/>
    <mergeCell ref="G11:H11"/>
    <mergeCell ref="B12:C12"/>
    <mergeCell ref="D12:E12"/>
    <mergeCell ref="B9:C9"/>
    <mergeCell ref="D9:E9"/>
    <mergeCell ref="A2:E3"/>
    <mergeCell ref="A4:B4"/>
    <mergeCell ref="A6:E6"/>
    <mergeCell ref="B8:C8"/>
    <mergeCell ref="D8:E8"/>
  </mergeCells>
  <dataValidations count="1">
    <dataValidation type="list" allowBlank="1" showInputMessage="1" showErrorMessage="1" sqref="I16:I17" xr:uid="{D747A8B5-2089-4CD8-BDB1-4FEA3C239D78}">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656B-513F-454B-8089-1E6750B8E4B9}">
  <sheetPr>
    <tabColor rgb="FF002060"/>
    <outlinePr summaryBelow="0" summaryRight="0"/>
  </sheetPr>
  <dimension ref="A1:P18"/>
  <sheetViews>
    <sheetView showGridLines="0" topLeftCell="A4" workbookViewId="0">
      <selection activeCell="F13" sqref="F13"/>
    </sheetView>
  </sheetViews>
  <sheetFormatPr defaultColWidth="14.453125" defaultRowHeight="15.75" customHeight="1"/>
  <cols>
    <col min="1" max="1" width="30.7265625" style="723" customWidth="1"/>
    <col min="2" max="2" width="7.90625" style="723" customWidth="1"/>
    <col min="3" max="3" width="7" style="723" customWidth="1"/>
    <col min="4" max="4" width="10.81640625" style="723" customWidth="1"/>
    <col min="5" max="5" width="11.6328125" style="723" bestFit="1" customWidth="1"/>
    <col min="6" max="6" width="26.7265625" style="723" customWidth="1"/>
    <col min="7" max="16384" width="14.453125" style="723"/>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725"/>
      <c r="B5" s="725"/>
      <c r="C5" s="725"/>
      <c r="D5" s="725"/>
      <c r="E5" s="725"/>
      <c r="F5" s="10"/>
    </row>
    <row r="6" spans="1:16" ht="29.15" customHeight="1">
      <c r="A6" s="1110" t="s">
        <v>27</v>
      </c>
      <c r="B6" s="1110"/>
      <c r="C6" s="1110"/>
      <c r="D6" s="1110"/>
      <c r="E6" s="1110"/>
      <c r="F6" s="8"/>
    </row>
    <row r="7" spans="1:16" ht="19.5" customHeight="1">
      <c r="D7" s="726"/>
      <c r="E7" s="726"/>
      <c r="F7" s="14"/>
    </row>
    <row r="8" spans="1:16" ht="14.25">
      <c r="A8" s="733"/>
      <c r="B8" s="1224"/>
      <c r="C8" s="1224"/>
      <c r="D8" s="1079"/>
      <c r="E8" s="1080"/>
      <c r="F8" s="14"/>
    </row>
    <row r="9" spans="1:16" ht="18" customHeight="1">
      <c r="A9" s="729" t="s">
        <v>28</v>
      </c>
      <c r="B9" s="1111" t="s">
        <v>4</v>
      </c>
      <c r="C9" s="1111"/>
      <c r="D9" s="1111" t="s">
        <v>40</v>
      </c>
      <c r="E9" s="1112"/>
      <c r="F9" s="370"/>
      <c r="G9" s="371"/>
      <c r="H9" s="371"/>
      <c r="I9" s="371"/>
      <c r="J9" s="371"/>
      <c r="K9" s="371"/>
      <c r="L9" s="371"/>
      <c r="M9" s="371"/>
      <c r="N9" s="371"/>
      <c r="O9" s="371"/>
      <c r="P9" s="371"/>
    </row>
    <row r="10" spans="1:16" ht="18" customHeight="1">
      <c r="A10" s="730" t="s">
        <v>39</v>
      </c>
      <c r="B10" s="1114" t="s">
        <v>37</v>
      </c>
      <c r="C10" s="1114"/>
      <c r="D10" s="1212" t="s">
        <v>806</v>
      </c>
      <c r="E10" s="1212"/>
      <c r="F10" s="372"/>
      <c r="G10" s="371"/>
      <c r="H10" s="371"/>
      <c r="I10" s="371"/>
      <c r="J10" s="371"/>
      <c r="K10" s="371"/>
      <c r="L10" s="371"/>
      <c r="M10" s="371"/>
      <c r="N10" s="371"/>
      <c r="O10" s="371"/>
      <c r="P10" s="371"/>
    </row>
    <row r="11" spans="1:16" ht="18" customHeight="1">
      <c r="A11" s="734"/>
      <c r="B11" s="1236"/>
      <c r="C11" s="1236"/>
      <c r="D11" s="1213"/>
      <c r="E11" s="1214"/>
      <c r="F11" s="373"/>
      <c r="G11" s="1251"/>
      <c r="H11" s="1251"/>
      <c r="I11" s="737"/>
      <c r="J11" s="324"/>
      <c r="K11" s="369"/>
      <c r="L11" s="371"/>
      <c r="M11" s="371"/>
      <c r="N11" s="371"/>
      <c r="O11" s="371"/>
      <c r="P11" s="371"/>
    </row>
    <row r="12" spans="1:16" ht="18" customHeight="1">
      <c r="A12" s="729" t="s">
        <v>7</v>
      </c>
      <c r="B12" s="1111" t="s">
        <v>111</v>
      </c>
      <c r="C12" s="1111"/>
      <c r="D12" s="1111" t="s">
        <v>805</v>
      </c>
      <c r="E12" s="1111"/>
      <c r="F12" s="373"/>
      <c r="G12" s="371"/>
      <c r="H12" s="371"/>
      <c r="I12" s="371"/>
      <c r="J12" s="371"/>
      <c r="K12" s="371"/>
      <c r="L12" s="371"/>
      <c r="M12" s="371"/>
      <c r="N12" s="371"/>
      <c r="O12" s="371"/>
      <c r="P12" s="371"/>
    </row>
    <row r="13" spans="1:16" ht="18" customHeight="1">
      <c r="A13" s="730" t="s">
        <v>321</v>
      </c>
      <c r="B13" s="1113" t="s">
        <v>808</v>
      </c>
      <c r="C13" s="1113"/>
      <c r="D13" s="1122" t="s">
        <v>807</v>
      </c>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731"/>
      <c r="F15" s="373"/>
      <c r="G15" s="371"/>
      <c r="H15" s="371"/>
      <c r="I15" s="371"/>
      <c r="J15" s="371"/>
      <c r="K15" s="371"/>
      <c r="L15" s="371"/>
      <c r="M15" s="371"/>
      <c r="N15" s="371"/>
      <c r="O15" s="371"/>
      <c r="P15" s="371"/>
    </row>
    <row r="16" spans="1:16" ht="30" customHeight="1">
      <c r="A16" s="1120" t="s">
        <v>41</v>
      </c>
      <c r="B16" s="1120"/>
      <c r="C16" s="728" t="s">
        <v>11</v>
      </c>
      <c r="D16" s="728" t="s">
        <v>12</v>
      </c>
      <c r="E16" s="728" t="s">
        <v>13</v>
      </c>
      <c r="F16" s="373"/>
      <c r="G16" s="371"/>
      <c r="H16" s="371"/>
      <c r="I16" s="1249"/>
      <c r="J16" s="1249"/>
      <c r="K16" s="360"/>
      <c r="L16" s="361"/>
      <c r="M16" s="358"/>
      <c r="N16" s="359"/>
      <c r="O16" s="359"/>
      <c r="P16" s="371"/>
    </row>
    <row r="17" spans="1:16" ht="15.75" customHeight="1">
      <c r="A17" s="394" t="s">
        <v>380</v>
      </c>
      <c r="B17" s="395"/>
      <c r="C17" s="396">
        <v>84</v>
      </c>
      <c r="D17" s="393">
        <v>16.2</v>
      </c>
      <c r="E17" s="250">
        <f>C17*D17</f>
        <v>1360.8</v>
      </c>
      <c r="F17" s="371"/>
      <c r="G17" s="371"/>
      <c r="H17" s="371"/>
      <c r="I17" s="1258"/>
      <c r="J17" s="1258"/>
      <c r="K17" s="362"/>
      <c r="L17" s="363"/>
      <c r="M17" s="364"/>
      <c r="N17" s="365"/>
      <c r="O17" s="365"/>
      <c r="P17" s="371"/>
    </row>
    <row r="18" spans="1:16" ht="15.75" customHeight="1">
      <c r="A18" s="1129"/>
      <c r="B18" s="1129"/>
      <c r="C18" s="727"/>
      <c r="D18" s="172" t="s">
        <v>19</v>
      </c>
      <c r="E18" s="284">
        <f xml:space="preserve"> SUM(E17:E17)</f>
        <v>1360.8</v>
      </c>
    </row>
  </sheetData>
  <mergeCells count="21">
    <mergeCell ref="G11:H11"/>
    <mergeCell ref="A18:B18"/>
    <mergeCell ref="I17:J17"/>
    <mergeCell ref="B13:C13"/>
    <mergeCell ref="D13:E13"/>
    <mergeCell ref="A14:E14"/>
    <mergeCell ref="A16:B16"/>
    <mergeCell ref="I16:J16"/>
    <mergeCell ref="B12:C12"/>
    <mergeCell ref="D12:E12"/>
    <mergeCell ref="A2:E3"/>
    <mergeCell ref="A4:B4"/>
    <mergeCell ref="A6:E6"/>
    <mergeCell ref="B8:C8"/>
    <mergeCell ref="D8:E8"/>
    <mergeCell ref="B9:C9"/>
    <mergeCell ref="D9:E9"/>
    <mergeCell ref="B10:C10"/>
    <mergeCell ref="D10:E10"/>
    <mergeCell ref="B11:C11"/>
    <mergeCell ref="D11:E11"/>
  </mergeCells>
  <dataValidations count="1">
    <dataValidation type="list" allowBlank="1" showInputMessage="1" showErrorMessage="1" sqref="I16:I17" xr:uid="{5C19F732-2E16-4AB3-837F-63C58BE2FB55}">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1EA44-3D46-469C-BD3E-04FB8C2C937D}">
  <sheetPr>
    <tabColor rgb="FF002060"/>
    <outlinePr summaryBelow="0" summaryRight="0"/>
  </sheetPr>
  <dimension ref="A1:P18"/>
  <sheetViews>
    <sheetView showGridLines="0" topLeftCell="A4" workbookViewId="0">
      <selection activeCell="D17" sqref="D17"/>
    </sheetView>
  </sheetViews>
  <sheetFormatPr defaultColWidth="14.453125" defaultRowHeight="15.75" customHeight="1"/>
  <cols>
    <col min="1" max="1" width="30.7265625" style="723" customWidth="1"/>
    <col min="2" max="2" width="7.90625" style="723" customWidth="1"/>
    <col min="3" max="3" width="7" style="723" customWidth="1"/>
    <col min="4" max="4" width="10.81640625" style="723" customWidth="1"/>
    <col min="5" max="5" width="11.6328125" style="723" bestFit="1" customWidth="1"/>
    <col min="6" max="6" width="26.7265625" style="723" customWidth="1"/>
    <col min="7" max="16384" width="14.453125" style="723"/>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725"/>
      <c r="B5" s="725"/>
      <c r="C5" s="725"/>
      <c r="D5" s="725"/>
      <c r="E5" s="725"/>
      <c r="F5" s="10"/>
    </row>
    <row r="6" spans="1:16" ht="29.15" customHeight="1">
      <c r="A6" s="1110" t="s">
        <v>27</v>
      </c>
      <c r="B6" s="1110"/>
      <c r="C6" s="1110"/>
      <c r="D6" s="1110"/>
      <c r="E6" s="1110"/>
      <c r="F6" s="8"/>
    </row>
    <row r="7" spans="1:16" ht="19.5" customHeight="1">
      <c r="D7" s="726"/>
      <c r="E7" s="726"/>
      <c r="F7" s="14"/>
    </row>
    <row r="8" spans="1:16" ht="14.25">
      <c r="A8" s="733"/>
      <c r="B8" s="1224"/>
      <c r="C8" s="1224"/>
      <c r="D8" s="1079"/>
      <c r="E8" s="1080"/>
      <c r="F8" s="14"/>
    </row>
    <row r="9" spans="1:16" ht="18" customHeight="1">
      <c r="A9" s="729" t="s">
        <v>28</v>
      </c>
      <c r="B9" s="1111" t="s">
        <v>4</v>
      </c>
      <c r="C9" s="1111"/>
      <c r="D9" s="1111" t="s">
        <v>40</v>
      </c>
      <c r="E9" s="1112"/>
      <c r="F9" s="370"/>
      <c r="G9" s="371"/>
      <c r="H9" s="371"/>
      <c r="I9" s="371"/>
      <c r="J9" s="371"/>
      <c r="K9" s="371"/>
      <c r="L9" s="371"/>
      <c r="M9" s="371"/>
      <c r="N9" s="371"/>
      <c r="O9" s="371"/>
      <c r="P9" s="371"/>
    </row>
    <row r="10" spans="1:16" ht="18" customHeight="1">
      <c r="A10" s="730" t="s">
        <v>39</v>
      </c>
      <c r="B10" s="1114" t="s">
        <v>37</v>
      </c>
      <c r="C10" s="1114"/>
      <c r="D10" s="1212" t="s">
        <v>810</v>
      </c>
      <c r="E10" s="1212"/>
      <c r="F10" s="372"/>
      <c r="G10" s="371"/>
      <c r="H10" s="371"/>
      <c r="I10" s="371"/>
      <c r="J10" s="371"/>
      <c r="K10" s="371"/>
      <c r="L10" s="371"/>
      <c r="M10" s="371"/>
      <c r="N10" s="371"/>
      <c r="O10" s="371"/>
      <c r="P10" s="371"/>
    </row>
    <row r="11" spans="1:16" ht="18" customHeight="1">
      <c r="A11" s="734"/>
      <c r="B11" s="1236"/>
      <c r="C11" s="1236"/>
      <c r="D11" s="1213"/>
      <c r="E11" s="1214"/>
      <c r="F11" s="373"/>
      <c r="G11" s="1251"/>
      <c r="H11" s="1251"/>
      <c r="I11" s="737"/>
      <c r="J11" s="324"/>
      <c r="K11" s="369"/>
      <c r="L11" s="371"/>
      <c r="M11" s="371"/>
      <c r="N11" s="371"/>
      <c r="O11" s="371"/>
      <c r="P11" s="371"/>
    </row>
    <row r="12" spans="1:16" ht="18" customHeight="1">
      <c r="A12" s="729" t="s">
        <v>7</v>
      </c>
      <c r="B12" s="1111" t="s">
        <v>111</v>
      </c>
      <c r="C12" s="1111"/>
      <c r="D12" s="1111" t="s">
        <v>805</v>
      </c>
      <c r="E12" s="1111"/>
      <c r="F12" s="373"/>
      <c r="G12" s="371"/>
      <c r="H12" s="371"/>
      <c r="I12" s="371"/>
      <c r="J12" s="371"/>
      <c r="K12" s="371"/>
      <c r="L12" s="371"/>
      <c r="M12" s="371"/>
      <c r="N12" s="371"/>
      <c r="O12" s="371"/>
      <c r="P12" s="371"/>
    </row>
    <row r="13" spans="1:16" ht="18" customHeight="1">
      <c r="A13" s="730" t="s">
        <v>321</v>
      </c>
      <c r="B13" s="1113" t="s">
        <v>809</v>
      </c>
      <c r="C13" s="1113"/>
      <c r="D13" s="1122" t="s">
        <v>807</v>
      </c>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731"/>
      <c r="F15" s="373"/>
      <c r="G15" s="371"/>
      <c r="H15" s="371"/>
      <c r="I15" s="371"/>
      <c r="J15" s="371"/>
      <c r="K15" s="371"/>
      <c r="L15" s="371"/>
      <c r="M15" s="371"/>
      <c r="N15" s="371"/>
      <c r="O15" s="371"/>
      <c r="P15" s="371"/>
    </row>
    <row r="16" spans="1:16" ht="30" customHeight="1">
      <c r="A16" s="1120" t="s">
        <v>41</v>
      </c>
      <c r="B16" s="1120"/>
      <c r="C16" s="728" t="s">
        <v>11</v>
      </c>
      <c r="D16" s="728" t="s">
        <v>12</v>
      </c>
      <c r="E16" s="728" t="s">
        <v>13</v>
      </c>
      <c r="F16" s="373"/>
      <c r="G16" s="371"/>
      <c r="H16" s="371"/>
      <c r="I16" s="1249"/>
      <c r="J16" s="1249"/>
      <c r="K16" s="360"/>
      <c r="L16" s="361"/>
      <c r="M16" s="358"/>
      <c r="N16" s="359"/>
      <c r="O16" s="359"/>
      <c r="P16" s="371"/>
    </row>
    <row r="17" spans="1:16" ht="15.75" customHeight="1">
      <c r="A17" s="394" t="s">
        <v>380</v>
      </c>
      <c r="B17" s="395"/>
      <c r="C17" s="396">
        <v>225</v>
      </c>
      <c r="D17" s="393">
        <v>16.2</v>
      </c>
      <c r="E17" s="250">
        <f>C17*D17</f>
        <v>3645</v>
      </c>
      <c r="F17" s="371"/>
      <c r="G17" s="371"/>
      <c r="H17" s="371"/>
      <c r="I17" s="1258"/>
      <c r="J17" s="1258"/>
      <c r="K17" s="362"/>
      <c r="L17" s="363"/>
      <c r="M17" s="364"/>
      <c r="N17" s="365"/>
      <c r="O17" s="365"/>
      <c r="P17" s="371"/>
    </row>
    <row r="18" spans="1:16" ht="15.75" customHeight="1">
      <c r="A18" s="1129"/>
      <c r="B18" s="1129"/>
      <c r="C18" s="727"/>
      <c r="D18" s="172" t="s">
        <v>19</v>
      </c>
      <c r="E18" s="284">
        <f xml:space="preserve"> SUM(E17:E17)</f>
        <v>3645</v>
      </c>
    </row>
  </sheetData>
  <mergeCells count="21">
    <mergeCell ref="G11:H11"/>
    <mergeCell ref="A18:B18"/>
    <mergeCell ref="I17:J17"/>
    <mergeCell ref="B13:C13"/>
    <mergeCell ref="D13:E13"/>
    <mergeCell ref="A14:E14"/>
    <mergeCell ref="A16:B16"/>
    <mergeCell ref="I16:J16"/>
    <mergeCell ref="B12:C12"/>
    <mergeCell ref="D12:E12"/>
    <mergeCell ref="A2:E3"/>
    <mergeCell ref="A4:B4"/>
    <mergeCell ref="A6:E6"/>
    <mergeCell ref="B8:C8"/>
    <mergeCell ref="D8:E8"/>
    <mergeCell ref="B9:C9"/>
    <mergeCell ref="D9:E9"/>
    <mergeCell ref="B10:C10"/>
    <mergeCell ref="D10:E10"/>
    <mergeCell ref="B11:C11"/>
    <mergeCell ref="D11:E11"/>
  </mergeCells>
  <dataValidations count="1">
    <dataValidation type="list" allowBlank="1" showInputMessage="1" showErrorMessage="1" sqref="I16:I17" xr:uid="{43794AC0-2888-4B4C-A751-4C87797BADEE}">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5855C-3C0D-457E-92F3-F81FD16F5CBB}">
  <sheetPr>
    <tabColor rgb="FF002060"/>
    <outlinePr summaryBelow="0" summaryRight="0"/>
  </sheetPr>
  <dimension ref="A1:P18"/>
  <sheetViews>
    <sheetView showGridLines="0" topLeftCell="A4" workbookViewId="0">
      <selection activeCell="A25" sqref="A25"/>
    </sheetView>
  </sheetViews>
  <sheetFormatPr defaultColWidth="14.453125" defaultRowHeight="15.75" customHeight="1"/>
  <cols>
    <col min="1" max="1" width="30.7265625" style="723" customWidth="1"/>
    <col min="2" max="2" width="7.90625" style="723" customWidth="1"/>
    <col min="3" max="3" width="7" style="723" customWidth="1"/>
    <col min="4" max="4" width="10.81640625" style="723" customWidth="1"/>
    <col min="5" max="5" width="11.6328125" style="723" bestFit="1" customWidth="1"/>
    <col min="6" max="6" width="26.7265625" style="723" customWidth="1"/>
    <col min="7" max="16384" width="14.453125" style="723"/>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725"/>
      <c r="B5" s="725"/>
      <c r="C5" s="725"/>
      <c r="D5" s="725"/>
      <c r="E5" s="725"/>
      <c r="F5" s="10"/>
    </row>
    <row r="6" spans="1:16" ht="29.15" customHeight="1">
      <c r="A6" s="1110" t="s">
        <v>27</v>
      </c>
      <c r="B6" s="1110"/>
      <c r="C6" s="1110"/>
      <c r="D6" s="1110"/>
      <c r="E6" s="1110"/>
      <c r="F6" s="8"/>
    </row>
    <row r="7" spans="1:16" ht="19.5" customHeight="1">
      <c r="D7" s="726"/>
      <c r="E7" s="726"/>
      <c r="F7" s="14"/>
    </row>
    <row r="8" spans="1:16" ht="14.25">
      <c r="A8" s="733"/>
      <c r="B8" s="1224"/>
      <c r="C8" s="1224"/>
      <c r="D8" s="1079"/>
      <c r="E8" s="1080"/>
      <c r="F8" s="14"/>
    </row>
    <row r="9" spans="1:16" ht="18" customHeight="1">
      <c r="A9" s="729" t="s">
        <v>28</v>
      </c>
      <c r="B9" s="1111" t="s">
        <v>4</v>
      </c>
      <c r="C9" s="1111"/>
      <c r="D9" s="1111" t="s">
        <v>40</v>
      </c>
      <c r="E9" s="1112"/>
      <c r="F9" s="370"/>
      <c r="G9" s="371"/>
      <c r="H9" s="371"/>
      <c r="I9" s="371"/>
      <c r="J9" s="371"/>
      <c r="K9" s="371"/>
      <c r="L9" s="371"/>
      <c r="M9" s="371"/>
      <c r="N9" s="371"/>
      <c r="O9" s="371"/>
      <c r="P9" s="371"/>
    </row>
    <row r="10" spans="1:16" ht="18" customHeight="1">
      <c r="A10" s="730" t="s">
        <v>39</v>
      </c>
      <c r="B10" s="1114" t="s">
        <v>37</v>
      </c>
      <c r="C10" s="1114"/>
      <c r="D10" s="1212" t="s">
        <v>811</v>
      </c>
      <c r="E10" s="1212"/>
      <c r="F10" s="372"/>
      <c r="G10" s="371"/>
      <c r="H10" s="371"/>
      <c r="I10" s="371"/>
      <c r="J10" s="371"/>
      <c r="K10" s="371"/>
      <c r="L10" s="371"/>
      <c r="M10" s="371"/>
      <c r="N10" s="371"/>
      <c r="O10" s="371"/>
      <c r="P10" s="371"/>
    </row>
    <row r="11" spans="1:16" ht="18" customHeight="1">
      <c r="A11" s="734"/>
      <c r="B11" s="1236"/>
      <c r="C11" s="1236"/>
      <c r="D11" s="1213"/>
      <c r="E11" s="1214"/>
      <c r="F11" s="373"/>
      <c r="G11" s="1251"/>
      <c r="H11" s="1251"/>
      <c r="I11" s="737"/>
      <c r="J11" s="324"/>
      <c r="K11" s="369"/>
      <c r="L11" s="371"/>
      <c r="M11" s="371"/>
      <c r="N11" s="371"/>
      <c r="O11" s="371"/>
      <c r="P11" s="371"/>
    </row>
    <row r="12" spans="1:16" ht="18" customHeight="1">
      <c r="A12" s="729" t="s">
        <v>7</v>
      </c>
      <c r="B12" s="1111" t="s">
        <v>111</v>
      </c>
      <c r="C12" s="1111"/>
      <c r="D12" s="1111" t="s">
        <v>805</v>
      </c>
      <c r="E12" s="1111"/>
      <c r="F12" s="373"/>
      <c r="G12" s="371"/>
      <c r="H12" s="371"/>
      <c r="I12" s="371"/>
      <c r="J12" s="371"/>
      <c r="K12" s="371"/>
      <c r="L12" s="371"/>
      <c r="M12" s="371"/>
      <c r="N12" s="371"/>
      <c r="O12" s="371"/>
      <c r="P12" s="371"/>
    </row>
    <row r="13" spans="1:16" ht="18" customHeight="1">
      <c r="A13" s="730" t="s">
        <v>321</v>
      </c>
      <c r="B13" s="1113" t="s">
        <v>398</v>
      </c>
      <c r="C13" s="1113"/>
      <c r="D13" s="1122" t="s">
        <v>807</v>
      </c>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731"/>
      <c r="F15" s="373"/>
      <c r="G15" s="371"/>
      <c r="H15" s="371"/>
      <c r="I15" s="371"/>
      <c r="J15" s="371"/>
      <c r="K15" s="371"/>
      <c r="L15" s="371"/>
      <c r="M15" s="371"/>
      <c r="N15" s="371"/>
      <c r="O15" s="371"/>
      <c r="P15" s="371"/>
    </row>
    <row r="16" spans="1:16" ht="30" customHeight="1">
      <c r="A16" s="1120" t="s">
        <v>41</v>
      </c>
      <c r="B16" s="1120"/>
      <c r="C16" s="728" t="s">
        <v>11</v>
      </c>
      <c r="D16" s="728" t="s">
        <v>12</v>
      </c>
      <c r="E16" s="728" t="s">
        <v>13</v>
      </c>
      <c r="F16" s="373"/>
      <c r="G16" s="371"/>
      <c r="H16" s="371"/>
      <c r="I16" s="1249"/>
      <c r="J16" s="1249"/>
      <c r="K16" s="360"/>
      <c r="L16" s="361"/>
      <c r="M16" s="358"/>
      <c r="N16" s="359"/>
      <c r="O16" s="359"/>
      <c r="P16" s="371"/>
    </row>
    <row r="17" spans="1:16" ht="15.75" customHeight="1">
      <c r="A17" s="394" t="s">
        <v>380</v>
      </c>
      <c r="B17" s="395"/>
      <c r="C17" s="396">
        <v>75</v>
      </c>
      <c r="D17" s="393">
        <v>16.2</v>
      </c>
      <c r="E17" s="250">
        <f>C17*D17</f>
        <v>1215</v>
      </c>
      <c r="F17" s="371"/>
      <c r="G17" s="371"/>
      <c r="H17" s="371"/>
      <c r="I17" s="1258"/>
      <c r="J17" s="1258"/>
      <c r="K17" s="362"/>
      <c r="L17" s="363"/>
      <c r="M17" s="364"/>
      <c r="N17" s="365"/>
      <c r="O17" s="365"/>
      <c r="P17" s="371"/>
    </row>
    <row r="18" spans="1:16" ht="15.75" customHeight="1">
      <c r="A18" s="1129"/>
      <c r="B18" s="1129"/>
      <c r="C18" s="727"/>
      <c r="D18" s="172" t="s">
        <v>19</v>
      </c>
      <c r="E18" s="284">
        <f xml:space="preserve"> SUM(E17:E17)</f>
        <v>1215</v>
      </c>
    </row>
  </sheetData>
  <mergeCells count="21">
    <mergeCell ref="A18:B18"/>
    <mergeCell ref="B13:C13"/>
    <mergeCell ref="D13:E13"/>
    <mergeCell ref="A14:E14"/>
    <mergeCell ref="A16:B16"/>
    <mergeCell ref="I16:J16"/>
    <mergeCell ref="I17:J17"/>
    <mergeCell ref="B10:C10"/>
    <mergeCell ref="D10:E10"/>
    <mergeCell ref="B11:C11"/>
    <mergeCell ref="D11:E11"/>
    <mergeCell ref="G11:H11"/>
    <mergeCell ref="B12:C12"/>
    <mergeCell ref="D12:E12"/>
    <mergeCell ref="B9:C9"/>
    <mergeCell ref="D9:E9"/>
    <mergeCell ref="A2:E3"/>
    <mergeCell ref="A4:B4"/>
    <mergeCell ref="A6:E6"/>
    <mergeCell ref="B8:C8"/>
    <mergeCell ref="D8:E8"/>
  </mergeCells>
  <dataValidations count="1">
    <dataValidation type="list" allowBlank="1" showInputMessage="1" showErrorMessage="1" sqref="I16:I17" xr:uid="{8B729F9E-9CB2-4FA0-8708-854520DBCBE0}">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229E8-EF6F-469D-80A7-6C84D743F660}">
  <sheetPr>
    <tabColor rgb="FF002060"/>
    <outlinePr summaryBelow="0" summaryRight="0"/>
  </sheetPr>
  <dimension ref="A1:P18"/>
  <sheetViews>
    <sheetView showGridLines="0" topLeftCell="A4" workbookViewId="0">
      <selection activeCell="D17" sqref="D17"/>
    </sheetView>
  </sheetViews>
  <sheetFormatPr defaultColWidth="14.453125" defaultRowHeight="15.75" customHeight="1"/>
  <cols>
    <col min="1" max="1" width="30.7265625" style="723" customWidth="1"/>
    <col min="2" max="2" width="7.90625" style="723" customWidth="1"/>
    <col min="3" max="3" width="7" style="723" customWidth="1"/>
    <col min="4" max="4" width="10.81640625" style="723" customWidth="1"/>
    <col min="5" max="5" width="11.6328125" style="723" bestFit="1" customWidth="1"/>
    <col min="6" max="6" width="26.7265625" style="723" customWidth="1"/>
    <col min="7" max="16384" width="14.453125" style="723"/>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725"/>
      <c r="B5" s="725"/>
      <c r="C5" s="725"/>
      <c r="D5" s="725"/>
      <c r="E5" s="725"/>
      <c r="F5" s="10"/>
    </row>
    <row r="6" spans="1:16" ht="29.15" customHeight="1">
      <c r="A6" s="1110" t="s">
        <v>27</v>
      </c>
      <c r="B6" s="1110"/>
      <c r="C6" s="1110"/>
      <c r="D6" s="1110"/>
      <c r="E6" s="1110"/>
      <c r="F6" s="8"/>
    </row>
    <row r="7" spans="1:16" ht="19.5" customHeight="1">
      <c r="D7" s="726"/>
      <c r="E7" s="726"/>
      <c r="F7" s="14"/>
    </row>
    <row r="8" spans="1:16" ht="14.25">
      <c r="A8" s="733"/>
      <c r="B8" s="1224"/>
      <c r="C8" s="1224"/>
      <c r="D8" s="1079"/>
      <c r="E8" s="1080"/>
      <c r="F8" s="14"/>
    </row>
    <row r="9" spans="1:16" ht="18" customHeight="1">
      <c r="A9" s="729" t="s">
        <v>28</v>
      </c>
      <c r="B9" s="1111" t="s">
        <v>4</v>
      </c>
      <c r="C9" s="1111"/>
      <c r="D9" s="1111" t="s">
        <v>40</v>
      </c>
      <c r="E9" s="1112"/>
      <c r="F9" s="370"/>
      <c r="G9" s="371"/>
      <c r="H9" s="371"/>
      <c r="I9" s="371"/>
      <c r="J9" s="371"/>
      <c r="K9" s="371"/>
      <c r="L9" s="371"/>
      <c r="M9" s="371"/>
      <c r="N9" s="371"/>
      <c r="O9" s="371"/>
      <c r="P9" s="371"/>
    </row>
    <row r="10" spans="1:16" ht="18" customHeight="1">
      <c r="A10" s="730" t="s">
        <v>39</v>
      </c>
      <c r="B10" s="1114" t="s">
        <v>37</v>
      </c>
      <c r="C10" s="1114"/>
      <c r="D10" s="1212" t="s">
        <v>812</v>
      </c>
      <c r="E10" s="1212"/>
      <c r="F10" s="372"/>
      <c r="G10" s="371"/>
      <c r="H10" s="371"/>
      <c r="I10" s="371"/>
      <c r="J10" s="371"/>
      <c r="K10" s="371"/>
      <c r="L10" s="371"/>
      <c r="M10" s="371"/>
      <c r="N10" s="371"/>
      <c r="O10" s="371"/>
      <c r="P10" s="371"/>
    </row>
    <row r="11" spans="1:16" ht="18" customHeight="1">
      <c r="A11" s="734"/>
      <c r="B11" s="1236"/>
      <c r="C11" s="1236"/>
      <c r="D11" s="1213"/>
      <c r="E11" s="1214"/>
      <c r="F11" s="373"/>
      <c r="G11" s="1251"/>
      <c r="H11" s="1251"/>
      <c r="I11" s="737"/>
      <c r="J11" s="324"/>
      <c r="K11" s="369"/>
      <c r="L11" s="371"/>
      <c r="M11" s="371"/>
      <c r="N11" s="371"/>
      <c r="O11" s="371"/>
      <c r="P11" s="371"/>
    </row>
    <row r="12" spans="1:16" ht="18" customHeight="1">
      <c r="A12" s="729" t="s">
        <v>7</v>
      </c>
      <c r="B12" s="1111" t="s">
        <v>111</v>
      </c>
      <c r="C12" s="1111"/>
      <c r="D12" s="1111" t="s">
        <v>805</v>
      </c>
      <c r="E12" s="1111"/>
      <c r="F12" s="373"/>
      <c r="G12" s="371"/>
      <c r="H12" s="371"/>
      <c r="I12" s="371"/>
      <c r="J12" s="371"/>
      <c r="K12" s="371"/>
      <c r="L12" s="371"/>
      <c r="M12" s="371"/>
      <c r="N12" s="371"/>
      <c r="O12" s="371"/>
      <c r="P12" s="371"/>
    </row>
    <row r="13" spans="1:16" ht="18" customHeight="1">
      <c r="A13" s="730" t="s">
        <v>321</v>
      </c>
      <c r="B13" s="1113" t="s">
        <v>813</v>
      </c>
      <c r="C13" s="1113"/>
      <c r="D13" s="1122" t="s">
        <v>807</v>
      </c>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731"/>
      <c r="F15" s="373"/>
      <c r="G15" s="371"/>
      <c r="H15" s="371"/>
      <c r="I15" s="371"/>
      <c r="J15" s="371"/>
      <c r="K15" s="371"/>
      <c r="L15" s="371"/>
      <c r="M15" s="371"/>
      <c r="N15" s="371"/>
      <c r="O15" s="371"/>
      <c r="P15" s="371"/>
    </row>
    <row r="16" spans="1:16" ht="30" customHeight="1">
      <c r="A16" s="1120" t="s">
        <v>41</v>
      </c>
      <c r="B16" s="1120"/>
      <c r="C16" s="728" t="s">
        <v>11</v>
      </c>
      <c r="D16" s="728" t="s">
        <v>12</v>
      </c>
      <c r="E16" s="728" t="s">
        <v>13</v>
      </c>
      <c r="F16" s="373"/>
      <c r="G16" s="371"/>
      <c r="H16" s="371"/>
      <c r="I16" s="1249"/>
      <c r="J16" s="1249"/>
      <c r="K16" s="360"/>
      <c r="L16" s="361"/>
      <c r="M16" s="358"/>
      <c r="N16" s="359"/>
      <c r="O16" s="359"/>
      <c r="P16" s="371"/>
    </row>
    <row r="17" spans="1:16" ht="15.75" customHeight="1">
      <c r="A17" s="394" t="s">
        <v>380</v>
      </c>
      <c r="B17" s="395"/>
      <c r="C17" s="396">
        <v>690</v>
      </c>
      <c r="D17" s="393">
        <v>16.2</v>
      </c>
      <c r="E17" s="250">
        <f>C17*D17</f>
        <v>11178</v>
      </c>
      <c r="F17" s="371"/>
      <c r="G17" s="371"/>
      <c r="H17" s="371"/>
      <c r="I17" s="1258"/>
      <c r="J17" s="1258"/>
      <c r="K17" s="362"/>
      <c r="L17" s="363"/>
      <c r="M17" s="364"/>
      <c r="N17" s="365"/>
      <c r="O17" s="365"/>
      <c r="P17" s="371"/>
    </row>
    <row r="18" spans="1:16" ht="15.75" customHeight="1">
      <c r="A18" s="1129"/>
      <c r="B18" s="1129"/>
      <c r="C18" s="727"/>
      <c r="D18" s="172" t="s">
        <v>19</v>
      </c>
      <c r="E18" s="284">
        <f xml:space="preserve"> SUM(E17:E17)</f>
        <v>11178</v>
      </c>
    </row>
  </sheetData>
  <mergeCells count="21">
    <mergeCell ref="A18:B18"/>
    <mergeCell ref="B13:C13"/>
    <mergeCell ref="D13:E13"/>
    <mergeCell ref="A14:E14"/>
    <mergeCell ref="A16:B16"/>
    <mergeCell ref="I16:J16"/>
    <mergeCell ref="I17:J17"/>
    <mergeCell ref="B10:C10"/>
    <mergeCell ref="D10:E10"/>
    <mergeCell ref="B11:C11"/>
    <mergeCell ref="D11:E11"/>
    <mergeCell ref="G11:H11"/>
    <mergeCell ref="B12:C12"/>
    <mergeCell ref="D12:E12"/>
    <mergeCell ref="B9:C9"/>
    <mergeCell ref="D9:E9"/>
    <mergeCell ref="A2:E3"/>
    <mergeCell ref="A4:B4"/>
    <mergeCell ref="A6:E6"/>
    <mergeCell ref="B8:C8"/>
    <mergeCell ref="D8:E8"/>
  </mergeCells>
  <dataValidations count="1">
    <dataValidation type="list" allowBlank="1" showInputMessage="1" showErrorMessage="1" sqref="I16:I17" xr:uid="{7FE8A530-04D1-47D7-8843-4575C182057C}">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E05FA-E2B6-42EE-A791-D4FAF34685F6}">
  <sheetPr>
    <tabColor rgb="FF002060"/>
    <outlinePr summaryBelow="0" summaryRight="0"/>
  </sheetPr>
  <dimension ref="A1:P18"/>
  <sheetViews>
    <sheetView showGridLines="0" topLeftCell="A4" workbookViewId="0">
      <selection activeCell="D17" sqref="D17"/>
    </sheetView>
  </sheetViews>
  <sheetFormatPr defaultColWidth="14.453125" defaultRowHeight="15.75" customHeight="1"/>
  <cols>
    <col min="1" max="1" width="30.7265625" style="723" customWidth="1"/>
    <col min="2" max="2" width="7.90625" style="723" customWidth="1"/>
    <col min="3" max="3" width="7" style="723" customWidth="1"/>
    <col min="4" max="4" width="10.81640625" style="723" customWidth="1"/>
    <col min="5" max="5" width="11.6328125" style="723" bestFit="1" customWidth="1"/>
    <col min="6" max="6" width="26.7265625" style="723" customWidth="1"/>
    <col min="7" max="16384" width="14.453125" style="723"/>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725"/>
      <c r="B5" s="725"/>
      <c r="C5" s="725"/>
      <c r="D5" s="725"/>
      <c r="E5" s="725"/>
      <c r="F5" s="10"/>
    </row>
    <row r="6" spans="1:16" ht="29.15" customHeight="1">
      <c r="A6" s="1110" t="s">
        <v>27</v>
      </c>
      <c r="B6" s="1110"/>
      <c r="C6" s="1110"/>
      <c r="D6" s="1110"/>
      <c r="E6" s="1110"/>
      <c r="F6" s="8"/>
    </row>
    <row r="7" spans="1:16" ht="19.5" customHeight="1">
      <c r="D7" s="726"/>
      <c r="E7" s="726"/>
      <c r="F7" s="14"/>
    </row>
    <row r="8" spans="1:16" ht="14.25">
      <c r="A8" s="733"/>
      <c r="B8" s="1224"/>
      <c r="C8" s="1224"/>
      <c r="D8" s="1079"/>
      <c r="E8" s="1080"/>
      <c r="F8" s="14"/>
    </row>
    <row r="9" spans="1:16" ht="18" customHeight="1">
      <c r="A9" s="729" t="s">
        <v>28</v>
      </c>
      <c r="B9" s="1111" t="s">
        <v>4</v>
      </c>
      <c r="C9" s="1111"/>
      <c r="D9" s="1111" t="s">
        <v>40</v>
      </c>
      <c r="E9" s="1112"/>
      <c r="F9" s="370"/>
      <c r="G9" s="371"/>
      <c r="H9" s="371"/>
      <c r="I9" s="371"/>
      <c r="J9" s="371"/>
      <c r="K9" s="371"/>
      <c r="L9" s="371"/>
      <c r="M9" s="371"/>
      <c r="N9" s="371"/>
      <c r="O9" s="371"/>
      <c r="P9" s="371"/>
    </row>
    <row r="10" spans="1:16" ht="18" customHeight="1">
      <c r="A10" s="730" t="s">
        <v>39</v>
      </c>
      <c r="B10" s="1114" t="s">
        <v>37</v>
      </c>
      <c r="C10" s="1114"/>
      <c r="D10" s="1212" t="s">
        <v>814</v>
      </c>
      <c r="E10" s="1212"/>
      <c r="F10" s="372"/>
      <c r="G10" s="371"/>
      <c r="H10" s="371"/>
      <c r="I10" s="371"/>
      <c r="J10" s="371"/>
      <c r="K10" s="371"/>
      <c r="L10" s="371"/>
      <c r="M10" s="371"/>
      <c r="N10" s="371"/>
      <c r="O10" s="371"/>
      <c r="P10" s="371"/>
    </row>
    <row r="11" spans="1:16" ht="18" customHeight="1">
      <c r="A11" s="734"/>
      <c r="B11" s="1236"/>
      <c r="C11" s="1236"/>
      <c r="D11" s="1213"/>
      <c r="E11" s="1214"/>
      <c r="F11" s="373"/>
      <c r="G11" s="1251"/>
      <c r="H11" s="1251"/>
      <c r="I11" s="737"/>
      <c r="J11" s="324"/>
      <c r="K11" s="369"/>
      <c r="L11" s="371"/>
      <c r="M11" s="371"/>
      <c r="N11" s="371"/>
      <c r="O11" s="371"/>
      <c r="P11" s="371"/>
    </row>
    <row r="12" spans="1:16" ht="18" customHeight="1">
      <c r="A12" s="729" t="s">
        <v>7</v>
      </c>
      <c r="B12" s="1111" t="s">
        <v>111</v>
      </c>
      <c r="C12" s="1111"/>
      <c r="D12" s="1111" t="s">
        <v>805</v>
      </c>
      <c r="E12" s="1111"/>
      <c r="F12" s="373"/>
      <c r="G12" s="371"/>
      <c r="H12" s="371"/>
      <c r="I12" s="371"/>
      <c r="J12" s="371"/>
      <c r="K12" s="371"/>
      <c r="L12" s="371"/>
      <c r="M12" s="371"/>
      <c r="N12" s="371"/>
      <c r="O12" s="371"/>
      <c r="P12" s="371"/>
    </row>
    <row r="13" spans="1:16" ht="18" customHeight="1">
      <c r="A13" s="730" t="s">
        <v>321</v>
      </c>
      <c r="B13" s="1113" t="s">
        <v>401</v>
      </c>
      <c r="C13" s="1113"/>
      <c r="D13" s="1122" t="s">
        <v>807</v>
      </c>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731"/>
      <c r="F15" s="373"/>
      <c r="G15" s="371"/>
      <c r="H15" s="371"/>
      <c r="I15" s="371"/>
      <c r="J15" s="371"/>
      <c r="K15" s="371"/>
      <c r="L15" s="371"/>
      <c r="M15" s="371"/>
      <c r="N15" s="371"/>
      <c r="O15" s="371"/>
      <c r="P15" s="371"/>
    </row>
    <row r="16" spans="1:16" ht="30" customHeight="1">
      <c r="A16" s="1120" t="s">
        <v>41</v>
      </c>
      <c r="B16" s="1120"/>
      <c r="C16" s="728" t="s">
        <v>11</v>
      </c>
      <c r="D16" s="728" t="s">
        <v>12</v>
      </c>
      <c r="E16" s="728" t="s">
        <v>13</v>
      </c>
      <c r="F16" s="373"/>
      <c r="G16" s="371"/>
      <c r="H16" s="371"/>
      <c r="I16" s="1249"/>
      <c r="J16" s="1249"/>
      <c r="K16" s="360"/>
      <c r="L16" s="361"/>
      <c r="M16" s="358"/>
      <c r="N16" s="359"/>
      <c r="O16" s="359"/>
      <c r="P16" s="371"/>
    </row>
    <row r="17" spans="1:16" ht="15.75" customHeight="1">
      <c r="A17" s="394" t="s">
        <v>380</v>
      </c>
      <c r="B17" s="395"/>
      <c r="C17" s="396">
        <v>720</v>
      </c>
      <c r="D17" s="393">
        <v>16.2</v>
      </c>
      <c r="E17" s="250">
        <f>C17*D17</f>
        <v>11664</v>
      </c>
      <c r="F17" s="371"/>
      <c r="G17" s="371"/>
      <c r="H17" s="371"/>
      <c r="I17" s="1258"/>
      <c r="J17" s="1258"/>
      <c r="K17" s="362"/>
      <c r="L17" s="363"/>
      <c r="M17" s="364"/>
      <c r="N17" s="365"/>
      <c r="O17" s="365"/>
      <c r="P17" s="371"/>
    </row>
    <row r="18" spans="1:16" ht="15.75" customHeight="1">
      <c r="A18" s="1129"/>
      <c r="B18" s="1129"/>
      <c r="C18" s="727"/>
      <c r="D18" s="172" t="s">
        <v>19</v>
      </c>
      <c r="E18" s="284">
        <f xml:space="preserve"> SUM(E17:E17)</f>
        <v>11664</v>
      </c>
    </row>
  </sheetData>
  <mergeCells count="21">
    <mergeCell ref="A18:B18"/>
    <mergeCell ref="B13:C13"/>
    <mergeCell ref="D13:E13"/>
    <mergeCell ref="A14:E14"/>
    <mergeCell ref="A16:B16"/>
    <mergeCell ref="I16:J16"/>
    <mergeCell ref="I17:J17"/>
    <mergeCell ref="B10:C10"/>
    <mergeCell ref="D10:E10"/>
    <mergeCell ref="B11:C11"/>
    <mergeCell ref="D11:E11"/>
    <mergeCell ref="G11:H11"/>
    <mergeCell ref="B12:C12"/>
    <mergeCell ref="D12:E12"/>
    <mergeCell ref="B9:C9"/>
    <mergeCell ref="D9:E9"/>
    <mergeCell ref="A2:E3"/>
    <mergeCell ref="A4:B4"/>
    <mergeCell ref="A6:E6"/>
    <mergeCell ref="B8:C8"/>
    <mergeCell ref="D8:E8"/>
  </mergeCells>
  <dataValidations count="1">
    <dataValidation type="list" allowBlank="1" showInputMessage="1" showErrorMessage="1" sqref="I16:I17" xr:uid="{D0A9BEBC-0E6B-42E4-BCBD-82D486299A70}">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DC9B2-2FD1-4218-9E25-288D14FF0AEA}">
  <sheetPr>
    <tabColor rgb="FF002060"/>
    <outlinePr summaryBelow="0" summaryRight="0"/>
  </sheetPr>
  <dimension ref="A1:P18"/>
  <sheetViews>
    <sheetView showGridLines="0" topLeftCell="A4" workbookViewId="0">
      <selection activeCell="D17" sqref="D17"/>
    </sheetView>
  </sheetViews>
  <sheetFormatPr defaultColWidth="14.453125" defaultRowHeight="15.75" customHeight="1"/>
  <cols>
    <col min="1" max="1" width="30.7265625" style="723" customWidth="1"/>
    <col min="2" max="2" width="7.90625" style="723" customWidth="1"/>
    <col min="3" max="3" width="7" style="723" customWidth="1"/>
    <col min="4" max="4" width="10.81640625" style="723" customWidth="1"/>
    <col min="5" max="5" width="11.6328125" style="723" bestFit="1" customWidth="1"/>
    <col min="6" max="6" width="26.7265625" style="723" customWidth="1"/>
    <col min="7" max="16384" width="14.453125" style="723"/>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725"/>
      <c r="B5" s="725"/>
      <c r="C5" s="725"/>
      <c r="D5" s="725"/>
      <c r="E5" s="725"/>
      <c r="F5" s="10"/>
    </row>
    <row r="6" spans="1:16" ht="29.15" customHeight="1">
      <c r="A6" s="1110" t="s">
        <v>27</v>
      </c>
      <c r="B6" s="1110"/>
      <c r="C6" s="1110"/>
      <c r="D6" s="1110"/>
      <c r="E6" s="1110"/>
      <c r="F6" s="8"/>
    </row>
    <row r="7" spans="1:16" ht="19.5" customHeight="1">
      <c r="D7" s="726"/>
      <c r="E7" s="726"/>
      <c r="F7" s="14"/>
    </row>
    <row r="8" spans="1:16" ht="14.25">
      <c r="A8" s="733"/>
      <c r="B8" s="1224"/>
      <c r="C8" s="1224"/>
      <c r="D8" s="1079"/>
      <c r="E8" s="1080"/>
      <c r="F8" s="14"/>
    </row>
    <row r="9" spans="1:16" ht="18" customHeight="1">
      <c r="A9" s="729" t="s">
        <v>28</v>
      </c>
      <c r="B9" s="1111" t="s">
        <v>4</v>
      </c>
      <c r="C9" s="1111"/>
      <c r="D9" s="1111" t="s">
        <v>40</v>
      </c>
      <c r="E9" s="1112"/>
      <c r="F9" s="370"/>
      <c r="G9" s="371"/>
      <c r="H9" s="371"/>
      <c r="I9" s="371"/>
      <c r="J9" s="371"/>
      <c r="K9" s="371"/>
      <c r="L9" s="371"/>
      <c r="M9" s="371"/>
      <c r="N9" s="371"/>
      <c r="O9" s="371"/>
      <c r="P9" s="371"/>
    </row>
    <row r="10" spans="1:16" ht="18" customHeight="1">
      <c r="A10" s="730" t="s">
        <v>39</v>
      </c>
      <c r="B10" s="1114" t="s">
        <v>37</v>
      </c>
      <c r="C10" s="1114"/>
      <c r="D10" s="1212" t="s">
        <v>815</v>
      </c>
      <c r="E10" s="1212"/>
      <c r="F10" s="372"/>
      <c r="G10" s="371"/>
      <c r="H10" s="371"/>
      <c r="I10" s="371"/>
      <c r="J10" s="371"/>
      <c r="K10" s="371"/>
      <c r="L10" s="371"/>
      <c r="M10" s="371"/>
      <c r="N10" s="371"/>
      <c r="O10" s="371"/>
      <c r="P10" s="371"/>
    </row>
    <row r="11" spans="1:16" ht="18" customHeight="1">
      <c r="A11" s="734"/>
      <c r="B11" s="1236"/>
      <c r="C11" s="1236"/>
      <c r="D11" s="1213"/>
      <c r="E11" s="1214"/>
      <c r="F11" s="373"/>
      <c r="G11" s="1251"/>
      <c r="H11" s="1251"/>
      <c r="I11" s="737"/>
      <c r="J11" s="324"/>
      <c r="K11" s="369"/>
      <c r="L11" s="371"/>
      <c r="M11" s="371"/>
      <c r="N11" s="371"/>
      <c r="O11" s="371"/>
      <c r="P11" s="371"/>
    </row>
    <row r="12" spans="1:16" ht="18" customHeight="1">
      <c r="A12" s="729" t="s">
        <v>7</v>
      </c>
      <c r="B12" s="1111" t="s">
        <v>111</v>
      </c>
      <c r="C12" s="1111"/>
      <c r="D12" s="1111" t="s">
        <v>805</v>
      </c>
      <c r="E12" s="1111"/>
      <c r="F12" s="373"/>
      <c r="G12" s="371"/>
      <c r="H12" s="371"/>
      <c r="I12" s="371"/>
      <c r="J12" s="371"/>
      <c r="K12" s="371"/>
      <c r="L12" s="371"/>
      <c r="M12" s="371"/>
      <c r="N12" s="371"/>
      <c r="O12" s="371"/>
      <c r="P12" s="371"/>
    </row>
    <row r="13" spans="1:16" ht="18" customHeight="1">
      <c r="A13" s="730" t="s">
        <v>321</v>
      </c>
      <c r="B13" s="1113" t="s">
        <v>816</v>
      </c>
      <c r="C13" s="1113"/>
      <c r="D13" s="1122" t="s">
        <v>807</v>
      </c>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731"/>
      <c r="F15" s="373"/>
      <c r="G15" s="371"/>
      <c r="H15" s="371"/>
      <c r="I15" s="371"/>
      <c r="J15" s="371"/>
      <c r="K15" s="371"/>
      <c r="L15" s="371"/>
      <c r="M15" s="371"/>
      <c r="N15" s="371"/>
      <c r="O15" s="371"/>
      <c r="P15" s="371"/>
    </row>
    <row r="16" spans="1:16" ht="30" customHeight="1">
      <c r="A16" s="1120" t="s">
        <v>41</v>
      </c>
      <c r="B16" s="1120"/>
      <c r="C16" s="728" t="s">
        <v>11</v>
      </c>
      <c r="D16" s="728" t="s">
        <v>12</v>
      </c>
      <c r="E16" s="728" t="s">
        <v>13</v>
      </c>
      <c r="F16" s="373"/>
      <c r="G16" s="371"/>
      <c r="H16" s="371"/>
      <c r="I16" s="1249"/>
      <c r="J16" s="1249"/>
      <c r="K16" s="360"/>
      <c r="L16" s="361"/>
      <c r="M16" s="358"/>
      <c r="N16" s="359"/>
      <c r="O16" s="359"/>
      <c r="P16" s="371"/>
    </row>
    <row r="17" spans="1:16" ht="15.75" customHeight="1">
      <c r="A17" s="394" t="s">
        <v>380</v>
      </c>
      <c r="B17" s="395"/>
      <c r="C17" s="396">
        <v>200</v>
      </c>
      <c r="D17" s="393">
        <v>16.2</v>
      </c>
      <c r="E17" s="250">
        <f>C17*D17</f>
        <v>3240</v>
      </c>
      <c r="F17" s="371"/>
      <c r="G17" s="371"/>
      <c r="H17" s="371"/>
      <c r="I17" s="1258"/>
      <c r="J17" s="1258"/>
      <c r="K17" s="362"/>
      <c r="L17" s="363"/>
      <c r="M17" s="364"/>
      <c r="N17" s="365"/>
      <c r="O17" s="365"/>
      <c r="P17" s="371"/>
    </row>
    <row r="18" spans="1:16" ht="15.75" customHeight="1">
      <c r="A18" s="1129"/>
      <c r="B18" s="1129"/>
      <c r="C18" s="727"/>
      <c r="D18" s="172" t="s">
        <v>19</v>
      </c>
      <c r="E18" s="284">
        <f xml:space="preserve"> SUM(E17:E17)</f>
        <v>3240</v>
      </c>
    </row>
  </sheetData>
  <mergeCells count="21">
    <mergeCell ref="A18:B18"/>
    <mergeCell ref="B13:C13"/>
    <mergeCell ref="D13:E13"/>
    <mergeCell ref="A14:E14"/>
    <mergeCell ref="A16:B16"/>
    <mergeCell ref="I16:J16"/>
    <mergeCell ref="I17:J17"/>
    <mergeCell ref="B10:C10"/>
    <mergeCell ref="D10:E10"/>
    <mergeCell ref="B11:C11"/>
    <mergeCell ref="D11:E11"/>
    <mergeCell ref="G11:H11"/>
    <mergeCell ref="B12:C12"/>
    <mergeCell ref="D12:E12"/>
    <mergeCell ref="B9:C9"/>
    <mergeCell ref="D9:E9"/>
    <mergeCell ref="A2:E3"/>
    <mergeCell ref="A4:B4"/>
    <mergeCell ref="A6:E6"/>
    <mergeCell ref="B8:C8"/>
    <mergeCell ref="D8:E8"/>
  </mergeCells>
  <dataValidations count="1">
    <dataValidation type="list" allowBlank="1" showInputMessage="1" showErrorMessage="1" sqref="I16:I17" xr:uid="{A0B0C668-EDE2-4FED-B4D5-E71C8ECFDB27}">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879F6-12F7-4DD2-ABA2-4EE0D7A3344C}">
  <sheetPr>
    <tabColor rgb="FF002060"/>
    <outlinePr summaryBelow="0" summaryRight="0"/>
  </sheetPr>
  <dimension ref="A1:P18"/>
  <sheetViews>
    <sheetView showGridLines="0" workbookViewId="0">
      <selection activeCell="D17" sqref="D17"/>
    </sheetView>
  </sheetViews>
  <sheetFormatPr defaultColWidth="14.453125" defaultRowHeight="15.75" customHeight="1"/>
  <cols>
    <col min="1" max="1" width="30.7265625" style="723" customWidth="1"/>
    <col min="2" max="2" width="7.90625" style="723" customWidth="1"/>
    <col min="3" max="3" width="7" style="723" customWidth="1"/>
    <col min="4" max="4" width="10.81640625" style="723" customWidth="1"/>
    <col min="5" max="5" width="11.6328125" style="723" bestFit="1" customWidth="1"/>
    <col min="6" max="6" width="26.7265625" style="723" customWidth="1"/>
    <col min="7" max="16384" width="14.453125" style="723"/>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725"/>
      <c r="B5" s="725"/>
      <c r="C5" s="725"/>
      <c r="D5" s="725"/>
      <c r="E5" s="725"/>
      <c r="F5" s="10"/>
    </row>
    <row r="6" spans="1:16" ht="29.15" customHeight="1">
      <c r="A6" s="1110" t="s">
        <v>27</v>
      </c>
      <c r="B6" s="1110"/>
      <c r="C6" s="1110"/>
      <c r="D6" s="1110"/>
      <c r="E6" s="1110"/>
      <c r="F6" s="8"/>
    </row>
    <row r="7" spans="1:16" ht="19.5" customHeight="1">
      <c r="D7" s="726"/>
      <c r="E7" s="726"/>
      <c r="F7" s="14"/>
    </row>
    <row r="8" spans="1:16" ht="14.25">
      <c r="A8" s="733"/>
      <c r="B8" s="1224"/>
      <c r="C8" s="1224"/>
      <c r="D8" s="1079"/>
      <c r="E8" s="1080"/>
      <c r="F8" s="14"/>
    </row>
    <row r="9" spans="1:16" ht="18" customHeight="1">
      <c r="A9" s="729" t="s">
        <v>28</v>
      </c>
      <c r="B9" s="1111" t="s">
        <v>4</v>
      </c>
      <c r="C9" s="1111"/>
      <c r="D9" s="1111" t="s">
        <v>40</v>
      </c>
      <c r="E9" s="1112"/>
      <c r="F9" s="370"/>
      <c r="G9" s="371"/>
      <c r="H9" s="371"/>
      <c r="I9" s="371"/>
      <c r="J9" s="371"/>
      <c r="K9" s="371"/>
      <c r="L9" s="371"/>
      <c r="M9" s="371"/>
      <c r="N9" s="371"/>
      <c r="O9" s="371"/>
      <c r="P9" s="371"/>
    </row>
    <row r="10" spans="1:16" ht="18" customHeight="1">
      <c r="A10" s="730" t="s">
        <v>39</v>
      </c>
      <c r="B10" s="1114" t="s">
        <v>37</v>
      </c>
      <c r="C10" s="1114"/>
      <c r="D10" s="1212" t="s">
        <v>817</v>
      </c>
      <c r="E10" s="1212"/>
      <c r="F10" s="372"/>
      <c r="G10" s="371"/>
      <c r="H10" s="371"/>
      <c r="I10" s="371"/>
      <c r="J10" s="371"/>
      <c r="K10" s="371"/>
      <c r="L10" s="371"/>
      <c r="M10" s="371"/>
      <c r="N10" s="371"/>
      <c r="O10" s="371"/>
      <c r="P10" s="371"/>
    </row>
    <row r="11" spans="1:16" ht="18" customHeight="1">
      <c r="A11" s="734"/>
      <c r="B11" s="1236"/>
      <c r="C11" s="1236"/>
      <c r="D11" s="1213"/>
      <c r="E11" s="1214"/>
      <c r="F11" s="373"/>
      <c r="G11" s="1251"/>
      <c r="H11" s="1251"/>
      <c r="I11" s="737"/>
      <c r="J11" s="324"/>
      <c r="K11" s="369"/>
      <c r="L11" s="371"/>
      <c r="M11" s="371"/>
      <c r="N11" s="371"/>
      <c r="O11" s="371"/>
      <c r="P11" s="371"/>
    </row>
    <row r="12" spans="1:16" ht="18" customHeight="1">
      <c r="A12" s="729" t="s">
        <v>7</v>
      </c>
      <c r="B12" s="1111" t="s">
        <v>111</v>
      </c>
      <c r="C12" s="1111"/>
      <c r="D12" s="1111" t="s">
        <v>805</v>
      </c>
      <c r="E12" s="1111"/>
      <c r="F12" s="373"/>
      <c r="G12" s="371"/>
      <c r="H12" s="371"/>
      <c r="I12" s="371"/>
      <c r="J12" s="371"/>
      <c r="K12" s="371"/>
      <c r="L12" s="371"/>
      <c r="M12" s="371"/>
      <c r="N12" s="371"/>
      <c r="O12" s="371"/>
      <c r="P12" s="371"/>
    </row>
    <row r="13" spans="1:16" ht="18" customHeight="1">
      <c r="A13" s="730" t="s">
        <v>321</v>
      </c>
      <c r="B13" s="1113" t="s">
        <v>818</v>
      </c>
      <c r="C13" s="1113"/>
      <c r="D13" s="1195" t="s">
        <v>807</v>
      </c>
      <c r="E13" s="1196"/>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731"/>
      <c r="F15" s="373"/>
      <c r="G15" s="371"/>
      <c r="H15" s="371"/>
      <c r="I15" s="371"/>
      <c r="J15" s="371"/>
      <c r="K15" s="371"/>
      <c r="L15" s="371"/>
      <c r="M15" s="371"/>
      <c r="N15" s="371"/>
      <c r="O15" s="371"/>
      <c r="P15" s="371"/>
    </row>
    <row r="16" spans="1:16" ht="30" customHeight="1">
      <c r="A16" s="1120" t="s">
        <v>41</v>
      </c>
      <c r="B16" s="1120"/>
      <c r="C16" s="728" t="s">
        <v>11</v>
      </c>
      <c r="D16" s="728" t="s">
        <v>12</v>
      </c>
      <c r="E16" s="728" t="s">
        <v>13</v>
      </c>
      <c r="F16" s="373"/>
      <c r="G16" s="371"/>
      <c r="H16" s="371"/>
      <c r="I16" s="1249"/>
      <c r="J16" s="1249"/>
      <c r="K16" s="360"/>
      <c r="L16" s="361"/>
      <c r="M16" s="358"/>
      <c r="N16" s="359"/>
      <c r="O16" s="359"/>
      <c r="P16" s="371"/>
    </row>
    <row r="17" spans="1:16" ht="15.75" customHeight="1">
      <c r="A17" s="394" t="s">
        <v>380</v>
      </c>
      <c r="B17" s="395"/>
      <c r="C17" s="396">
        <v>205</v>
      </c>
      <c r="D17" s="393">
        <v>16.2</v>
      </c>
      <c r="E17" s="250">
        <f>C17*D17</f>
        <v>3321</v>
      </c>
      <c r="F17" s="371"/>
      <c r="G17" s="371"/>
      <c r="H17" s="371"/>
      <c r="I17" s="1258"/>
      <c r="J17" s="1258"/>
      <c r="K17" s="362"/>
      <c r="L17" s="363"/>
      <c r="M17" s="364"/>
      <c r="N17" s="365"/>
      <c r="O17" s="365"/>
      <c r="P17" s="371"/>
    </row>
    <row r="18" spans="1:16" ht="15.75" customHeight="1">
      <c r="A18" s="1129"/>
      <c r="B18" s="1129"/>
      <c r="C18" s="727"/>
      <c r="D18" s="172" t="s">
        <v>19</v>
      </c>
      <c r="E18" s="284">
        <f xml:space="preserve"> SUM(E17:E17)</f>
        <v>3321</v>
      </c>
    </row>
  </sheetData>
  <mergeCells count="21">
    <mergeCell ref="A18:B18"/>
    <mergeCell ref="B13:C13"/>
    <mergeCell ref="D13:E13"/>
    <mergeCell ref="A14:E14"/>
    <mergeCell ref="A16:B16"/>
    <mergeCell ref="I16:J16"/>
    <mergeCell ref="I17:J17"/>
    <mergeCell ref="B10:C10"/>
    <mergeCell ref="D10:E10"/>
    <mergeCell ref="B11:C11"/>
    <mergeCell ref="D11:E11"/>
    <mergeCell ref="G11:H11"/>
    <mergeCell ref="B12:C12"/>
    <mergeCell ref="D12:E12"/>
    <mergeCell ref="B9:C9"/>
    <mergeCell ref="D9:E9"/>
    <mergeCell ref="A2:E3"/>
    <mergeCell ref="A4:B4"/>
    <mergeCell ref="A6:E6"/>
    <mergeCell ref="B8:C8"/>
    <mergeCell ref="D8:E8"/>
  </mergeCells>
  <dataValidations count="1">
    <dataValidation type="list" allowBlank="1" showInputMessage="1" showErrorMessage="1" sqref="I16:I17" xr:uid="{DCEE4892-DD13-478E-B1B5-026F144779F7}">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AF411-9D08-43E4-A9BF-3D16B91E2155}">
  <sheetPr>
    <tabColor rgb="FFC00000"/>
    <outlinePr summaryBelow="0" summaryRight="0"/>
  </sheetPr>
  <dimension ref="A1:P22"/>
  <sheetViews>
    <sheetView showGridLines="0" topLeftCell="A2" workbookViewId="0">
      <selection activeCell="F16" sqref="F16"/>
    </sheetView>
  </sheetViews>
  <sheetFormatPr defaultColWidth="14.453125" defaultRowHeight="15.75" customHeight="1"/>
  <cols>
    <col min="1" max="1" width="30.7265625" style="723" customWidth="1"/>
    <col min="2" max="2" width="7.90625" style="723" customWidth="1"/>
    <col min="3" max="3" width="7" style="723" customWidth="1"/>
    <col min="4" max="4" width="10.81640625" style="723" customWidth="1"/>
    <col min="5" max="5" width="11.6328125" style="723" bestFit="1" customWidth="1"/>
    <col min="6" max="6" width="26.7265625" style="723" customWidth="1"/>
    <col min="7" max="16384" width="14.453125" style="723"/>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725"/>
      <c r="B5" s="725"/>
      <c r="C5" s="725"/>
      <c r="D5" s="725"/>
      <c r="E5" s="725"/>
      <c r="F5" s="10"/>
    </row>
    <row r="6" spans="1:16" ht="29.15" customHeight="1">
      <c r="A6" s="1110" t="s">
        <v>27</v>
      </c>
      <c r="B6" s="1110"/>
      <c r="C6" s="1110"/>
      <c r="D6" s="1110"/>
      <c r="E6" s="1110"/>
      <c r="F6" s="8"/>
    </row>
    <row r="7" spans="1:16" ht="19.5" customHeight="1">
      <c r="D7" s="726"/>
      <c r="E7" s="726"/>
      <c r="F7" s="14"/>
    </row>
    <row r="8" spans="1:16" ht="14.25">
      <c r="A8" s="733"/>
      <c r="B8" s="1224"/>
      <c r="C8" s="1224"/>
      <c r="D8" s="1079"/>
      <c r="E8" s="1080"/>
      <c r="F8" s="14"/>
    </row>
    <row r="9" spans="1:16" ht="18" customHeight="1">
      <c r="A9" s="729" t="s">
        <v>28</v>
      </c>
      <c r="B9" s="1111" t="s">
        <v>4</v>
      </c>
      <c r="C9" s="1111"/>
      <c r="D9" s="1111" t="s">
        <v>40</v>
      </c>
      <c r="E9" s="1112"/>
      <c r="F9" s="370"/>
      <c r="G9" s="371"/>
      <c r="H9" s="371"/>
      <c r="I9" s="371"/>
      <c r="J9" s="371"/>
      <c r="K9" s="371"/>
      <c r="L9" s="371"/>
      <c r="M9" s="371"/>
      <c r="N9" s="371"/>
      <c r="O9" s="371"/>
      <c r="P9" s="371"/>
    </row>
    <row r="10" spans="1:16" ht="18" customHeight="1">
      <c r="A10" s="730" t="s">
        <v>39</v>
      </c>
      <c r="B10" s="1114" t="s">
        <v>37</v>
      </c>
      <c r="C10" s="1114"/>
      <c r="D10" s="1212">
        <v>2012</v>
      </c>
      <c r="E10" s="1212"/>
      <c r="F10" s="372"/>
      <c r="G10" s="371"/>
      <c r="H10" s="371"/>
      <c r="I10" s="371"/>
      <c r="J10" s="371"/>
      <c r="K10" s="371"/>
      <c r="L10" s="371"/>
      <c r="M10" s="371"/>
      <c r="N10" s="371"/>
      <c r="O10" s="371"/>
      <c r="P10" s="371"/>
    </row>
    <row r="11" spans="1:16" ht="18" customHeight="1">
      <c r="A11" s="734"/>
      <c r="B11" s="1236"/>
      <c r="C11" s="1236"/>
      <c r="D11" s="1213"/>
      <c r="E11" s="1214"/>
      <c r="F11" s="373"/>
      <c r="G11" s="1251"/>
      <c r="H11" s="1251"/>
      <c r="I11" s="737"/>
      <c r="J11" s="324"/>
      <c r="K11" s="369"/>
      <c r="L11" s="371"/>
      <c r="M11" s="371"/>
      <c r="N11" s="371"/>
      <c r="O11" s="371"/>
      <c r="P11" s="371"/>
    </row>
    <row r="12" spans="1:16" ht="18" customHeight="1">
      <c r="A12" s="729" t="s">
        <v>7</v>
      </c>
      <c r="B12" s="1111" t="s">
        <v>111</v>
      </c>
      <c r="C12" s="1111"/>
      <c r="D12" s="1111" t="s">
        <v>8</v>
      </c>
      <c r="E12" s="1111"/>
      <c r="F12" s="373"/>
      <c r="G12" s="371"/>
      <c r="H12" s="371"/>
      <c r="I12" s="371"/>
      <c r="J12" s="371"/>
      <c r="K12" s="371"/>
      <c r="L12" s="371"/>
      <c r="M12" s="371"/>
      <c r="N12" s="371"/>
      <c r="O12" s="371"/>
      <c r="P12" s="371"/>
    </row>
    <row r="13" spans="1:16" ht="18" customHeight="1">
      <c r="A13" s="730" t="s">
        <v>321</v>
      </c>
      <c r="B13" s="1113" t="s">
        <v>819</v>
      </c>
      <c r="C13" s="1113"/>
      <c r="D13" s="1122" t="s">
        <v>807</v>
      </c>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731"/>
      <c r="F15" s="373"/>
      <c r="G15" s="371"/>
      <c r="H15" s="371"/>
      <c r="I15" s="371"/>
      <c r="J15" s="371"/>
      <c r="K15" s="371"/>
      <c r="L15" s="371"/>
      <c r="M15" s="371"/>
      <c r="N15" s="371"/>
      <c r="O15" s="371"/>
      <c r="P15" s="371"/>
    </row>
    <row r="16" spans="1:16" ht="30" customHeight="1">
      <c r="A16" s="1120" t="s">
        <v>41</v>
      </c>
      <c r="B16" s="1120"/>
      <c r="C16" s="728" t="s">
        <v>11</v>
      </c>
      <c r="D16" s="728" t="s">
        <v>12</v>
      </c>
      <c r="E16" s="728" t="s">
        <v>13</v>
      </c>
      <c r="F16" s="373"/>
      <c r="G16" s="371"/>
      <c r="H16" s="371"/>
      <c r="I16" s="1249"/>
      <c r="J16" s="1249"/>
      <c r="K16" s="360"/>
      <c r="L16" s="361"/>
      <c r="M16" s="358"/>
      <c r="N16" s="359"/>
      <c r="O16" s="359"/>
      <c r="P16" s="371"/>
    </row>
    <row r="17" spans="1:16" ht="13">
      <c r="A17" s="1261" t="s">
        <v>30</v>
      </c>
      <c r="B17" s="1262"/>
      <c r="C17" s="388">
        <v>539</v>
      </c>
      <c r="D17" s="387">
        <v>1.38</v>
      </c>
      <c r="E17" s="386">
        <f>C17*D17</f>
        <v>743.81999999999994</v>
      </c>
      <c r="F17" s="373"/>
      <c r="G17" s="371"/>
      <c r="H17" s="371"/>
      <c r="I17" s="735"/>
      <c r="J17" s="735"/>
      <c r="K17" s="360"/>
      <c r="L17" s="361"/>
      <c r="M17" s="358"/>
      <c r="N17" s="359"/>
      <c r="O17" s="359"/>
      <c r="P17" s="371"/>
    </row>
    <row r="18" spans="1:16" ht="13">
      <c r="A18" s="1263" t="s">
        <v>31</v>
      </c>
      <c r="B18" s="1264"/>
      <c r="C18" s="228">
        <v>539</v>
      </c>
      <c r="D18" s="393">
        <v>0.88</v>
      </c>
      <c r="E18" s="250">
        <f>C18*D18</f>
        <v>474.32</v>
      </c>
      <c r="F18" s="373"/>
      <c r="G18" s="371"/>
      <c r="H18" s="371"/>
      <c r="I18" s="735"/>
      <c r="J18" s="735"/>
      <c r="K18" s="360"/>
      <c r="L18" s="361"/>
      <c r="M18" s="358"/>
      <c r="N18" s="359"/>
      <c r="O18" s="359"/>
      <c r="P18" s="371"/>
    </row>
    <row r="19" spans="1:16" ht="15.75" customHeight="1">
      <c r="A19" s="1261" t="s">
        <v>32</v>
      </c>
      <c r="B19" s="1262"/>
      <c r="C19" s="388">
        <v>911</v>
      </c>
      <c r="D19" s="387">
        <v>0.8</v>
      </c>
      <c r="E19" s="386">
        <f>C19*D19</f>
        <v>728.80000000000007</v>
      </c>
      <c r="F19" s="371"/>
      <c r="G19" s="371"/>
      <c r="H19" s="371"/>
      <c r="I19" s="1250"/>
      <c r="J19" s="1250"/>
      <c r="K19" s="362"/>
      <c r="L19" s="363"/>
      <c r="M19" s="358"/>
      <c r="N19" s="359"/>
      <c r="O19" s="359"/>
      <c r="P19" s="371"/>
    </row>
    <row r="20" spans="1:16" ht="15.75" customHeight="1">
      <c r="A20" s="1263" t="s">
        <v>42</v>
      </c>
      <c r="B20" s="1264"/>
      <c r="C20" s="228">
        <v>911</v>
      </c>
      <c r="D20" s="393">
        <v>0.8</v>
      </c>
      <c r="E20" s="250">
        <f>C20*D20</f>
        <v>728.80000000000007</v>
      </c>
      <c r="I20" s="1250"/>
      <c r="J20" s="1250"/>
      <c r="K20" s="356"/>
      <c r="L20" s="357"/>
      <c r="M20" s="358"/>
      <c r="N20" s="359"/>
      <c r="O20" s="359"/>
    </row>
    <row r="21" spans="1:16" ht="15.75" customHeight="1">
      <c r="A21" s="1261" t="s">
        <v>411</v>
      </c>
      <c r="B21" s="1262"/>
      <c r="C21" s="388">
        <v>539</v>
      </c>
      <c r="D21" s="387">
        <v>0.8</v>
      </c>
      <c r="E21" s="386">
        <f>C21*D21</f>
        <v>431.20000000000005</v>
      </c>
      <c r="I21" s="736"/>
      <c r="J21" s="736"/>
      <c r="K21" s="356"/>
      <c r="L21" s="357"/>
      <c r="M21" s="358"/>
      <c r="N21" s="359"/>
      <c r="O21" s="359"/>
    </row>
    <row r="22" spans="1:16" ht="15.75" customHeight="1">
      <c r="A22" s="1129"/>
      <c r="B22" s="1129"/>
      <c r="C22" s="727"/>
      <c r="D22" s="172" t="s">
        <v>19</v>
      </c>
      <c r="E22" s="284">
        <f xml:space="preserve"> SUM(E19:E21)</f>
        <v>1888.8000000000002</v>
      </c>
    </row>
  </sheetData>
  <mergeCells count="27">
    <mergeCell ref="I16:J16"/>
    <mergeCell ref="A22:B22"/>
    <mergeCell ref="A18:B18"/>
    <mergeCell ref="A19:B19"/>
    <mergeCell ref="I19:J19"/>
    <mergeCell ref="A20:B20"/>
    <mergeCell ref="I20:J20"/>
    <mergeCell ref="A21:B21"/>
    <mergeCell ref="A17:B17"/>
    <mergeCell ref="B10:C10"/>
    <mergeCell ref="D10:E10"/>
    <mergeCell ref="B11:C11"/>
    <mergeCell ref="D11:E11"/>
    <mergeCell ref="B13:C13"/>
    <mergeCell ref="D13:E13"/>
    <mergeCell ref="A14:E14"/>
    <mergeCell ref="A16:B16"/>
    <mergeCell ref="G11:H11"/>
    <mergeCell ref="B12:C12"/>
    <mergeCell ref="D12:E12"/>
    <mergeCell ref="B9:C9"/>
    <mergeCell ref="D9:E9"/>
    <mergeCell ref="A2:E3"/>
    <mergeCell ref="A4:B4"/>
    <mergeCell ref="A6:E6"/>
    <mergeCell ref="B8:C8"/>
    <mergeCell ref="D8:E8"/>
  </mergeCells>
  <dataValidations count="1">
    <dataValidation type="list" allowBlank="1" showInputMessage="1" showErrorMessage="1" sqref="A19:A20 I16:I21" xr:uid="{7D63194B-B74A-45B7-86BD-D197A06A2228}">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7030A0"/>
    <outlinePr summaryBelow="0" summaryRight="0"/>
  </sheetPr>
  <dimension ref="A1:H21"/>
  <sheetViews>
    <sheetView showGridLines="0" topLeftCell="A17" workbookViewId="0">
      <selection activeCell="A14" sqref="A14:E14"/>
    </sheetView>
  </sheetViews>
  <sheetFormatPr defaultColWidth="14.453125" defaultRowHeight="15.75" customHeight="1"/>
  <cols>
    <col min="1" max="1" width="7" style="162" customWidth="1"/>
    <col min="2" max="2" width="8.7265625" style="162" customWidth="1"/>
    <col min="3" max="3" width="18.90625" style="162" customWidth="1"/>
    <col min="4" max="4" width="7.90625" style="162" customWidth="1"/>
    <col min="5" max="5" width="11.1796875" style="162" bestFit="1" customWidth="1"/>
    <col min="6" max="7" width="15" style="162" customWidth="1"/>
    <col min="8" max="8" width="26.7265625" style="162" customWidth="1"/>
    <col min="9" max="16384" width="14.453125" style="162"/>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165"/>
      <c r="E5" s="165"/>
      <c r="F5" s="165"/>
      <c r="G5" s="165"/>
      <c r="H5" s="10"/>
    </row>
    <row r="6" spans="1:8" ht="29.15" customHeight="1">
      <c r="A6" s="8"/>
      <c r="B6" s="1110" t="s">
        <v>125</v>
      </c>
      <c r="C6" s="1110"/>
      <c r="D6" s="1110"/>
      <c r="E6" s="1110"/>
      <c r="F6" s="1110"/>
      <c r="G6" s="1110"/>
      <c r="H6" s="8"/>
    </row>
    <row r="7" spans="1:8" ht="19.5" customHeight="1">
      <c r="A7" s="14"/>
      <c r="F7" s="164"/>
      <c r="G7" s="164"/>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27</v>
      </c>
      <c r="C10" s="1112"/>
      <c r="D10" s="1113" t="s">
        <v>125</v>
      </c>
      <c r="E10" s="1112"/>
      <c r="F10" s="1116">
        <v>6</v>
      </c>
      <c r="G10" s="1117"/>
      <c r="H10" s="10"/>
    </row>
    <row r="11" spans="1:8" ht="18" customHeight="1">
      <c r="A11" s="14"/>
      <c r="B11" s="1089"/>
      <c r="C11" s="1080"/>
      <c r="D11" s="1089"/>
      <c r="E11" s="1080"/>
      <c r="F11" s="1090"/>
      <c r="G11" s="1080"/>
      <c r="H11" s="14"/>
    </row>
    <row r="12" spans="1:8" ht="18" customHeight="1">
      <c r="A12" s="14"/>
      <c r="B12" s="1111" t="s">
        <v>7</v>
      </c>
      <c r="C12" s="1112"/>
      <c r="D12" s="1111"/>
      <c r="E12" s="1112"/>
      <c r="F12" s="1111" t="s">
        <v>8</v>
      </c>
      <c r="G12" s="1112"/>
      <c r="H12" s="14"/>
    </row>
    <row r="13" spans="1:8" ht="18" customHeight="1">
      <c r="A13" s="14"/>
      <c r="B13" s="1113" t="s">
        <v>38</v>
      </c>
      <c r="C13" s="1112"/>
      <c r="D13" s="1113"/>
      <c r="E13" s="1112"/>
      <c r="F13" s="1122">
        <v>44512</v>
      </c>
      <c r="G13" s="1112"/>
      <c r="H13" s="14"/>
    </row>
    <row r="14" spans="1:8" ht="13.75" thickBot="1">
      <c r="A14" s="8"/>
      <c r="B14" s="1123"/>
      <c r="C14" s="1124"/>
      <c r="D14" s="1123"/>
      <c r="E14" s="1124"/>
      <c r="F14" s="1123"/>
      <c r="G14" s="1124"/>
      <c r="H14" s="8"/>
    </row>
    <row r="15" spans="1:8" ht="13">
      <c r="A15" s="14"/>
      <c r="B15" s="163"/>
      <c r="C15" s="163"/>
      <c r="D15" s="163"/>
      <c r="E15" s="161"/>
      <c r="F15" s="163"/>
      <c r="G15" s="163"/>
      <c r="H15" s="14"/>
    </row>
    <row r="16" spans="1:8" ht="30" customHeight="1">
      <c r="A16" s="14"/>
      <c r="B16" s="1120" t="s">
        <v>10</v>
      </c>
      <c r="C16" s="1121"/>
      <c r="D16" s="1121"/>
      <c r="E16" s="160" t="s">
        <v>12</v>
      </c>
      <c r="F16" s="1120" t="s">
        <v>13</v>
      </c>
      <c r="G16" s="1120"/>
    </row>
    <row r="17" spans="1:7" ht="13">
      <c r="A17" s="10"/>
      <c r="B17" s="1118" t="s">
        <v>126</v>
      </c>
      <c r="C17" s="1119"/>
      <c r="D17" s="1119"/>
      <c r="E17" s="61">
        <v>6431.36</v>
      </c>
      <c r="F17" s="1394">
        <v>6431.36</v>
      </c>
      <c r="G17" s="1394"/>
    </row>
    <row r="18" spans="1:7" ht="18">
      <c r="A18" s="23"/>
      <c r="B18" s="1127" t="s">
        <v>127</v>
      </c>
      <c r="C18" s="1128"/>
      <c r="D18" s="1128"/>
      <c r="E18" s="62">
        <v>1800</v>
      </c>
      <c r="F18" s="1395">
        <v>1800</v>
      </c>
      <c r="G18" s="1395"/>
    </row>
    <row r="19" spans="1:7" ht="15" customHeight="1">
      <c r="A19" s="23"/>
      <c r="B19" s="1160" t="s">
        <v>128</v>
      </c>
      <c r="C19" s="1159"/>
      <c r="D19" s="1159"/>
      <c r="E19" s="61">
        <v>48749.98</v>
      </c>
      <c r="F19" s="1396">
        <v>48749.98</v>
      </c>
      <c r="G19" s="1396"/>
    </row>
    <row r="20" spans="1:7" ht="13">
      <c r="A20" s="14"/>
      <c r="B20" s="1127" t="s">
        <v>129</v>
      </c>
      <c r="C20" s="1128"/>
      <c r="D20" s="1128"/>
      <c r="E20" s="62">
        <v>-20</v>
      </c>
      <c r="F20" s="1395">
        <v>-20</v>
      </c>
      <c r="G20" s="1395"/>
    </row>
    <row r="21" spans="1:7" ht="15.75" customHeight="1">
      <c r="B21" s="1129"/>
      <c r="C21" s="1130"/>
      <c r="D21" s="1130"/>
      <c r="E21" s="172" t="s">
        <v>19</v>
      </c>
      <c r="F21" s="1203">
        <f xml:space="preserve"> SUM(F17:F20)</f>
        <v>56961.340000000004</v>
      </c>
      <c r="G21" s="1204"/>
    </row>
  </sheetData>
  <mergeCells count="37">
    <mergeCell ref="F21:G21"/>
    <mergeCell ref="B21:D21"/>
    <mergeCell ref="F16:G16"/>
    <mergeCell ref="F17:G17"/>
    <mergeCell ref="F18:G18"/>
    <mergeCell ref="F19:G19"/>
    <mergeCell ref="F20:G20"/>
    <mergeCell ref="B16:D16"/>
    <mergeCell ref="B17:D17"/>
    <mergeCell ref="B18:D18"/>
    <mergeCell ref="B19:D19"/>
    <mergeCell ref="B20:D20"/>
    <mergeCell ref="B13:C13"/>
    <mergeCell ref="D13:E13"/>
    <mergeCell ref="F13:G13"/>
    <mergeCell ref="B14:C14"/>
    <mergeCell ref="D14:E14"/>
    <mergeCell ref="F14:G14"/>
    <mergeCell ref="B11:C11"/>
    <mergeCell ref="D11:E11"/>
    <mergeCell ref="F11:G11"/>
    <mergeCell ref="B12:C12"/>
    <mergeCell ref="D12:E12"/>
    <mergeCell ref="F12:G12"/>
    <mergeCell ref="B9:C9"/>
    <mergeCell ref="D9:E9"/>
    <mergeCell ref="F9:G9"/>
    <mergeCell ref="B10:C10"/>
    <mergeCell ref="D10:E10"/>
    <mergeCell ref="F10:G10"/>
    <mergeCell ref="B2:G3"/>
    <mergeCell ref="B4:D4"/>
    <mergeCell ref="B5:C5"/>
    <mergeCell ref="B6:G6"/>
    <mergeCell ref="B8:C8"/>
    <mergeCell ref="D8:E8"/>
    <mergeCell ref="F8:G8"/>
  </mergeCells>
  <dataValidations count="1">
    <dataValidation type="list" allowBlank="1" showInputMessage="1" showErrorMessage="1" sqref="B21:D21" xr:uid="{00000000-0002-0000-2C00-000000000000}">
      <formula1>"C22-Straight Transfer,C23-Dead End,C24-T-Pole Transfer,C31-Install Strand,C32-Overlash New Plant,C33-Overlash wires on Existing Plant, C34-Aerial Span Replacement, C35-Underground Pull,C36-Trench,C91-Tree Trim(F),C90 Tree Trim(RE),C92-Delash,C93-Wreck out"</formula1>
    </dataValidation>
  </dataValidations>
  <pageMargins left="0.7" right="0.7" top="0.75" bottom="0.75" header="0.3" footer="0.3"/>
  <pageSetup orientation="portrait" r:id="rId1"/>
  <drawing r:id="rId2"/>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7030A0"/>
    <outlinePr summaryBelow="0" summaryRight="0"/>
  </sheetPr>
  <dimension ref="A1:H23"/>
  <sheetViews>
    <sheetView showGridLines="0" topLeftCell="A4" workbookViewId="0">
      <selection activeCell="A14" sqref="A14:E14"/>
    </sheetView>
  </sheetViews>
  <sheetFormatPr defaultColWidth="14.453125" defaultRowHeight="15.75" customHeight="1"/>
  <cols>
    <col min="1" max="1" width="7" style="167" customWidth="1"/>
    <col min="2" max="2" width="8.7265625" style="167" customWidth="1"/>
    <col min="3" max="3" width="18.90625" style="167" customWidth="1"/>
    <col min="4" max="4" width="7.90625" style="167" customWidth="1"/>
    <col min="5" max="5" width="11.1796875" style="167" bestFit="1" customWidth="1"/>
    <col min="6" max="7" width="15" style="167" customWidth="1"/>
    <col min="8" max="8" width="26.7265625" style="167" customWidth="1"/>
    <col min="9" max="16384" width="14.453125" style="167"/>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168"/>
      <c r="E5" s="168"/>
      <c r="F5" s="168"/>
      <c r="G5" s="168"/>
      <c r="H5" s="10"/>
    </row>
    <row r="6" spans="1:8" ht="29.15" customHeight="1">
      <c r="A6" s="8"/>
      <c r="B6" s="1110" t="s">
        <v>125</v>
      </c>
      <c r="C6" s="1110"/>
      <c r="D6" s="1110"/>
      <c r="E6" s="1110"/>
      <c r="F6" s="1110"/>
      <c r="G6" s="1110"/>
      <c r="H6" s="8"/>
    </row>
    <row r="7" spans="1:8" ht="19.5" customHeight="1">
      <c r="A7" s="14"/>
      <c r="F7" s="166"/>
      <c r="G7" s="166"/>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27</v>
      </c>
      <c r="C10" s="1112"/>
      <c r="D10" s="1113" t="s">
        <v>125</v>
      </c>
      <c r="E10" s="1112"/>
      <c r="F10" s="1116">
        <v>7</v>
      </c>
      <c r="G10" s="1117"/>
      <c r="H10" s="10"/>
    </row>
    <row r="11" spans="1:8" ht="18" customHeight="1">
      <c r="A11" s="14"/>
      <c r="B11" s="1089"/>
      <c r="C11" s="1080"/>
      <c r="D11" s="1089"/>
      <c r="E11" s="1080"/>
      <c r="F11" s="1090"/>
      <c r="G11" s="1080"/>
      <c r="H11" s="14"/>
    </row>
    <row r="12" spans="1:8" ht="18" customHeight="1">
      <c r="A12" s="14"/>
      <c r="B12" s="1111" t="s">
        <v>7</v>
      </c>
      <c r="C12" s="1112"/>
      <c r="D12" s="1111"/>
      <c r="E12" s="1112"/>
      <c r="F12" s="1111" t="s">
        <v>8</v>
      </c>
      <c r="G12" s="1112"/>
      <c r="H12" s="14"/>
    </row>
    <row r="13" spans="1:8" ht="18" customHeight="1">
      <c r="A13" s="14"/>
      <c r="B13" s="1113" t="s">
        <v>38</v>
      </c>
      <c r="C13" s="1112"/>
      <c r="D13" s="1113"/>
      <c r="E13" s="1112"/>
      <c r="F13" s="1122">
        <v>44517</v>
      </c>
      <c r="G13" s="1112"/>
      <c r="H13" s="14"/>
    </row>
    <row r="14" spans="1:8" ht="13.75" thickBot="1">
      <c r="A14" s="8"/>
      <c r="B14" s="1123"/>
      <c r="C14" s="1124"/>
      <c r="D14" s="1123"/>
      <c r="E14" s="1124"/>
      <c r="F14" s="1123"/>
      <c r="G14" s="1124"/>
      <c r="H14" s="8"/>
    </row>
    <row r="15" spans="1:8" ht="13">
      <c r="A15" s="14"/>
      <c r="B15" s="170"/>
      <c r="C15" s="170"/>
      <c r="D15" s="170"/>
      <c r="E15" s="169"/>
      <c r="F15" s="170"/>
      <c r="G15" s="170"/>
      <c r="H15" s="14"/>
    </row>
    <row r="16" spans="1:8" ht="30" customHeight="1">
      <c r="A16" s="14"/>
      <c r="B16" s="1120" t="s">
        <v>10</v>
      </c>
      <c r="C16" s="1121"/>
      <c r="D16" s="1121"/>
      <c r="E16" s="171" t="s">
        <v>12</v>
      </c>
      <c r="F16" s="1120" t="s">
        <v>13</v>
      </c>
      <c r="G16" s="1120"/>
    </row>
    <row r="17" spans="1:7" ht="13">
      <c r="A17" s="10"/>
      <c r="B17" s="1118" t="s">
        <v>130</v>
      </c>
      <c r="C17" s="1119"/>
      <c r="D17" s="1119"/>
      <c r="E17" s="61">
        <v>65983.5</v>
      </c>
      <c r="F17" s="1397">
        <v>65983.5</v>
      </c>
      <c r="G17" s="1398"/>
    </row>
    <row r="18" spans="1:7" ht="18">
      <c r="A18" s="23"/>
      <c r="B18" s="1127" t="s">
        <v>131</v>
      </c>
      <c r="C18" s="1128"/>
      <c r="D18" s="1128"/>
      <c r="E18" s="62">
        <v>176515.86</v>
      </c>
      <c r="F18" s="1399">
        <v>176515.86</v>
      </c>
      <c r="G18" s="1400"/>
    </row>
    <row r="19" spans="1:7" ht="15" customHeight="1">
      <c r="A19" s="23"/>
      <c r="B19" s="1160" t="s">
        <v>132</v>
      </c>
      <c r="C19" s="1159"/>
      <c r="D19" s="1159"/>
      <c r="E19" s="61">
        <v>56572.52</v>
      </c>
      <c r="F19" s="1397">
        <v>56572.52</v>
      </c>
      <c r="G19" s="1398"/>
    </row>
    <row r="20" spans="1:7" ht="13">
      <c r="A20" s="14"/>
      <c r="B20" s="1161" t="s">
        <v>133</v>
      </c>
      <c r="C20" s="1151"/>
      <c r="D20" s="1151"/>
      <c r="E20" s="62">
        <v>14169.79</v>
      </c>
      <c r="F20" s="1399">
        <v>14169.79</v>
      </c>
      <c r="G20" s="1400"/>
    </row>
    <row r="21" spans="1:7" ht="13">
      <c r="A21" s="14"/>
      <c r="B21" s="1160" t="s">
        <v>129</v>
      </c>
      <c r="C21" s="1159"/>
      <c r="D21" s="1159"/>
      <c r="E21" s="152">
        <v>-20</v>
      </c>
      <c r="F21" s="1401">
        <v>-20</v>
      </c>
      <c r="G21" s="1402"/>
    </row>
    <row r="22" spans="1:7" ht="13">
      <c r="A22" s="14"/>
      <c r="B22" s="1403" t="s">
        <v>134</v>
      </c>
      <c r="C22" s="1404"/>
      <c r="D22" s="1405"/>
      <c r="E22" s="62">
        <v>-32500</v>
      </c>
      <c r="F22" s="1399">
        <v>-32500</v>
      </c>
      <c r="G22" s="1400"/>
    </row>
    <row r="23" spans="1:7" ht="15.75" customHeight="1">
      <c r="B23" s="1129"/>
      <c r="C23" s="1130"/>
      <c r="D23" s="1130"/>
      <c r="E23" s="172" t="s">
        <v>19</v>
      </c>
      <c r="F23" s="1203">
        <f xml:space="preserve"> SUM(F17:F22)</f>
        <v>280721.67</v>
      </c>
      <c r="G23" s="1204"/>
    </row>
  </sheetData>
  <mergeCells count="41">
    <mergeCell ref="B2:G3"/>
    <mergeCell ref="B4:D4"/>
    <mergeCell ref="B5:C5"/>
    <mergeCell ref="B6:G6"/>
    <mergeCell ref="B8:C8"/>
    <mergeCell ref="D8:E8"/>
    <mergeCell ref="F8:G8"/>
    <mergeCell ref="B9:C9"/>
    <mergeCell ref="D9:E9"/>
    <mergeCell ref="F9:G9"/>
    <mergeCell ref="B10:C10"/>
    <mergeCell ref="D10:E10"/>
    <mergeCell ref="F10:G10"/>
    <mergeCell ref="B11:C11"/>
    <mergeCell ref="D11:E11"/>
    <mergeCell ref="F11:G11"/>
    <mergeCell ref="B12:C12"/>
    <mergeCell ref="D12:E12"/>
    <mergeCell ref="F12:G12"/>
    <mergeCell ref="B13:C13"/>
    <mergeCell ref="D13:E13"/>
    <mergeCell ref="F13:G13"/>
    <mergeCell ref="B14:C14"/>
    <mergeCell ref="D14:E14"/>
    <mergeCell ref="F14:G14"/>
    <mergeCell ref="B16:D16"/>
    <mergeCell ref="F16:G16"/>
    <mergeCell ref="B17:D17"/>
    <mergeCell ref="F17:G17"/>
    <mergeCell ref="B18:D18"/>
    <mergeCell ref="F18:G18"/>
    <mergeCell ref="B19:D19"/>
    <mergeCell ref="F19:G19"/>
    <mergeCell ref="B20:D20"/>
    <mergeCell ref="F20:G20"/>
    <mergeCell ref="B23:D23"/>
    <mergeCell ref="F23:G23"/>
    <mergeCell ref="B21:D21"/>
    <mergeCell ref="F21:G21"/>
    <mergeCell ref="B22:D22"/>
    <mergeCell ref="F22:G22"/>
  </mergeCells>
  <dataValidations count="1">
    <dataValidation type="list" allowBlank="1" showInputMessage="1" showErrorMessage="1" sqref="B23:D23" xr:uid="{00000000-0002-0000-2D00-000000000000}">
      <formula1>"C22-Straight Transfer,C23-Dead End,C24-T-Pole Transfer,C31-Install Strand,C32-Overlash New Plant,C33-Overlash wires on Existing Plant, C34-Aerial Span Replacement, C35-Underground Pull,C36-Trench,C91-Tree Trim(F),C90 Tree Trim(RE),C92-Delash,C93-Wreck out"</formula1>
    </dataValidation>
  </dataValidations>
  <pageMargins left="0.7" right="0.7" top="0.75" bottom="0.75" header="0.3" footer="0.3"/>
  <pageSetup orientation="portrait" r:id="rId1"/>
  <drawing r:id="rId2"/>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64732-72FF-41D7-B95D-E92093DE5A4E}">
  <sheetPr>
    <tabColor rgb="FF7030A0"/>
    <outlinePr summaryBelow="0" summaryRight="0"/>
  </sheetPr>
  <dimension ref="A1:H36"/>
  <sheetViews>
    <sheetView showGridLines="0" topLeftCell="A16" workbookViewId="0">
      <selection activeCell="A14" sqref="A14:E14"/>
    </sheetView>
  </sheetViews>
  <sheetFormatPr defaultColWidth="14.453125" defaultRowHeight="15.75" customHeight="1"/>
  <cols>
    <col min="1" max="1" width="7" style="244" customWidth="1"/>
    <col min="2" max="2" width="8.7265625" style="244" customWidth="1"/>
    <col min="3" max="3" width="18.90625" style="244" customWidth="1"/>
    <col min="4" max="4" width="7.90625" style="244" customWidth="1"/>
    <col min="5" max="5" width="11.1796875" style="244" bestFit="1" customWidth="1"/>
    <col min="6" max="7" width="15" style="244" customWidth="1"/>
    <col min="8" max="8" width="26.7265625" style="244" customWidth="1"/>
    <col min="9" max="16384" width="14.453125" style="244"/>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245"/>
      <c r="E5" s="245"/>
      <c r="F5" s="245"/>
      <c r="G5" s="245"/>
      <c r="H5" s="10"/>
    </row>
    <row r="6" spans="1:8" ht="29.15" customHeight="1">
      <c r="A6" s="8"/>
      <c r="B6" s="1110" t="s">
        <v>125</v>
      </c>
      <c r="C6" s="1110"/>
      <c r="D6" s="1110"/>
      <c r="E6" s="1110"/>
      <c r="F6" s="1110"/>
      <c r="G6" s="1110"/>
      <c r="H6" s="8"/>
    </row>
    <row r="7" spans="1:8" ht="19.5" customHeight="1">
      <c r="A7" s="14"/>
      <c r="F7" s="243"/>
      <c r="G7" s="243"/>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27</v>
      </c>
      <c r="C10" s="1112"/>
      <c r="D10" s="1113" t="s">
        <v>125</v>
      </c>
      <c r="E10" s="1112"/>
      <c r="F10" s="1116">
        <v>8</v>
      </c>
      <c r="G10" s="1117"/>
      <c r="H10" s="10"/>
    </row>
    <row r="11" spans="1:8" ht="18" customHeight="1">
      <c r="A11" s="14"/>
      <c r="B11" s="1089"/>
      <c r="C11" s="1080"/>
      <c r="D11" s="1089"/>
      <c r="E11" s="1080"/>
      <c r="F11" s="1090"/>
      <c r="G11" s="1080"/>
      <c r="H11" s="14"/>
    </row>
    <row r="12" spans="1:8" ht="18" customHeight="1">
      <c r="A12" s="14"/>
      <c r="B12" s="1111" t="s">
        <v>7</v>
      </c>
      <c r="C12" s="1112"/>
      <c r="D12" s="1111"/>
      <c r="E12" s="1112"/>
      <c r="F12" s="1111" t="s">
        <v>8</v>
      </c>
      <c r="G12" s="1112"/>
      <c r="H12" s="14"/>
    </row>
    <row r="13" spans="1:8" ht="18" customHeight="1">
      <c r="A13" s="14"/>
      <c r="B13" s="1113" t="s">
        <v>178</v>
      </c>
      <c r="C13" s="1112"/>
      <c r="D13" s="1113"/>
      <c r="E13" s="1112"/>
      <c r="F13" s="1122">
        <v>44568</v>
      </c>
      <c r="G13" s="1112"/>
      <c r="H13" s="14"/>
    </row>
    <row r="14" spans="1:8" ht="13.75" thickBot="1">
      <c r="A14" s="8"/>
      <c r="B14" s="1123"/>
      <c r="C14" s="1124"/>
      <c r="D14" s="1123"/>
      <c r="E14" s="1124"/>
      <c r="F14" s="1123"/>
      <c r="G14" s="1124"/>
      <c r="H14" s="8"/>
    </row>
    <row r="15" spans="1:8" ht="13">
      <c r="A15" s="14"/>
      <c r="B15" s="247"/>
      <c r="C15" s="247"/>
      <c r="D15" s="247"/>
      <c r="E15" s="246"/>
      <c r="F15" s="247"/>
      <c r="G15" s="247"/>
      <c r="H15" s="14"/>
    </row>
    <row r="16" spans="1:8" ht="30" customHeight="1">
      <c r="A16" s="14"/>
      <c r="B16" s="1120" t="s">
        <v>10</v>
      </c>
      <c r="C16" s="1121"/>
      <c r="D16" s="1121"/>
      <c r="E16" s="248" t="s">
        <v>12</v>
      </c>
      <c r="F16" s="1120" t="s">
        <v>13</v>
      </c>
      <c r="G16" s="1120"/>
    </row>
    <row r="17" spans="1:7" ht="13">
      <c r="A17" s="10"/>
      <c r="B17" s="1118" t="s">
        <v>277</v>
      </c>
      <c r="C17" s="1119"/>
      <c r="D17" s="1119"/>
      <c r="E17" s="61">
        <v>6619.2</v>
      </c>
      <c r="F17" s="1397">
        <v>6619.2</v>
      </c>
      <c r="G17" s="1398"/>
    </row>
    <row r="18" spans="1:7" ht="13.5" customHeight="1">
      <c r="A18" s="23"/>
      <c r="B18" s="1172" t="s">
        <v>278</v>
      </c>
      <c r="C18" s="1173"/>
      <c r="D18" s="1173"/>
      <c r="E18" s="62">
        <v>15080.8</v>
      </c>
      <c r="F18" s="1399">
        <v>15080.8</v>
      </c>
      <c r="G18" s="1400"/>
    </row>
    <row r="19" spans="1:7" ht="15" customHeight="1">
      <c r="A19" s="23"/>
      <c r="B19" s="1118" t="s">
        <v>279</v>
      </c>
      <c r="C19" s="1119"/>
      <c r="D19" s="1119"/>
      <c r="E19" s="61">
        <v>10223.700000000001</v>
      </c>
      <c r="F19" s="1397">
        <v>10223.700000000001</v>
      </c>
      <c r="G19" s="1398"/>
    </row>
    <row r="20" spans="1:7" ht="13">
      <c r="A20" s="14"/>
      <c r="B20" s="1172" t="s">
        <v>280</v>
      </c>
      <c r="C20" s="1173"/>
      <c r="D20" s="1173"/>
      <c r="E20" s="62">
        <v>13283.2</v>
      </c>
      <c r="F20" s="1399">
        <v>13283.2</v>
      </c>
      <c r="G20" s="1400"/>
    </row>
    <row r="21" spans="1:7" ht="13">
      <c r="A21" s="14"/>
      <c r="B21" s="1118" t="s">
        <v>281</v>
      </c>
      <c r="C21" s="1119"/>
      <c r="D21" s="1119"/>
      <c r="E21" s="61">
        <v>2336</v>
      </c>
      <c r="F21" s="1397">
        <v>2336</v>
      </c>
      <c r="G21" s="1398"/>
    </row>
    <row r="22" spans="1:7" ht="13">
      <c r="A22" s="14"/>
      <c r="B22" s="1172" t="s">
        <v>282</v>
      </c>
      <c r="C22" s="1173"/>
      <c r="D22" s="1173"/>
      <c r="E22" s="62">
        <v>4355.2</v>
      </c>
      <c r="F22" s="1399">
        <v>4355.2</v>
      </c>
      <c r="G22" s="1400"/>
    </row>
    <row r="23" spans="1:7" ht="13">
      <c r="A23" s="14"/>
      <c r="B23" s="1118" t="s">
        <v>283</v>
      </c>
      <c r="C23" s="1119"/>
      <c r="D23" s="1119"/>
      <c r="E23" s="61">
        <v>2961.6</v>
      </c>
      <c r="F23" s="1397">
        <v>2961.6</v>
      </c>
      <c r="G23" s="1398"/>
    </row>
    <row r="24" spans="1:7" ht="13">
      <c r="A24" s="14"/>
      <c r="B24" s="1172" t="s">
        <v>284</v>
      </c>
      <c r="C24" s="1173"/>
      <c r="D24" s="1173"/>
      <c r="E24" s="62">
        <v>6671.02</v>
      </c>
      <c r="F24" s="1399">
        <v>6671.02</v>
      </c>
      <c r="G24" s="1400"/>
    </row>
    <row r="25" spans="1:7" ht="13">
      <c r="A25" s="14"/>
      <c r="B25" s="1118" t="s">
        <v>285</v>
      </c>
      <c r="C25" s="1119"/>
      <c r="D25" s="1119"/>
      <c r="E25" s="61">
        <v>56541.06</v>
      </c>
      <c r="F25" s="1397">
        <v>56541.06</v>
      </c>
      <c r="G25" s="1398"/>
    </row>
    <row r="26" spans="1:7" ht="13">
      <c r="A26" s="14"/>
      <c r="B26" s="1172" t="s">
        <v>286</v>
      </c>
      <c r="C26" s="1173"/>
      <c r="D26" s="1173"/>
      <c r="E26" s="62">
        <v>35157.879999999997</v>
      </c>
      <c r="F26" s="1399">
        <v>35157.879999999997</v>
      </c>
      <c r="G26" s="1400"/>
    </row>
    <row r="27" spans="1:7" ht="13">
      <c r="A27" s="14"/>
      <c r="B27" s="1118" t="s">
        <v>287</v>
      </c>
      <c r="C27" s="1119"/>
      <c r="D27" s="1119"/>
      <c r="E27" s="61">
        <v>21696.48</v>
      </c>
      <c r="F27" s="1397">
        <v>21696.48</v>
      </c>
      <c r="G27" s="1398"/>
    </row>
    <row r="28" spans="1:7" ht="13">
      <c r="A28" s="14"/>
      <c r="B28" s="1172" t="s">
        <v>288</v>
      </c>
      <c r="C28" s="1173"/>
      <c r="D28" s="1173"/>
      <c r="E28" s="62">
        <v>368</v>
      </c>
      <c r="F28" s="1399">
        <v>368</v>
      </c>
      <c r="G28" s="1400"/>
    </row>
    <row r="29" spans="1:7" ht="13">
      <c r="A29" s="14"/>
      <c r="B29" s="1118" t="s">
        <v>289</v>
      </c>
      <c r="C29" s="1119"/>
      <c r="D29" s="1119"/>
      <c r="E29" s="61">
        <v>8762.7999999999993</v>
      </c>
      <c r="F29" s="1397">
        <v>8762.7999999999993</v>
      </c>
      <c r="G29" s="1398"/>
    </row>
    <row r="30" spans="1:7" ht="13">
      <c r="A30" s="14"/>
      <c r="B30" s="1172" t="s">
        <v>290</v>
      </c>
      <c r="C30" s="1173"/>
      <c r="D30" s="1173"/>
      <c r="E30" s="62">
        <v>2580.8000000000002</v>
      </c>
      <c r="F30" s="1399">
        <v>2580.8000000000002</v>
      </c>
      <c r="G30" s="1400"/>
    </row>
    <row r="31" spans="1:7" ht="13">
      <c r="A31" s="14"/>
      <c r="B31" s="1118" t="s">
        <v>291</v>
      </c>
      <c r="C31" s="1119"/>
      <c r="D31" s="1119"/>
      <c r="E31" s="61">
        <v>37321.760000000002</v>
      </c>
      <c r="F31" s="1397">
        <v>37321.760000000002</v>
      </c>
      <c r="G31" s="1398"/>
    </row>
    <row r="32" spans="1:7" ht="13">
      <c r="A32" s="14"/>
      <c r="B32" s="1172" t="s">
        <v>292</v>
      </c>
      <c r="C32" s="1173"/>
      <c r="D32" s="1173"/>
      <c r="E32" s="62">
        <v>10000.719999999999</v>
      </c>
      <c r="F32" s="1399">
        <v>10000.719999999999</v>
      </c>
      <c r="G32" s="1400"/>
    </row>
    <row r="33" spans="1:7" ht="13">
      <c r="A33" s="14"/>
      <c r="B33" s="1118" t="s">
        <v>293</v>
      </c>
      <c r="C33" s="1119"/>
      <c r="D33" s="1119"/>
      <c r="E33" s="61">
        <v>13828</v>
      </c>
      <c r="F33" s="1397">
        <v>13828</v>
      </c>
      <c r="G33" s="1398"/>
    </row>
    <row r="34" spans="1:7" ht="13">
      <c r="A34" s="14"/>
      <c r="B34" s="1172" t="s">
        <v>294</v>
      </c>
      <c r="C34" s="1173"/>
      <c r="D34" s="1173"/>
      <c r="E34" s="62">
        <v>4139.2</v>
      </c>
      <c r="F34" s="1399">
        <v>4139.2</v>
      </c>
      <c r="G34" s="1400"/>
    </row>
    <row r="35" spans="1:7" ht="13">
      <c r="A35" s="14"/>
      <c r="B35" s="1118" t="s">
        <v>129</v>
      </c>
      <c r="C35" s="1119"/>
      <c r="D35" s="1119"/>
      <c r="E35" s="152">
        <v>-20</v>
      </c>
      <c r="F35" s="1401">
        <v>-20</v>
      </c>
      <c r="G35" s="1402"/>
    </row>
    <row r="36" spans="1:7" ht="15.75" customHeight="1">
      <c r="B36" s="1129"/>
      <c r="C36" s="1130"/>
      <c r="D36" s="1130"/>
      <c r="E36" s="172" t="s">
        <v>19</v>
      </c>
      <c r="F36" s="1203">
        <f xml:space="preserve"> SUM(F17:F35)</f>
        <v>251907.42</v>
      </c>
      <c r="G36" s="1204"/>
    </row>
  </sheetData>
  <mergeCells count="67">
    <mergeCell ref="B2:G3"/>
    <mergeCell ref="B4:D4"/>
    <mergeCell ref="B5:C5"/>
    <mergeCell ref="B6:G6"/>
    <mergeCell ref="B8:C8"/>
    <mergeCell ref="D8:E8"/>
    <mergeCell ref="F8:G8"/>
    <mergeCell ref="B9:C9"/>
    <mergeCell ref="D9:E9"/>
    <mergeCell ref="F9:G9"/>
    <mergeCell ref="B10:C10"/>
    <mergeCell ref="D10:E10"/>
    <mergeCell ref="F10:G10"/>
    <mergeCell ref="B11:C11"/>
    <mergeCell ref="D11:E11"/>
    <mergeCell ref="F11:G11"/>
    <mergeCell ref="B12:C12"/>
    <mergeCell ref="D12:E12"/>
    <mergeCell ref="F12:G12"/>
    <mergeCell ref="B13:C13"/>
    <mergeCell ref="D13:E13"/>
    <mergeCell ref="F13:G13"/>
    <mergeCell ref="B14:C14"/>
    <mergeCell ref="D14:E14"/>
    <mergeCell ref="F14:G14"/>
    <mergeCell ref="B16:D16"/>
    <mergeCell ref="F16:G16"/>
    <mergeCell ref="B17:D17"/>
    <mergeCell ref="F17:G17"/>
    <mergeCell ref="B18:D18"/>
    <mergeCell ref="F18:G18"/>
    <mergeCell ref="B19:D19"/>
    <mergeCell ref="F19:G19"/>
    <mergeCell ref="B20:D20"/>
    <mergeCell ref="F20:G20"/>
    <mergeCell ref="B21:D21"/>
    <mergeCell ref="F21:G21"/>
    <mergeCell ref="B22:D22"/>
    <mergeCell ref="F22:G22"/>
    <mergeCell ref="B36:D36"/>
    <mergeCell ref="F36:G36"/>
    <mergeCell ref="F26:G26"/>
    <mergeCell ref="B23:D23"/>
    <mergeCell ref="B24:D24"/>
    <mergeCell ref="B26:D26"/>
    <mergeCell ref="B25:D25"/>
    <mergeCell ref="B27:D27"/>
    <mergeCell ref="B28:D28"/>
    <mergeCell ref="B29:D29"/>
    <mergeCell ref="F29:G29"/>
    <mergeCell ref="B31:D31"/>
    <mergeCell ref="B32:D32"/>
    <mergeCell ref="B34:D34"/>
    <mergeCell ref="B35:D35"/>
    <mergeCell ref="F35:G35"/>
    <mergeCell ref="B33:D33"/>
    <mergeCell ref="B30:D30"/>
    <mergeCell ref="F23:G23"/>
    <mergeCell ref="F24:G24"/>
    <mergeCell ref="F25:G25"/>
    <mergeCell ref="F27:G27"/>
    <mergeCell ref="F28:G28"/>
    <mergeCell ref="F30:G30"/>
    <mergeCell ref="F31:G31"/>
    <mergeCell ref="F32:G32"/>
    <mergeCell ref="F33:G33"/>
    <mergeCell ref="F34:G34"/>
  </mergeCells>
  <phoneticPr fontId="46" type="noConversion"/>
  <dataValidations count="1">
    <dataValidation type="list" allowBlank="1" showInputMessage="1" showErrorMessage="1" sqref="B36:D36" xr:uid="{06392127-5A80-4DF9-B3C8-A2DDB7EDE233}">
      <formula1>"C22-Straight Transfer,C23-Dead End,C24-T-Pole Transfer,C31-Install Strand,C32-Overlash New Plant,C33-Overlash wires on Existing Plant, C34-Aerial Span Replacement, C35-Underground Pull,C36-Trench,C91-Tree Trim(F),C90 Tree Trim(RE),C92-Delash,C93-Wreck out"</formula1>
    </dataValidation>
  </dataValidations>
  <pageMargins left="0.7" right="0.7" top="0.75" bottom="0.75" header="0.3" footer="0.3"/>
  <pageSetup orientation="portrait" r:id="rId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F0221-4EBA-4A37-A18F-A85AE4789133}">
  <sheetPr>
    <tabColor rgb="FF7030A0"/>
    <outlinePr summaryBelow="0" summaryRight="0"/>
  </sheetPr>
  <dimension ref="A1:H19"/>
  <sheetViews>
    <sheetView showGridLines="0" workbookViewId="0">
      <selection activeCell="A14" sqref="A14:E14"/>
    </sheetView>
  </sheetViews>
  <sheetFormatPr defaultColWidth="14.453125" defaultRowHeight="15.75" customHeight="1"/>
  <cols>
    <col min="1" max="1" width="7" style="244" customWidth="1"/>
    <col min="2" max="2" width="8.7265625" style="244" customWidth="1"/>
    <col min="3" max="3" width="18.90625" style="244" customWidth="1"/>
    <col min="4" max="4" width="7.90625" style="244" customWidth="1"/>
    <col min="5" max="5" width="11.1796875" style="244" bestFit="1" customWidth="1"/>
    <col min="6" max="7" width="15" style="244" customWidth="1"/>
    <col min="8" max="8" width="26.7265625" style="244" customWidth="1"/>
    <col min="9" max="16384" width="14.453125" style="244"/>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245"/>
      <c r="E5" s="245"/>
      <c r="F5" s="245"/>
      <c r="G5" s="245"/>
      <c r="H5" s="10"/>
    </row>
    <row r="6" spans="1:8" ht="29.15" customHeight="1">
      <c r="A6" s="8"/>
      <c r="B6" s="1110" t="s">
        <v>125</v>
      </c>
      <c r="C6" s="1110"/>
      <c r="D6" s="1110"/>
      <c r="E6" s="1110"/>
      <c r="F6" s="1110"/>
      <c r="G6" s="1110"/>
      <c r="H6" s="8"/>
    </row>
    <row r="7" spans="1:8" ht="19.5" customHeight="1">
      <c r="A7" s="14"/>
      <c r="F7" s="243"/>
      <c r="G7" s="243"/>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27</v>
      </c>
      <c r="C10" s="1112"/>
      <c r="D10" s="1113" t="s">
        <v>125</v>
      </c>
      <c r="E10" s="1112"/>
      <c r="F10" s="1116">
        <v>9</v>
      </c>
      <c r="G10" s="1117"/>
      <c r="H10" s="10"/>
    </row>
    <row r="11" spans="1:8" ht="18" customHeight="1">
      <c r="A11" s="14"/>
      <c r="B11" s="1089"/>
      <c r="C11" s="1080"/>
      <c r="D11" s="1089"/>
      <c r="E11" s="1080"/>
      <c r="F11" s="1090"/>
      <c r="G11" s="1080"/>
      <c r="H11" s="14"/>
    </row>
    <row r="12" spans="1:8" ht="18" customHeight="1">
      <c r="A12" s="14"/>
      <c r="B12" s="1111" t="s">
        <v>7</v>
      </c>
      <c r="C12" s="1112"/>
      <c r="D12" s="1111"/>
      <c r="E12" s="1112"/>
      <c r="F12" s="1111" t="s">
        <v>8</v>
      </c>
      <c r="G12" s="1112"/>
      <c r="H12" s="14"/>
    </row>
    <row r="13" spans="1:8" ht="18" customHeight="1">
      <c r="A13" s="14"/>
      <c r="B13" s="1113" t="s">
        <v>296</v>
      </c>
      <c r="C13" s="1112"/>
      <c r="D13" s="1113"/>
      <c r="E13" s="1112"/>
      <c r="F13" s="1122">
        <v>44568</v>
      </c>
      <c r="G13" s="1112"/>
      <c r="H13" s="14"/>
    </row>
    <row r="14" spans="1:8" ht="13.75" thickBot="1">
      <c r="A14" s="8"/>
      <c r="B14" s="1123"/>
      <c r="C14" s="1124"/>
      <c r="D14" s="1123"/>
      <c r="E14" s="1124"/>
      <c r="F14" s="1123"/>
      <c r="G14" s="1124"/>
      <c r="H14" s="8"/>
    </row>
    <row r="15" spans="1:8" ht="13">
      <c r="A15" s="14"/>
      <c r="B15" s="247"/>
      <c r="C15" s="247"/>
      <c r="D15" s="247"/>
      <c r="E15" s="246"/>
      <c r="F15" s="247"/>
      <c r="G15" s="247"/>
      <c r="H15" s="14"/>
    </row>
    <row r="16" spans="1:8" ht="30" customHeight="1">
      <c r="A16" s="14"/>
      <c r="B16" s="1120" t="s">
        <v>10</v>
      </c>
      <c r="C16" s="1121"/>
      <c r="D16" s="1121"/>
      <c r="E16" s="248" t="s">
        <v>12</v>
      </c>
      <c r="F16" s="1120" t="s">
        <v>13</v>
      </c>
      <c r="G16" s="1120"/>
    </row>
    <row r="17" spans="1:7" ht="13">
      <c r="A17" s="10"/>
      <c r="B17" s="1172" t="s">
        <v>295</v>
      </c>
      <c r="C17" s="1173"/>
      <c r="D17" s="1173"/>
      <c r="E17" s="143">
        <v>150136</v>
      </c>
      <c r="F17" s="1199">
        <v>140136</v>
      </c>
      <c r="G17" s="1200"/>
    </row>
    <row r="18" spans="1:7" ht="13">
      <c r="A18" s="14"/>
      <c r="B18" s="1406" t="s">
        <v>129</v>
      </c>
      <c r="C18" s="1407"/>
      <c r="D18" s="1407"/>
      <c r="E18" s="146">
        <v>-20</v>
      </c>
      <c r="F18" s="1201">
        <v>-20</v>
      </c>
      <c r="G18" s="1202"/>
    </row>
    <row r="19" spans="1:7" ht="15.75" customHeight="1">
      <c r="B19" s="1129"/>
      <c r="C19" s="1130"/>
      <c r="D19" s="1130"/>
      <c r="E19" s="172" t="s">
        <v>19</v>
      </c>
      <c r="F19" s="1203">
        <f xml:space="preserve"> SUM(F17:F18)</f>
        <v>140116</v>
      </c>
      <c r="G19" s="1204"/>
    </row>
  </sheetData>
  <mergeCells count="33">
    <mergeCell ref="B2:G3"/>
    <mergeCell ref="B4:D4"/>
    <mergeCell ref="B5:C5"/>
    <mergeCell ref="B6:G6"/>
    <mergeCell ref="B8:C8"/>
    <mergeCell ref="D8:E8"/>
    <mergeCell ref="F8:G8"/>
    <mergeCell ref="B9:C9"/>
    <mergeCell ref="D9:E9"/>
    <mergeCell ref="F9:G9"/>
    <mergeCell ref="B10:C10"/>
    <mergeCell ref="D10:E10"/>
    <mergeCell ref="F10:G10"/>
    <mergeCell ref="B11:C11"/>
    <mergeCell ref="D11:E11"/>
    <mergeCell ref="F11:G11"/>
    <mergeCell ref="B12:C12"/>
    <mergeCell ref="D12:E12"/>
    <mergeCell ref="F12:G12"/>
    <mergeCell ref="B13:C13"/>
    <mergeCell ref="D13:E13"/>
    <mergeCell ref="F13:G13"/>
    <mergeCell ref="B14:C14"/>
    <mergeCell ref="D14:E14"/>
    <mergeCell ref="F14:G14"/>
    <mergeCell ref="B18:D18"/>
    <mergeCell ref="F18:G18"/>
    <mergeCell ref="B19:D19"/>
    <mergeCell ref="F19:G19"/>
    <mergeCell ref="B16:D16"/>
    <mergeCell ref="F16:G16"/>
    <mergeCell ref="B17:D17"/>
    <mergeCell ref="F17:G17"/>
  </mergeCells>
  <dataValidations count="1">
    <dataValidation type="list" allowBlank="1" showInputMessage="1" showErrorMessage="1" sqref="B19:D19" xr:uid="{2BE0F893-CBB5-4C7F-8907-650AEF2C0074}">
      <formula1>"C22-Straight Transfer,C23-Dead End,C24-T-Pole Transfer,C31-Install Strand,C32-Overlash New Plant,C33-Overlash wires on Existing Plant, C34-Aerial Span Replacement, C35-Underground Pull,C36-Trench,C91-Tree Trim(F),C90 Tree Trim(RE),C92-Delash,C93-Wreck out"</formula1>
    </dataValidation>
  </dataValidations>
  <pageMargins left="0.7" right="0.7" top="0.75" bottom="0.75" header="0.3" footer="0.3"/>
  <pageSetup orientation="portrait" r:id="rId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55D4B-654F-4756-BB46-D124AE5368F3}">
  <sheetPr>
    <tabColor rgb="FF7030A0"/>
    <outlinePr summaryBelow="0" summaryRight="0"/>
  </sheetPr>
  <dimension ref="A1:H26"/>
  <sheetViews>
    <sheetView showGridLines="0" topLeftCell="A23" workbookViewId="0">
      <selection activeCell="H30" sqref="H30"/>
    </sheetView>
  </sheetViews>
  <sheetFormatPr defaultColWidth="14.453125" defaultRowHeight="15.75" customHeight="1"/>
  <cols>
    <col min="1" max="1" width="7" style="261" customWidth="1"/>
    <col min="2" max="2" width="8.7265625" style="261" customWidth="1"/>
    <col min="3" max="3" width="18.90625" style="261" customWidth="1"/>
    <col min="4" max="4" width="7.90625" style="261" customWidth="1"/>
    <col min="5" max="5" width="11.1796875" style="261" bestFit="1" customWidth="1"/>
    <col min="6" max="7" width="15" style="261" customWidth="1"/>
    <col min="8" max="8" width="26.7265625" style="261" customWidth="1"/>
    <col min="9" max="16384" width="14.453125" style="261"/>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262"/>
      <c r="E5" s="262"/>
      <c r="F5" s="262"/>
      <c r="G5" s="262"/>
      <c r="H5" s="10"/>
    </row>
    <row r="6" spans="1:8" ht="29.15" customHeight="1">
      <c r="A6" s="8"/>
      <c r="B6" s="1110" t="s">
        <v>125</v>
      </c>
      <c r="C6" s="1110"/>
      <c r="D6" s="1110"/>
      <c r="E6" s="1110"/>
      <c r="F6" s="1110"/>
      <c r="G6" s="1110"/>
      <c r="H6" s="8"/>
    </row>
    <row r="7" spans="1:8" ht="19.5" customHeight="1">
      <c r="A7" s="14"/>
      <c r="F7" s="260"/>
      <c r="G7" s="260"/>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27</v>
      </c>
      <c r="C10" s="1112"/>
      <c r="D10" s="1113" t="s">
        <v>125</v>
      </c>
      <c r="E10" s="1112"/>
      <c r="F10" s="1116">
        <v>10</v>
      </c>
      <c r="G10" s="1117"/>
      <c r="H10" s="10"/>
    </row>
    <row r="11" spans="1:8" ht="18" customHeight="1">
      <c r="A11" s="14"/>
      <c r="B11" s="1089"/>
      <c r="C11" s="1080"/>
      <c r="D11" s="1089"/>
      <c r="E11" s="1080"/>
      <c r="F11" s="1090"/>
      <c r="G11" s="1080"/>
      <c r="H11" s="14"/>
    </row>
    <row r="12" spans="1:8" ht="18" customHeight="1">
      <c r="A12" s="14"/>
      <c r="B12" s="1111" t="s">
        <v>7</v>
      </c>
      <c r="C12" s="1112"/>
      <c r="D12" s="1111"/>
      <c r="E12" s="1112"/>
      <c r="F12" s="1111" t="s">
        <v>8</v>
      </c>
      <c r="G12" s="1112"/>
      <c r="H12" s="14"/>
    </row>
    <row r="13" spans="1:8" ht="18" customHeight="1">
      <c r="A13" s="14"/>
      <c r="B13" s="1113" t="s">
        <v>315</v>
      </c>
      <c r="C13" s="1112"/>
      <c r="D13" s="1113"/>
      <c r="E13" s="1112"/>
      <c r="F13" s="1122">
        <v>44237</v>
      </c>
      <c r="G13" s="1112"/>
      <c r="H13" s="14"/>
    </row>
    <row r="14" spans="1:8" ht="13.75" thickBot="1">
      <c r="A14" s="8"/>
      <c r="B14" s="1123"/>
      <c r="C14" s="1124"/>
      <c r="D14" s="1123"/>
      <c r="E14" s="1124"/>
      <c r="F14" s="1123"/>
      <c r="G14" s="1124"/>
      <c r="H14" s="8"/>
    </row>
    <row r="15" spans="1:8" ht="13">
      <c r="A15" s="14"/>
      <c r="B15" s="265"/>
      <c r="C15" s="265"/>
      <c r="D15" s="265"/>
      <c r="E15" s="264"/>
      <c r="F15" s="265"/>
      <c r="G15" s="265"/>
      <c r="H15" s="14"/>
    </row>
    <row r="16" spans="1:8" ht="30" customHeight="1">
      <c r="A16" s="14"/>
      <c r="B16" s="1120" t="s">
        <v>10</v>
      </c>
      <c r="C16" s="1121"/>
      <c r="D16" s="1121"/>
      <c r="E16" s="266" t="s">
        <v>12</v>
      </c>
      <c r="F16" s="1120" t="s">
        <v>13</v>
      </c>
      <c r="G16" s="1120"/>
    </row>
    <row r="17" spans="1:7" ht="13">
      <c r="A17" s="10"/>
      <c r="B17" s="1118" t="s">
        <v>308</v>
      </c>
      <c r="C17" s="1119"/>
      <c r="D17" s="1119"/>
      <c r="E17" s="61">
        <v>16075.98</v>
      </c>
      <c r="F17" s="1397">
        <v>16075.98</v>
      </c>
      <c r="G17" s="1398"/>
    </row>
    <row r="18" spans="1:7" ht="18">
      <c r="A18" s="23"/>
      <c r="B18" s="1172" t="s">
        <v>309</v>
      </c>
      <c r="C18" s="1173"/>
      <c r="D18" s="1173"/>
      <c r="E18" s="62">
        <v>8611.18</v>
      </c>
      <c r="F18" s="1399">
        <v>8611.18</v>
      </c>
      <c r="G18" s="1400"/>
    </row>
    <row r="19" spans="1:7" ht="15" customHeight="1">
      <c r="A19" s="23"/>
      <c r="B19" s="1118" t="s">
        <v>310</v>
      </c>
      <c r="C19" s="1119"/>
      <c r="D19" s="1119"/>
      <c r="E19" s="61">
        <v>17182.37</v>
      </c>
      <c r="F19" s="1397">
        <v>17182.37</v>
      </c>
      <c r="G19" s="1398"/>
    </row>
    <row r="20" spans="1:7" ht="13">
      <c r="A20" s="14"/>
      <c r="B20" s="1172" t="s">
        <v>311</v>
      </c>
      <c r="C20" s="1173"/>
      <c r="D20" s="1173"/>
      <c r="E20" s="62">
        <v>16595.849999999999</v>
      </c>
      <c r="F20" s="1399">
        <v>16595.849999999999</v>
      </c>
      <c r="G20" s="1400"/>
    </row>
    <row r="21" spans="1:7" ht="13">
      <c r="A21" s="14"/>
      <c r="B21" s="1118" t="s">
        <v>312</v>
      </c>
      <c r="C21" s="1119"/>
      <c r="D21" s="1119"/>
      <c r="E21" s="146">
        <v>35217.86</v>
      </c>
      <c r="F21" s="1411">
        <v>35217.86</v>
      </c>
      <c r="G21" s="1412"/>
    </row>
    <row r="22" spans="1:7" ht="13">
      <c r="A22" s="14"/>
      <c r="B22" s="1408" t="s">
        <v>313</v>
      </c>
      <c r="C22" s="1409"/>
      <c r="D22" s="1410"/>
      <c r="E22" s="62">
        <v>78363.399999999994</v>
      </c>
      <c r="F22" s="1399">
        <v>78363.399999999994</v>
      </c>
      <c r="G22" s="1400"/>
    </row>
    <row r="23" spans="1:7" ht="13">
      <c r="A23" s="14"/>
      <c r="B23" s="1415" t="s">
        <v>314</v>
      </c>
      <c r="C23" s="1416"/>
      <c r="D23" s="1417"/>
      <c r="E23" s="146">
        <v>19013</v>
      </c>
      <c r="F23" s="1201">
        <v>19013</v>
      </c>
      <c r="G23" s="1202"/>
    </row>
    <row r="24" spans="1:7" ht="13">
      <c r="A24" s="14"/>
      <c r="B24" s="1408" t="s">
        <v>129</v>
      </c>
      <c r="C24" s="1409"/>
      <c r="D24" s="1410"/>
      <c r="E24" s="159">
        <v>-25</v>
      </c>
      <c r="F24" s="1413">
        <v>-25</v>
      </c>
      <c r="G24" s="1414"/>
    </row>
    <row r="25" spans="1:7" ht="13">
      <c r="A25" s="14"/>
      <c r="B25" s="1406" t="s">
        <v>134</v>
      </c>
      <c r="C25" s="1407"/>
      <c r="D25" s="1407"/>
      <c r="E25" s="146">
        <v>-63678</v>
      </c>
      <c r="F25" s="1201">
        <v>-63678</v>
      </c>
      <c r="G25" s="1202"/>
    </row>
    <row r="26" spans="1:7" ht="15.75" customHeight="1">
      <c r="B26" s="1129"/>
      <c r="C26" s="1130"/>
      <c r="D26" s="1130"/>
      <c r="E26" s="172" t="s">
        <v>19</v>
      </c>
      <c r="F26" s="1203">
        <f xml:space="preserve"> SUM(F17:F25)</f>
        <v>127356.63999999998</v>
      </c>
      <c r="G26" s="1204"/>
    </row>
  </sheetData>
  <mergeCells count="47">
    <mergeCell ref="B2:G3"/>
    <mergeCell ref="B4:D4"/>
    <mergeCell ref="B5:C5"/>
    <mergeCell ref="B6:G6"/>
    <mergeCell ref="B8:C8"/>
    <mergeCell ref="D8:E8"/>
    <mergeCell ref="F8:G8"/>
    <mergeCell ref="B9:C9"/>
    <mergeCell ref="D9:E9"/>
    <mergeCell ref="F9:G9"/>
    <mergeCell ref="B10:C10"/>
    <mergeCell ref="D10:E10"/>
    <mergeCell ref="F10:G10"/>
    <mergeCell ref="B11:C11"/>
    <mergeCell ref="D11:E11"/>
    <mergeCell ref="F11:G11"/>
    <mergeCell ref="B12:C12"/>
    <mergeCell ref="D12:E12"/>
    <mergeCell ref="F12:G12"/>
    <mergeCell ref="B13:C13"/>
    <mergeCell ref="D13:E13"/>
    <mergeCell ref="F13:G13"/>
    <mergeCell ref="B14:C14"/>
    <mergeCell ref="D14:E14"/>
    <mergeCell ref="F14:G14"/>
    <mergeCell ref="B16:D16"/>
    <mergeCell ref="F16:G16"/>
    <mergeCell ref="B17:D17"/>
    <mergeCell ref="F17:G17"/>
    <mergeCell ref="B18:D18"/>
    <mergeCell ref="F18:G18"/>
    <mergeCell ref="B19:D19"/>
    <mergeCell ref="F19:G19"/>
    <mergeCell ref="B20:D20"/>
    <mergeCell ref="F20:G20"/>
    <mergeCell ref="B24:D24"/>
    <mergeCell ref="F24:G24"/>
    <mergeCell ref="B23:D23"/>
    <mergeCell ref="F23:G23"/>
    <mergeCell ref="F22:G22"/>
    <mergeCell ref="B25:D25"/>
    <mergeCell ref="F25:G25"/>
    <mergeCell ref="B26:D26"/>
    <mergeCell ref="F26:G26"/>
    <mergeCell ref="B21:D21"/>
    <mergeCell ref="B22:D22"/>
    <mergeCell ref="F21:G21"/>
  </mergeCells>
  <phoneticPr fontId="46" type="noConversion"/>
  <dataValidations count="1">
    <dataValidation type="list" allowBlank="1" showInputMessage="1" showErrorMessage="1" sqref="B26:D26" xr:uid="{1CC5E091-8365-43F6-BE87-62D04FD2C4DF}">
      <formula1>"C22-Straight Transfer,C23-Dead End,C24-T-Pole Transfer,C31-Install Strand,C32-Overlash New Plant,C33-Overlash wires on Existing Plant, C34-Aerial Span Replacement, C35-Underground Pull,C36-Trench,C91-Tree Trim(F),C90 Tree Trim(RE),C92-Delash,C93-Wreck out"</formula1>
    </dataValidation>
  </dataValidations>
  <pageMargins left="0.7" right="0.7" top="0.75" bottom="0.75" header="0.3" footer="0.3"/>
  <pageSetup orientation="portrait" r:id="rId1"/>
  <drawing r:id="rId2"/>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2B435-1662-4B8D-96BD-83457A5E9A19}">
  <sheetPr>
    <tabColor rgb="FF7030A0"/>
    <outlinePr summaryBelow="0" summaryRight="0"/>
  </sheetPr>
  <dimension ref="A1:H34"/>
  <sheetViews>
    <sheetView showGridLines="0" view="pageBreakPreview" topLeftCell="A13" zoomScale="93" zoomScaleNormal="100" zoomScaleSheetLayoutView="93" workbookViewId="0">
      <selection activeCell="B20" sqref="B20:D20"/>
    </sheetView>
  </sheetViews>
  <sheetFormatPr defaultColWidth="14.453125" defaultRowHeight="15.75" customHeight="1"/>
  <cols>
    <col min="1" max="1" width="7" style="317" customWidth="1"/>
    <col min="2" max="2" width="8.7265625" style="317" customWidth="1"/>
    <col min="3" max="3" width="18.90625" style="317" customWidth="1"/>
    <col min="4" max="4" width="7.90625" style="317" customWidth="1"/>
    <col min="5" max="5" width="11.1796875" style="317" bestFit="1" customWidth="1"/>
    <col min="6" max="7" width="15" style="317" customWidth="1"/>
    <col min="8" max="8" width="26.7265625" style="317" customWidth="1"/>
    <col min="9" max="16384" width="14.453125" style="317"/>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318"/>
      <c r="E5" s="318"/>
      <c r="F5" s="318"/>
      <c r="G5" s="318"/>
      <c r="H5" s="10"/>
    </row>
    <row r="6" spans="1:8" ht="29.15" customHeight="1">
      <c r="A6" s="8"/>
      <c r="B6" s="1110" t="s">
        <v>125</v>
      </c>
      <c r="C6" s="1110"/>
      <c r="D6" s="1110"/>
      <c r="E6" s="1110"/>
      <c r="F6" s="1110"/>
      <c r="G6" s="1110"/>
      <c r="H6" s="8"/>
    </row>
    <row r="7" spans="1:8" ht="19.5" customHeight="1">
      <c r="A7" s="14"/>
      <c r="F7" s="316"/>
      <c r="G7" s="316"/>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27</v>
      </c>
      <c r="C10" s="1112"/>
      <c r="D10" s="1113" t="s">
        <v>125</v>
      </c>
      <c r="E10" s="1112"/>
      <c r="F10" s="1116">
        <v>11</v>
      </c>
      <c r="G10" s="1117"/>
      <c r="H10" s="10"/>
    </row>
    <row r="11" spans="1:8" ht="18" customHeight="1">
      <c r="A11" s="14"/>
      <c r="B11" s="1089"/>
      <c r="C11" s="1080"/>
      <c r="D11" s="1089"/>
      <c r="E11" s="1080"/>
      <c r="F11" s="1090"/>
      <c r="G11" s="1080"/>
      <c r="H11" s="14"/>
    </row>
    <row r="12" spans="1:8" ht="18" customHeight="1">
      <c r="A12" s="14"/>
      <c r="B12" s="1111" t="s">
        <v>7</v>
      </c>
      <c r="C12" s="1112"/>
      <c r="D12" s="1111"/>
      <c r="E12" s="1112"/>
      <c r="F12" s="1111" t="s">
        <v>8</v>
      </c>
      <c r="G12" s="1112"/>
      <c r="H12" s="14"/>
    </row>
    <row r="13" spans="1:8" ht="18" customHeight="1">
      <c r="A13" s="14"/>
      <c r="B13" s="1113" t="s">
        <v>332</v>
      </c>
      <c r="C13" s="1112"/>
      <c r="D13" s="1113"/>
      <c r="E13" s="1112"/>
      <c r="F13" s="1122">
        <v>44610</v>
      </c>
      <c r="G13" s="1112"/>
      <c r="H13" s="14"/>
    </row>
    <row r="14" spans="1:8" ht="13.75" thickBot="1">
      <c r="A14" s="8"/>
      <c r="B14" s="1123"/>
      <c r="C14" s="1124"/>
      <c r="D14" s="1123"/>
      <c r="E14" s="1124"/>
      <c r="F14" s="1123"/>
      <c r="G14" s="1124"/>
      <c r="H14" s="8"/>
    </row>
    <row r="15" spans="1:8" ht="13">
      <c r="A15" s="14"/>
      <c r="B15" s="320"/>
      <c r="C15" s="320"/>
      <c r="D15" s="320"/>
      <c r="E15" s="319"/>
      <c r="F15" s="320"/>
      <c r="G15" s="320"/>
      <c r="H15" s="14"/>
    </row>
    <row r="16" spans="1:8" ht="30" customHeight="1">
      <c r="A16" s="14"/>
      <c r="B16" s="1120" t="s">
        <v>10</v>
      </c>
      <c r="C16" s="1121"/>
      <c r="D16" s="1121"/>
      <c r="E16" s="321" t="s">
        <v>12</v>
      </c>
      <c r="F16" s="1120" t="s">
        <v>13</v>
      </c>
      <c r="G16" s="1120"/>
    </row>
    <row r="17" spans="1:7" ht="13">
      <c r="A17" s="10"/>
      <c r="B17" s="1406" t="s">
        <v>333</v>
      </c>
      <c r="C17" s="1407"/>
      <c r="D17" s="1407"/>
      <c r="E17" s="61">
        <v>7718.07</v>
      </c>
      <c r="F17" s="1397">
        <v>7718.07</v>
      </c>
      <c r="G17" s="1398">
        <v>7718.07</v>
      </c>
    </row>
    <row r="18" spans="1:7" ht="13.5" customHeight="1">
      <c r="A18" s="23"/>
      <c r="B18" s="1172" t="s">
        <v>334</v>
      </c>
      <c r="C18" s="1173"/>
      <c r="D18" s="1173"/>
      <c r="E18" s="62">
        <v>90364.07</v>
      </c>
      <c r="F18" s="1399">
        <v>90364.07</v>
      </c>
      <c r="G18" s="1400">
        <v>90364.07</v>
      </c>
    </row>
    <row r="19" spans="1:7" ht="15" customHeight="1">
      <c r="A19" s="23"/>
      <c r="B19" s="1406" t="s">
        <v>335</v>
      </c>
      <c r="C19" s="1407"/>
      <c r="D19" s="1407"/>
      <c r="E19" s="61">
        <v>37950.51</v>
      </c>
      <c r="F19" s="1397">
        <v>37950.51</v>
      </c>
      <c r="G19" s="1398">
        <v>37950.51</v>
      </c>
    </row>
    <row r="20" spans="1:7" ht="13">
      <c r="A20" s="14"/>
      <c r="B20" s="1172" t="s">
        <v>336</v>
      </c>
      <c r="C20" s="1173"/>
      <c r="D20" s="1173"/>
      <c r="E20" s="62">
        <v>20688.16</v>
      </c>
      <c r="F20" s="1399">
        <v>20688.16</v>
      </c>
      <c r="G20" s="1400">
        <v>20688.16</v>
      </c>
    </row>
    <row r="21" spans="1:7" ht="13">
      <c r="A21" s="14"/>
      <c r="B21" s="1406" t="s">
        <v>337</v>
      </c>
      <c r="C21" s="1407"/>
      <c r="D21" s="1407"/>
      <c r="E21" s="61">
        <v>12663.5</v>
      </c>
      <c r="F21" s="1397">
        <v>12663.5</v>
      </c>
      <c r="G21" s="1398">
        <v>12663.5</v>
      </c>
    </row>
    <row r="22" spans="1:7" ht="13">
      <c r="A22" s="14"/>
      <c r="B22" s="1172" t="s">
        <v>338</v>
      </c>
      <c r="C22" s="1173"/>
      <c r="D22" s="1173"/>
      <c r="E22" s="62">
        <v>8904.44</v>
      </c>
      <c r="F22" s="1399">
        <v>8904.44</v>
      </c>
      <c r="G22" s="1400">
        <v>8904.44</v>
      </c>
    </row>
    <row r="23" spans="1:7" ht="13">
      <c r="A23" s="14"/>
      <c r="B23" s="1406" t="s">
        <v>339</v>
      </c>
      <c r="C23" s="1407"/>
      <c r="D23" s="1407"/>
      <c r="E23" s="61">
        <v>11103.89</v>
      </c>
      <c r="F23" s="1397">
        <v>11103.89</v>
      </c>
      <c r="G23" s="1398">
        <v>11103.89</v>
      </c>
    </row>
    <row r="24" spans="1:7" ht="13">
      <c r="A24" s="14"/>
      <c r="B24" s="1172" t="s">
        <v>340</v>
      </c>
      <c r="C24" s="1173"/>
      <c r="D24" s="1173"/>
      <c r="E24" s="62">
        <v>15116.22</v>
      </c>
      <c r="F24" s="1399">
        <v>15116.22</v>
      </c>
      <c r="G24" s="1400">
        <v>15116.22</v>
      </c>
    </row>
    <row r="25" spans="1:7" ht="13">
      <c r="A25" s="14"/>
      <c r="B25" s="1406" t="s">
        <v>341</v>
      </c>
      <c r="C25" s="1407"/>
      <c r="D25" s="1407"/>
      <c r="E25" s="61">
        <v>2286</v>
      </c>
      <c r="F25" s="1397">
        <v>2286</v>
      </c>
      <c r="G25" s="1398">
        <v>2286</v>
      </c>
    </row>
    <row r="26" spans="1:7" ht="13">
      <c r="A26" s="14"/>
      <c r="B26" s="1172" t="s">
        <v>342</v>
      </c>
      <c r="C26" s="1173"/>
      <c r="D26" s="1173"/>
      <c r="E26" s="62">
        <v>26840</v>
      </c>
      <c r="F26" s="1399">
        <v>26840</v>
      </c>
      <c r="G26" s="1400">
        <v>26840</v>
      </c>
    </row>
    <row r="27" spans="1:7" ht="13">
      <c r="A27" s="14"/>
      <c r="B27" s="1406" t="s">
        <v>343</v>
      </c>
      <c r="C27" s="1407"/>
      <c r="D27" s="1407"/>
      <c r="E27" s="61">
        <v>14586</v>
      </c>
      <c r="F27" s="1397">
        <v>14586</v>
      </c>
      <c r="G27" s="1398">
        <v>14586</v>
      </c>
    </row>
    <row r="28" spans="1:7" ht="13">
      <c r="A28" s="14"/>
      <c r="B28" s="1172" t="s">
        <v>344</v>
      </c>
      <c r="C28" s="1173"/>
      <c r="D28" s="1173"/>
      <c r="E28" s="62">
        <v>5375.2</v>
      </c>
      <c r="F28" s="1399">
        <v>5375.2</v>
      </c>
      <c r="G28" s="1400">
        <v>5375.2</v>
      </c>
    </row>
    <row r="29" spans="1:7" ht="13">
      <c r="A29" s="14"/>
      <c r="B29" s="1406" t="s">
        <v>345</v>
      </c>
      <c r="C29" s="1407"/>
      <c r="D29" s="1407"/>
      <c r="E29" s="61">
        <v>1034.4000000000001</v>
      </c>
      <c r="F29" s="1397">
        <v>1034.4000000000001</v>
      </c>
      <c r="G29" s="1398">
        <v>1034.4000000000001</v>
      </c>
    </row>
    <row r="30" spans="1:7" ht="13">
      <c r="A30" s="14"/>
      <c r="B30" s="1172" t="s">
        <v>346</v>
      </c>
      <c r="C30" s="1173"/>
      <c r="D30" s="1173"/>
      <c r="E30" s="62">
        <v>2142.4</v>
      </c>
      <c r="F30" s="1399">
        <v>2142.4</v>
      </c>
      <c r="G30" s="1400">
        <v>2142.4</v>
      </c>
    </row>
    <row r="31" spans="1:7" ht="13">
      <c r="A31" s="14"/>
      <c r="B31" s="1406" t="s">
        <v>347</v>
      </c>
      <c r="C31" s="1407"/>
      <c r="D31" s="1407"/>
      <c r="E31" s="61">
        <v>991.2</v>
      </c>
      <c r="F31" s="1397">
        <v>991.2</v>
      </c>
      <c r="G31" s="1398">
        <v>991.2</v>
      </c>
    </row>
    <row r="32" spans="1:7" ht="13">
      <c r="A32" s="14"/>
      <c r="B32" s="1172" t="s">
        <v>348</v>
      </c>
      <c r="C32" s="1173"/>
      <c r="D32" s="1173"/>
      <c r="E32" s="159">
        <v>17010.77</v>
      </c>
      <c r="F32" s="1413">
        <v>-17010.77</v>
      </c>
      <c r="G32" s="1414">
        <v>17010.77</v>
      </c>
    </row>
    <row r="33" spans="1:7" ht="13">
      <c r="A33" s="14"/>
      <c r="B33" s="1406" t="s">
        <v>129</v>
      </c>
      <c r="C33" s="1407"/>
      <c r="D33" s="1407"/>
      <c r="E33" s="61">
        <v>-25</v>
      </c>
      <c r="F33" s="1397">
        <v>-25</v>
      </c>
      <c r="G33" s="1398">
        <v>-25</v>
      </c>
    </row>
    <row r="34" spans="1:7" ht="15.75" customHeight="1">
      <c r="B34" s="1129"/>
      <c r="C34" s="1130"/>
      <c r="D34" s="1130"/>
      <c r="E34" s="172" t="s">
        <v>19</v>
      </c>
      <c r="F34" s="1203">
        <f xml:space="preserve"> SUM(F17:F33)</f>
        <v>240728.29000000004</v>
      </c>
      <c r="G34" s="1204"/>
    </row>
  </sheetData>
  <mergeCells count="63">
    <mergeCell ref="B2:G3"/>
    <mergeCell ref="B4:D4"/>
    <mergeCell ref="B5:C5"/>
    <mergeCell ref="B6:G6"/>
    <mergeCell ref="B8:C8"/>
    <mergeCell ref="D8:E8"/>
    <mergeCell ref="F8:G8"/>
    <mergeCell ref="B9:C9"/>
    <mergeCell ref="D9:E9"/>
    <mergeCell ref="F9:G9"/>
    <mergeCell ref="B10:C10"/>
    <mergeCell ref="D10:E10"/>
    <mergeCell ref="F10:G10"/>
    <mergeCell ref="B11:C11"/>
    <mergeCell ref="D11:E11"/>
    <mergeCell ref="F11:G11"/>
    <mergeCell ref="B12:C12"/>
    <mergeCell ref="D12:E12"/>
    <mergeCell ref="F12:G12"/>
    <mergeCell ref="B13:C13"/>
    <mergeCell ref="D13:E13"/>
    <mergeCell ref="F13:G13"/>
    <mergeCell ref="B14:C14"/>
    <mergeCell ref="D14:E14"/>
    <mergeCell ref="F14:G14"/>
    <mergeCell ref="B16:D16"/>
    <mergeCell ref="F16:G16"/>
    <mergeCell ref="B17:D17"/>
    <mergeCell ref="F17:G17"/>
    <mergeCell ref="B18:D18"/>
    <mergeCell ref="F18:G18"/>
    <mergeCell ref="B19:D19"/>
    <mergeCell ref="F19:G19"/>
    <mergeCell ref="B20:D20"/>
    <mergeCell ref="F20:G20"/>
    <mergeCell ref="B21:D21"/>
    <mergeCell ref="F21:G21"/>
    <mergeCell ref="B22:D22"/>
    <mergeCell ref="F22:G22"/>
    <mergeCell ref="B23:D23"/>
    <mergeCell ref="F23:G23"/>
    <mergeCell ref="B24:D24"/>
    <mergeCell ref="F24:G24"/>
    <mergeCell ref="B25:D25"/>
    <mergeCell ref="F25:G25"/>
    <mergeCell ref="B26:D26"/>
    <mergeCell ref="F26:G26"/>
    <mergeCell ref="B27:D27"/>
    <mergeCell ref="F27:G27"/>
    <mergeCell ref="B31:D31"/>
    <mergeCell ref="F31:G31"/>
    <mergeCell ref="B28:D28"/>
    <mergeCell ref="F28:G28"/>
    <mergeCell ref="B29:D29"/>
    <mergeCell ref="F29:G29"/>
    <mergeCell ref="B30:D30"/>
    <mergeCell ref="F30:G30"/>
    <mergeCell ref="B32:D32"/>
    <mergeCell ref="F32:G32"/>
    <mergeCell ref="B34:D34"/>
    <mergeCell ref="F34:G34"/>
    <mergeCell ref="B33:D33"/>
    <mergeCell ref="F33:G33"/>
  </mergeCells>
  <phoneticPr fontId="46" type="noConversion"/>
  <dataValidations count="1">
    <dataValidation type="list" allowBlank="1" showInputMessage="1" showErrorMessage="1" sqref="B34:D34" xr:uid="{AB842BF3-9587-4DBD-BB60-291FF4E74179}">
      <formula1>"C22-Straight Transfer,C23-Dead End,C24-T-Pole Transfer,C31-Install Strand,C32-Overlash New Plant,C33-Overlash wires on Existing Plant, C34-Aerial Span Replacement, C35-Underground Pull,C36-Trench,C91-Tree Trim(F),C90 Tree Trim(RE),C92-Delash,C93-Wreck out"</formula1>
    </dataValidation>
  </dataValidations>
  <pageMargins left="0.7" right="0.7" top="0.75" bottom="0.75" header="0.3" footer="0.3"/>
  <pageSetup orientation="portrait" r:id="rId1"/>
  <drawing r:id="rId2"/>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A5B53-3204-4758-95BF-674D55C02B16}">
  <sheetPr>
    <tabColor rgb="FF7030A0"/>
    <outlinePr summaryBelow="0" summaryRight="0"/>
  </sheetPr>
  <dimension ref="A1:H18"/>
  <sheetViews>
    <sheetView showGridLines="0" topLeftCell="A2" zoomScaleNormal="100" zoomScaleSheetLayoutView="100" workbookViewId="0">
      <selection activeCell="B13" sqref="B13:C13"/>
    </sheetView>
  </sheetViews>
  <sheetFormatPr defaultColWidth="14.453125" defaultRowHeight="15.75" customHeight="1"/>
  <cols>
    <col min="1" max="1" width="7" style="706" customWidth="1"/>
    <col min="2" max="2" width="8.7265625" style="706" customWidth="1"/>
    <col min="3" max="3" width="18.90625" style="706" customWidth="1"/>
    <col min="4" max="4" width="7.90625" style="706" customWidth="1"/>
    <col min="5" max="5" width="11.1796875" style="706" bestFit="1" customWidth="1"/>
    <col min="6" max="7" width="15" style="706" customWidth="1"/>
    <col min="8" max="8" width="26.7265625" style="706" customWidth="1"/>
    <col min="9" max="16384" width="14.453125" style="706"/>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707"/>
      <c r="E5" s="707"/>
      <c r="F5" s="707"/>
      <c r="G5" s="707"/>
      <c r="H5" s="10"/>
    </row>
    <row r="6" spans="1:8" ht="29.15" customHeight="1">
      <c r="A6" s="8"/>
      <c r="B6" s="1110" t="s">
        <v>125</v>
      </c>
      <c r="C6" s="1110"/>
      <c r="D6" s="1110"/>
      <c r="E6" s="1110"/>
      <c r="F6" s="1110"/>
      <c r="G6" s="1110"/>
      <c r="H6" s="8"/>
    </row>
    <row r="7" spans="1:8" ht="19.5" customHeight="1">
      <c r="A7" s="14"/>
      <c r="F7" s="705"/>
      <c r="G7" s="705"/>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792</v>
      </c>
      <c r="C10" s="1112"/>
      <c r="D10" s="1113" t="s">
        <v>125</v>
      </c>
      <c r="E10" s="1112"/>
      <c r="F10" s="1116">
        <v>12</v>
      </c>
      <c r="G10" s="1117"/>
      <c r="H10" s="10"/>
    </row>
    <row r="11" spans="1:8" ht="18" customHeight="1">
      <c r="A11" s="14"/>
      <c r="B11" s="1089"/>
      <c r="C11" s="1080"/>
      <c r="D11" s="1089"/>
      <c r="E11" s="1080"/>
      <c r="F11" s="1090"/>
      <c r="G11" s="1080"/>
      <c r="H11" s="14"/>
    </row>
    <row r="12" spans="1:8" ht="18" customHeight="1">
      <c r="A12" s="14"/>
      <c r="B12" s="1111" t="s">
        <v>7</v>
      </c>
      <c r="C12" s="1112"/>
      <c r="D12" s="1111"/>
      <c r="E12" s="1112"/>
      <c r="F12" s="1111" t="s">
        <v>8</v>
      </c>
      <c r="G12" s="1112"/>
      <c r="H12" s="14"/>
    </row>
    <row r="13" spans="1:8" ht="18" customHeight="1">
      <c r="A13" s="14"/>
      <c r="B13" s="1113" t="s">
        <v>791</v>
      </c>
      <c r="C13" s="1112"/>
      <c r="D13" s="1113"/>
      <c r="E13" s="1112"/>
      <c r="F13" s="1122">
        <v>44652</v>
      </c>
      <c r="G13" s="1112"/>
      <c r="H13" s="14"/>
    </row>
    <row r="14" spans="1:8" ht="13.75" thickBot="1">
      <c r="A14" s="8"/>
      <c r="B14" s="1123"/>
      <c r="C14" s="1124"/>
      <c r="D14" s="1123"/>
      <c r="E14" s="1124"/>
      <c r="F14" s="1123"/>
      <c r="G14" s="1124"/>
      <c r="H14" s="8"/>
    </row>
    <row r="15" spans="1:8" ht="13">
      <c r="A15" s="14"/>
      <c r="B15" s="709"/>
      <c r="C15" s="709"/>
      <c r="D15" s="709"/>
      <c r="E15" s="708"/>
      <c r="F15" s="709"/>
      <c r="G15" s="709"/>
      <c r="H15" s="14"/>
    </row>
    <row r="16" spans="1:8" ht="30" customHeight="1">
      <c r="A16" s="14"/>
      <c r="B16" s="1120" t="s">
        <v>10</v>
      </c>
      <c r="C16" s="1121"/>
      <c r="D16" s="1121"/>
      <c r="E16" s="712" t="s">
        <v>12</v>
      </c>
      <c r="F16" s="1120" t="s">
        <v>13</v>
      </c>
      <c r="G16" s="1120"/>
    </row>
    <row r="17" spans="1:7" ht="13">
      <c r="A17" s="10"/>
      <c r="B17" s="1406" t="s">
        <v>790</v>
      </c>
      <c r="C17" s="1407"/>
      <c r="D17" s="1407"/>
      <c r="E17" s="61">
        <v>19000</v>
      </c>
      <c r="F17" s="1397">
        <v>19000</v>
      </c>
      <c r="G17" s="1398">
        <v>7718.07</v>
      </c>
    </row>
    <row r="18" spans="1:7" ht="15.75" customHeight="1">
      <c r="B18" s="1129"/>
      <c r="C18" s="1130"/>
      <c r="D18" s="1130"/>
      <c r="E18" s="172" t="s">
        <v>19</v>
      </c>
      <c r="F18" s="1203">
        <f xml:space="preserve"> SUM(F17:F17)</f>
        <v>19000</v>
      </c>
      <c r="G18" s="1204"/>
    </row>
  </sheetData>
  <mergeCells count="31">
    <mergeCell ref="B2:G3"/>
    <mergeCell ref="B4:D4"/>
    <mergeCell ref="B5:C5"/>
    <mergeCell ref="B6:G6"/>
    <mergeCell ref="B8:C8"/>
    <mergeCell ref="D8:E8"/>
    <mergeCell ref="F8:G8"/>
    <mergeCell ref="B9:C9"/>
    <mergeCell ref="D9:E9"/>
    <mergeCell ref="F9:G9"/>
    <mergeCell ref="B10:C10"/>
    <mergeCell ref="D10:E10"/>
    <mergeCell ref="F10:G10"/>
    <mergeCell ref="B11:C11"/>
    <mergeCell ref="D11:E11"/>
    <mergeCell ref="F11:G11"/>
    <mergeCell ref="B12:C12"/>
    <mergeCell ref="D12:E12"/>
    <mergeCell ref="F12:G12"/>
    <mergeCell ref="B13:C13"/>
    <mergeCell ref="D13:E13"/>
    <mergeCell ref="F13:G13"/>
    <mergeCell ref="B14:C14"/>
    <mergeCell ref="D14:E14"/>
    <mergeCell ref="F14:G14"/>
    <mergeCell ref="B18:D18"/>
    <mergeCell ref="F18:G18"/>
    <mergeCell ref="B16:D16"/>
    <mergeCell ref="F16:G16"/>
    <mergeCell ref="B17:D17"/>
    <mergeCell ref="F17:G17"/>
  </mergeCells>
  <dataValidations count="1">
    <dataValidation type="list" allowBlank="1" showInputMessage="1" showErrorMessage="1" sqref="B18:D18" xr:uid="{9C5EFAFB-3561-4C89-AAEE-60DE9678A47E}">
      <formula1>"C22-Straight Transfer,C23-Dead End,C24-T-Pole Transfer,C31-Install Strand,C32-Overlash New Plant,C33-Overlash wires on Existing Plant, C34-Aerial Span Replacement, C35-Underground Pull,C36-Trench,C91-Tree Trim(F),C90 Tree Trim(RE),C92-Delash,C93-Wreck out"</formula1>
    </dataValidation>
  </dataValidations>
  <pageMargins left="0.7" right="0.7" top="0.75" bottom="0.75" header="0.3" footer="0.3"/>
  <pageSetup orientation="portrait" r:id="rId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F007D-0B2D-4922-BE5D-CEEF6CF86AB3}">
  <sheetPr>
    <tabColor rgb="FF7030A0"/>
    <outlinePr summaryBelow="0" summaryRight="0"/>
  </sheetPr>
  <dimension ref="A1:I19"/>
  <sheetViews>
    <sheetView showGridLines="0" view="pageBreakPreview" topLeftCell="A3" zoomScale="93" zoomScaleNormal="100" zoomScaleSheetLayoutView="93" workbookViewId="0">
      <selection activeCell="N16" sqref="A8:N16"/>
    </sheetView>
  </sheetViews>
  <sheetFormatPr defaultColWidth="14.453125" defaultRowHeight="15.75" customHeight="1"/>
  <cols>
    <col min="1" max="1" width="7" style="723" customWidth="1"/>
    <col min="2" max="2" width="8.7265625" style="723" customWidth="1"/>
    <col min="3" max="3" width="18.90625" style="723" customWidth="1"/>
    <col min="4" max="4" width="7.90625" style="723" customWidth="1"/>
    <col min="5" max="5" width="12.54296875" style="723" customWidth="1"/>
    <col min="6" max="7" width="15" style="723" customWidth="1"/>
    <col min="8" max="8" width="11.36328125" style="723" hidden="1" customWidth="1"/>
    <col min="9" max="9" width="14.453125" style="723" hidden="1" customWidth="1"/>
    <col min="10" max="16384" width="14.453125" style="723"/>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725"/>
      <c r="E5" s="725"/>
      <c r="F5" s="725"/>
      <c r="G5" s="725"/>
      <c r="H5" s="10"/>
    </row>
    <row r="6" spans="1:8" ht="29.15" customHeight="1">
      <c r="A6" s="8"/>
      <c r="B6" s="1110" t="s">
        <v>125</v>
      </c>
      <c r="C6" s="1110"/>
      <c r="D6" s="1110"/>
      <c r="E6" s="1110"/>
      <c r="F6" s="1110"/>
      <c r="G6" s="1110"/>
      <c r="H6" s="8"/>
    </row>
    <row r="7" spans="1:8" ht="19.5" customHeight="1">
      <c r="A7" s="14"/>
      <c r="F7" s="726"/>
      <c r="G7" s="726"/>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27</v>
      </c>
      <c r="C10" s="1112"/>
      <c r="D10" s="1113" t="s">
        <v>125</v>
      </c>
      <c r="E10" s="1112"/>
      <c r="F10" s="1116">
        <v>11</v>
      </c>
      <c r="G10" s="1117"/>
      <c r="H10" s="10"/>
    </row>
    <row r="11" spans="1:8" ht="18" customHeight="1">
      <c r="A11" s="14"/>
      <c r="B11" s="1089"/>
      <c r="C11" s="1080"/>
      <c r="D11" s="1089"/>
      <c r="E11" s="1080"/>
      <c r="F11" s="1090"/>
      <c r="G11" s="1080"/>
      <c r="H11" s="14"/>
    </row>
    <row r="12" spans="1:8" ht="18" customHeight="1">
      <c r="A12" s="14"/>
      <c r="B12" s="1111" t="s">
        <v>7</v>
      </c>
      <c r="C12" s="1112"/>
      <c r="D12" s="1111"/>
      <c r="E12" s="1112"/>
      <c r="F12" s="1111" t="s">
        <v>8</v>
      </c>
      <c r="G12" s="1112"/>
      <c r="H12" s="14"/>
    </row>
    <row r="13" spans="1:8" ht="18" customHeight="1">
      <c r="A13" s="14"/>
      <c r="B13" s="1113" t="s">
        <v>793</v>
      </c>
      <c r="C13" s="1112"/>
      <c r="D13" s="1113"/>
      <c r="E13" s="1112"/>
      <c r="F13" s="1122">
        <v>44656</v>
      </c>
      <c r="G13" s="1112"/>
      <c r="H13" s="14"/>
    </row>
    <row r="14" spans="1:8" ht="13.75" thickBot="1">
      <c r="A14" s="8"/>
      <c r="B14" s="1123"/>
      <c r="C14" s="1124"/>
      <c r="D14" s="1123"/>
      <c r="E14" s="1124"/>
      <c r="F14" s="1123"/>
      <c r="G14" s="1124"/>
      <c r="H14" s="8"/>
    </row>
    <row r="15" spans="1:8" ht="13">
      <c r="A15" s="14"/>
      <c r="B15" s="724"/>
      <c r="C15" s="724"/>
      <c r="D15" s="724"/>
      <c r="E15" s="722"/>
      <c r="F15" s="724"/>
      <c r="G15" s="724"/>
      <c r="H15" s="14"/>
    </row>
    <row r="16" spans="1:8" ht="30" customHeight="1">
      <c r="A16" s="14"/>
      <c r="B16" s="1120" t="s">
        <v>10</v>
      </c>
      <c r="C16" s="1121"/>
      <c r="D16" s="1121"/>
      <c r="E16" s="728" t="s">
        <v>12</v>
      </c>
      <c r="F16" s="1120" t="s">
        <v>13</v>
      </c>
      <c r="G16" s="1120"/>
    </row>
    <row r="17" spans="1:7" ht="13">
      <c r="A17" s="14"/>
      <c r="B17" s="1406" t="s">
        <v>347</v>
      </c>
      <c r="C17" s="1407"/>
      <c r="D17" s="1407"/>
      <c r="E17" s="61">
        <v>159963</v>
      </c>
      <c r="F17" s="1397">
        <v>159963</v>
      </c>
      <c r="G17" s="1398"/>
    </row>
    <row r="18" spans="1:7" ht="13">
      <c r="A18" s="14"/>
      <c r="B18" s="1172" t="s">
        <v>129</v>
      </c>
      <c r="C18" s="1173"/>
      <c r="D18" s="1173"/>
      <c r="E18" s="143">
        <v>-25</v>
      </c>
      <c r="F18" s="1199">
        <v>-25</v>
      </c>
      <c r="G18" s="1200">
        <v>-25</v>
      </c>
    </row>
    <row r="19" spans="1:7" ht="15.75" customHeight="1">
      <c r="B19" s="1129"/>
      <c r="C19" s="1130"/>
      <c r="D19" s="1130"/>
      <c r="E19" s="172" t="s">
        <v>19</v>
      </c>
      <c r="F19" s="1203">
        <f xml:space="preserve"> SUM(F17:F18)</f>
        <v>159938</v>
      </c>
      <c r="G19" s="1204"/>
    </row>
  </sheetData>
  <mergeCells count="33">
    <mergeCell ref="B19:D19"/>
    <mergeCell ref="F19:G19"/>
    <mergeCell ref="B17:D17"/>
    <mergeCell ref="F17:G17"/>
    <mergeCell ref="B18:D18"/>
    <mergeCell ref="F18:G18"/>
    <mergeCell ref="B16:D16"/>
    <mergeCell ref="F16:G16"/>
    <mergeCell ref="B13:C13"/>
    <mergeCell ref="D13:E13"/>
    <mergeCell ref="F13:G13"/>
    <mergeCell ref="B14:C14"/>
    <mergeCell ref="D14:E14"/>
    <mergeCell ref="F14:G14"/>
    <mergeCell ref="B11:C11"/>
    <mergeCell ref="D11:E11"/>
    <mergeCell ref="F11:G11"/>
    <mergeCell ref="B12:C12"/>
    <mergeCell ref="D12:E12"/>
    <mergeCell ref="F12:G12"/>
    <mergeCell ref="B9:C9"/>
    <mergeCell ref="D9:E9"/>
    <mergeCell ref="F9:G9"/>
    <mergeCell ref="B10:C10"/>
    <mergeCell ref="D10:E10"/>
    <mergeCell ref="F10:G10"/>
    <mergeCell ref="B2:G3"/>
    <mergeCell ref="B4:D4"/>
    <mergeCell ref="B5:C5"/>
    <mergeCell ref="B6:G6"/>
    <mergeCell ref="B8:C8"/>
    <mergeCell ref="D8:E8"/>
    <mergeCell ref="F8:G8"/>
  </mergeCells>
  <dataValidations count="1">
    <dataValidation type="list" allowBlank="1" showInputMessage="1" showErrorMessage="1" sqref="B19:D19" xr:uid="{06D0C52F-BC8A-4A56-978C-C838DF88C00F}">
      <formula1>"C22-Straight Transfer,C23-Dead End,C24-T-Pole Transfer,C31-Install Strand,C32-Overlash New Plant,C33-Overlash wires on Existing Plant, C34-Aerial Span Replacement, C35-Underground Pull,C36-Trench,C91-Tree Trim(F),C90 Tree Trim(RE),C92-Delash,C93-Wreck out"</formula1>
    </dataValidation>
  </dataValidations>
  <pageMargins left="0.7" right="0.7" top="0.75" bottom="0.75" header="0.3" footer="0.3"/>
  <pageSetup orientation="portrait" r:id="rId1"/>
  <drawing r:id="rId2"/>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084B7-8D01-8A4C-AB5F-13DF909B24D3}">
  <sheetPr>
    <tabColor rgb="FF7030A0"/>
    <outlinePr summaryBelow="0" summaryRight="0"/>
  </sheetPr>
  <dimension ref="A1:I38"/>
  <sheetViews>
    <sheetView showGridLines="0" view="pageBreakPreview" topLeftCell="B19" zoomScale="93" zoomScaleNormal="100" zoomScaleSheetLayoutView="93" workbookViewId="0">
      <selection activeCell="E40" sqref="E40"/>
    </sheetView>
  </sheetViews>
  <sheetFormatPr defaultColWidth="14.453125" defaultRowHeight="15.75" customHeight="1"/>
  <cols>
    <col min="1" max="1" width="7" style="742" customWidth="1"/>
    <col min="2" max="2" width="8.7265625" style="742" customWidth="1"/>
    <col min="3" max="3" width="18.90625" style="742" customWidth="1"/>
    <col min="4" max="4" width="7.90625" style="742" customWidth="1"/>
    <col min="5" max="5" width="12.54296875" style="742" customWidth="1"/>
    <col min="6" max="7" width="15" style="742" customWidth="1"/>
    <col min="8" max="8" width="11.36328125" style="742" hidden="1" customWidth="1"/>
    <col min="9" max="9" width="14.453125" style="742" hidden="1" customWidth="1"/>
    <col min="10" max="16384" width="14.453125" style="742"/>
  </cols>
  <sheetData>
    <row r="1" spans="1:8" ht="18" customHeight="1">
      <c r="A1" s="9"/>
      <c r="B1" s="9"/>
      <c r="C1" s="9"/>
      <c r="D1" s="4"/>
      <c r="E1" s="9"/>
      <c r="F1" s="9"/>
      <c r="G1" s="9"/>
      <c r="H1" s="9"/>
    </row>
    <row r="2" spans="1:8" ht="19.5" customHeight="1">
      <c r="A2" s="8"/>
      <c r="B2" s="1106" t="s">
        <v>1</v>
      </c>
      <c r="C2" s="1106"/>
      <c r="D2" s="1106"/>
      <c r="E2" s="1106"/>
      <c r="F2" s="1106"/>
      <c r="G2" s="1106"/>
      <c r="H2" s="8"/>
    </row>
    <row r="3" spans="1:8" ht="12.65" customHeight="1">
      <c r="A3" s="8"/>
      <c r="B3" s="1106"/>
      <c r="C3" s="1106"/>
      <c r="D3" s="1106"/>
      <c r="E3" s="1106"/>
      <c r="F3" s="1106"/>
      <c r="G3" s="1106"/>
      <c r="H3" s="8"/>
    </row>
    <row r="4" spans="1:8" ht="13">
      <c r="A4" s="8"/>
      <c r="B4" s="1084"/>
      <c r="C4" s="1080"/>
      <c r="D4" s="1080"/>
      <c r="E4" s="9"/>
      <c r="F4" s="9"/>
      <c r="G4" s="9"/>
      <c r="H4" s="8"/>
    </row>
    <row r="5" spans="1:8" ht="3.65" customHeight="1">
      <c r="A5" s="10"/>
      <c r="B5" s="1085"/>
      <c r="C5" s="1080"/>
      <c r="D5" s="744"/>
      <c r="E5" s="744"/>
      <c r="F5" s="744"/>
      <c r="G5" s="744"/>
      <c r="H5" s="10"/>
    </row>
    <row r="6" spans="1:8" ht="29.15" customHeight="1">
      <c r="A6" s="8"/>
      <c r="B6" s="1110" t="s">
        <v>125</v>
      </c>
      <c r="C6" s="1110"/>
      <c r="D6" s="1110"/>
      <c r="E6" s="1110"/>
      <c r="F6" s="1110"/>
      <c r="G6" s="1110"/>
      <c r="H6" s="8"/>
    </row>
    <row r="7" spans="1:8" ht="19.5" customHeight="1">
      <c r="A7" s="14"/>
      <c r="F7" s="745"/>
      <c r="G7" s="745"/>
      <c r="H7" s="14"/>
    </row>
    <row r="8" spans="1:8" ht="14.25">
      <c r="A8" s="14"/>
      <c r="B8" s="1087"/>
      <c r="C8" s="1080"/>
      <c r="D8" s="1079"/>
      <c r="E8" s="1080"/>
      <c r="F8" s="1079"/>
      <c r="G8" s="1080"/>
      <c r="H8" s="14"/>
    </row>
    <row r="9" spans="1:8" ht="18" customHeight="1">
      <c r="A9" s="17"/>
      <c r="B9" s="1111" t="s">
        <v>28</v>
      </c>
      <c r="C9" s="1112"/>
      <c r="D9" s="1111" t="s">
        <v>4</v>
      </c>
      <c r="E9" s="1112"/>
      <c r="F9" s="1111" t="s">
        <v>40</v>
      </c>
      <c r="G9" s="1112"/>
      <c r="H9" s="17"/>
    </row>
    <row r="10" spans="1:8" ht="18" customHeight="1">
      <c r="A10" s="10"/>
      <c r="B10" s="1113" t="s">
        <v>27</v>
      </c>
      <c r="C10" s="1112"/>
      <c r="D10" s="1113" t="s">
        <v>125</v>
      </c>
      <c r="E10" s="1112"/>
      <c r="F10" s="1116">
        <v>14</v>
      </c>
      <c r="G10" s="1117"/>
      <c r="H10" s="10"/>
    </row>
    <row r="11" spans="1:8" ht="18" customHeight="1">
      <c r="A11" s="14"/>
      <c r="B11" s="1089"/>
      <c r="C11" s="1080"/>
      <c r="D11" s="1089"/>
      <c r="E11" s="1080"/>
      <c r="F11" s="1090"/>
      <c r="G11" s="1080"/>
      <c r="H11" s="14"/>
    </row>
    <row r="12" spans="1:8" ht="18" customHeight="1">
      <c r="A12" s="14"/>
      <c r="B12" s="1111" t="s">
        <v>7</v>
      </c>
      <c r="C12" s="1112"/>
      <c r="D12" s="1111"/>
      <c r="E12" s="1112"/>
      <c r="F12" s="1111" t="s">
        <v>8</v>
      </c>
      <c r="G12" s="1112"/>
      <c r="H12" s="14"/>
    </row>
    <row r="13" spans="1:8" ht="18" customHeight="1">
      <c r="A13" s="14"/>
      <c r="B13" s="1225" t="s">
        <v>5</v>
      </c>
      <c r="C13" s="1226"/>
      <c r="D13" s="1113"/>
      <c r="E13" s="1112"/>
      <c r="F13" s="1122">
        <v>44665</v>
      </c>
      <c r="G13" s="1112"/>
      <c r="H13" s="14"/>
    </row>
    <row r="14" spans="1:8" ht="13.75" thickBot="1">
      <c r="A14" s="8"/>
      <c r="B14" s="1123"/>
      <c r="C14" s="1124"/>
      <c r="D14" s="1123"/>
      <c r="E14" s="1124"/>
      <c r="F14" s="1123"/>
      <c r="G14" s="1124"/>
      <c r="H14" s="8"/>
    </row>
    <row r="15" spans="1:8" ht="13">
      <c r="A15" s="14"/>
      <c r="B15" s="743"/>
      <c r="C15" s="743"/>
      <c r="D15" s="743"/>
      <c r="E15" s="741"/>
      <c r="F15" s="743"/>
      <c r="G15" s="743"/>
      <c r="H15" s="14"/>
    </row>
    <row r="16" spans="1:8" ht="30" customHeight="1">
      <c r="A16" s="14"/>
      <c r="B16" s="1120" t="s">
        <v>10</v>
      </c>
      <c r="C16" s="1121"/>
      <c r="D16" s="1121"/>
      <c r="E16" s="746" t="s">
        <v>12</v>
      </c>
      <c r="F16" s="1120" t="s">
        <v>13</v>
      </c>
      <c r="G16" s="1120"/>
    </row>
    <row r="17" spans="1:7" ht="13">
      <c r="A17" s="14"/>
      <c r="B17" s="1406" t="s">
        <v>822</v>
      </c>
      <c r="C17" s="1407"/>
      <c r="D17" s="1407"/>
      <c r="E17" s="61">
        <v>48018</v>
      </c>
      <c r="F17" s="1397">
        <v>48018</v>
      </c>
      <c r="G17" s="1398"/>
    </row>
    <row r="18" spans="1:7" ht="13">
      <c r="A18" s="14"/>
      <c r="B18" s="1172" t="s">
        <v>823</v>
      </c>
      <c r="C18" s="1173"/>
      <c r="D18" s="1173"/>
      <c r="E18" s="143">
        <v>35882</v>
      </c>
      <c r="F18" s="1199">
        <v>35882</v>
      </c>
      <c r="G18" s="1200"/>
    </row>
    <row r="19" spans="1:7" ht="13">
      <c r="A19" s="14"/>
      <c r="B19" s="1406" t="s">
        <v>824</v>
      </c>
      <c r="C19" s="1407"/>
      <c r="D19" s="1407"/>
      <c r="E19" s="61">
        <v>53312</v>
      </c>
      <c r="F19" s="1397">
        <v>53312</v>
      </c>
      <c r="G19" s="1398"/>
    </row>
    <row r="20" spans="1:7" ht="13">
      <c r="A20" s="14"/>
      <c r="B20" s="1172" t="s">
        <v>825</v>
      </c>
      <c r="C20" s="1173"/>
      <c r="D20" s="1173"/>
      <c r="E20" s="143">
        <v>13666.4</v>
      </c>
      <c r="F20" s="1199">
        <v>13666.4</v>
      </c>
      <c r="G20" s="1200"/>
    </row>
    <row r="21" spans="1:7" ht="13">
      <c r="A21" s="14"/>
      <c r="B21" s="1406" t="s">
        <v>826</v>
      </c>
      <c r="C21" s="1407"/>
      <c r="D21" s="1407"/>
      <c r="E21" s="61">
        <v>5368.8</v>
      </c>
      <c r="F21" s="1397">
        <v>5368.8</v>
      </c>
      <c r="G21" s="1398"/>
    </row>
    <row r="22" spans="1:7" ht="13">
      <c r="A22" s="14"/>
      <c r="B22" s="1172" t="s">
        <v>827</v>
      </c>
      <c r="C22" s="1173"/>
      <c r="D22" s="1173"/>
      <c r="E22" s="143">
        <v>3561.6</v>
      </c>
      <c r="F22" s="1199">
        <v>3561.6</v>
      </c>
      <c r="G22" s="1200"/>
    </row>
    <row r="23" spans="1:7" ht="13">
      <c r="A23" s="14"/>
      <c r="B23" s="1406" t="s">
        <v>828</v>
      </c>
      <c r="C23" s="1407"/>
      <c r="D23" s="1407"/>
      <c r="E23" s="61">
        <v>5357.6</v>
      </c>
      <c r="F23" s="1397">
        <v>5357.6</v>
      </c>
      <c r="G23" s="1398"/>
    </row>
    <row r="24" spans="1:7" ht="13">
      <c r="A24" s="14"/>
      <c r="B24" s="1172" t="s">
        <v>829</v>
      </c>
      <c r="C24" s="1173"/>
      <c r="D24" s="1173"/>
      <c r="E24" s="143">
        <v>1163.2</v>
      </c>
      <c r="F24" s="1199">
        <v>1163.2</v>
      </c>
      <c r="G24" s="1200"/>
    </row>
    <row r="25" spans="1:7" ht="13">
      <c r="A25" s="14"/>
      <c r="B25" s="1406" t="s">
        <v>830</v>
      </c>
      <c r="C25" s="1407"/>
      <c r="D25" s="1407"/>
      <c r="E25" s="61">
        <v>5448</v>
      </c>
      <c r="F25" s="1397">
        <v>5448</v>
      </c>
      <c r="G25" s="1398"/>
    </row>
    <row r="26" spans="1:7" ht="13">
      <c r="A26" s="14"/>
      <c r="B26" s="1172" t="s">
        <v>831</v>
      </c>
      <c r="C26" s="1173"/>
      <c r="D26" s="1173"/>
      <c r="E26" s="143">
        <v>480</v>
      </c>
      <c r="F26" s="1199">
        <v>480</v>
      </c>
      <c r="G26" s="1200"/>
    </row>
    <row r="27" spans="1:7" ht="13">
      <c r="A27" s="14"/>
      <c r="B27" s="1406" t="s">
        <v>832</v>
      </c>
      <c r="C27" s="1407"/>
      <c r="D27" s="1407"/>
      <c r="E27" s="61">
        <v>3106.94</v>
      </c>
      <c r="F27" s="1397">
        <v>3106.94</v>
      </c>
      <c r="G27" s="1398"/>
    </row>
    <row r="28" spans="1:7" ht="13">
      <c r="A28" s="14"/>
      <c r="B28" s="1172" t="s">
        <v>833</v>
      </c>
      <c r="C28" s="1173"/>
      <c r="D28" s="1173"/>
      <c r="E28" s="143">
        <v>632</v>
      </c>
      <c r="F28" s="1199">
        <v>632</v>
      </c>
      <c r="G28" s="1200"/>
    </row>
    <row r="29" spans="1:7" ht="13">
      <c r="A29" s="14"/>
      <c r="B29" s="1406" t="s">
        <v>834</v>
      </c>
      <c r="C29" s="1407"/>
      <c r="D29" s="1407"/>
      <c r="E29" s="61">
        <v>732.8</v>
      </c>
      <c r="F29" s="1397">
        <v>732.8</v>
      </c>
      <c r="G29" s="1398"/>
    </row>
    <row r="30" spans="1:7" ht="13">
      <c r="A30" s="14"/>
      <c r="B30" s="1172" t="s">
        <v>835</v>
      </c>
      <c r="C30" s="1173"/>
      <c r="D30" s="1173"/>
      <c r="E30" s="143">
        <v>417.6</v>
      </c>
      <c r="F30" s="1199">
        <v>417.6</v>
      </c>
      <c r="G30" s="1200"/>
    </row>
    <row r="31" spans="1:7" ht="13">
      <c r="A31" s="14"/>
      <c r="B31" s="1406" t="s">
        <v>836</v>
      </c>
      <c r="C31" s="1407"/>
      <c r="D31" s="1407"/>
      <c r="E31" s="61">
        <v>1562.4</v>
      </c>
      <c r="F31" s="1397">
        <v>1562.4</v>
      </c>
      <c r="G31" s="1398"/>
    </row>
    <row r="32" spans="1:7" ht="13">
      <c r="A32" s="14"/>
      <c r="B32" s="1172" t="s">
        <v>837</v>
      </c>
      <c r="C32" s="1173"/>
      <c r="D32" s="1173"/>
      <c r="E32" s="143">
        <v>2873.6</v>
      </c>
      <c r="F32" s="1199">
        <v>2873.6</v>
      </c>
      <c r="G32" s="1200"/>
    </row>
    <row r="33" spans="1:7" ht="13">
      <c r="A33" s="14"/>
      <c r="B33" s="1406" t="s">
        <v>838</v>
      </c>
      <c r="C33" s="1407"/>
      <c r="D33" s="1407"/>
      <c r="E33" s="61">
        <v>3796.4</v>
      </c>
      <c r="F33" s="1397">
        <v>3796.4</v>
      </c>
      <c r="G33" s="1398"/>
    </row>
    <row r="34" spans="1:7" ht="13">
      <c r="A34" s="14"/>
      <c r="B34" s="1172" t="s">
        <v>839</v>
      </c>
      <c r="C34" s="1173"/>
      <c r="D34" s="1173"/>
      <c r="E34" s="143">
        <v>1323.2</v>
      </c>
      <c r="F34" s="1199">
        <v>1323.2</v>
      </c>
      <c r="G34" s="1200"/>
    </row>
    <row r="35" spans="1:7" ht="13">
      <c r="A35" s="14"/>
      <c r="B35" s="1406" t="s">
        <v>840</v>
      </c>
      <c r="C35" s="1407"/>
      <c r="D35" s="1407"/>
      <c r="E35" s="61">
        <v>-17301.599999999999</v>
      </c>
      <c r="F35" s="1397">
        <v>-17301.599999999999</v>
      </c>
      <c r="G35" s="1398"/>
    </row>
    <row r="36" spans="1:7" ht="13">
      <c r="A36" s="14"/>
      <c r="B36" s="1172" t="s">
        <v>841</v>
      </c>
      <c r="C36" s="1173"/>
      <c r="D36" s="1173"/>
      <c r="E36" s="143">
        <v>-32000</v>
      </c>
      <c r="F36" s="1199">
        <v>-32000</v>
      </c>
      <c r="G36" s="1200"/>
    </row>
    <row r="37" spans="1:7" ht="13">
      <c r="A37" s="14"/>
      <c r="B37" s="1406" t="s">
        <v>129</v>
      </c>
      <c r="C37" s="1407"/>
      <c r="D37" s="1407"/>
      <c r="E37" s="61">
        <v>-25</v>
      </c>
      <c r="F37" s="1397">
        <v>-25</v>
      </c>
      <c r="G37" s="1398"/>
    </row>
    <row r="38" spans="1:7" ht="15.75" customHeight="1">
      <c r="B38" s="1129"/>
      <c r="C38" s="1130"/>
      <c r="D38" s="1130"/>
      <c r="E38" s="172" t="s">
        <v>19</v>
      </c>
      <c r="F38" s="1203">
        <f xml:space="preserve"> SUM(F17:F37)</f>
        <v>137375.94</v>
      </c>
      <c r="G38" s="1204"/>
    </row>
  </sheetData>
  <mergeCells count="71">
    <mergeCell ref="B36:D36"/>
    <mergeCell ref="F36:G36"/>
    <mergeCell ref="B32:D32"/>
    <mergeCell ref="F32:G32"/>
    <mergeCell ref="B33:D33"/>
    <mergeCell ref="F33:G33"/>
    <mergeCell ref="B34:D34"/>
    <mergeCell ref="F34:G34"/>
    <mergeCell ref="B29:D29"/>
    <mergeCell ref="F29:G29"/>
    <mergeCell ref="B30:D30"/>
    <mergeCell ref="F30:G30"/>
    <mergeCell ref="B31:D31"/>
    <mergeCell ref="F31:G31"/>
    <mergeCell ref="B38:D38"/>
    <mergeCell ref="F38:G38"/>
    <mergeCell ref="B18:D18"/>
    <mergeCell ref="F18:G18"/>
    <mergeCell ref="B19:D19"/>
    <mergeCell ref="F19:G19"/>
    <mergeCell ref="B20:D20"/>
    <mergeCell ref="F20:G20"/>
    <mergeCell ref="B22:D22"/>
    <mergeCell ref="F22:G22"/>
    <mergeCell ref="B23:D23"/>
    <mergeCell ref="F23:G23"/>
    <mergeCell ref="B24:D24"/>
    <mergeCell ref="F24:G24"/>
    <mergeCell ref="B25:D25"/>
    <mergeCell ref="F25:G25"/>
    <mergeCell ref="B16:D16"/>
    <mergeCell ref="F16:G16"/>
    <mergeCell ref="B17:D17"/>
    <mergeCell ref="F17:G17"/>
    <mergeCell ref="B37:D37"/>
    <mergeCell ref="F37:G37"/>
    <mergeCell ref="B35:D35"/>
    <mergeCell ref="F35:G35"/>
    <mergeCell ref="B21:D21"/>
    <mergeCell ref="F21:G21"/>
    <mergeCell ref="B26:D26"/>
    <mergeCell ref="F26:G26"/>
    <mergeCell ref="B27:D27"/>
    <mergeCell ref="F27:G27"/>
    <mergeCell ref="B28:D28"/>
    <mergeCell ref="F28:G28"/>
    <mergeCell ref="B13:C13"/>
    <mergeCell ref="D13:E13"/>
    <mergeCell ref="F13:G13"/>
    <mergeCell ref="B14:C14"/>
    <mergeCell ref="D14:E14"/>
    <mergeCell ref="F14:G14"/>
    <mergeCell ref="B11:C11"/>
    <mergeCell ref="D11:E11"/>
    <mergeCell ref="F11:G11"/>
    <mergeCell ref="B12:C12"/>
    <mergeCell ref="D12:E12"/>
    <mergeCell ref="F12:G12"/>
    <mergeCell ref="B9:C9"/>
    <mergeCell ref="D9:E9"/>
    <mergeCell ref="F9:G9"/>
    <mergeCell ref="B10:C10"/>
    <mergeCell ref="D10:E10"/>
    <mergeCell ref="F10:G10"/>
    <mergeCell ref="B2:G3"/>
    <mergeCell ref="B4:D4"/>
    <mergeCell ref="B5:C5"/>
    <mergeCell ref="B6:G6"/>
    <mergeCell ref="B8:C8"/>
    <mergeCell ref="D8:E8"/>
    <mergeCell ref="F8:G8"/>
  </mergeCells>
  <phoneticPr fontId="66" alignment="center"/>
  <dataValidations count="1">
    <dataValidation type="list" allowBlank="1" showInputMessage="1" showErrorMessage="1" sqref="B38:D38" xr:uid="{6F80D02F-89F3-3149-B00E-AA77D1373ACC}">
      <formula1>"C22-Straight Transfer,C23-Dead End,C24-T-Pole Transfer,C31-Install Strand,C32-Overlash New Plant,C33-Overlash wires on Existing Plant, C34-Aerial Span Replacement, C35-Underground Pull,C36-Trench,C91-Tree Trim(F),C90 Tree Trim(RE),C92-Delash,C93-Wreck out"</formula1>
    </dataValidation>
  </dataValidations>
  <pageMargins left="0.7" right="0.7" top="0.75" bottom="0.75" header="0.3" footer="0.3"/>
  <pageSetup orientation="portrait" r:id="rId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878E-3CC2-47E5-9469-C925492CB230}">
  <sheetPr>
    <tabColor rgb="FF7030A0"/>
    <outlinePr summaryBelow="0" summaryRight="0"/>
  </sheetPr>
  <dimension ref="A1:I23"/>
  <sheetViews>
    <sheetView showGridLines="0" view="pageBreakPreview" topLeftCell="B1" zoomScale="93" zoomScaleNormal="100" zoomScaleSheetLayoutView="93" workbookViewId="0">
      <selection activeCell="K10" sqref="K10"/>
    </sheetView>
  </sheetViews>
  <sheetFormatPr defaultColWidth="14.453125" defaultRowHeight="15.75" customHeight="1"/>
  <cols>
    <col min="1" max="1" width="7" style="785" customWidth="1"/>
    <col min="2" max="2" width="8.7265625" style="785" customWidth="1"/>
    <col min="3" max="3" width="18.90625" style="785" customWidth="1"/>
    <col min="4" max="4" width="7.90625" style="785" customWidth="1"/>
    <col min="5" max="5" width="12.54296875" style="785" customWidth="1"/>
    <col min="6" max="7" width="15" style="785" customWidth="1"/>
    <col min="8" max="8" width="11.36328125" style="785" hidden="1" customWidth="1"/>
    <col min="9" max="9" width="14.453125" style="785" hidden="1" customWidth="1"/>
    <col min="10" max="16384" width="14.453125" style="785"/>
  </cols>
  <sheetData>
    <row r="1" spans="1:8" ht="19.5" customHeight="1">
      <c r="A1" s="8"/>
      <c r="B1" s="1106" t="s">
        <v>1</v>
      </c>
      <c r="C1" s="1106"/>
      <c r="D1" s="1106"/>
      <c r="E1" s="1106"/>
      <c r="F1" s="1106"/>
      <c r="G1" s="1106"/>
      <c r="H1" s="8"/>
    </row>
    <row r="2" spans="1:8" ht="12.65" customHeight="1">
      <c r="A2" s="8"/>
      <c r="B2" s="1106"/>
      <c r="C2" s="1106"/>
      <c r="D2" s="1106"/>
      <c r="E2" s="1106"/>
      <c r="F2" s="1106"/>
      <c r="G2" s="1106"/>
      <c r="H2" s="8"/>
    </row>
    <row r="3" spans="1:8" ht="3.65" customHeight="1">
      <c r="A3" s="10"/>
      <c r="B3" s="1085"/>
      <c r="C3" s="1080"/>
      <c r="D3" s="787"/>
      <c r="E3" s="787"/>
      <c r="F3" s="787"/>
      <c r="G3" s="787"/>
      <c r="H3" s="10"/>
    </row>
    <row r="4" spans="1:8" ht="29.15" customHeight="1">
      <c r="A4" s="8"/>
      <c r="B4" s="1110" t="s">
        <v>125</v>
      </c>
      <c r="C4" s="1110"/>
      <c r="D4" s="1110"/>
      <c r="E4" s="1110"/>
      <c r="F4" s="1110"/>
      <c r="G4" s="1110"/>
      <c r="H4" s="8"/>
    </row>
    <row r="5" spans="1:8" ht="19.5" customHeight="1">
      <c r="A5" s="14"/>
      <c r="F5" s="788"/>
      <c r="G5" s="788"/>
      <c r="H5" s="14"/>
    </row>
    <row r="6" spans="1:8" ht="18" customHeight="1">
      <c r="A6" s="17"/>
      <c r="B6" s="1111" t="s">
        <v>28</v>
      </c>
      <c r="C6" s="1112"/>
      <c r="D6" s="1111" t="s">
        <v>4</v>
      </c>
      <c r="E6" s="1112"/>
      <c r="F6" s="1111" t="s">
        <v>40</v>
      </c>
      <c r="G6" s="1112"/>
      <c r="H6" s="17"/>
    </row>
    <row r="7" spans="1:8" ht="18" customHeight="1">
      <c r="A7" s="10"/>
      <c r="B7" s="1113" t="s">
        <v>27</v>
      </c>
      <c r="C7" s="1112"/>
      <c r="D7" s="1113" t="s">
        <v>125</v>
      </c>
      <c r="E7" s="1112"/>
      <c r="F7" s="1116">
        <v>15</v>
      </c>
      <c r="G7" s="1117"/>
      <c r="H7" s="10"/>
    </row>
    <row r="8" spans="1:8" ht="18" customHeight="1">
      <c r="A8" s="14"/>
      <c r="B8" s="1089"/>
      <c r="C8" s="1080"/>
      <c r="D8" s="1089"/>
      <c r="E8" s="1080"/>
      <c r="F8" s="1090"/>
      <c r="G8" s="1080"/>
      <c r="H8" s="14"/>
    </row>
    <row r="9" spans="1:8" ht="18" customHeight="1">
      <c r="A9" s="14"/>
      <c r="B9" s="1111" t="s">
        <v>7</v>
      </c>
      <c r="C9" s="1112"/>
      <c r="D9" s="1111"/>
      <c r="E9" s="1112"/>
      <c r="F9" s="1111" t="s">
        <v>8</v>
      </c>
      <c r="G9" s="1112"/>
      <c r="H9" s="14"/>
    </row>
    <row r="10" spans="1:8" ht="18" customHeight="1">
      <c r="A10" s="14"/>
      <c r="B10" s="1225" t="s">
        <v>5</v>
      </c>
      <c r="C10" s="1226"/>
      <c r="D10" s="1113"/>
      <c r="E10" s="1112"/>
      <c r="F10" s="1122">
        <v>44680</v>
      </c>
      <c r="G10" s="1112"/>
      <c r="H10" s="14"/>
    </row>
    <row r="11" spans="1:8" ht="13.75" thickBot="1">
      <c r="A11" s="8"/>
      <c r="B11" s="1123"/>
      <c r="C11" s="1124"/>
      <c r="D11" s="1123"/>
      <c r="E11" s="1124"/>
      <c r="F11" s="1123"/>
      <c r="G11" s="1124"/>
      <c r="H11" s="8"/>
    </row>
    <row r="12" spans="1:8" ht="13">
      <c r="A12" s="14"/>
      <c r="B12" s="786"/>
      <c r="C12" s="786"/>
      <c r="D12" s="786"/>
      <c r="E12" s="784"/>
      <c r="F12" s="786"/>
      <c r="G12" s="786"/>
      <c r="H12" s="14"/>
    </row>
    <row r="13" spans="1:8" ht="30" customHeight="1">
      <c r="A13" s="14"/>
      <c r="B13" s="1120" t="s">
        <v>10</v>
      </c>
      <c r="C13" s="1121"/>
      <c r="D13" s="1121"/>
      <c r="E13" s="790" t="s">
        <v>12</v>
      </c>
      <c r="F13" s="1120" t="s">
        <v>13</v>
      </c>
      <c r="G13" s="1120"/>
    </row>
    <row r="14" spans="1:8" ht="13">
      <c r="A14" s="14"/>
      <c r="B14" s="1418" t="s">
        <v>864</v>
      </c>
      <c r="C14" s="1419"/>
      <c r="D14" s="1420"/>
      <c r="E14" s="61">
        <v>1360.8</v>
      </c>
      <c r="F14" s="1397">
        <f>SUM(E14)</f>
        <v>1360.8</v>
      </c>
      <c r="G14" s="1398"/>
    </row>
    <row r="15" spans="1:8" ht="13">
      <c r="A15" s="14"/>
      <c r="B15" s="1408" t="s">
        <v>865</v>
      </c>
      <c r="C15" s="1409"/>
      <c r="D15" s="1410"/>
      <c r="E15" s="143">
        <v>3645</v>
      </c>
      <c r="F15" s="1199">
        <f t="shared" ref="F15:F22" si="0">SUM(E15)</f>
        <v>3645</v>
      </c>
      <c r="G15" s="1200"/>
    </row>
    <row r="16" spans="1:8" ht="13">
      <c r="A16" s="14"/>
      <c r="B16" s="1418" t="s">
        <v>866</v>
      </c>
      <c r="C16" s="1419"/>
      <c r="D16" s="1420"/>
      <c r="E16" s="61">
        <v>1215</v>
      </c>
      <c r="F16" s="1397">
        <f t="shared" si="0"/>
        <v>1215</v>
      </c>
      <c r="G16" s="1398"/>
    </row>
    <row r="17" spans="1:7" ht="13">
      <c r="A17" s="14"/>
      <c r="B17" s="1408" t="s">
        <v>867</v>
      </c>
      <c r="C17" s="1409"/>
      <c r="D17" s="1410"/>
      <c r="E17" s="143">
        <v>11178</v>
      </c>
      <c r="F17" s="1199">
        <f t="shared" si="0"/>
        <v>11178</v>
      </c>
      <c r="G17" s="1200"/>
    </row>
    <row r="18" spans="1:7" ht="13">
      <c r="A18" s="14"/>
      <c r="B18" s="1418" t="s">
        <v>868</v>
      </c>
      <c r="C18" s="1419"/>
      <c r="D18" s="1420"/>
      <c r="E18" s="61">
        <v>11664</v>
      </c>
      <c r="F18" s="1397">
        <f t="shared" si="0"/>
        <v>11664</v>
      </c>
      <c r="G18" s="1398"/>
    </row>
    <row r="19" spans="1:7" ht="13">
      <c r="A19" s="14"/>
      <c r="B19" s="1408" t="s">
        <v>869</v>
      </c>
      <c r="C19" s="1409"/>
      <c r="D19" s="1410"/>
      <c r="E19" s="143">
        <v>3240</v>
      </c>
      <c r="F19" s="1199">
        <f t="shared" si="0"/>
        <v>3240</v>
      </c>
      <c r="G19" s="1200"/>
    </row>
    <row r="20" spans="1:7" ht="13">
      <c r="A20" s="14"/>
      <c r="B20" s="1418" t="s">
        <v>870</v>
      </c>
      <c r="C20" s="1419"/>
      <c r="D20" s="1420"/>
      <c r="E20" s="61">
        <v>3321</v>
      </c>
      <c r="F20" s="1397">
        <f t="shared" si="0"/>
        <v>3321</v>
      </c>
      <c r="G20" s="1398"/>
    </row>
    <row r="21" spans="1:7" ht="13">
      <c r="A21" s="14"/>
      <c r="B21" s="1408" t="s">
        <v>841</v>
      </c>
      <c r="C21" s="1409"/>
      <c r="D21" s="1410"/>
      <c r="E21" s="143">
        <v>-3800</v>
      </c>
      <c r="F21" s="1199">
        <f t="shared" si="0"/>
        <v>-3800</v>
      </c>
      <c r="G21" s="1200"/>
    </row>
    <row r="22" spans="1:7" ht="13">
      <c r="A22" s="14"/>
      <c r="B22" s="1418" t="s">
        <v>129</v>
      </c>
      <c r="C22" s="1419"/>
      <c r="D22" s="1420"/>
      <c r="E22" s="61">
        <v>-25</v>
      </c>
      <c r="F22" s="1397">
        <f t="shared" si="0"/>
        <v>-25</v>
      </c>
      <c r="G22" s="1398"/>
    </row>
    <row r="23" spans="1:7" ht="15.75" customHeight="1">
      <c r="B23" s="1129"/>
      <c r="C23" s="1130"/>
      <c r="D23" s="1130"/>
      <c r="E23" s="172" t="s">
        <v>19</v>
      </c>
      <c r="F23" s="1203">
        <f xml:space="preserve"> SUM(F14:F22)</f>
        <v>31798.800000000003</v>
      </c>
      <c r="G23" s="1204"/>
    </row>
  </sheetData>
  <mergeCells count="43">
    <mergeCell ref="B22:D22"/>
    <mergeCell ref="F22:G22"/>
    <mergeCell ref="B23:D23"/>
    <mergeCell ref="F23:G23"/>
    <mergeCell ref="B21:D21"/>
    <mergeCell ref="F21:G21"/>
    <mergeCell ref="B20:D20"/>
    <mergeCell ref="F20:G20"/>
    <mergeCell ref="B16:D16"/>
    <mergeCell ref="F16:G16"/>
    <mergeCell ref="B17:D17"/>
    <mergeCell ref="F17:G17"/>
    <mergeCell ref="B18:D18"/>
    <mergeCell ref="F18:G18"/>
    <mergeCell ref="B14:D14"/>
    <mergeCell ref="F14:G14"/>
    <mergeCell ref="B15:D15"/>
    <mergeCell ref="F15:G15"/>
    <mergeCell ref="B19:D19"/>
    <mergeCell ref="F19:G19"/>
    <mergeCell ref="B11:C11"/>
    <mergeCell ref="D11:E11"/>
    <mergeCell ref="F11:G11"/>
    <mergeCell ref="B13:D13"/>
    <mergeCell ref="F13:G13"/>
    <mergeCell ref="B9:C9"/>
    <mergeCell ref="D9:E9"/>
    <mergeCell ref="F9:G9"/>
    <mergeCell ref="B10:C10"/>
    <mergeCell ref="D10:E10"/>
    <mergeCell ref="F10:G10"/>
    <mergeCell ref="B7:C7"/>
    <mergeCell ref="D7:E7"/>
    <mergeCell ref="F7:G7"/>
    <mergeCell ref="B8:C8"/>
    <mergeCell ref="D8:E8"/>
    <mergeCell ref="F8:G8"/>
    <mergeCell ref="B1:G2"/>
    <mergeCell ref="B3:C3"/>
    <mergeCell ref="B4:G4"/>
    <mergeCell ref="B6:C6"/>
    <mergeCell ref="D6:E6"/>
    <mergeCell ref="F6:G6"/>
  </mergeCells>
  <phoneticPr fontId="42" type="noConversion"/>
  <dataValidations count="1">
    <dataValidation type="list" allowBlank="1" showInputMessage="1" showErrorMessage="1" sqref="B23:D23" xr:uid="{1F512D95-03AB-4B4A-B958-9B744940AD17}">
      <formula1>"C22-Straight Transfer,C23-Dead End,C24-T-Pole Transfer,C31-Install Strand,C32-Overlash New Plant,C33-Overlash wires on Existing Plant, C34-Aerial Span Replacement, C35-Underground Pull,C36-Trench,C91-Tree Trim(F),C90 Tree Trim(RE),C92-Delash,C93-Wreck out"</formula1>
    </dataValidation>
  </dataValidations>
  <pageMargins left="0.7" right="0.7" top="0.75" bottom="0.75" header="0.3" footer="0.3"/>
  <pageSetup orientation="portrait" r:id="rId1"/>
  <drawing r:id="rId2"/>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EBDDD-5F54-4170-9F13-953DC9BB0AD3}">
  <sheetPr>
    <outlinePr summaryBelow="0" summaryRight="0"/>
  </sheetPr>
  <dimension ref="A1:P21"/>
  <sheetViews>
    <sheetView showGridLines="0" zoomScaleNormal="100" workbookViewId="0">
      <selection activeCell="G11" sqref="G11:H11"/>
    </sheetView>
  </sheetViews>
  <sheetFormatPr defaultColWidth="14.453125" defaultRowHeight="15.75" customHeight="1"/>
  <cols>
    <col min="1" max="1" width="30.7265625" style="424" customWidth="1"/>
    <col min="2" max="2" width="7.90625" style="424" customWidth="1"/>
    <col min="3" max="3" width="12.54296875" style="424" customWidth="1"/>
    <col min="4" max="4" width="9.54296875" style="424" customWidth="1"/>
    <col min="5" max="5" width="13.7265625" style="424" customWidth="1"/>
    <col min="6" max="6" width="26.7265625" style="424" customWidth="1"/>
    <col min="7" max="16384" width="14.453125" style="424"/>
  </cols>
  <sheetData>
    <row r="1" spans="1:16" ht="18" customHeight="1">
      <c r="A1" s="9"/>
      <c r="B1" s="4"/>
      <c r="C1" s="9"/>
      <c r="D1" s="9"/>
      <c r="E1" s="9"/>
      <c r="F1" s="9"/>
    </row>
    <row r="2" spans="1:16" ht="19.5" customHeight="1">
      <c r="A2" s="1106" t="s">
        <v>485</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425"/>
      <c r="B5" s="425"/>
      <c r="C5" s="425"/>
      <c r="D5" s="425"/>
      <c r="E5" s="425"/>
      <c r="F5" s="10"/>
    </row>
    <row r="6" spans="1:16" ht="29.15" customHeight="1">
      <c r="A6" s="1110" t="s">
        <v>495</v>
      </c>
      <c r="B6" s="1110"/>
      <c r="C6" s="1110"/>
      <c r="D6" s="1110"/>
      <c r="E6" s="1110"/>
      <c r="F6" s="8"/>
    </row>
    <row r="7" spans="1:16" ht="19.5" customHeight="1">
      <c r="D7" s="423"/>
      <c r="E7" s="423"/>
      <c r="F7" s="14"/>
    </row>
    <row r="8" spans="1:16" ht="14.25">
      <c r="A8" s="431"/>
      <c r="B8" s="1224"/>
      <c r="C8" s="1224"/>
      <c r="D8" s="1079"/>
      <c r="E8" s="1080"/>
      <c r="F8" s="14"/>
    </row>
    <row r="9" spans="1:16" ht="18" customHeight="1">
      <c r="A9" s="426" t="s">
        <v>28</v>
      </c>
      <c r="B9" s="1111" t="s">
        <v>4</v>
      </c>
      <c r="C9" s="1111"/>
      <c r="D9" s="1111" t="s">
        <v>76</v>
      </c>
      <c r="E9" s="1112"/>
      <c r="F9" s="370"/>
      <c r="G9" s="371"/>
      <c r="H9" s="371"/>
      <c r="I9" s="371"/>
      <c r="J9" s="371"/>
      <c r="K9" s="371"/>
      <c r="L9" s="371"/>
      <c r="M9" s="371"/>
      <c r="N9" s="371"/>
      <c r="O9" s="371"/>
      <c r="P9" s="371"/>
    </row>
    <row r="10" spans="1:16" ht="18" customHeight="1">
      <c r="A10" s="427" t="s">
        <v>77</v>
      </c>
      <c r="B10" s="1114" t="s">
        <v>495</v>
      </c>
      <c r="C10" s="1114"/>
      <c r="D10" s="1212">
        <v>1035</v>
      </c>
      <c r="E10" s="1212"/>
      <c r="F10" s="372"/>
      <c r="G10" s="371"/>
      <c r="H10" s="371"/>
      <c r="I10" s="371"/>
      <c r="J10" s="371"/>
      <c r="K10" s="371"/>
      <c r="L10" s="371"/>
      <c r="M10" s="371"/>
      <c r="N10" s="371"/>
      <c r="O10" s="371"/>
      <c r="P10" s="371"/>
    </row>
    <row r="11" spans="1:16" ht="18" customHeight="1">
      <c r="A11" s="432"/>
      <c r="B11" s="1236"/>
      <c r="C11" s="1236"/>
      <c r="D11" s="1213"/>
      <c r="E11" s="1214"/>
      <c r="F11" s="373"/>
      <c r="G11" s="1251"/>
      <c r="H11" s="1251"/>
      <c r="I11" s="433"/>
      <c r="J11" s="324"/>
      <c r="K11" s="369"/>
      <c r="L11" s="371"/>
      <c r="M11" s="371"/>
      <c r="N11" s="371"/>
      <c r="O11" s="371"/>
      <c r="P11" s="371"/>
    </row>
    <row r="12" spans="1:16" ht="18" customHeight="1">
      <c r="A12" s="426" t="s">
        <v>7</v>
      </c>
      <c r="B12" s="1111" t="s">
        <v>484</v>
      </c>
      <c r="C12" s="1111"/>
      <c r="D12" s="1111" t="s">
        <v>275</v>
      </c>
      <c r="E12" s="1111"/>
      <c r="F12" s="373"/>
      <c r="G12" s="371"/>
      <c r="H12" s="371"/>
      <c r="I12" s="371"/>
      <c r="J12" s="371"/>
      <c r="K12" s="371"/>
      <c r="L12" s="371"/>
      <c r="M12" s="371"/>
      <c r="N12" s="371"/>
      <c r="O12" s="371"/>
      <c r="P12" s="371"/>
    </row>
    <row r="13" spans="1:16" ht="18" customHeight="1">
      <c r="A13" s="427" t="s">
        <v>496</v>
      </c>
      <c r="B13" s="1113">
        <v>58914</v>
      </c>
      <c r="C13" s="1113"/>
      <c r="D13" s="1122">
        <v>44682</v>
      </c>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430"/>
      <c r="F15" s="373"/>
      <c r="G15" s="371"/>
      <c r="H15" s="371"/>
      <c r="I15" s="371"/>
      <c r="J15" s="371"/>
      <c r="K15" s="371"/>
      <c r="L15" s="371"/>
      <c r="M15" s="371"/>
      <c r="N15" s="371"/>
      <c r="O15" s="371"/>
      <c r="P15" s="371"/>
    </row>
    <row r="16" spans="1:16" ht="30" customHeight="1">
      <c r="A16" s="1120" t="s">
        <v>41</v>
      </c>
      <c r="B16" s="1120"/>
      <c r="C16" s="428" t="s">
        <v>11</v>
      </c>
      <c r="D16" s="445" t="s">
        <v>12</v>
      </c>
      <c r="E16" s="428" t="s">
        <v>13</v>
      </c>
      <c r="F16" s="373"/>
      <c r="G16" s="371"/>
      <c r="H16" s="371"/>
      <c r="I16" s="1249"/>
      <c r="J16" s="1249"/>
      <c r="K16" s="360"/>
      <c r="L16" s="361"/>
      <c r="M16" s="358"/>
      <c r="N16" s="359"/>
      <c r="O16" s="359"/>
      <c r="P16" s="371"/>
    </row>
    <row r="17" spans="1:15" ht="15.75" customHeight="1">
      <c r="A17" s="1256" t="s">
        <v>482</v>
      </c>
      <c r="B17" s="1256"/>
      <c r="C17" s="446">
        <v>324</v>
      </c>
      <c r="D17" s="436">
        <v>48</v>
      </c>
      <c r="E17" s="387">
        <f>C17*D17</f>
        <v>15552</v>
      </c>
      <c r="I17" s="1250"/>
      <c r="J17" s="1250"/>
      <c r="K17" s="356"/>
      <c r="L17" s="357"/>
      <c r="M17" s="358"/>
      <c r="N17" s="359"/>
      <c r="O17" s="359"/>
    </row>
    <row r="18" spans="1:15" ht="15.75" customHeight="1">
      <c r="A18" s="1263" t="s">
        <v>494</v>
      </c>
      <c r="B18" s="1264"/>
      <c r="C18" s="447">
        <v>12</v>
      </c>
      <c r="D18" s="393">
        <v>102</v>
      </c>
      <c r="E18" s="390">
        <f>C18*D18</f>
        <v>1224</v>
      </c>
      <c r="I18" s="435"/>
      <c r="J18" s="435"/>
      <c r="K18" s="356"/>
      <c r="L18" s="357"/>
      <c r="M18" s="358"/>
      <c r="N18" s="359"/>
      <c r="O18" s="359"/>
    </row>
    <row r="19" spans="1:15" ht="15.75" customHeight="1">
      <c r="A19" s="1271" t="s">
        <v>436</v>
      </c>
      <c r="B19" s="1271"/>
      <c r="C19" s="446">
        <v>2</v>
      </c>
      <c r="D19" s="436">
        <v>650</v>
      </c>
      <c r="E19" s="387">
        <f>C19*D19</f>
        <v>1300</v>
      </c>
      <c r="I19" s="435"/>
      <c r="J19" s="435"/>
      <c r="K19" s="356"/>
      <c r="L19" s="357"/>
      <c r="M19" s="358"/>
      <c r="N19" s="359"/>
      <c r="O19" s="359"/>
    </row>
    <row r="20" spans="1:15" ht="15.75" customHeight="1">
      <c r="A20" s="1259" t="s">
        <v>437</v>
      </c>
      <c r="B20" s="1259"/>
      <c r="C20" s="447">
        <v>6</v>
      </c>
      <c r="D20" s="393">
        <v>350</v>
      </c>
      <c r="E20" s="390">
        <f>C20*D20</f>
        <v>2100</v>
      </c>
      <c r="I20" s="435"/>
      <c r="J20" s="435"/>
      <c r="K20" s="356"/>
      <c r="L20" s="357"/>
      <c r="M20" s="358"/>
      <c r="N20" s="359"/>
      <c r="O20" s="359"/>
    </row>
    <row r="21" spans="1:15" ht="15.75" customHeight="1">
      <c r="A21" s="1129"/>
      <c r="B21" s="1129"/>
      <c r="C21" s="429"/>
      <c r="D21" s="172" t="s">
        <v>19</v>
      </c>
      <c r="E21" s="284">
        <f xml:space="preserve"> SUM(E17:E20)</f>
        <v>20176</v>
      </c>
    </row>
  </sheetData>
  <mergeCells count="25">
    <mergeCell ref="B9:C9"/>
    <mergeCell ref="D9:E9"/>
    <mergeCell ref="B10:C10"/>
    <mergeCell ref="D10:E10"/>
    <mergeCell ref="B11:C11"/>
    <mergeCell ref="D11:E11"/>
    <mergeCell ref="A2:E3"/>
    <mergeCell ref="A4:B4"/>
    <mergeCell ref="A6:E6"/>
    <mergeCell ref="B8:C8"/>
    <mergeCell ref="D8:E8"/>
    <mergeCell ref="G11:H11"/>
    <mergeCell ref="D13:E13"/>
    <mergeCell ref="A14:E14"/>
    <mergeCell ref="A16:B16"/>
    <mergeCell ref="I16:J16"/>
    <mergeCell ref="B13:C13"/>
    <mergeCell ref="B12:C12"/>
    <mergeCell ref="D12:E12"/>
    <mergeCell ref="A17:B17"/>
    <mergeCell ref="I17:J17"/>
    <mergeCell ref="A21:B21"/>
    <mergeCell ref="A18:B18"/>
    <mergeCell ref="A19:B19"/>
    <mergeCell ref="A20:B20"/>
  </mergeCells>
  <dataValidations count="1">
    <dataValidation type="list" allowBlank="1" showInputMessage="1" showErrorMessage="1" sqref="I16:I20" xr:uid="{906EC6FF-B4C9-4176-A973-9466EDCE3BC1}">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F929C-C445-47AF-BB04-765E9BCBC92E}">
  <sheetPr>
    <tabColor rgb="FFFF0000"/>
    <outlinePr summaryBelow="0" summaryRight="0"/>
  </sheetPr>
  <dimension ref="A1:P21"/>
  <sheetViews>
    <sheetView showGridLines="0" topLeftCell="A2" zoomScaleNormal="100" workbookViewId="0">
      <selection activeCell="C17" sqref="C17"/>
    </sheetView>
  </sheetViews>
  <sheetFormatPr defaultColWidth="14.453125" defaultRowHeight="15.75" customHeight="1"/>
  <cols>
    <col min="1" max="1" width="30.7265625" style="747" customWidth="1"/>
    <col min="2" max="2" width="7.90625" style="747" customWidth="1"/>
    <col min="3" max="3" width="12.54296875" style="747" customWidth="1"/>
    <col min="4" max="4" width="9.54296875" style="747" customWidth="1"/>
    <col min="5" max="5" width="13.7265625" style="747" customWidth="1"/>
    <col min="6" max="6" width="26.7265625" style="747" customWidth="1"/>
    <col min="7" max="16384" width="14.453125" style="747"/>
  </cols>
  <sheetData>
    <row r="1" spans="1:16" ht="18" customHeight="1">
      <c r="A1" s="9"/>
      <c r="B1" s="4"/>
      <c r="C1" s="9"/>
      <c r="D1" s="9"/>
      <c r="E1" s="9"/>
      <c r="F1" s="9"/>
    </row>
    <row r="2" spans="1:16" ht="19.5" customHeight="1">
      <c r="A2" s="1106" t="s">
        <v>484</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748"/>
      <c r="B5" s="748"/>
      <c r="C5" s="748"/>
      <c r="D5" s="748"/>
      <c r="E5" s="748"/>
      <c r="F5" s="10"/>
    </row>
    <row r="6" spans="1:16" ht="29.15" customHeight="1">
      <c r="A6" s="1110" t="s">
        <v>495</v>
      </c>
      <c r="B6" s="1110"/>
      <c r="C6" s="1110"/>
      <c r="D6" s="1110"/>
      <c r="E6" s="1110"/>
      <c r="F6" s="8"/>
    </row>
    <row r="7" spans="1:16" ht="19.5" customHeight="1">
      <c r="D7" s="749"/>
      <c r="E7" s="749"/>
      <c r="F7" s="14"/>
    </row>
    <row r="8" spans="1:16" ht="14.25">
      <c r="A8" s="755"/>
      <c r="B8" s="1224"/>
      <c r="C8" s="1224"/>
      <c r="D8" s="1079"/>
      <c r="E8" s="1080"/>
      <c r="F8" s="14"/>
    </row>
    <row r="9" spans="1:16" ht="18" customHeight="1">
      <c r="A9" s="752" t="s">
        <v>28</v>
      </c>
      <c r="B9" s="1111" t="s">
        <v>4</v>
      </c>
      <c r="C9" s="1111"/>
      <c r="D9" s="1111" t="s">
        <v>76</v>
      </c>
      <c r="E9" s="1112"/>
      <c r="F9" s="370"/>
      <c r="G9" s="371"/>
      <c r="H9" s="371"/>
      <c r="I9" s="371"/>
      <c r="J9" s="371"/>
      <c r="K9" s="371"/>
      <c r="L9" s="371"/>
      <c r="M9" s="371"/>
      <c r="N9" s="371"/>
      <c r="O9" s="371"/>
      <c r="P9" s="371"/>
    </row>
    <row r="10" spans="1:16" ht="18" customHeight="1">
      <c r="A10" s="753" t="s">
        <v>495</v>
      </c>
      <c r="B10" s="1114" t="s">
        <v>842</v>
      </c>
      <c r="C10" s="1114"/>
      <c r="D10" s="1212">
        <v>3000</v>
      </c>
      <c r="E10" s="1212"/>
      <c r="F10" s="372"/>
      <c r="G10" s="371"/>
      <c r="H10" s="371"/>
      <c r="I10" s="371"/>
      <c r="J10" s="371"/>
      <c r="K10" s="371"/>
      <c r="L10" s="371"/>
      <c r="M10" s="371"/>
      <c r="N10" s="371"/>
      <c r="O10" s="371"/>
      <c r="P10" s="371"/>
    </row>
    <row r="11" spans="1:16" ht="18" customHeight="1">
      <c r="A11" s="756"/>
      <c r="B11" s="1236"/>
      <c r="C11" s="1236"/>
      <c r="D11" s="1213"/>
      <c r="E11" s="1214"/>
      <c r="F11" s="373"/>
      <c r="G11" s="1251"/>
      <c r="H11" s="1251"/>
      <c r="I11" s="758"/>
      <c r="J11" s="324"/>
      <c r="K11" s="369"/>
      <c r="L11" s="371"/>
      <c r="M11" s="371"/>
      <c r="N11" s="371"/>
      <c r="O11" s="371"/>
      <c r="P11" s="371"/>
    </row>
    <row r="12" spans="1:16" ht="18" customHeight="1">
      <c r="A12" s="752" t="s">
        <v>7</v>
      </c>
      <c r="B12" s="1111"/>
      <c r="C12" s="1111"/>
      <c r="D12" s="1111"/>
      <c r="E12" s="1111"/>
      <c r="F12" s="373"/>
      <c r="G12" s="371"/>
      <c r="H12" s="371"/>
      <c r="I12" s="371"/>
      <c r="J12" s="371"/>
      <c r="K12" s="371"/>
      <c r="L12" s="371"/>
      <c r="M12" s="371"/>
      <c r="N12" s="371"/>
      <c r="O12" s="371"/>
      <c r="P12" s="371"/>
    </row>
    <row r="13" spans="1:16" ht="18" customHeight="1">
      <c r="A13" s="753" t="s">
        <v>843</v>
      </c>
      <c r="B13" s="1113"/>
      <c r="C13" s="1113"/>
      <c r="D13" s="1122"/>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754"/>
      <c r="F15" s="373"/>
      <c r="G15" s="371"/>
      <c r="H15" s="371"/>
      <c r="I15" s="371"/>
      <c r="J15" s="371"/>
      <c r="K15" s="371"/>
      <c r="L15" s="371"/>
      <c r="M15" s="371"/>
      <c r="N15" s="371"/>
      <c r="O15" s="371"/>
      <c r="P15" s="371"/>
    </row>
    <row r="16" spans="1:16" ht="30" customHeight="1">
      <c r="A16" s="1120" t="s">
        <v>41</v>
      </c>
      <c r="B16" s="1120"/>
      <c r="C16" s="751" t="s">
        <v>11</v>
      </c>
      <c r="D16" s="445" t="s">
        <v>12</v>
      </c>
      <c r="E16" s="751" t="s">
        <v>13</v>
      </c>
      <c r="F16" s="373"/>
      <c r="G16" s="371"/>
      <c r="H16" s="371"/>
      <c r="I16" s="1249"/>
      <c r="J16" s="1249"/>
      <c r="K16" s="360"/>
      <c r="L16" s="361"/>
      <c r="M16" s="358"/>
      <c r="N16" s="359"/>
      <c r="O16" s="359"/>
      <c r="P16" s="371"/>
    </row>
    <row r="17" spans="1:15" ht="15.75" customHeight="1">
      <c r="A17" s="1256" t="s">
        <v>482</v>
      </c>
      <c r="B17" s="1256"/>
      <c r="C17" s="446">
        <v>324</v>
      </c>
      <c r="D17" s="436">
        <v>30</v>
      </c>
      <c r="E17" s="387">
        <f>C17*D17</f>
        <v>9720</v>
      </c>
      <c r="I17" s="1250"/>
      <c r="J17" s="1250"/>
      <c r="K17" s="356"/>
      <c r="L17" s="357"/>
      <c r="M17" s="358"/>
      <c r="N17" s="359"/>
      <c r="O17" s="359"/>
    </row>
    <row r="18" spans="1:15" ht="15.75" customHeight="1">
      <c r="A18" s="1263" t="s">
        <v>494</v>
      </c>
      <c r="B18" s="1264"/>
      <c r="C18" s="447">
        <v>12</v>
      </c>
      <c r="D18" s="393">
        <v>120</v>
      </c>
      <c r="E18" s="390">
        <f>C18*D18</f>
        <v>1440</v>
      </c>
      <c r="I18" s="757"/>
      <c r="J18" s="757"/>
      <c r="K18" s="356"/>
      <c r="L18" s="357"/>
      <c r="M18" s="358"/>
      <c r="N18" s="359"/>
      <c r="O18" s="359"/>
    </row>
    <row r="19" spans="1:15" ht="15.75" customHeight="1">
      <c r="A19" s="1271" t="s">
        <v>436</v>
      </c>
      <c r="B19" s="1271"/>
      <c r="C19" s="446">
        <v>2</v>
      </c>
      <c r="D19" s="436">
        <v>400</v>
      </c>
      <c r="E19" s="387">
        <f>C19*D19</f>
        <v>800</v>
      </c>
      <c r="I19" s="757"/>
      <c r="J19" s="757"/>
      <c r="K19" s="356"/>
      <c r="L19" s="357"/>
      <c r="M19" s="358"/>
      <c r="N19" s="359"/>
      <c r="O19" s="359"/>
    </row>
    <row r="20" spans="1:15" ht="15.75" customHeight="1">
      <c r="A20" s="1259" t="s">
        <v>437</v>
      </c>
      <c r="B20" s="1259"/>
      <c r="C20" s="447">
        <v>6</v>
      </c>
      <c r="D20" s="393">
        <v>250</v>
      </c>
      <c r="E20" s="390">
        <f>C20*D20</f>
        <v>1500</v>
      </c>
      <c r="I20" s="757"/>
      <c r="J20" s="757"/>
      <c r="K20" s="356"/>
      <c r="L20" s="357"/>
      <c r="M20" s="358"/>
      <c r="N20" s="359"/>
      <c r="O20" s="359"/>
    </row>
    <row r="21" spans="1:15" ht="15.75" customHeight="1">
      <c r="A21" s="1129"/>
      <c r="B21" s="1129"/>
      <c r="C21" s="750"/>
      <c r="D21" s="172" t="s">
        <v>19</v>
      </c>
      <c r="E21" s="73">
        <f xml:space="preserve"> SUM(E17:E20)</f>
        <v>13460</v>
      </c>
    </row>
  </sheetData>
  <mergeCells count="25">
    <mergeCell ref="A21:B21"/>
    <mergeCell ref="B13:C13"/>
    <mergeCell ref="A17:B17"/>
    <mergeCell ref="I17:J17"/>
    <mergeCell ref="A18:B18"/>
    <mergeCell ref="A19:B19"/>
    <mergeCell ref="A20:B20"/>
    <mergeCell ref="G11:H11"/>
    <mergeCell ref="D13:E13"/>
    <mergeCell ref="A14:E14"/>
    <mergeCell ref="A16:B16"/>
    <mergeCell ref="I16:J16"/>
    <mergeCell ref="B12:C12"/>
    <mergeCell ref="D12:E12"/>
    <mergeCell ref="A2:E3"/>
    <mergeCell ref="A4:B4"/>
    <mergeCell ref="A6:E6"/>
    <mergeCell ref="B8:C8"/>
    <mergeCell ref="D8:E8"/>
    <mergeCell ref="B9:C9"/>
    <mergeCell ref="D9:E9"/>
    <mergeCell ref="B10:C10"/>
    <mergeCell ref="D10:E10"/>
    <mergeCell ref="B11:C11"/>
    <mergeCell ref="D11:E11"/>
  </mergeCells>
  <dataValidations count="1">
    <dataValidation type="list" allowBlank="1" showInputMessage="1" showErrorMessage="1" sqref="I16:I20" xr:uid="{E523CE2B-10C3-4102-BC3A-34C3AF5D6D21}">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A1684-632E-4928-881F-423EDB960905}">
  <sheetPr>
    <tabColor rgb="FFFF0000"/>
    <outlinePr summaryBelow="0" summaryRight="0"/>
  </sheetPr>
  <dimension ref="A1:P21"/>
  <sheetViews>
    <sheetView showGridLines="0" zoomScaleNormal="100" workbookViewId="0">
      <selection activeCell="B10" sqref="B10:C10"/>
    </sheetView>
  </sheetViews>
  <sheetFormatPr defaultColWidth="14.453125" defaultRowHeight="15.75" customHeight="1"/>
  <cols>
    <col min="1" max="1" width="30.7265625" style="747" customWidth="1"/>
    <col min="2" max="2" width="7.90625" style="747" customWidth="1"/>
    <col min="3" max="3" width="12.54296875" style="747" customWidth="1"/>
    <col min="4" max="4" width="10.81640625" style="747" customWidth="1"/>
    <col min="5" max="5" width="13.7265625" style="747" customWidth="1"/>
    <col min="6" max="6" width="26.7265625" style="747" customWidth="1"/>
    <col min="7" max="16384" width="14.453125" style="747"/>
  </cols>
  <sheetData>
    <row r="1" spans="1:16" ht="18" customHeight="1">
      <c r="A1" s="9"/>
      <c r="B1" s="4"/>
      <c r="C1" s="9"/>
      <c r="D1" s="9"/>
      <c r="E1" s="9"/>
      <c r="F1" s="9"/>
    </row>
    <row r="2" spans="1:16" ht="19.5" customHeight="1">
      <c r="A2" s="1106" t="s">
        <v>500</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748"/>
      <c r="B5" s="748"/>
      <c r="C5" s="748"/>
      <c r="D5" s="748"/>
      <c r="E5" s="748"/>
      <c r="F5" s="10"/>
    </row>
    <row r="6" spans="1:16" ht="29.15" customHeight="1">
      <c r="A6" s="1110" t="s">
        <v>495</v>
      </c>
      <c r="B6" s="1110"/>
      <c r="C6" s="1110"/>
      <c r="D6" s="1110"/>
      <c r="E6" s="1110"/>
      <c r="F6" s="8"/>
    </row>
    <row r="7" spans="1:16" ht="19.5" customHeight="1">
      <c r="D7" s="749"/>
      <c r="E7" s="749"/>
      <c r="F7" s="14"/>
    </row>
    <row r="8" spans="1:16" ht="14.25">
      <c r="A8" s="755"/>
      <c r="B8" s="1224"/>
      <c r="C8" s="1224"/>
      <c r="D8" s="1079"/>
      <c r="E8" s="1080"/>
      <c r="F8" s="14"/>
    </row>
    <row r="9" spans="1:16" ht="18" customHeight="1">
      <c r="A9" s="752" t="s">
        <v>28</v>
      </c>
      <c r="B9" s="1111" t="s">
        <v>4</v>
      </c>
      <c r="C9" s="1111"/>
      <c r="D9" s="1111" t="s">
        <v>76</v>
      </c>
      <c r="E9" s="1112"/>
      <c r="F9" s="370"/>
      <c r="G9" s="371"/>
      <c r="H9" s="371"/>
      <c r="I9" s="371"/>
      <c r="J9" s="371"/>
      <c r="K9" s="371"/>
      <c r="L9" s="371"/>
      <c r="M9" s="371"/>
      <c r="N9" s="371"/>
      <c r="O9" s="371"/>
      <c r="P9" s="371"/>
    </row>
    <row r="10" spans="1:16" ht="18" customHeight="1">
      <c r="A10" s="753" t="s">
        <v>495</v>
      </c>
      <c r="B10" s="1114" t="s">
        <v>842</v>
      </c>
      <c r="C10" s="1114"/>
      <c r="D10" s="1212" t="s">
        <v>844</v>
      </c>
      <c r="E10" s="1212"/>
      <c r="F10" s="372"/>
      <c r="G10" s="371"/>
      <c r="H10" s="371"/>
      <c r="I10" s="371"/>
      <c r="J10" s="371"/>
      <c r="K10" s="371"/>
      <c r="L10" s="371"/>
      <c r="M10" s="371"/>
      <c r="N10" s="371"/>
      <c r="O10" s="371"/>
      <c r="P10" s="371"/>
    </row>
    <row r="11" spans="1:16" ht="18" customHeight="1">
      <c r="A11" s="756"/>
      <c r="B11" s="1236"/>
      <c r="C11" s="1236"/>
      <c r="D11" s="1213"/>
      <c r="E11" s="1214"/>
      <c r="F11" s="373"/>
      <c r="G11" s="1251"/>
      <c r="H11" s="1251"/>
      <c r="I11" s="758"/>
      <c r="J11" s="324"/>
      <c r="K11" s="369"/>
      <c r="L11" s="371"/>
      <c r="M11" s="371"/>
      <c r="N11" s="371"/>
      <c r="O11" s="371"/>
      <c r="P11" s="371"/>
    </row>
    <row r="12" spans="1:16" ht="18" customHeight="1">
      <c r="A12" s="752" t="s">
        <v>7</v>
      </c>
      <c r="B12" s="1111"/>
      <c r="C12" s="1111"/>
      <c r="D12" s="1111"/>
      <c r="E12" s="1111"/>
      <c r="F12" s="373"/>
      <c r="G12" s="371"/>
      <c r="H12" s="371"/>
      <c r="I12" s="371"/>
      <c r="J12" s="371"/>
      <c r="K12" s="371"/>
      <c r="L12" s="371"/>
      <c r="M12" s="371"/>
      <c r="N12" s="371"/>
      <c r="O12" s="371"/>
      <c r="P12" s="371"/>
    </row>
    <row r="13" spans="1:16" ht="18" customHeight="1">
      <c r="A13" s="753" t="s">
        <v>843</v>
      </c>
      <c r="B13" s="1113"/>
      <c r="C13" s="1113"/>
      <c r="D13" s="1122"/>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754"/>
      <c r="F15" s="373"/>
      <c r="G15" s="371"/>
      <c r="H15" s="371"/>
      <c r="I15" s="371"/>
      <c r="J15" s="371"/>
      <c r="K15" s="371"/>
      <c r="L15" s="371"/>
      <c r="M15" s="371"/>
      <c r="N15" s="371"/>
      <c r="O15" s="371"/>
      <c r="P15" s="371"/>
    </row>
    <row r="16" spans="1:16" ht="30" customHeight="1">
      <c r="A16" s="1120" t="s">
        <v>41</v>
      </c>
      <c r="B16" s="1120"/>
      <c r="C16" s="751" t="s">
        <v>11</v>
      </c>
      <c r="D16" s="445" t="s">
        <v>12</v>
      </c>
      <c r="E16" s="751" t="s">
        <v>13</v>
      </c>
      <c r="F16" s="373"/>
      <c r="G16" s="371"/>
      <c r="H16" s="371"/>
      <c r="I16" s="1249"/>
      <c r="J16" s="1249"/>
      <c r="K16" s="360"/>
      <c r="L16" s="361"/>
      <c r="M16" s="358"/>
      <c r="N16" s="359"/>
      <c r="O16" s="359"/>
      <c r="P16" s="371"/>
    </row>
    <row r="17" spans="1:15" ht="15.75" customHeight="1">
      <c r="A17" s="1256" t="s">
        <v>845</v>
      </c>
      <c r="B17" s="1256"/>
      <c r="C17" s="446">
        <v>18</v>
      </c>
      <c r="D17" s="436">
        <v>55</v>
      </c>
      <c r="E17" s="387">
        <f>C17*D17</f>
        <v>990</v>
      </c>
      <c r="I17" s="1250"/>
      <c r="J17" s="1250"/>
      <c r="K17" s="356"/>
      <c r="L17" s="357"/>
      <c r="M17" s="358"/>
      <c r="N17" s="359"/>
      <c r="O17" s="359"/>
    </row>
    <row r="18" spans="1:15" ht="15.75" customHeight="1">
      <c r="A18" s="1263" t="s">
        <v>846</v>
      </c>
      <c r="B18" s="1264"/>
      <c r="C18" s="447">
        <v>1</v>
      </c>
      <c r="D18" s="393">
        <v>3500</v>
      </c>
      <c r="E18" s="390">
        <f>C18*D18</f>
        <v>3500</v>
      </c>
      <c r="I18" s="757"/>
      <c r="J18" s="757"/>
      <c r="K18" s="356"/>
      <c r="L18" s="357"/>
      <c r="M18" s="358"/>
      <c r="N18" s="359"/>
      <c r="O18" s="359"/>
    </row>
    <row r="19" spans="1:15" ht="15.75" customHeight="1">
      <c r="A19" s="1271" t="s">
        <v>847</v>
      </c>
      <c r="B19" s="1271"/>
      <c r="C19" s="446">
        <v>1</v>
      </c>
      <c r="D19" s="436">
        <v>150</v>
      </c>
      <c r="E19" s="387">
        <f>C19*D19</f>
        <v>150</v>
      </c>
      <c r="I19" s="757"/>
      <c r="J19" s="757"/>
      <c r="K19" s="356"/>
      <c r="L19" s="357"/>
      <c r="M19" s="358"/>
      <c r="N19" s="359"/>
      <c r="O19" s="359"/>
    </row>
    <row r="20" spans="1:15" ht="15.75" customHeight="1">
      <c r="A20" s="1259" t="s">
        <v>848</v>
      </c>
      <c r="B20" s="1259"/>
      <c r="C20" s="447">
        <v>10</v>
      </c>
      <c r="D20" s="393">
        <v>90</v>
      </c>
      <c r="E20" s="390">
        <f>C20*D20</f>
        <v>900</v>
      </c>
      <c r="I20" s="757"/>
      <c r="J20" s="757"/>
      <c r="K20" s="356"/>
      <c r="L20" s="357"/>
      <c r="M20" s="358"/>
      <c r="N20" s="359"/>
      <c r="O20" s="359"/>
    </row>
    <row r="21" spans="1:15" ht="15.75" customHeight="1">
      <c r="A21" s="1129"/>
      <c r="B21" s="1129"/>
      <c r="C21" s="750"/>
      <c r="D21" s="172" t="s">
        <v>19</v>
      </c>
      <c r="E21" s="759">
        <f xml:space="preserve"> SUM(E17:E20)</f>
        <v>5540</v>
      </c>
    </row>
  </sheetData>
  <mergeCells count="25">
    <mergeCell ref="A21:B21"/>
    <mergeCell ref="B13:C13"/>
    <mergeCell ref="A17:B17"/>
    <mergeCell ref="I17:J17"/>
    <mergeCell ref="A18:B18"/>
    <mergeCell ref="A19:B19"/>
    <mergeCell ref="A20:B20"/>
    <mergeCell ref="G11:H11"/>
    <mergeCell ref="D13:E13"/>
    <mergeCell ref="A14:E14"/>
    <mergeCell ref="A16:B16"/>
    <mergeCell ref="I16:J16"/>
    <mergeCell ref="B12:C12"/>
    <mergeCell ref="D12:E12"/>
    <mergeCell ref="A2:E3"/>
    <mergeCell ref="A4:B4"/>
    <mergeCell ref="A6:E6"/>
    <mergeCell ref="B8:C8"/>
    <mergeCell ref="D8:E8"/>
    <mergeCell ref="B9:C9"/>
    <mergeCell ref="D9:E9"/>
    <mergeCell ref="B10:C10"/>
    <mergeCell ref="D10:E10"/>
    <mergeCell ref="B11:C11"/>
    <mergeCell ref="D11:E11"/>
  </mergeCells>
  <dataValidations count="1">
    <dataValidation type="list" allowBlank="1" showInputMessage="1" showErrorMessage="1" sqref="I16:I20" xr:uid="{1F36B249-6CD5-4C00-8F45-51D20AC4DF7D}">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DC88F-3787-49D8-AC87-CFC1CB48F2F6}">
  <sheetPr>
    <tabColor rgb="FFFF0000"/>
    <outlinePr summaryBelow="0" summaryRight="0"/>
  </sheetPr>
  <dimension ref="A1:P21"/>
  <sheetViews>
    <sheetView showGridLines="0" zoomScaleNormal="100" workbookViewId="0">
      <selection activeCell="F12" sqref="F12"/>
    </sheetView>
  </sheetViews>
  <sheetFormatPr defaultColWidth="14.453125" defaultRowHeight="15.75" customHeight="1"/>
  <cols>
    <col min="1" max="1" width="30.7265625" style="760" customWidth="1"/>
    <col min="2" max="2" width="7.90625" style="760" customWidth="1"/>
    <col min="3" max="3" width="12.54296875" style="760" customWidth="1"/>
    <col min="4" max="4" width="10.81640625" style="760" customWidth="1"/>
    <col min="5" max="5" width="13.7265625" style="760" customWidth="1"/>
    <col min="6" max="6" width="26.7265625" style="760" customWidth="1"/>
    <col min="7" max="16384" width="14.453125" style="760"/>
  </cols>
  <sheetData>
    <row r="1" spans="1:16" ht="18" customHeight="1">
      <c r="A1" s="9"/>
      <c r="B1" s="4"/>
      <c r="C1" s="9"/>
      <c r="D1" s="9"/>
      <c r="E1" s="9"/>
      <c r="F1" s="9"/>
    </row>
    <row r="2" spans="1:16" ht="19.5" customHeight="1">
      <c r="A2" s="1106" t="s">
        <v>500</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761"/>
      <c r="B5" s="761"/>
      <c r="C5" s="761"/>
      <c r="D5" s="761"/>
      <c r="E5" s="761"/>
      <c r="F5" s="10"/>
    </row>
    <row r="6" spans="1:16" ht="29.15" customHeight="1">
      <c r="A6" s="1110" t="s">
        <v>495</v>
      </c>
      <c r="B6" s="1110"/>
      <c r="C6" s="1110"/>
      <c r="D6" s="1110"/>
      <c r="E6" s="1110"/>
      <c r="F6" s="8"/>
    </row>
    <row r="7" spans="1:16" ht="19.5" customHeight="1">
      <c r="D7" s="762"/>
      <c r="E7" s="762"/>
      <c r="F7" s="14"/>
    </row>
    <row r="8" spans="1:16" ht="14.25">
      <c r="A8" s="768"/>
      <c r="B8" s="1224"/>
      <c r="C8" s="1224"/>
      <c r="D8" s="1079"/>
      <c r="E8" s="1080"/>
      <c r="F8" s="14"/>
    </row>
    <row r="9" spans="1:16" ht="18" customHeight="1">
      <c r="A9" s="765" t="s">
        <v>28</v>
      </c>
      <c r="B9" s="1111" t="s">
        <v>4</v>
      </c>
      <c r="C9" s="1111"/>
      <c r="D9" s="1111" t="s">
        <v>76</v>
      </c>
      <c r="E9" s="1112"/>
      <c r="F9" s="370"/>
      <c r="G9" s="371"/>
      <c r="H9" s="371"/>
      <c r="I9" s="371"/>
      <c r="J9" s="371"/>
      <c r="K9" s="371"/>
      <c r="L9" s="371"/>
      <c r="M9" s="371"/>
      <c r="N9" s="371"/>
      <c r="O9" s="371"/>
      <c r="P9" s="371"/>
    </row>
    <row r="10" spans="1:16" ht="18" customHeight="1">
      <c r="A10" s="766" t="s">
        <v>77</v>
      </c>
      <c r="B10" s="1114" t="s">
        <v>495</v>
      </c>
      <c r="C10" s="1114"/>
      <c r="D10" s="1212">
        <v>2014</v>
      </c>
      <c r="E10" s="1212"/>
      <c r="F10" s="372"/>
      <c r="G10" s="371"/>
      <c r="H10" s="371"/>
      <c r="I10" s="371"/>
      <c r="J10" s="371"/>
      <c r="K10" s="371"/>
      <c r="L10" s="371"/>
      <c r="M10" s="371"/>
      <c r="N10" s="371"/>
      <c r="O10" s="371"/>
      <c r="P10" s="371"/>
    </row>
    <row r="11" spans="1:16" ht="18" customHeight="1">
      <c r="A11" s="769"/>
      <c r="B11" s="1236"/>
      <c r="C11" s="1236"/>
      <c r="D11" s="1213"/>
      <c r="E11" s="1214"/>
      <c r="F11" s="373"/>
      <c r="G11" s="1251"/>
      <c r="H11" s="1251"/>
      <c r="I11" s="771"/>
      <c r="J11" s="324"/>
      <c r="K11" s="369"/>
      <c r="L11" s="371"/>
      <c r="M11" s="371"/>
      <c r="N11" s="371"/>
      <c r="O11" s="371"/>
      <c r="P11" s="371"/>
    </row>
    <row r="12" spans="1:16" ht="18" customHeight="1">
      <c r="A12" s="765" t="s">
        <v>7</v>
      </c>
      <c r="B12" s="1111"/>
      <c r="C12" s="1111"/>
      <c r="D12" s="1111"/>
      <c r="E12" s="1111"/>
      <c r="F12" s="373"/>
      <c r="G12" s="371"/>
      <c r="H12" s="371"/>
      <c r="I12" s="371"/>
      <c r="J12" s="371"/>
      <c r="K12" s="371"/>
      <c r="L12" s="371"/>
      <c r="M12" s="371"/>
      <c r="N12" s="371"/>
      <c r="O12" s="371"/>
      <c r="P12" s="371"/>
    </row>
    <row r="13" spans="1:16" ht="18" customHeight="1">
      <c r="A13" s="766" t="s">
        <v>849</v>
      </c>
      <c r="B13" s="1113"/>
      <c r="C13" s="1113"/>
      <c r="D13" s="1122"/>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767"/>
      <c r="F15" s="373"/>
      <c r="G15" s="371"/>
      <c r="H15" s="371"/>
      <c r="I15" s="371"/>
      <c r="J15" s="371"/>
      <c r="K15" s="371"/>
      <c r="L15" s="371"/>
      <c r="M15" s="371"/>
      <c r="N15" s="371"/>
      <c r="O15" s="371"/>
      <c r="P15" s="371"/>
    </row>
    <row r="16" spans="1:16" ht="30" customHeight="1">
      <c r="A16" s="1120" t="s">
        <v>41</v>
      </c>
      <c r="B16" s="1120"/>
      <c r="C16" s="764" t="s">
        <v>11</v>
      </c>
      <c r="D16" s="445" t="s">
        <v>12</v>
      </c>
      <c r="E16" s="764" t="s">
        <v>13</v>
      </c>
      <c r="F16" s="373"/>
      <c r="G16" s="371"/>
      <c r="H16" s="371"/>
      <c r="I16" s="1249"/>
      <c r="J16" s="1249"/>
      <c r="K16" s="360"/>
      <c r="L16" s="361"/>
      <c r="M16" s="358"/>
      <c r="N16" s="359"/>
      <c r="O16" s="359"/>
      <c r="P16" s="371"/>
    </row>
    <row r="17" spans="1:15" ht="15.75" customHeight="1">
      <c r="A17" s="1256" t="s">
        <v>845</v>
      </c>
      <c r="B17" s="1256"/>
      <c r="C17" s="446">
        <v>18</v>
      </c>
      <c r="D17" s="436">
        <v>55</v>
      </c>
      <c r="E17" s="387">
        <f>C17*D17</f>
        <v>990</v>
      </c>
      <c r="I17" s="1250"/>
      <c r="J17" s="1250"/>
      <c r="K17" s="356"/>
      <c r="L17" s="357"/>
      <c r="M17" s="358"/>
      <c r="N17" s="359"/>
      <c r="O17" s="359"/>
    </row>
    <row r="18" spans="1:15" ht="15.75" customHeight="1">
      <c r="A18" s="1263" t="s">
        <v>846</v>
      </c>
      <c r="B18" s="1264"/>
      <c r="C18" s="447">
        <v>1</v>
      </c>
      <c r="D18" s="393">
        <v>6000</v>
      </c>
      <c r="E18" s="390">
        <v>6000</v>
      </c>
      <c r="I18" s="770"/>
      <c r="J18" s="770"/>
      <c r="K18" s="356"/>
      <c r="L18" s="357"/>
      <c r="M18" s="358"/>
      <c r="N18" s="359"/>
      <c r="O18" s="359"/>
    </row>
    <row r="19" spans="1:15" ht="15.75" customHeight="1">
      <c r="A19" s="1271" t="s">
        <v>847</v>
      </c>
      <c r="B19" s="1271"/>
      <c r="C19" s="446">
        <v>1</v>
      </c>
      <c r="D19" s="436">
        <v>150</v>
      </c>
      <c r="E19" s="387">
        <f>C19*D19</f>
        <v>150</v>
      </c>
      <c r="I19" s="770"/>
      <c r="J19" s="770"/>
      <c r="K19" s="356"/>
      <c r="L19" s="357"/>
      <c r="M19" s="358"/>
      <c r="N19" s="359"/>
      <c r="O19" s="359"/>
    </row>
    <row r="20" spans="1:15" ht="15.75" customHeight="1">
      <c r="A20" s="1259" t="s">
        <v>848</v>
      </c>
      <c r="B20" s="1259"/>
      <c r="C20" s="447">
        <v>10</v>
      </c>
      <c r="D20" s="393">
        <v>90</v>
      </c>
      <c r="E20" s="390">
        <f>C20*D20</f>
        <v>900</v>
      </c>
      <c r="I20" s="770"/>
      <c r="J20" s="770"/>
      <c r="K20" s="356"/>
      <c r="L20" s="357"/>
      <c r="M20" s="358"/>
      <c r="N20" s="359"/>
      <c r="O20" s="359"/>
    </row>
    <row r="21" spans="1:15" ht="15.75" customHeight="1">
      <c r="A21" s="1129"/>
      <c r="B21" s="1129"/>
      <c r="C21" s="763"/>
      <c r="D21" s="172" t="s">
        <v>19</v>
      </c>
      <c r="E21" s="759">
        <f xml:space="preserve"> SUM(E17:E20)</f>
        <v>8040</v>
      </c>
    </row>
  </sheetData>
  <mergeCells count="25">
    <mergeCell ref="A21:B21"/>
    <mergeCell ref="B13:C13"/>
    <mergeCell ref="A17:B17"/>
    <mergeCell ref="I17:J17"/>
    <mergeCell ref="A18:B18"/>
    <mergeCell ref="A19:B19"/>
    <mergeCell ref="A20:B20"/>
    <mergeCell ref="G11:H11"/>
    <mergeCell ref="D13:E13"/>
    <mergeCell ref="A14:E14"/>
    <mergeCell ref="A16:B16"/>
    <mergeCell ref="I16:J16"/>
    <mergeCell ref="B12:C12"/>
    <mergeCell ref="D12:E12"/>
    <mergeCell ref="A2:E3"/>
    <mergeCell ref="A4:B4"/>
    <mergeCell ref="A6:E6"/>
    <mergeCell ref="B8:C8"/>
    <mergeCell ref="D8:E8"/>
    <mergeCell ref="B9:C9"/>
    <mergeCell ref="D9:E9"/>
    <mergeCell ref="B10:C10"/>
    <mergeCell ref="D10:E10"/>
    <mergeCell ref="B11:C11"/>
    <mergeCell ref="D11:E11"/>
  </mergeCells>
  <dataValidations count="1">
    <dataValidation type="list" allowBlank="1" showInputMessage="1" showErrorMessage="1" sqref="I16:I20" xr:uid="{E3EDB7F8-238D-4A90-84C2-707C4C2DE457}">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0A4B9-7824-4C8A-8847-E78EDB689D92}">
  <sheetPr>
    <tabColor rgb="FFFF0000"/>
    <outlinePr summaryBelow="0" summaryRight="0"/>
  </sheetPr>
  <dimension ref="A1:P18"/>
  <sheetViews>
    <sheetView showGridLines="0" zoomScaleNormal="100" workbookViewId="0">
      <selection activeCell="A14" sqref="A14:E14"/>
    </sheetView>
  </sheetViews>
  <sheetFormatPr defaultColWidth="14.453125" defaultRowHeight="15.75" customHeight="1"/>
  <cols>
    <col min="1" max="1" width="30.7265625" style="773" customWidth="1"/>
    <col min="2" max="2" width="7.90625" style="773" customWidth="1"/>
    <col min="3" max="3" width="12.54296875" style="773" customWidth="1"/>
    <col min="4" max="4" width="10.81640625" style="773" customWidth="1"/>
    <col min="5" max="5" width="13.7265625" style="773" customWidth="1"/>
    <col min="6" max="6" width="26.7265625" style="773" customWidth="1"/>
    <col min="7" max="16384" width="14.453125" style="773"/>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774"/>
      <c r="B5" s="774"/>
      <c r="C5" s="774"/>
      <c r="D5" s="774"/>
      <c r="E5" s="774"/>
      <c r="F5" s="10"/>
    </row>
    <row r="6" spans="1:16" ht="29.15" customHeight="1">
      <c r="A6" s="1110" t="s">
        <v>495</v>
      </c>
      <c r="B6" s="1110"/>
      <c r="C6" s="1110"/>
      <c r="D6" s="1110"/>
      <c r="E6" s="1110"/>
      <c r="F6" s="8"/>
    </row>
    <row r="7" spans="1:16" ht="19.5" customHeight="1">
      <c r="D7" s="772"/>
      <c r="E7" s="772"/>
      <c r="F7" s="14"/>
    </row>
    <row r="8" spans="1:16" ht="14.25">
      <c r="A8" s="780"/>
      <c r="B8" s="1224"/>
      <c r="C8" s="1224"/>
      <c r="D8" s="1079"/>
      <c r="E8" s="1080"/>
      <c r="F8" s="14"/>
    </row>
    <row r="9" spans="1:16" ht="18" customHeight="1">
      <c r="A9" s="775" t="s">
        <v>28</v>
      </c>
      <c r="B9" s="1111" t="s">
        <v>4</v>
      </c>
      <c r="C9" s="1111"/>
      <c r="D9" s="1111" t="s">
        <v>498</v>
      </c>
      <c r="E9" s="1112"/>
      <c r="F9" s="370"/>
      <c r="G9" s="371"/>
      <c r="H9" s="371"/>
      <c r="I9" s="371"/>
      <c r="J9" s="371"/>
      <c r="K9" s="371"/>
      <c r="L9" s="371"/>
      <c r="M9" s="371"/>
      <c r="N9" s="371"/>
      <c r="O9" s="371"/>
      <c r="P9" s="371"/>
    </row>
    <row r="10" spans="1:16" ht="18" customHeight="1">
      <c r="A10" s="776" t="s">
        <v>77</v>
      </c>
      <c r="B10" s="1114" t="s">
        <v>495</v>
      </c>
      <c r="C10" s="1114"/>
      <c r="D10" s="1212">
        <v>2015</v>
      </c>
      <c r="E10" s="1212"/>
      <c r="F10" s="372"/>
      <c r="G10" s="371"/>
      <c r="H10" s="371"/>
      <c r="I10" s="371"/>
      <c r="J10" s="371"/>
      <c r="K10" s="371"/>
      <c r="L10" s="371"/>
      <c r="M10" s="371"/>
      <c r="N10" s="371"/>
      <c r="O10" s="371"/>
      <c r="P10" s="371"/>
    </row>
    <row r="11" spans="1:16" ht="18" customHeight="1">
      <c r="A11" s="781"/>
      <c r="B11" s="1236"/>
      <c r="C11" s="1236"/>
      <c r="D11" s="1213"/>
      <c r="E11" s="1214"/>
      <c r="F11" s="373"/>
      <c r="G11" s="1251"/>
      <c r="H11" s="1251"/>
      <c r="I11" s="783"/>
      <c r="J11" s="324"/>
      <c r="K11" s="369"/>
      <c r="L11" s="371"/>
      <c r="M11" s="371"/>
      <c r="N11" s="371"/>
      <c r="O11" s="371"/>
      <c r="P11" s="371"/>
    </row>
    <row r="12" spans="1:16" ht="18" customHeight="1">
      <c r="A12" s="775" t="s">
        <v>7</v>
      </c>
      <c r="B12" s="1111" t="s">
        <v>484</v>
      </c>
      <c r="C12" s="1111"/>
      <c r="D12" s="1111"/>
      <c r="E12" s="1111"/>
      <c r="F12" s="373"/>
      <c r="G12" s="371"/>
      <c r="H12" s="371"/>
      <c r="I12" s="371"/>
      <c r="J12" s="371"/>
      <c r="K12" s="371"/>
      <c r="L12" s="371"/>
      <c r="M12" s="371"/>
      <c r="N12" s="371"/>
      <c r="O12" s="371"/>
      <c r="P12" s="371"/>
    </row>
    <row r="13" spans="1:16" ht="18" customHeight="1">
      <c r="A13" s="776" t="s">
        <v>849</v>
      </c>
      <c r="B13" s="1113">
        <v>57888</v>
      </c>
      <c r="C13" s="1113"/>
      <c r="D13" s="1122"/>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779"/>
      <c r="F15" s="373"/>
      <c r="G15" s="371"/>
      <c r="H15" s="371"/>
      <c r="I15" s="371"/>
      <c r="J15" s="371"/>
      <c r="K15" s="371"/>
      <c r="L15" s="371"/>
      <c r="M15" s="371"/>
      <c r="N15" s="371"/>
      <c r="O15" s="371"/>
      <c r="P15" s="371"/>
    </row>
    <row r="16" spans="1:16" ht="30" customHeight="1">
      <c r="A16" s="1120" t="s">
        <v>41</v>
      </c>
      <c r="B16" s="1120"/>
      <c r="C16" s="777" t="s">
        <v>11</v>
      </c>
      <c r="D16" s="445" t="s">
        <v>12</v>
      </c>
      <c r="E16" s="777" t="s">
        <v>13</v>
      </c>
      <c r="F16" s="373"/>
      <c r="G16" s="371"/>
      <c r="H16" s="371"/>
      <c r="I16" s="1249"/>
      <c r="J16" s="1249"/>
      <c r="K16" s="360"/>
      <c r="L16" s="361"/>
      <c r="M16" s="358"/>
      <c r="N16" s="359"/>
      <c r="O16" s="359"/>
      <c r="P16" s="371"/>
    </row>
    <row r="17" spans="1:15" ht="15.75" customHeight="1">
      <c r="A17" s="1256" t="s">
        <v>863</v>
      </c>
      <c r="B17" s="1256"/>
      <c r="C17" s="446">
        <v>1</v>
      </c>
      <c r="D17" s="436">
        <v>1500</v>
      </c>
      <c r="E17" s="387">
        <f>C17*D17</f>
        <v>1500</v>
      </c>
      <c r="I17" s="1250"/>
      <c r="J17" s="1250"/>
      <c r="K17" s="356"/>
      <c r="L17" s="357"/>
      <c r="M17" s="358"/>
      <c r="N17" s="359"/>
      <c r="O17" s="359"/>
    </row>
    <row r="18" spans="1:15" ht="15.75" customHeight="1">
      <c r="A18" s="1129"/>
      <c r="B18" s="1129"/>
      <c r="C18" s="778"/>
      <c r="D18" s="172" t="s">
        <v>19</v>
      </c>
      <c r="E18" s="759">
        <f xml:space="preserve"> SUM(E17:E17)</f>
        <v>1500</v>
      </c>
    </row>
  </sheetData>
  <mergeCells count="22">
    <mergeCell ref="B9:C9"/>
    <mergeCell ref="D9:E9"/>
    <mergeCell ref="B10:C10"/>
    <mergeCell ref="D10:E10"/>
    <mergeCell ref="B11:C11"/>
    <mergeCell ref="D11:E11"/>
    <mergeCell ref="A2:E3"/>
    <mergeCell ref="A4:B4"/>
    <mergeCell ref="A6:E6"/>
    <mergeCell ref="B8:C8"/>
    <mergeCell ref="D8:E8"/>
    <mergeCell ref="A17:B17"/>
    <mergeCell ref="I17:J17"/>
    <mergeCell ref="A18:B18"/>
    <mergeCell ref="B13:C13"/>
    <mergeCell ref="G11:H11"/>
    <mergeCell ref="D13:E13"/>
    <mergeCell ref="A14:E14"/>
    <mergeCell ref="A16:B16"/>
    <mergeCell ref="I16:J16"/>
    <mergeCell ref="B12:C12"/>
    <mergeCell ref="D12:E12"/>
  </mergeCells>
  <dataValidations count="1">
    <dataValidation type="list" allowBlank="1" showInputMessage="1" showErrorMessage="1" sqref="I16:I17" xr:uid="{5E13FA0F-AC9B-4528-94AE-2A36F270A23E}">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950BA-29AF-44D7-B934-77995D933F20}">
  <sheetPr>
    <tabColor rgb="FFFF0000"/>
    <outlinePr summaryBelow="0" summaryRight="0"/>
  </sheetPr>
  <dimension ref="A1:P18"/>
  <sheetViews>
    <sheetView showGridLines="0" zoomScaleNormal="100" workbookViewId="0">
      <selection activeCell="G13" sqref="G7:H13"/>
    </sheetView>
  </sheetViews>
  <sheetFormatPr defaultColWidth="14.453125" defaultRowHeight="15.75" customHeight="1"/>
  <cols>
    <col min="1" max="1" width="30.7265625" style="773" customWidth="1"/>
    <col min="2" max="2" width="7.90625" style="773" customWidth="1"/>
    <col min="3" max="3" width="12.54296875" style="773" customWidth="1"/>
    <col min="4" max="4" width="10.81640625" style="773" customWidth="1"/>
    <col min="5" max="5" width="13.7265625" style="773" customWidth="1"/>
    <col min="6" max="6" width="26.7265625" style="773" customWidth="1"/>
    <col min="7" max="16384" width="14.453125" style="773"/>
  </cols>
  <sheetData>
    <row r="1" spans="1:16" ht="18" customHeight="1">
      <c r="A1" s="9"/>
      <c r="B1" s="4"/>
      <c r="C1" s="9"/>
      <c r="D1" s="9"/>
      <c r="E1" s="9"/>
      <c r="F1" s="9"/>
    </row>
    <row r="2" spans="1:16" ht="19.5" customHeight="1">
      <c r="A2" s="1106" t="s">
        <v>500</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774"/>
      <c r="B5" s="774"/>
      <c r="C5" s="774"/>
      <c r="D5" s="774"/>
      <c r="E5" s="774"/>
      <c r="F5" s="10"/>
    </row>
    <row r="6" spans="1:16" ht="29.15" customHeight="1">
      <c r="A6" s="1110" t="s">
        <v>495</v>
      </c>
      <c r="B6" s="1110"/>
      <c r="C6" s="1110"/>
      <c r="D6" s="1110"/>
      <c r="E6" s="1110"/>
      <c r="F6" s="8"/>
    </row>
    <row r="7" spans="1:16" ht="19.5" customHeight="1">
      <c r="D7" s="772"/>
      <c r="E7" s="772"/>
      <c r="F7" s="14"/>
    </row>
    <row r="8" spans="1:16" ht="14.25">
      <c r="A8" s="780"/>
      <c r="B8" s="1224"/>
      <c r="C8" s="1224"/>
      <c r="D8" s="1079"/>
      <c r="E8" s="1080"/>
      <c r="F8" s="14"/>
      <c r="G8" s="813" t="s">
        <v>855</v>
      </c>
    </row>
    <row r="9" spans="1:16" ht="18" customHeight="1">
      <c r="A9" s="775" t="s">
        <v>28</v>
      </c>
      <c r="B9" s="1111" t="s">
        <v>4</v>
      </c>
      <c r="C9" s="1111"/>
      <c r="D9" s="1111" t="s">
        <v>76</v>
      </c>
      <c r="E9" s="1112"/>
      <c r="F9" s="370"/>
      <c r="G9" s="812" t="s">
        <v>856</v>
      </c>
      <c r="H9" s="371"/>
      <c r="I9" s="371"/>
      <c r="J9" s="371"/>
      <c r="K9" s="371"/>
      <c r="L9" s="371"/>
      <c r="M9" s="371"/>
      <c r="N9" s="371"/>
      <c r="O9" s="371"/>
      <c r="P9" s="371"/>
    </row>
    <row r="10" spans="1:16" ht="18" customHeight="1">
      <c r="A10" s="776" t="s">
        <v>77</v>
      </c>
      <c r="B10" s="1114" t="s">
        <v>495</v>
      </c>
      <c r="C10" s="1114"/>
      <c r="D10" s="1212">
        <v>2016</v>
      </c>
      <c r="E10" s="1212"/>
      <c r="F10" s="372"/>
      <c r="G10" s="812"/>
      <c r="H10" s="371"/>
      <c r="I10" s="371"/>
      <c r="J10" s="371"/>
      <c r="K10" s="371"/>
      <c r="L10" s="371"/>
      <c r="M10" s="371"/>
      <c r="N10" s="371"/>
      <c r="O10" s="371"/>
      <c r="P10" s="371"/>
    </row>
    <row r="11" spans="1:16" ht="18" customHeight="1">
      <c r="A11" s="781"/>
      <c r="B11" s="1236"/>
      <c r="C11" s="1236"/>
      <c r="D11" s="1213"/>
      <c r="E11" s="1214"/>
      <c r="F11" s="373"/>
      <c r="G11" s="1251"/>
      <c r="H11" s="1251"/>
      <c r="I11" s="783"/>
      <c r="J11" s="324"/>
      <c r="K11" s="369"/>
      <c r="L11" s="371"/>
      <c r="M11" s="371"/>
      <c r="N11" s="371"/>
      <c r="O11" s="371"/>
      <c r="P11" s="371"/>
    </row>
    <row r="12" spans="1:16" ht="18" customHeight="1">
      <c r="A12" s="775" t="s">
        <v>7</v>
      </c>
      <c r="B12" s="1111"/>
      <c r="C12" s="1111"/>
      <c r="D12" s="1111"/>
      <c r="E12" s="1111"/>
      <c r="F12" s="373"/>
      <c r="G12" s="371"/>
      <c r="H12" s="371"/>
      <c r="I12" s="371"/>
      <c r="J12" s="371"/>
      <c r="K12" s="371"/>
      <c r="L12" s="371"/>
      <c r="M12" s="371"/>
      <c r="N12" s="371"/>
      <c r="O12" s="371"/>
      <c r="P12" s="371"/>
    </row>
    <row r="13" spans="1:16" ht="18" customHeight="1">
      <c r="A13" s="776" t="s">
        <v>849</v>
      </c>
      <c r="B13" s="1113"/>
      <c r="C13" s="1113"/>
      <c r="D13" s="1122"/>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779"/>
      <c r="F15" s="373"/>
      <c r="G15" s="371"/>
      <c r="H15" s="371"/>
      <c r="I15" s="371"/>
      <c r="J15" s="371"/>
      <c r="K15" s="371"/>
      <c r="L15" s="371"/>
      <c r="M15" s="371"/>
      <c r="N15" s="371"/>
      <c r="O15" s="371"/>
      <c r="P15" s="371"/>
    </row>
    <row r="16" spans="1:16" ht="30" customHeight="1">
      <c r="A16" s="1120" t="s">
        <v>41</v>
      </c>
      <c r="B16" s="1120"/>
      <c r="C16" s="777" t="s">
        <v>11</v>
      </c>
      <c r="D16" s="445" t="s">
        <v>12</v>
      </c>
      <c r="E16" s="777" t="s">
        <v>13</v>
      </c>
      <c r="F16" s="373"/>
      <c r="G16" s="371"/>
      <c r="H16" s="371"/>
      <c r="I16" s="1249"/>
      <c r="J16" s="1249"/>
      <c r="K16" s="360"/>
      <c r="L16" s="361"/>
      <c r="M16" s="358"/>
      <c r="N16" s="359"/>
      <c r="O16" s="359"/>
      <c r="P16" s="371"/>
    </row>
    <row r="17" spans="1:15" ht="15.75" customHeight="1">
      <c r="A17" s="1269" t="s">
        <v>852</v>
      </c>
      <c r="B17" s="1270"/>
      <c r="C17" s="446">
        <v>196</v>
      </c>
      <c r="D17" s="436">
        <v>18</v>
      </c>
      <c r="E17" s="387">
        <f>C17*D17</f>
        <v>3528</v>
      </c>
      <c r="I17" s="782"/>
      <c r="J17" s="782"/>
      <c r="K17" s="356"/>
      <c r="L17" s="357"/>
      <c r="M17" s="358"/>
      <c r="N17" s="359"/>
      <c r="O17" s="359"/>
    </row>
    <row r="18" spans="1:15" ht="15.75" customHeight="1">
      <c r="A18" s="1129"/>
      <c r="B18" s="1129"/>
      <c r="C18" s="778"/>
      <c r="D18" s="172" t="s">
        <v>19</v>
      </c>
      <c r="E18" s="759">
        <f xml:space="preserve"> SUM(E17:E17)</f>
        <v>3528</v>
      </c>
    </row>
  </sheetData>
  <mergeCells count="21">
    <mergeCell ref="B9:C9"/>
    <mergeCell ref="D9:E9"/>
    <mergeCell ref="A2:E3"/>
    <mergeCell ref="A4:B4"/>
    <mergeCell ref="A6:E6"/>
    <mergeCell ref="B8:C8"/>
    <mergeCell ref="D8:E8"/>
    <mergeCell ref="I16:J16"/>
    <mergeCell ref="B10:C10"/>
    <mergeCell ref="D10:E10"/>
    <mergeCell ref="B11:C11"/>
    <mergeCell ref="D11:E11"/>
    <mergeCell ref="G11:H11"/>
    <mergeCell ref="B12:C12"/>
    <mergeCell ref="D12:E12"/>
    <mergeCell ref="A17:B17"/>
    <mergeCell ref="A18:B18"/>
    <mergeCell ref="B13:C13"/>
    <mergeCell ref="D13:E13"/>
    <mergeCell ref="A14:E14"/>
    <mergeCell ref="A16:B16"/>
  </mergeCells>
  <dataValidations count="1">
    <dataValidation type="list" allowBlank="1" showInputMessage="1" showErrorMessage="1" sqref="I16:I17" xr:uid="{69F66884-4D92-4916-AC14-E857C787AD06}">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53DDB-B4AB-4AB4-A7A9-0F00736B10D5}">
  <sheetPr>
    <tabColor rgb="FFFF0000"/>
    <outlinePr summaryBelow="0" summaryRight="0"/>
  </sheetPr>
  <dimension ref="A1:P23"/>
  <sheetViews>
    <sheetView showGridLines="0" topLeftCell="A5" zoomScaleNormal="100" workbookViewId="0">
      <selection activeCell="F17" sqref="F17"/>
    </sheetView>
  </sheetViews>
  <sheetFormatPr defaultColWidth="14.453125" defaultRowHeight="15.75" customHeight="1"/>
  <cols>
    <col min="1" max="1" width="30.7265625" style="773" customWidth="1"/>
    <col min="2" max="2" width="7.90625" style="773" customWidth="1"/>
    <col min="3" max="3" width="12.54296875" style="773" customWidth="1"/>
    <col min="4" max="4" width="9.54296875" style="773" customWidth="1"/>
    <col min="5" max="5" width="13.7265625" style="773" customWidth="1"/>
    <col min="6" max="6" width="26.7265625" style="773" customWidth="1"/>
    <col min="7" max="16384" width="14.453125" style="773"/>
  </cols>
  <sheetData>
    <row r="1" spans="1:16" ht="18" customHeight="1">
      <c r="A1" s="9"/>
      <c r="B1" s="4"/>
      <c r="C1" s="9"/>
      <c r="D1" s="9"/>
      <c r="E1" s="9"/>
      <c r="F1" s="9"/>
    </row>
    <row r="2" spans="1:16" ht="19.5" customHeight="1">
      <c r="A2" s="1106" t="s">
        <v>500</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774"/>
      <c r="B5" s="774"/>
      <c r="C5" s="774"/>
      <c r="D5" s="774"/>
      <c r="E5" s="774"/>
      <c r="F5" s="10"/>
    </row>
    <row r="6" spans="1:16" ht="29.15" customHeight="1">
      <c r="A6" s="1110" t="s">
        <v>495</v>
      </c>
      <c r="B6" s="1110"/>
      <c r="C6" s="1110"/>
      <c r="D6" s="1110"/>
      <c r="E6" s="1110"/>
      <c r="F6" s="8"/>
    </row>
    <row r="7" spans="1:16" ht="19.5" customHeight="1">
      <c r="D7" s="772"/>
      <c r="E7" s="772"/>
      <c r="F7" s="14"/>
    </row>
    <row r="8" spans="1:16" ht="14.25">
      <c r="A8" s="780"/>
      <c r="B8" s="1224"/>
      <c r="C8" s="1224"/>
      <c r="D8" s="1079"/>
      <c r="E8" s="1080"/>
      <c r="F8" s="14"/>
    </row>
    <row r="9" spans="1:16" ht="18" customHeight="1">
      <c r="A9" s="775" t="s">
        <v>28</v>
      </c>
      <c r="B9" s="1111" t="s">
        <v>4</v>
      </c>
      <c r="C9" s="1111"/>
      <c r="D9" s="1111" t="s">
        <v>76</v>
      </c>
      <c r="E9" s="1112"/>
      <c r="F9" s="370"/>
      <c r="G9" s="371"/>
      <c r="H9" s="371"/>
      <c r="I9" s="371"/>
      <c r="J9" s="371"/>
      <c r="K9" s="371"/>
      <c r="L9" s="371"/>
      <c r="M9" s="371"/>
      <c r="N9" s="371"/>
      <c r="O9" s="371"/>
      <c r="P9" s="371"/>
    </row>
    <row r="10" spans="1:16" ht="18" customHeight="1">
      <c r="A10" s="776" t="s">
        <v>77</v>
      </c>
      <c r="B10" s="1114" t="s">
        <v>495</v>
      </c>
      <c r="C10" s="1114"/>
      <c r="D10" s="1212">
        <v>2017</v>
      </c>
      <c r="E10" s="1212"/>
      <c r="F10" s="372"/>
      <c r="G10" s="371"/>
      <c r="H10" s="371"/>
      <c r="I10" s="371"/>
      <c r="J10" s="371"/>
      <c r="K10" s="371"/>
      <c r="L10" s="371"/>
      <c r="M10" s="371"/>
      <c r="N10" s="371"/>
      <c r="O10" s="371"/>
      <c r="P10" s="371"/>
    </row>
    <row r="11" spans="1:16" ht="18" customHeight="1">
      <c r="A11" s="781"/>
      <c r="B11" s="1236"/>
      <c r="C11" s="1236"/>
      <c r="D11" s="1213"/>
      <c r="E11" s="1214"/>
      <c r="F11" s="373"/>
      <c r="G11" s="1251"/>
      <c r="H11" s="1251"/>
      <c r="I11" s="783"/>
      <c r="J11" s="324"/>
      <c r="K11" s="369"/>
      <c r="L11" s="371"/>
      <c r="M11" s="371"/>
      <c r="N11" s="371"/>
      <c r="O11" s="371"/>
      <c r="P11" s="371"/>
    </row>
    <row r="12" spans="1:16" ht="18" customHeight="1">
      <c r="A12" s="775" t="s">
        <v>7</v>
      </c>
      <c r="B12" s="1111"/>
      <c r="C12" s="1111"/>
      <c r="D12" s="1111"/>
      <c r="E12" s="1111"/>
      <c r="F12" s="373"/>
      <c r="G12" s="371"/>
      <c r="H12" s="371"/>
      <c r="I12" s="371"/>
      <c r="J12" s="371"/>
      <c r="K12" s="371"/>
      <c r="L12" s="371"/>
      <c r="M12" s="371"/>
      <c r="N12" s="371"/>
      <c r="O12" s="371"/>
      <c r="P12" s="371"/>
    </row>
    <row r="13" spans="1:16" ht="18" customHeight="1">
      <c r="A13" s="776" t="s">
        <v>849</v>
      </c>
      <c r="B13" s="1113"/>
      <c r="C13" s="1113"/>
      <c r="D13" s="1122"/>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779"/>
      <c r="F15" s="373"/>
      <c r="G15" s="371"/>
      <c r="H15" s="371"/>
      <c r="I15" s="371"/>
      <c r="J15" s="371"/>
      <c r="K15" s="371"/>
      <c r="L15" s="371"/>
      <c r="M15" s="371"/>
      <c r="N15" s="371"/>
      <c r="O15" s="371"/>
      <c r="P15" s="371"/>
    </row>
    <row r="16" spans="1:16" ht="30" customHeight="1">
      <c r="A16" s="1120" t="s">
        <v>41</v>
      </c>
      <c r="B16" s="1120"/>
      <c r="C16" s="777" t="s">
        <v>11</v>
      </c>
      <c r="D16" s="445" t="s">
        <v>12</v>
      </c>
      <c r="E16" s="777" t="s">
        <v>13</v>
      </c>
      <c r="F16" s="373"/>
      <c r="G16" s="371"/>
      <c r="H16" s="371"/>
      <c r="I16" s="1249"/>
      <c r="J16" s="1249"/>
      <c r="K16" s="360"/>
      <c r="L16" s="361"/>
      <c r="M16" s="358"/>
      <c r="N16" s="359"/>
      <c r="O16" s="359"/>
      <c r="P16" s="371"/>
    </row>
    <row r="17" spans="1:15" ht="15.75" customHeight="1">
      <c r="A17" s="1269" t="s">
        <v>482</v>
      </c>
      <c r="B17" s="1270"/>
      <c r="C17" s="446">
        <v>18</v>
      </c>
      <c r="D17" s="436">
        <v>48</v>
      </c>
      <c r="E17" s="387">
        <f t="shared" ref="E17:E22" si="0">C17*D17</f>
        <v>864</v>
      </c>
      <c r="I17" s="1250"/>
      <c r="J17" s="1250"/>
      <c r="K17" s="356"/>
      <c r="L17" s="357"/>
      <c r="M17" s="358"/>
      <c r="N17" s="359"/>
      <c r="O17" s="359"/>
    </row>
    <row r="18" spans="1:15" ht="15.75" customHeight="1">
      <c r="A18" s="1263" t="s">
        <v>854</v>
      </c>
      <c r="B18" s="1264"/>
      <c r="C18" s="447">
        <v>7</v>
      </c>
      <c r="D18" s="393">
        <v>222</v>
      </c>
      <c r="E18" s="390">
        <f t="shared" si="0"/>
        <v>1554</v>
      </c>
      <c r="I18" s="782"/>
      <c r="J18" s="782"/>
      <c r="K18" s="356"/>
      <c r="L18" s="357"/>
      <c r="M18" s="358"/>
      <c r="N18" s="359"/>
      <c r="O18" s="359"/>
    </row>
    <row r="19" spans="1:15" ht="15.75" customHeight="1">
      <c r="A19" s="1269" t="s">
        <v>850</v>
      </c>
      <c r="B19" s="1270"/>
      <c r="C19" s="446">
        <v>10</v>
      </c>
      <c r="D19" s="436">
        <v>500</v>
      </c>
      <c r="E19" s="387">
        <f t="shared" si="0"/>
        <v>5000</v>
      </c>
      <c r="I19" s="782"/>
      <c r="J19" s="782"/>
      <c r="K19" s="356"/>
      <c r="L19" s="357"/>
      <c r="M19" s="358"/>
      <c r="N19" s="359"/>
      <c r="O19" s="359"/>
    </row>
    <row r="20" spans="1:15" s="785" customFormat="1" ht="15.75" customHeight="1">
      <c r="A20" s="1263" t="s">
        <v>853</v>
      </c>
      <c r="B20" s="1264"/>
      <c r="C20" s="447">
        <v>1500</v>
      </c>
      <c r="D20" s="393">
        <v>1.38</v>
      </c>
      <c r="E20" s="390">
        <f t="shared" si="0"/>
        <v>2070</v>
      </c>
      <c r="I20" s="797"/>
      <c r="J20" s="797"/>
      <c r="K20" s="356"/>
      <c r="L20" s="357"/>
      <c r="M20" s="358"/>
      <c r="N20" s="359"/>
      <c r="O20" s="359"/>
    </row>
    <row r="21" spans="1:15" ht="15.75" customHeight="1">
      <c r="A21" s="1269" t="s">
        <v>436</v>
      </c>
      <c r="B21" s="1270"/>
      <c r="C21" s="446">
        <v>2</v>
      </c>
      <c r="D21" s="436">
        <v>650</v>
      </c>
      <c r="E21" s="387">
        <f t="shared" si="0"/>
        <v>1300</v>
      </c>
      <c r="I21" s="782"/>
      <c r="J21" s="782"/>
      <c r="K21" s="356"/>
      <c r="L21" s="357"/>
      <c r="M21" s="358"/>
      <c r="N21" s="359"/>
      <c r="O21" s="359"/>
    </row>
    <row r="22" spans="1:15" ht="15.75" customHeight="1">
      <c r="A22" s="1263" t="s">
        <v>437</v>
      </c>
      <c r="B22" s="1264"/>
      <c r="C22" s="447">
        <v>6</v>
      </c>
      <c r="D22" s="393">
        <v>350</v>
      </c>
      <c r="E22" s="390">
        <f t="shared" si="0"/>
        <v>2100</v>
      </c>
      <c r="I22" s="782"/>
      <c r="J22" s="782"/>
      <c r="K22" s="356"/>
      <c r="L22" s="357"/>
      <c r="M22" s="358"/>
      <c r="N22" s="359"/>
      <c r="O22" s="359"/>
    </row>
    <row r="23" spans="1:15" ht="15.75" customHeight="1">
      <c r="A23" s="1129"/>
      <c r="B23" s="1129"/>
      <c r="C23" s="778"/>
      <c r="D23" s="172" t="s">
        <v>19</v>
      </c>
      <c r="E23" s="284">
        <f xml:space="preserve"> SUM(E17:E22)</f>
        <v>12888</v>
      </c>
    </row>
  </sheetData>
  <mergeCells count="27">
    <mergeCell ref="B9:C9"/>
    <mergeCell ref="D9:E9"/>
    <mergeCell ref="A20:B20"/>
    <mergeCell ref="A2:E3"/>
    <mergeCell ref="A4:B4"/>
    <mergeCell ref="A6:E6"/>
    <mergeCell ref="B8:C8"/>
    <mergeCell ref="D8:E8"/>
    <mergeCell ref="A17:B17"/>
    <mergeCell ref="A18:B18"/>
    <mergeCell ref="A19:B19"/>
    <mergeCell ref="A22:B22"/>
    <mergeCell ref="A23:B23"/>
    <mergeCell ref="A21:B21"/>
    <mergeCell ref="I17:J17"/>
    <mergeCell ref="B10:C10"/>
    <mergeCell ref="D10:E10"/>
    <mergeCell ref="B11:C11"/>
    <mergeCell ref="D11:E11"/>
    <mergeCell ref="G11:H11"/>
    <mergeCell ref="B12:C12"/>
    <mergeCell ref="D12:E12"/>
    <mergeCell ref="B13:C13"/>
    <mergeCell ref="D13:E13"/>
    <mergeCell ref="A14:E14"/>
    <mergeCell ref="A16:B16"/>
    <mergeCell ref="I16:J16"/>
  </mergeCells>
  <dataValidations count="1">
    <dataValidation type="list" allowBlank="1" showInputMessage="1" showErrorMessage="1" sqref="I16:I22" xr:uid="{1C955D0A-B289-43CE-B2B6-8F70320A5F03}">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B0CF2-C0CB-4F42-AC02-00ECB455CF38}">
  <sheetPr>
    <tabColor rgb="FF00B0F0"/>
    <outlinePr summaryBelow="0" summaryRight="0"/>
  </sheetPr>
  <dimension ref="A1:P23"/>
  <sheetViews>
    <sheetView showGridLines="0" topLeftCell="A3" workbookViewId="0">
      <selection activeCell="E23" sqref="E23"/>
    </sheetView>
  </sheetViews>
  <sheetFormatPr defaultColWidth="14.453125" defaultRowHeight="15.75" customHeight="1"/>
  <cols>
    <col min="1" max="1" width="30.7265625" style="800" customWidth="1"/>
    <col min="2" max="2" width="7.90625" style="800" customWidth="1"/>
    <col min="3" max="3" width="7" style="800" customWidth="1"/>
    <col min="4" max="4" width="10.81640625" style="800" customWidth="1"/>
    <col min="5" max="5" width="11.6328125" style="800" bestFit="1" customWidth="1"/>
    <col min="6" max="6" width="26.7265625" style="800" customWidth="1"/>
    <col min="7" max="16384" width="14.453125" style="800"/>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801"/>
      <c r="B5" s="801"/>
      <c r="C5" s="801"/>
      <c r="D5" s="801"/>
      <c r="E5" s="801"/>
      <c r="F5" s="10"/>
    </row>
    <row r="6" spans="1:16" ht="29.15" customHeight="1">
      <c r="A6" s="1110" t="s">
        <v>27</v>
      </c>
      <c r="B6" s="1110"/>
      <c r="C6" s="1110"/>
      <c r="D6" s="1110"/>
      <c r="E6" s="1110"/>
      <c r="F6" s="8"/>
    </row>
    <row r="7" spans="1:16" ht="19.5" customHeight="1">
      <c r="D7" s="799"/>
      <c r="E7" s="799"/>
      <c r="F7" s="14"/>
    </row>
    <row r="8" spans="1:16" ht="14.25">
      <c r="A8" s="807"/>
      <c r="B8" s="1224"/>
      <c r="C8" s="1224"/>
      <c r="D8" s="1079"/>
      <c r="E8" s="1080"/>
      <c r="F8" s="14"/>
    </row>
    <row r="9" spans="1:16" ht="18" customHeight="1">
      <c r="A9" s="802" t="s">
        <v>28</v>
      </c>
      <c r="B9" s="1111" t="s">
        <v>4</v>
      </c>
      <c r="C9" s="1111"/>
      <c r="D9" s="1111" t="s">
        <v>40</v>
      </c>
      <c r="E9" s="1112"/>
      <c r="F9" s="370"/>
      <c r="G9" s="371"/>
      <c r="H9" s="371"/>
      <c r="I9" s="371"/>
      <c r="J9" s="371"/>
      <c r="K9" s="371"/>
      <c r="L9" s="371"/>
      <c r="M9" s="371"/>
      <c r="N9" s="371"/>
      <c r="O9" s="371"/>
      <c r="P9" s="371"/>
    </row>
    <row r="10" spans="1:16" ht="18" customHeight="1">
      <c r="A10" s="803" t="s">
        <v>39</v>
      </c>
      <c r="B10" s="1114" t="s">
        <v>37</v>
      </c>
      <c r="C10" s="1114"/>
      <c r="D10" s="1212">
        <v>2012</v>
      </c>
      <c r="E10" s="1212"/>
      <c r="F10" s="372"/>
      <c r="G10" s="371"/>
      <c r="H10" s="371"/>
      <c r="I10" s="371"/>
      <c r="J10" s="371"/>
      <c r="K10" s="371"/>
      <c r="L10" s="371"/>
      <c r="M10" s="371"/>
      <c r="N10" s="371"/>
      <c r="O10" s="371"/>
      <c r="P10" s="371"/>
    </row>
    <row r="11" spans="1:16" ht="18" customHeight="1">
      <c r="A11" s="808"/>
      <c r="B11" s="1236"/>
      <c r="C11" s="1236"/>
      <c r="D11" s="1213"/>
      <c r="E11" s="1214"/>
      <c r="F11" s="373"/>
      <c r="G11" s="1251"/>
      <c r="H11" s="1251"/>
      <c r="I11" s="811"/>
      <c r="J11" s="324"/>
      <c r="K11" s="369"/>
      <c r="L11" s="371"/>
      <c r="M11" s="371"/>
      <c r="N11" s="371"/>
      <c r="O11" s="371"/>
      <c r="P11" s="371"/>
    </row>
    <row r="12" spans="1:16" ht="18" customHeight="1">
      <c r="A12" s="802" t="s">
        <v>7</v>
      </c>
      <c r="B12" s="1111" t="s">
        <v>111</v>
      </c>
      <c r="C12" s="1111"/>
      <c r="D12" s="1111" t="s">
        <v>275</v>
      </c>
      <c r="E12" s="1111"/>
      <c r="F12" s="373"/>
      <c r="G12" s="371"/>
      <c r="H12" s="371"/>
      <c r="I12" s="371"/>
      <c r="J12" s="371"/>
      <c r="K12" s="371"/>
      <c r="L12" s="371"/>
      <c r="M12" s="371"/>
      <c r="N12" s="371"/>
      <c r="O12" s="371"/>
      <c r="P12" s="371"/>
    </row>
    <row r="13" spans="1:16" ht="18" customHeight="1">
      <c r="A13" s="803" t="s">
        <v>321</v>
      </c>
      <c r="B13" s="1113" t="s">
        <v>871</v>
      </c>
      <c r="C13" s="1113"/>
      <c r="D13" s="1385">
        <v>44683</v>
      </c>
      <c r="E13" s="1385"/>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806"/>
      <c r="F15" s="373"/>
      <c r="G15" s="371"/>
      <c r="H15" s="371"/>
      <c r="I15" s="371"/>
      <c r="J15" s="371"/>
      <c r="K15" s="371"/>
      <c r="L15" s="371"/>
      <c r="M15" s="371"/>
      <c r="N15" s="371"/>
      <c r="O15" s="371"/>
      <c r="P15" s="371"/>
    </row>
    <row r="16" spans="1:16" ht="30" customHeight="1">
      <c r="A16" s="1120" t="s">
        <v>41</v>
      </c>
      <c r="B16" s="1120"/>
      <c r="C16" s="804" t="s">
        <v>11</v>
      </c>
      <c r="D16" s="804" t="s">
        <v>12</v>
      </c>
      <c r="E16" s="804" t="s">
        <v>13</v>
      </c>
      <c r="F16" s="373"/>
      <c r="G16" s="371"/>
      <c r="H16" s="371"/>
      <c r="I16" s="1249"/>
      <c r="J16" s="1249"/>
      <c r="K16" s="360"/>
      <c r="L16" s="361"/>
      <c r="M16" s="358"/>
      <c r="N16" s="359"/>
      <c r="O16" s="359"/>
      <c r="P16" s="371"/>
    </row>
    <row r="17" spans="1:16" ht="13">
      <c r="A17" s="1261" t="s">
        <v>30</v>
      </c>
      <c r="B17" s="1262"/>
      <c r="C17" s="388">
        <v>1575</v>
      </c>
      <c r="D17" s="387">
        <v>1.38</v>
      </c>
      <c r="E17" s="386">
        <f t="shared" ref="E17:E22" si="0">C17*D17</f>
        <v>2173.5</v>
      </c>
      <c r="F17" s="373"/>
      <c r="G17" s="371"/>
      <c r="H17" s="371"/>
      <c r="I17" s="809"/>
      <c r="J17" s="809"/>
      <c r="K17" s="360"/>
      <c r="L17" s="361"/>
      <c r="M17" s="358"/>
      <c r="N17" s="359"/>
      <c r="O17" s="359"/>
      <c r="P17" s="371"/>
    </row>
    <row r="18" spans="1:16" ht="13">
      <c r="A18" s="1263" t="s">
        <v>31</v>
      </c>
      <c r="B18" s="1264"/>
      <c r="C18" s="228">
        <v>1575</v>
      </c>
      <c r="D18" s="393">
        <v>0.88</v>
      </c>
      <c r="E18" s="250">
        <f t="shared" si="0"/>
        <v>1386</v>
      </c>
      <c r="F18" s="373"/>
      <c r="G18" s="371"/>
      <c r="H18" s="371"/>
      <c r="I18" s="809"/>
      <c r="J18" s="809"/>
      <c r="K18" s="360"/>
      <c r="L18" s="361"/>
      <c r="M18" s="358"/>
      <c r="N18" s="359"/>
      <c r="O18" s="359"/>
      <c r="P18" s="371"/>
    </row>
    <row r="19" spans="1:16" ht="15.75" customHeight="1">
      <c r="A19" s="1261" t="s">
        <v>32</v>
      </c>
      <c r="B19" s="1262"/>
      <c r="C19" s="388">
        <v>7378</v>
      </c>
      <c r="D19" s="387">
        <v>0.8</v>
      </c>
      <c r="E19" s="386">
        <f t="shared" si="0"/>
        <v>5902.4000000000005</v>
      </c>
      <c r="F19" s="371"/>
      <c r="G19" s="371"/>
      <c r="H19" s="371"/>
      <c r="I19" s="1250"/>
      <c r="J19" s="1250"/>
      <c r="K19" s="362"/>
      <c r="L19" s="363"/>
      <c r="M19" s="358"/>
      <c r="N19" s="359"/>
      <c r="O19" s="359"/>
      <c r="P19" s="371"/>
    </row>
    <row r="20" spans="1:16" ht="15.75" customHeight="1">
      <c r="A20" s="1263" t="s">
        <v>42</v>
      </c>
      <c r="B20" s="1264"/>
      <c r="C20" s="228">
        <v>3838</v>
      </c>
      <c r="D20" s="393">
        <v>0.8</v>
      </c>
      <c r="E20" s="250">
        <f t="shared" si="0"/>
        <v>3070.4</v>
      </c>
      <c r="I20" s="1250"/>
      <c r="J20" s="1250"/>
      <c r="K20" s="356"/>
      <c r="L20" s="814"/>
      <c r="M20" s="358"/>
      <c r="N20" s="359"/>
      <c r="O20" s="359"/>
    </row>
    <row r="21" spans="1:16" ht="15.75" customHeight="1">
      <c r="A21" s="1261" t="s">
        <v>411</v>
      </c>
      <c r="B21" s="1262"/>
      <c r="C21" s="388">
        <v>298</v>
      </c>
      <c r="D21" s="387">
        <v>0.8</v>
      </c>
      <c r="E21" s="386">
        <f t="shared" si="0"/>
        <v>238.4</v>
      </c>
      <c r="I21" s="810"/>
      <c r="J21" s="810"/>
      <c r="K21" s="356"/>
      <c r="L21" s="814"/>
      <c r="M21" s="358"/>
      <c r="N21" s="359"/>
      <c r="O21" s="359"/>
    </row>
    <row r="22" spans="1:16" ht="15.75" customHeight="1">
      <c r="A22" s="1421" t="s">
        <v>874</v>
      </c>
      <c r="B22" s="1422"/>
      <c r="C22" s="389">
        <v>17</v>
      </c>
      <c r="D22" s="390">
        <v>28</v>
      </c>
      <c r="E22" s="391">
        <f t="shared" si="0"/>
        <v>476</v>
      </c>
      <c r="I22" s="810"/>
      <c r="J22" s="810"/>
      <c r="K22" s="356"/>
      <c r="L22" s="814"/>
      <c r="M22" s="358"/>
      <c r="N22" s="359"/>
      <c r="O22" s="359"/>
    </row>
    <row r="23" spans="1:16" ht="15.75" customHeight="1">
      <c r="A23" s="1129"/>
      <c r="B23" s="1129"/>
      <c r="C23" s="805"/>
      <c r="D23" s="172" t="s">
        <v>19</v>
      </c>
      <c r="E23" s="284">
        <f xml:space="preserve"> SUM(E17:E22)</f>
        <v>13246.7</v>
      </c>
    </row>
  </sheetData>
  <mergeCells count="28">
    <mergeCell ref="B9:C9"/>
    <mergeCell ref="D9:E9"/>
    <mergeCell ref="A2:E3"/>
    <mergeCell ref="A4:B4"/>
    <mergeCell ref="A6:E6"/>
    <mergeCell ref="B8:C8"/>
    <mergeCell ref="D8:E8"/>
    <mergeCell ref="A14:E14"/>
    <mergeCell ref="A16:B16"/>
    <mergeCell ref="G11:H11"/>
    <mergeCell ref="B12:C12"/>
    <mergeCell ref="D12:E12"/>
    <mergeCell ref="B10:C10"/>
    <mergeCell ref="D10:E10"/>
    <mergeCell ref="B11:C11"/>
    <mergeCell ref="D11:E11"/>
    <mergeCell ref="B13:C13"/>
    <mergeCell ref="D13:E13"/>
    <mergeCell ref="I16:J16"/>
    <mergeCell ref="A23:B23"/>
    <mergeCell ref="A22:B22"/>
    <mergeCell ref="A18:B18"/>
    <mergeCell ref="A19:B19"/>
    <mergeCell ref="I19:J19"/>
    <mergeCell ref="A20:B20"/>
    <mergeCell ref="I20:J20"/>
    <mergeCell ref="A21:B21"/>
    <mergeCell ref="A17:B17"/>
  </mergeCells>
  <dataValidations count="1">
    <dataValidation type="list" allowBlank="1" showInputMessage="1" showErrorMessage="1" sqref="A19:A20 I16:I22" xr:uid="{66AB5277-620F-4B67-80FD-6C4A4CF5CF17}">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51362-D6E5-4E7D-B6E7-CBC865B6B7C0}">
  <sheetPr>
    <tabColor rgb="FF00B0F0"/>
    <outlinePr summaryBelow="0" summaryRight="0"/>
  </sheetPr>
  <dimension ref="A1:P22"/>
  <sheetViews>
    <sheetView showGridLines="0" topLeftCell="A5" workbookViewId="0">
      <selection activeCell="C18" sqref="C18:E21"/>
    </sheetView>
  </sheetViews>
  <sheetFormatPr defaultColWidth="14.453125" defaultRowHeight="15.75" customHeight="1"/>
  <cols>
    <col min="1" max="1" width="30.7265625" style="800" customWidth="1"/>
    <col min="2" max="2" width="7.90625" style="800" customWidth="1"/>
    <col min="3" max="3" width="7" style="800" customWidth="1"/>
    <col min="4" max="4" width="10.81640625" style="800" customWidth="1"/>
    <col min="5" max="5" width="11.6328125" style="800" bestFit="1" customWidth="1"/>
    <col min="6" max="6" width="26.7265625" style="800" customWidth="1"/>
    <col min="7" max="16384" width="14.453125" style="800"/>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801"/>
      <c r="B5" s="801"/>
      <c r="C5" s="801"/>
      <c r="D5" s="801"/>
      <c r="E5" s="801"/>
      <c r="F5" s="10"/>
    </row>
    <row r="6" spans="1:16" ht="29.15" customHeight="1">
      <c r="A6" s="1110" t="s">
        <v>27</v>
      </c>
      <c r="B6" s="1110"/>
      <c r="C6" s="1110"/>
      <c r="D6" s="1110"/>
      <c r="E6" s="1110"/>
      <c r="F6" s="8"/>
    </row>
    <row r="7" spans="1:16" ht="19.5" customHeight="1">
      <c r="D7" s="799"/>
      <c r="E7" s="799"/>
      <c r="F7" s="14"/>
    </row>
    <row r="8" spans="1:16" ht="14.25">
      <c r="A8" s="807"/>
      <c r="B8" s="1224"/>
      <c r="C8" s="1224"/>
      <c r="D8" s="1079"/>
      <c r="E8" s="1080"/>
      <c r="F8" s="14"/>
    </row>
    <row r="9" spans="1:16" ht="18" customHeight="1">
      <c r="A9" s="802" t="s">
        <v>28</v>
      </c>
      <c r="B9" s="1111" t="s">
        <v>4</v>
      </c>
      <c r="C9" s="1111"/>
      <c r="D9" s="1111" t="s">
        <v>40</v>
      </c>
      <c r="E9" s="1112"/>
      <c r="F9" s="370"/>
      <c r="G9" s="371"/>
      <c r="H9" s="371"/>
      <c r="I9" s="371"/>
      <c r="J9" s="371"/>
      <c r="K9" s="371"/>
      <c r="L9" s="371"/>
      <c r="M9" s="371"/>
      <c r="N9" s="371"/>
      <c r="O9" s="371"/>
      <c r="P9" s="371"/>
    </row>
    <row r="10" spans="1:16" ht="18" customHeight="1">
      <c r="A10" s="803" t="s">
        <v>39</v>
      </c>
      <c r="B10" s="1114" t="s">
        <v>37</v>
      </c>
      <c r="C10" s="1114"/>
      <c r="D10" s="1212">
        <v>2023</v>
      </c>
      <c r="E10" s="1212"/>
      <c r="F10" s="372"/>
      <c r="G10" s="371"/>
      <c r="H10" s="371"/>
      <c r="I10" s="371"/>
      <c r="J10" s="371"/>
      <c r="K10" s="371"/>
      <c r="L10" s="371"/>
      <c r="M10" s="371"/>
      <c r="N10" s="371"/>
      <c r="O10" s="371"/>
      <c r="P10" s="371"/>
    </row>
    <row r="11" spans="1:16" ht="18" customHeight="1">
      <c r="A11" s="808"/>
      <c r="B11" s="1236"/>
      <c r="C11" s="1236"/>
      <c r="D11" s="1213"/>
      <c r="E11" s="1214"/>
      <c r="F11" s="373"/>
      <c r="G11" s="1251"/>
      <c r="H11" s="1251"/>
      <c r="I11" s="811"/>
      <c r="J11" s="324"/>
      <c r="K11" s="369"/>
      <c r="L11" s="371"/>
      <c r="M11" s="371"/>
      <c r="N11" s="371"/>
      <c r="O11" s="371"/>
      <c r="P11" s="371"/>
    </row>
    <row r="12" spans="1:16" ht="18" customHeight="1">
      <c r="A12" s="802" t="s">
        <v>7</v>
      </c>
      <c r="B12" s="1111" t="s">
        <v>111</v>
      </c>
      <c r="C12" s="1111"/>
      <c r="D12" s="1111" t="s">
        <v>275</v>
      </c>
      <c r="E12" s="1111"/>
      <c r="F12" s="373"/>
      <c r="G12" s="371"/>
      <c r="H12" s="371"/>
      <c r="I12" s="371"/>
      <c r="J12" s="371"/>
      <c r="K12" s="371"/>
      <c r="L12" s="371"/>
      <c r="M12" s="371"/>
      <c r="N12" s="371"/>
      <c r="O12" s="371"/>
      <c r="P12" s="371"/>
    </row>
    <row r="13" spans="1:16" ht="18" customHeight="1">
      <c r="A13" s="803" t="s">
        <v>321</v>
      </c>
      <c r="B13" s="1113" t="s">
        <v>813</v>
      </c>
      <c r="C13" s="1113"/>
      <c r="D13" s="1385">
        <v>44683</v>
      </c>
      <c r="E13" s="1385"/>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806"/>
      <c r="F15" s="373"/>
      <c r="G15" s="371"/>
      <c r="H15" s="371"/>
      <c r="I15" s="371"/>
      <c r="J15" s="371"/>
      <c r="K15" s="371"/>
      <c r="L15" s="371"/>
      <c r="M15" s="371"/>
      <c r="N15" s="371"/>
      <c r="O15" s="371"/>
      <c r="P15" s="371"/>
    </row>
    <row r="16" spans="1:16" ht="30" customHeight="1">
      <c r="A16" s="1120" t="s">
        <v>41</v>
      </c>
      <c r="B16" s="1120"/>
      <c r="C16" s="804" t="s">
        <v>11</v>
      </c>
      <c r="D16" s="804" t="s">
        <v>12</v>
      </c>
      <c r="E16" s="804" t="s">
        <v>13</v>
      </c>
      <c r="F16" s="373"/>
      <c r="G16" s="371"/>
      <c r="H16" s="371"/>
      <c r="I16" s="1249"/>
      <c r="J16" s="1249"/>
      <c r="K16" s="360"/>
      <c r="L16" s="361"/>
      <c r="M16" s="358"/>
      <c r="N16" s="359"/>
      <c r="O16" s="359"/>
      <c r="P16" s="371"/>
    </row>
    <row r="17" spans="1:16" ht="13">
      <c r="A17" s="1261" t="s">
        <v>30</v>
      </c>
      <c r="B17" s="1262"/>
      <c r="C17" s="388">
        <v>1161</v>
      </c>
      <c r="D17" s="387">
        <v>1.38</v>
      </c>
      <c r="E17" s="386">
        <f>C17*D17</f>
        <v>1602.1799999999998</v>
      </c>
      <c r="F17" s="373"/>
      <c r="G17" s="371"/>
      <c r="H17" s="371"/>
      <c r="I17" s="809"/>
      <c r="J17" s="809"/>
      <c r="K17" s="360"/>
      <c r="L17" s="361"/>
      <c r="M17" s="358"/>
      <c r="N17" s="359"/>
      <c r="O17" s="359"/>
      <c r="P17" s="371"/>
    </row>
    <row r="18" spans="1:16" ht="13">
      <c r="A18" s="1263" t="s">
        <v>31</v>
      </c>
      <c r="B18" s="1264"/>
      <c r="C18" s="228">
        <v>1161</v>
      </c>
      <c r="D18" s="393">
        <v>0.88</v>
      </c>
      <c r="E18" s="250">
        <f>C18*D18</f>
        <v>1021.68</v>
      </c>
      <c r="F18" s="373"/>
      <c r="G18" s="371"/>
      <c r="H18" s="371"/>
      <c r="I18" s="809"/>
      <c r="J18" s="809"/>
      <c r="K18" s="360"/>
      <c r="L18" s="361"/>
      <c r="M18" s="358"/>
      <c r="N18" s="359"/>
      <c r="O18" s="359"/>
      <c r="P18" s="371"/>
    </row>
    <row r="19" spans="1:16" ht="15.75" customHeight="1">
      <c r="A19" s="1261" t="s">
        <v>32</v>
      </c>
      <c r="B19" s="1262"/>
      <c r="C19" s="388">
        <v>9092</v>
      </c>
      <c r="D19" s="387">
        <v>0.8</v>
      </c>
      <c r="E19" s="386">
        <f>C19*D19</f>
        <v>7273.6</v>
      </c>
      <c r="F19" s="371"/>
      <c r="G19" s="371"/>
      <c r="H19" s="371"/>
      <c r="I19" s="1250"/>
      <c r="J19" s="1250"/>
      <c r="K19" s="362"/>
      <c r="L19" s="363"/>
      <c r="M19" s="358"/>
      <c r="N19" s="359"/>
      <c r="O19" s="359"/>
      <c r="P19" s="371"/>
    </row>
    <row r="20" spans="1:16" ht="15.75" customHeight="1">
      <c r="A20" s="1263" t="s">
        <v>42</v>
      </c>
      <c r="B20" s="1264"/>
      <c r="C20" s="228">
        <v>5959</v>
      </c>
      <c r="D20" s="393">
        <v>0.8</v>
      </c>
      <c r="E20" s="250">
        <f>C20*D20</f>
        <v>4767.2</v>
      </c>
      <c r="I20" s="1250"/>
      <c r="J20" s="1250"/>
      <c r="K20" s="356"/>
      <c r="L20" s="814"/>
      <c r="M20" s="358"/>
      <c r="N20" s="359"/>
      <c r="O20" s="359"/>
    </row>
    <row r="21" spans="1:16" ht="15.75" customHeight="1">
      <c r="A21" s="1261" t="s">
        <v>411</v>
      </c>
      <c r="B21" s="1262"/>
      <c r="C21" s="388">
        <v>1935</v>
      </c>
      <c r="D21" s="387">
        <v>0.8</v>
      </c>
      <c r="E21" s="386">
        <f>C21*D21</f>
        <v>1548</v>
      </c>
      <c r="I21" s="810"/>
      <c r="J21" s="810"/>
      <c r="K21" s="356"/>
      <c r="L21" s="814"/>
      <c r="M21" s="358"/>
      <c r="N21" s="359"/>
      <c r="O21" s="359"/>
    </row>
    <row r="22" spans="1:16" ht="15.75" customHeight="1">
      <c r="A22" s="1129"/>
      <c r="B22" s="1129"/>
      <c r="C22" s="805"/>
      <c r="D22" s="172" t="s">
        <v>19</v>
      </c>
      <c r="E22" s="284">
        <f xml:space="preserve"> SUM(E17:E21)</f>
        <v>16212.66</v>
      </c>
    </row>
  </sheetData>
  <mergeCells count="27">
    <mergeCell ref="B9:C9"/>
    <mergeCell ref="D9:E9"/>
    <mergeCell ref="A2:E3"/>
    <mergeCell ref="A4:B4"/>
    <mergeCell ref="A6:E6"/>
    <mergeCell ref="B8:C8"/>
    <mergeCell ref="D8:E8"/>
    <mergeCell ref="A14:E14"/>
    <mergeCell ref="A16:B16"/>
    <mergeCell ref="G11:H11"/>
    <mergeCell ref="B12:C12"/>
    <mergeCell ref="D12:E12"/>
    <mergeCell ref="B10:C10"/>
    <mergeCell ref="D10:E10"/>
    <mergeCell ref="B11:C11"/>
    <mergeCell ref="D11:E11"/>
    <mergeCell ref="B13:C13"/>
    <mergeCell ref="D13:E13"/>
    <mergeCell ref="I16:J16"/>
    <mergeCell ref="A22:B22"/>
    <mergeCell ref="A18:B18"/>
    <mergeCell ref="A19:B19"/>
    <mergeCell ref="I19:J19"/>
    <mergeCell ref="A20:B20"/>
    <mergeCell ref="I20:J20"/>
    <mergeCell ref="A21:B21"/>
    <mergeCell ref="A17:B17"/>
  </mergeCells>
  <dataValidations count="1">
    <dataValidation type="list" allowBlank="1" showInputMessage="1" showErrorMessage="1" sqref="A19:A20 I16:I21" xr:uid="{8F804C23-391C-4100-BF74-BFA4CFF24E0D}">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126DA-8D9B-4BAC-8237-EEB58A9104C0}">
  <sheetPr>
    <tabColor rgb="FF00B0F0"/>
    <outlinePr summaryBelow="0" summaryRight="0"/>
  </sheetPr>
  <dimension ref="A1:P21"/>
  <sheetViews>
    <sheetView showGridLines="0" topLeftCell="A2" workbookViewId="0">
      <selection activeCell="C18" sqref="C18:E21"/>
    </sheetView>
  </sheetViews>
  <sheetFormatPr defaultColWidth="14.453125" defaultRowHeight="15.75" customHeight="1"/>
  <cols>
    <col min="1" max="1" width="30.7265625" style="800" customWidth="1"/>
    <col min="2" max="2" width="7.90625" style="800" customWidth="1"/>
    <col min="3" max="3" width="7" style="800" customWidth="1"/>
    <col min="4" max="4" width="10.81640625" style="800" customWidth="1"/>
    <col min="5" max="5" width="11.6328125" style="800" bestFit="1" customWidth="1"/>
    <col min="6" max="6" width="26.7265625" style="800" customWidth="1"/>
    <col min="7" max="16384" width="14.453125" style="800"/>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801"/>
      <c r="B5" s="801"/>
      <c r="C5" s="801"/>
      <c r="D5" s="801"/>
      <c r="E5" s="801"/>
      <c r="F5" s="10"/>
    </row>
    <row r="6" spans="1:16" ht="29.15" customHeight="1">
      <c r="A6" s="1110" t="s">
        <v>27</v>
      </c>
      <c r="B6" s="1110"/>
      <c r="C6" s="1110"/>
      <c r="D6" s="1110"/>
      <c r="E6" s="1110"/>
      <c r="F6" s="8"/>
    </row>
    <row r="7" spans="1:16" ht="19.5" customHeight="1">
      <c r="D7" s="799"/>
      <c r="E7" s="799"/>
      <c r="F7" s="14"/>
    </row>
    <row r="8" spans="1:16" ht="14.25">
      <c r="A8" s="807"/>
      <c r="B8" s="1224"/>
      <c r="C8" s="1224"/>
      <c r="D8" s="1079"/>
      <c r="E8" s="1080"/>
      <c r="F8" s="14"/>
    </row>
    <row r="9" spans="1:16" ht="18" customHeight="1">
      <c r="A9" s="802" t="s">
        <v>28</v>
      </c>
      <c r="B9" s="1111" t="s">
        <v>4</v>
      </c>
      <c r="C9" s="1111"/>
      <c r="D9" s="1111" t="s">
        <v>40</v>
      </c>
      <c r="E9" s="1112"/>
      <c r="F9" s="370"/>
      <c r="G9" s="371"/>
      <c r="H9" s="371"/>
      <c r="I9" s="371"/>
      <c r="J9" s="371"/>
      <c r="K9" s="371"/>
      <c r="L9" s="371"/>
      <c r="M9" s="371"/>
      <c r="N9" s="371"/>
      <c r="O9" s="371"/>
      <c r="P9" s="371"/>
    </row>
    <row r="10" spans="1:16" ht="18" customHeight="1">
      <c r="A10" s="803" t="s">
        <v>39</v>
      </c>
      <c r="B10" s="1114" t="s">
        <v>37</v>
      </c>
      <c r="C10" s="1114"/>
      <c r="D10" s="1212">
        <v>2024</v>
      </c>
      <c r="E10" s="1212"/>
      <c r="F10" s="372"/>
      <c r="G10" s="371"/>
      <c r="H10" s="371"/>
      <c r="I10" s="371"/>
      <c r="J10" s="371"/>
      <c r="K10" s="371"/>
      <c r="L10" s="371"/>
      <c r="M10" s="371"/>
      <c r="N10" s="371"/>
      <c r="O10" s="371"/>
      <c r="P10" s="371"/>
    </row>
    <row r="11" spans="1:16" ht="18" customHeight="1">
      <c r="A11" s="808"/>
      <c r="B11" s="1236"/>
      <c r="C11" s="1236"/>
      <c r="D11" s="1213"/>
      <c r="E11" s="1214"/>
      <c r="F11" s="373"/>
      <c r="G11" s="1251"/>
      <c r="H11" s="1251"/>
      <c r="I11" s="811"/>
      <c r="J11" s="324"/>
      <c r="K11" s="369"/>
      <c r="L11" s="371"/>
      <c r="M11" s="371"/>
      <c r="N11" s="371"/>
      <c r="O11" s="371"/>
      <c r="P11" s="371"/>
    </row>
    <row r="12" spans="1:16" ht="18" customHeight="1">
      <c r="A12" s="802" t="s">
        <v>7</v>
      </c>
      <c r="B12" s="1111" t="s">
        <v>111</v>
      </c>
      <c r="C12" s="1111"/>
      <c r="D12" s="1111" t="s">
        <v>275</v>
      </c>
      <c r="E12" s="1111"/>
      <c r="F12" s="373"/>
      <c r="G12" s="371"/>
      <c r="H12" s="371"/>
      <c r="I12" s="371"/>
      <c r="J12" s="371"/>
      <c r="K12" s="371"/>
      <c r="L12" s="371"/>
      <c r="M12" s="371"/>
      <c r="N12" s="371"/>
      <c r="O12" s="371"/>
      <c r="P12" s="371"/>
    </row>
    <row r="13" spans="1:16" ht="18" customHeight="1">
      <c r="A13" s="803" t="s">
        <v>321</v>
      </c>
      <c r="B13" s="1113" t="s">
        <v>872</v>
      </c>
      <c r="C13" s="1113"/>
      <c r="D13" s="1385">
        <v>44683</v>
      </c>
      <c r="E13" s="1385"/>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806"/>
      <c r="F15" s="373"/>
      <c r="G15" s="371"/>
      <c r="H15" s="371"/>
      <c r="I15" s="371"/>
      <c r="J15" s="371"/>
      <c r="K15" s="371"/>
      <c r="L15" s="371"/>
      <c r="M15" s="371"/>
      <c r="N15" s="371"/>
      <c r="O15" s="371"/>
      <c r="P15" s="371"/>
    </row>
    <row r="16" spans="1:16" ht="30" customHeight="1">
      <c r="A16" s="1120" t="s">
        <v>41</v>
      </c>
      <c r="B16" s="1120"/>
      <c r="C16" s="804" t="s">
        <v>11</v>
      </c>
      <c r="D16" s="804" t="s">
        <v>12</v>
      </c>
      <c r="E16" s="804" t="s">
        <v>13</v>
      </c>
      <c r="F16" s="373"/>
      <c r="G16" s="371"/>
      <c r="H16" s="371"/>
      <c r="I16" s="1249"/>
      <c r="J16" s="1249"/>
      <c r="K16" s="360"/>
      <c r="L16" s="361"/>
      <c r="M16" s="358"/>
      <c r="N16" s="359"/>
      <c r="O16" s="359"/>
      <c r="P16" s="371"/>
    </row>
    <row r="17" spans="1:16" ht="13">
      <c r="A17" s="1421" t="s">
        <v>873</v>
      </c>
      <c r="B17" s="1422"/>
      <c r="C17" s="228">
        <v>2</v>
      </c>
      <c r="D17" s="390">
        <v>80</v>
      </c>
      <c r="E17" s="391">
        <f>C17*D17</f>
        <v>160</v>
      </c>
      <c r="F17" s="373"/>
      <c r="G17" s="371"/>
      <c r="H17" s="371"/>
      <c r="I17" s="809"/>
      <c r="J17" s="809"/>
      <c r="K17" s="360"/>
      <c r="L17" s="361"/>
      <c r="M17" s="358"/>
      <c r="N17" s="359"/>
      <c r="O17" s="359"/>
      <c r="P17" s="371"/>
    </row>
    <row r="18" spans="1:16" ht="15.75" customHeight="1">
      <c r="A18" s="1261" t="s">
        <v>32</v>
      </c>
      <c r="B18" s="1262"/>
      <c r="C18" s="388">
        <v>8252</v>
      </c>
      <c r="D18" s="387">
        <v>0.8</v>
      </c>
      <c r="E18" s="386">
        <f>C18*D18</f>
        <v>6601.6</v>
      </c>
      <c r="F18" s="371"/>
      <c r="G18" s="371"/>
      <c r="H18" s="371"/>
      <c r="I18" s="1250"/>
      <c r="J18" s="1250"/>
      <c r="K18" s="362"/>
      <c r="L18" s="363"/>
      <c r="M18" s="358"/>
      <c r="N18" s="359"/>
      <c r="O18" s="359"/>
      <c r="P18" s="371"/>
    </row>
    <row r="19" spans="1:16" ht="15.75" customHeight="1">
      <c r="A19" s="1263" t="s">
        <v>42</v>
      </c>
      <c r="B19" s="1264"/>
      <c r="C19" s="228">
        <v>4554</v>
      </c>
      <c r="D19" s="393">
        <v>0.8</v>
      </c>
      <c r="E19" s="250">
        <f>C19*D19</f>
        <v>3643.2000000000003</v>
      </c>
      <c r="I19" s="1250"/>
      <c r="J19" s="1250"/>
      <c r="K19" s="356"/>
      <c r="L19" s="814"/>
      <c r="M19" s="358"/>
      <c r="N19" s="359"/>
      <c r="O19" s="359"/>
    </row>
    <row r="20" spans="1:16" ht="15.75" customHeight="1">
      <c r="A20" s="1261" t="s">
        <v>411</v>
      </c>
      <c r="B20" s="1262"/>
      <c r="C20" s="388">
        <v>2548</v>
      </c>
      <c r="D20" s="387">
        <v>0.8</v>
      </c>
      <c r="E20" s="386">
        <f>C20*D20</f>
        <v>2038.4</v>
      </c>
      <c r="I20" s="810"/>
      <c r="J20" s="810"/>
      <c r="K20" s="356"/>
      <c r="L20" s="814"/>
      <c r="M20" s="358"/>
      <c r="N20" s="359"/>
      <c r="O20" s="359"/>
    </row>
    <row r="21" spans="1:16" ht="15.75" customHeight="1">
      <c r="A21" s="1129"/>
      <c r="B21" s="1129"/>
      <c r="C21" s="805"/>
      <c r="D21" s="172" t="s">
        <v>19</v>
      </c>
      <c r="E21" s="284">
        <f xml:space="preserve"> SUM(E17:E20)</f>
        <v>12443.2</v>
      </c>
    </row>
  </sheetData>
  <mergeCells count="26">
    <mergeCell ref="B9:C9"/>
    <mergeCell ref="D9:E9"/>
    <mergeCell ref="B10:C10"/>
    <mergeCell ref="D10:E10"/>
    <mergeCell ref="B11:C11"/>
    <mergeCell ref="D11:E11"/>
    <mergeCell ref="A2:E3"/>
    <mergeCell ref="A4:B4"/>
    <mergeCell ref="A6:E6"/>
    <mergeCell ref="B8:C8"/>
    <mergeCell ref="D8:E8"/>
    <mergeCell ref="G11:H11"/>
    <mergeCell ref="B13:C13"/>
    <mergeCell ref="D13:E13"/>
    <mergeCell ref="A14:E14"/>
    <mergeCell ref="A16:B16"/>
    <mergeCell ref="B12:C12"/>
    <mergeCell ref="D12:E12"/>
    <mergeCell ref="I16:J16"/>
    <mergeCell ref="A21:B21"/>
    <mergeCell ref="A17:B17"/>
    <mergeCell ref="A18:B18"/>
    <mergeCell ref="I18:J18"/>
    <mergeCell ref="A19:B19"/>
    <mergeCell ref="I19:J19"/>
    <mergeCell ref="A20:B20"/>
  </mergeCells>
  <dataValidations count="1">
    <dataValidation type="list" allowBlank="1" showInputMessage="1" showErrorMessage="1" sqref="A18:A19 I16:I20" xr:uid="{56925D31-5422-453B-A809-2068FDFF7AAB}">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E1324-DBE4-4F4D-BF34-D1F41AFAEE3B}">
  <sheetPr>
    <tabColor rgb="FF00B0F0"/>
    <outlinePr summaryBelow="0" summaryRight="0"/>
  </sheetPr>
  <dimension ref="A1:P20"/>
  <sheetViews>
    <sheetView showGridLines="0" topLeftCell="A2" workbookViewId="0">
      <selection activeCell="C18" sqref="C18:E21"/>
    </sheetView>
  </sheetViews>
  <sheetFormatPr defaultColWidth="14.453125" defaultRowHeight="15.75" customHeight="1"/>
  <cols>
    <col min="1" max="1" width="30.7265625" style="815" customWidth="1"/>
    <col min="2" max="2" width="7.90625" style="815" customWidth="1"/>
    <col min="3" max="3" width="7" style="815" customWidth="1"/>
    <col min="4" max="4" width="10.81640625" style="815" customWidth="1"/>
    <col min="5" max="5" width="11.6328125" style="815" bestFit="1" customWidth="1"/>
    <col min="6" max="6" width="26.7265625" style="815" customWidth="1"/>
    <col min="7" max="16384" width="14.453125" style="815"/>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816"/>
      <c r="B5" s="816"/>
      <c r="C5" s="816"/>
      <c r="D5" s="816"/>
      <c r="E5" s="816"/>
      <c r="F5" s="10"/>
    </row>
    <row r="6" spans="1:16" ht="29.15" customHeight="1">
      <c r="A6" s="1110" t="s">
        <v>27</v>
      </c>
      <c r="B6" s="1110"/>
      <c r="C6" s="1110"/>
      <c r="D6" s="1110"/>
      <c r="E6" s="1110"/>
      <c r="F6" s="8"/>
    </row>
    <row r="7" spans="1:16" ht="19.5" customHeight="1">
      <c r="D7" s="817"/>
      <c r="E7" s="817"/>
      <c r="F7" s="14"/>
    </row>
    <row r="8" spans="1:16" ht="14.25">
      <c r="A8" s="823"/>
      <c r="B8" s="1224"/>
      <c r="C8" s="1224"/>
      <c r="D8" s="1079"/>
      <c r="E8" s="1080"/>
      <c r="F8" s="14"/>
    </row>
    <row r="9" spans="1:16" ht="18" customHeight="1">
      <c r="A9" s="820" t="s">
        <v>28</v>
      </c>
      <c r="B9" s="1111" t="s">
        <v>4</v>
      </c>
      <c r="C9" s="1111"/>
      <c r="D9" s="1111" t="s">
        <v>40</v>
      </c>
      <c r="E9" s="1112"/>
      <c r="F9" s="370"/>
      <c r="G9" s="371"/>
      <c r="H9" s="371"/>
      <c r="I9" s="371"/>
      <c r="J9" s="371"/>
      <c r="K9" s="371"/>
      <c r="L9" s="371"/>
      <c r="M9" s="371"/>
      <c r="N9" s="371"/>
      <c r="O9" s="371"/>
      <c r="P9" s="371"/>
    </row>
    <row r="10" spans="1:16" ht="18" customHeight="1">
      <c r="A10" s="821" t="s">
        <v>39</v>
      </c>
      <c r="B10" s="1114" t="s">
        <v>37</v>
      </c>
      <c r="C10" s="1114"/>
      <c r="D10" s="1212">
        <v>2025</v>
      </c>
      <c r="E10" s="1212"/>
      <c r="F10" s="372"/>
      <c r="G10" s="371"/>
      <c r="H10" s="371"/>
      <c r="I10" s="371"/>
      <c r="J10" s="371"/>
      <c r="K10" s="371"/>
      <c r="L10" s="371"/>
      <c r="M10" s="371"/>
      <c r="N10" s="371"/>
      <c r="O10" s="371"/>
      <c r="P10" s="371"/>
    </row>
    <row r="11" spans="1:16" ht="18" customHeight="1">
      <c r="A11" s="824"/>
      <c r="B11" s="1236"/>
      <c r="C11" s="1236"/>
      <c r="D11" s="1213"/>
      <c r="E11" s="1214"/>
      <c r="F11" s="373"/>
      <c r="G11" s="1251"/>
      <c r="H11" s="1251"/>
      <c r="I11" s="827"/>
      <c r="J11" s="324"/>
      <c r="K11" s="369"/>
      <c r="L11" s="371"/>
      <c r="M11" s="371"/>
      <c r="N11" s="371"/>
      <c r="O11" s="371"/>
      <c r="P11" s="371"/>
    </row>
    <row r="12" spans="1:16" ht="18" customHeight="1">
      <c r="A12" s="820" t="s">
        <v>7</v>
      </c>
      <c r="B12" s="1111" t="s">
        <v>111</v>
      </c>
      <c r="C12" s="1111"/>
      <c r="D12" s="1111" t="s">
        <v>275</v>
      </c>
      <c r="E12" s="1111"/>
      <c r="F12" s="373"/>
      <c r="G12" s="371"/>
      <c r="H12" s="371"/>
      <c r="I12" s="371"/>
      <c r="J12" s="371"/>
      <c r="K12" s="371"/>
      <c r="L12" s="371"/>
      <c r="M12" s="371"/>
      <c r="N12" s="371"/>
      <c r="O12" s="371"/>
      <c r="P12" s="371"/>
    </row>
    <row r="13" spans="1:16" ht="18" customHeight="1">
      <c r="A13" s="821" t="s">
        <v>321</v>
      </c>
      <c r="B13" s="1113" t="s">
        <v>447</v>
      </c>
      <c r="C13" s="1113"/>
      <c r="D13" s="1385">
        <v>44683</v>
      </c>
      <c r="E13" s="1385"/>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822"/>
      <c r="F15" s="373"/>
      <c r="G15" s="371"/>
      <c r="H15" s="371"/>
      <c r="I15" s="371"/>
      <c r="J15" s="371"/>
      <c r="K15" s="371"/>
      <c r="L15" s="371"/>
      <c r="M15" s="371"/>
      <c r="N15" s="371"/>
      <c r="O15" s="371"/>
      <c r="P15" s="371"/>
    </row>
    <row r="16" spans="1:16" ht="30" customHeight="1">
      <c r="A16" s="1120" t="s">
        <v>41</v>
      </c>
      <c r="B16" s="1120"/>
      <c r="C16" s="819" t="s">
        <v>11</v>
      </c>
      <c r="D16" s="819" t="s">
        <v>12</v>
      </c>
      <c r="E16" s="819" t="s">
        <v>13</v>
      </c>
      <c r="F16" s="373"/>
      <c r="G16" s="371"/>
      <c r="H16" s="371"/>
      <c r="I16" s="1249"/>
      <c r="J16" s="1249"/>
      <c r="K16" s="360"/>
      <c r="L16" s="361"/>
      <c r="M16" s="358"/>
      <c r="N16" s="359"/>
      <c r="O16" s="359"/>
      <c r="P16" s="371"/>
    </row>
    <row r="17" spans="1:16" ht="15.75" customHeight="1">
      <c r="A17" s="1261" t="s">
        <v>32</v>
      </c>
      <c r="B17" s="1262"/>
      <c r="C17" s="388">
        <v>856</v>
      </c>
      <c r="D17" s="387">
        <v>0.8</v>
      </c>
      <c r="E17" s="386">
        <f>C17*D17</f>
        <v>684.80000000000007</v>
      </c>
      <c r="F17" s="371"/>
      <c r="G17" s="371"/>
      <c r="H17" s="371"/>
      <c r="I17" s="1250"/>
      <c r="J17" s="1250"/>
      <c r="K17" s="362"/>
      <c r="L17" s="363"/>
      <c r="M17" s="358"/>
      <c r="N17" s="359"/>
      <c r="O17" s="359"/>
      <c r="P17" s="371"/>
    </row>
    <row r="18" spans="1:16" ht="15.75" customHeight="1">
      <c r="A18" s="1263" t="s">
        <v>42</v>
      </c>
      <c r="B18" s="1264"/>
      <c r="C18" s="228">
        <v>2359</v>
      </c>
      <c r="D18" s="393">
        <v>0.8</v>
      </c>
      <c r="E18" s="250">
        <f>C18*D18</f>
        <v>1887.2</v>
      </c>
      <c r="I18" s="1250"/>
      <c r="J18" s="1250"/>
      <c r="K18" s="356"/>
      <c r="L18" s="828"/>
      <c r="M18" s="358"/>
      <c r="N18" s="359"/>
      <c r="O18" s="359"/>
    </row>
    <row r="19" spans="1:16" ht="15.75" customHeight="1">
      <c r="A19" s="1261" t="s">
        <v>411</v>
      </c>
      <c r="B19" s="1262"/>
      <c r="C19" s="388">
        <v>1980</v>
      </c>
      <c r="D19" s="387">
        <v>0.8</v>
      </c>
      <c r="E19" s="386">
        <f>C19*D19</f>
        <v>1584</v>
      </c>
      <c r="I19" s="826"/>
      <c r="J19" s="826"/>
      <c r="K19" s="356"/>
      <c r="L19" s="828"/>
      <c r="M19" s="358"/>
      <c r="N19" s="359"/>
      <c r="O19" s="359"/>
    </row>
    <row r="20" spans="1:16" ht="15.75" customHeight="1">
      <c r="A20" s="1129"/>
      <c r="B20" s="1129"/>
      <c r="C20" s="818"/>
      <c r="D20" s="172" t="s">
        <v>19</v>
      </c>
      <c r="E20" s="284">
        <f xml:space="preserve"> SUM(E17:E19)</f>
        <v>4156</v>
      </c>
    </row>
  </sheetData>
  <mergeCells count="25">
    <mergeCell ref="A20:B20"/>
    <mergeCell ref="A17:B17"/>
    <mergeCell ref="I17:J17"/>
    <mergeCell ref="A18:B18"/>
    <mergeCell ref="I18:J18"/>
    <mergeCell ref="A19:B19"/>
    <mergeCell ref="I16:J16"/>
    <mergeCell ref="B10:C10"/>
    <mergeCell ref="D10:E10"/>
    <mergeCell ref="B11:C11"/>
    <mergeCell ref="D11:E11"/>
    <mergeCell ref="G11:H11"/>
    <mergeCell ref="B12:C12"/>
    <mergeCell ref="D12:E12"/>
    <mergeCell ref="B13:C13"/>
    <mergeCell ref="D13:E13"/>
    <mergeCell ref="A14:E14"/>
    <mergeCell ref="A16:B16"/>
    <mergeCell ref="B9:C9"/>
    <mergeCell ref="D9:E9"/>
    <mergeCell ref="A2:E3"/>
    <mergeCell ref="A4:B4"/>
    <mergeCell ref="A6:E6"/>
    <mergeCell ref="B8:C8"/>
    <mergeCell ref="D8:E8"/>
  </mergeCells>
  <dataValidations count="1">
    <dataValidation type="list" allowBlank="1" showInputMessage="1" showErrorMessage="1" sqref="A17:A18 I16:I19" xr:uid="{B55A1ACC-7B99-47F1-9775-05A5DBF2E8C0}">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C2E00-0FBA-4967-B5DB-92440981B685}">
  <sheetPr>
    <tabColor rgb="FF00B0F0"/>
    <outlinePr summaryBelow="0" summaryRight="0"/>
  </sheetPr>
  <dimension ref="A1:P23"/>
  <sheetViews>
    <sheetView showGridLines="0" topLeftCell="A3" workbookViewId="0">
      <selection activeCell="C18" sqref="C18:E21"/>
    </sheetView>
  </sheetViews>
  <sheetFormatPr defaultColWidth="14.453125" defaultRowHeight="15.75" customHeight="1"/>
  <cols>
    <col min="1" max="1" width="30.7265625" style="815" customWidth="1"/>
    <col min="2" max="2" width="7.90625" style="815" customWidth="1"/>
    <col min="3" max="3" width="7" style="815" customWidth="1"/>
    <col min="4" max="4" width="10.81640625" style="815" customWidth="1"/>
    <col min="5" max="5" width="11.6328125" style="815" bestFit="1" customWidth="1"/>
    <col min="6" max="6" width="26.7265625" style="815" customWidth="1"/>
    <col min="7" max="16384" width="14.453125" style="815"/>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816"/>
      <c r="B5" s="816"/>
      <c r="C5" s="816"/>
      <c r="D5" s="816"/>
      <c r="E5" s="816"/>
      <c r="F5" s="10"/>
    </row>
    <row r="6" spans="1:16" ht="29.15" customHeight="1">
      <c r="A6" s="1110" t="s">
        <v>27</v>
      </c>
      <c r="B6" s="1110"/>
      <c r="C6" s="1110"/>
      <c r="D6" s="1110"/>
      <c r="E6" s="1110"/>
      <c r="F6" s="8"/>
    </row>
    <row r="7" spans="1:16" ht="19.5" customHeight="1">
      <c r="D7" s="817"/>
      <c r="E7" s="817"/>
      <c r="F7" s="14"/>
    </row>
    <row r="8" spans="1:16" ht="14.25">
      <c r="A8" s="823"/>
      <c r="B8" s="1224"/>
      <c r="C8" s="1224"/>
      <c r="D8" s="1079"/>
      <c r="E8" s="1080"/>
      <c r="F8" s="14"/>
    </row>
    <row r="9" spans="1:16" ht="18" customHeight="1">
      <c r="A9" s="820" t="s">
        <v>28</v>
      </c>
      <c r="B9" s="1111" t="s">
        <v>4</v>
      </c>
      <c r="C9" s="1111"/>
      <c r="D9" s="1111" t="s">
        <v>40</v>
      </c>
      <c r="E9" s="1112"/>
      <c r="F9" s="370"/>
      <c r="G9" s="371"/>
      <c r="H9" s="371"/>
      <c r="I9" s="371"/>
      <c r="J9" s="371"/>
      <c r="K9" s="371"/>
      <c r="L9" s="371"/>
      <c r="M9" s="371"/>
      <c r="N9" s="371"/>
      <c r="O9" s="371"/>
      <c r="P9" s="371"/>
    </row>
    <row r="10" spans="1:16" ht="18" customHeight="1">
      <c r="A10" s="821" t="s">
        <v>39</v>
      </c>
      <c r="B10" s="1114" t="s">
        <v>37</v>
      </c>
      <c r="C10" s="1114"/>
      <c r="D10" s="1212">
        <v>2026</v>
      </c>
      <c r="E10" s="1212"/>
      <c r="F10" s="372"/>
      <c r="G10" s="371"/>
      <c r="H10" s="371"/>
      <c r="I10" s="371"/>
      <c r="J10" s="371"/>
      <c r="K10" s="371"/>
      <c r="L10" s="371"/>
      <c r="M10" s="371"/>
      <c r="N10" s="371"/>
      <c r="O10" s="371"/>
      <c r="P10" s="371"/>
    </row>
    <row r="11" spans="1:16" ht="18" customHeight="1">
      <c r="A11" s="824"/>
      <c r="B11" s="1236"/>
      <c r="C11" s="1236"/>
      <c r="D11" s="1213"/>
      <c r="E11" s="1214"/>
      <c r="F11" s="373"/>
      <c r="G11" s="1251"/>
      <c r="H11" s="1251"/>
      <c r="I11" s="827"/>
      <c r="J11" s="324"/>
      <c r="K11" s="369"/>
      <c r="L11" s="371"/>
      <c r="M11" s="371"/>
      <c r="N11" s="371"/>
      <c r="O11" s="371"/>
      <c r="P11" s="371"/>
    </row>
    <row r="12" spans="1:16" ht="18" customHeight="1">
      <c r="A12" s="820" t="s">
        <v>7</v>
      </c>
      <c r="B12" s="1111" t="s">
        <v>111</v>
      </c>
      <c r="C12" s="1111"/>
      <c r="D12" s="1111" t="s">
        <v>275</v>
      </c>
      <c r="E12" s="1111"/>
      <c r="F12" s="373"/>
      <c r="G12" s="371"/>
      <c r="H12" s="371"/>
      <c r="I12" s="371"/>
      <c r="J12" s="371"/>
      <c r="K12" s="371"/>
      <c r="L12" s="371"/>
      <c r="M12" s="371"/>
      <c r="N12" s="371"/>
      <c r="O12" s="371"/>
      <c r="P12" s="371"/>
    </row>
    <row r="13" spans="1:16" ht="18" customHeight="1">
      <c r="A13" s="821" t="s">
        <v>321</v>
      </c>
      <c r="B13" s="1113" t="s">
        <v>398</v>
      </c>
      <c r="C13" s="1113"/>
      <c r="D13" s="1385">
        <v>44683</v>
      </c>
      <c r="E13" s="1385"/>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822"/>
      <c r="F15" s="373"/>
      <c r="G15" s="371"/>
      <c r="H15" s="371"/>
      <c r="I15" s="371"/>
      <c r="J15" s="371"/>
      <c r="K15" s="371"/>
      <c r="L15" s="371"/>
      <c r="M15" s="371"/>
      <c r="N15" s="371"/>
      <c r="O15" s="371"/>
      <c r="P15" s="371"/>
    </row>
    <row r="16" spans="1:16" ht="30" customHeight="1">
      <c r="A16" s="1120" t="s">
        <v>41</v>
      </c>
      <c r="B16" s="1120"/>
      <c r="C16" s="819" t="s">
        <v>11</v>
      </c>
      <c r="D16" s="819" t="s">
        <v>12</v>
      </c>
      <c r="E16" s="819" t="s">
        <v>13</v>
      </c>
      <c r="F16" s="373"/>
      <c r="G16" s="371"/>
      <c r="H16" s="371"/>
      <c r="I16" s="1249"/>
      <c r="J16" s="1249"/>
      <c r="K16" s="360"/>
      <c r="L16" s="361"/>
      <c r="M16" s="358"/>
      <c r="N16" s="359"/>
      <c r="O16" s="359"/>
      <c r="P16" s="371"/>
    </row>
    <row r="17" spans="1:16" ht="13">
      <c r="A17" s="1263" t="s">
        <v>873</v>
      </c>
      <c r="B17" s="1264"/>
      <c r="C17" s="228">
        <v>15</v>
      </c>
      <c r="D17" s="393">
        <v>80</v>
      </c>
      <c r="E17" s="391">
        <f t="shared" ref="E17:E22" si="0">C17*D17</f>
        <v>1200</v>
      </c>
      <c r="F17" s="373"/>
      <c r="G17" s="371"/>
      <c r="H17" s="371"/>
      <c r="I17" s="825"/>
      <c r="J17" s="825"/>
      <c r="K17" s="360"/>
      <c r="L17" s="361"/>
      <c r="M17" s="358"/>
      <c r="N17" s="359"/>
      <c r="O17" s="359"/>
      <c r="P17" s="371"/>
    </row>
    <row r="18" spans="1:16" ht="13">
      <c r="A18" s="1261" t="s">
        <v>155</v>
      </c>
      <c r="B18" s="1262"/>
      <c r="C18" s="388">
        <v>3</v>
      </c>
      <c r="D18" s="829">
        <v>124.62</v>
      </c>
      <c r="E18" s="386">
        <f t="shared" si="0"/>
        <v>373.86</v>
      </c>
      <c r="F18" s="373"/>
      <c r="G18" s="371"/>
      <c r="H18" s="371"/>
      <c r="I18" s="825"/>
      <c r="J18" s="825"/>
      <c r="K18" s="360"/>
      <c r="L18" s="361"/>
      <c r="M18" s="358"/>
      <c r="N18" s="359"/>
      <c r="O18" s="359"/>
      <c r="P18" s="371"/>
    </row>
    <row r="19" spans="1:16" ht="13">
      <c r="A19" s="1263" t="s">
        <v>29</v>
      </c>
      <c r="B19" s="1264"/>
      <c r="C19" s="228">
        <v>3</v>
      </c>
      <c r="D19" s="393">
        <v>150</v>
      </c>
      <c r="E19" s="250">
        <f t="shared" si="0"/>
        <v>450</v>
      </c>
      <c r="F19" s="373"/>
      <c r="G19" s="371"/>
      <c r="H19" s="371"/>
      <c r="I19" s="825"/>
      <c r="J19" s="825"/>
      <c r="K19" s="360"/>
      <c r="L19" s="361"/>
      <c r="M19" s="358"/>
      <c r="N19" s="359"/>
      <c r="O19" s="359"/>
      <c r="P19" s="371"/>
    </row>
    <row r="20" spans="1:16" ht="15.75" customHeight="1">
      <c r="A20" s="1261" t="s">
        <v>32</v>
      </c>
      <c r="B20" s="1262"/>
      <c r="C20" s="388">
        <v>11688</v>
      </c>
      <c r="D20" s="387">
        <v>0.8</v>
      </c>
      <c r="E20" s="386">
        <f t="shared" si="0"/>
        <v>9350.4</v>
      </c>
      <c r="F20" s="371"/>
      <c r="G20" s="371"/>
      <c r="H20" s="371"/>
      <c r="I20" s="1250"/>
      <c r="J20" s="1250"/>
      <c r="K20" s="362"/>
      <c r="L20" s="363"/>
      <c r="M20" s="358"/>
      <c r="N20" s="359"/>
      <c r="O20" s="359"/>
      <c r="P20" s="371"/>
    </row>
    <row r="21" spans="1:16" ht="15.75" customHeight="1">
      <c r="A21" s="1263" t="s">
        <v>42</v>
      </c>
      <c r="B21" s="1264"/>
      <c r="C21" s="228">
        <v>11688</v>
      </c>
      <c r="D21" s="393">
        <v>0.8</v>
      </c>
      <c r="E21" s="250">
        <f t="shared" si="0"/>
        <v>9350.4</v>
      </c>
      <c r="I21" s="1250"/>
      <c r="J21" s="1250"/>
      <c r="K21" s="356"/>
      <c r="L21" s="828"/>
      <c r="M21" s="358"/>
      <c r="N21" s="359"/>
      <c r="O21" s="359"/>
    </row>
    <row r="22" spans="1:16" ht="15.75" customHeight="1">
      <c r="A22" s="1261" t="s">
        <v>411</v>
      </c>
      <c r="B22" s="1262"/>
      <c r="C22" s="388">
        <v>6484</v>
      </c>
      <c r="D22" s="387">
        <v>0.8</v>
      </c>
      <c r="E22" s="386">
        <f t="shared" si="0"/>
        <v>5187.2000000000007</v>
      </c>
      <c r="I22" s="826"/>
      <c r="J22" s="826"/>
      <c r="K22" s="356"/>
      <c r="L22" s="828"/>
      <c r="M22" s="358"/>
      <c r="N22" s="359"/>
      <c r="O22" s="359"/>
    </row>
    <row r="23" spans="1:16" ht="15.75" customHeight="1">
      <c r="A23" s="1129"/>
      <c r="B23" s="1129"/>
      <c r="C23" s="818"/>
      <c r="D23" s="172" t="s">
        <v>19</v>
      </c>
      <c r="E23" s="284">
        <f xml:space="preserve"> SUM(E17:E22)</f>
        <v>25911.86</v>
      </c>
    </row>
  </sheetData>
  <mergeCells count="28">
    <mergeCell ref="I16:J16"/>
    <mergeCell ref="A23:B23"/>
    <mergeCell ref="A17:B17"/>
    <mergeCell ref="A19:B19"/>
    <mergeCell ref="A20:B20"/>
    <mergeCell ref="I20:J20"/>
    <mergeCell ref="A21:B21"/>
    <mergeCell ref="I21:J21"/>
    <mergeCell ref="A22:B22"/>
    <mergeCell ref="A18:B18"/>
    <mergeCell ref="G11:H11"/>
    <mergeCell ref="B13:C13"/>
    <mergeCell ref="D13:E13"/>
    <mergeCell ref="A14:E14"/>
    <mergeCell ref="A16:B16"/>
    <mergeCell ref="B12:C12"/>
    <mergeCell ref="D12:E12"/>
    <mergeCell ref="A2:E3"/>
    <mergeCell ref="A4:B4"/>
    <mergeCell ref="A6:E6"/>
    <mergeCell ref="B8:C8"/>
    <mergeCell ref="D8:E8"/>
    <mergeCell ref="B9:C9"/>
    <mergeCell ref="D9:E9"/>
    <mergeCell ref="B10:C10"/>
    <mergeCell ref="D10:E10"/>
    <mergeCell ref="B11:C11"/>
    <mergeCell ref="D11:E11"/>
  </mergeCells>
  <dataValidations count="1">
    <dataValidation type="list" allowBlank="1" showInputMessage="1" showErrorMessage="1" sqref="A20:A21 I16:I22" xr:uid="{A1800E45-1DEF-4406-9D3C-498CADDC5ACF}">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38F70-3838-49F2-A7E4-736E92ABC6B6}">
  <sheetPr>
    <tabColor rgb="FF00B0F0"/>
    <outlinePr summaryBelow="0" summaryRight="0"/>
  </sheetPr>
  <dimension ref="A1:P20"/>
  <sheetViews>
    <sheetView showGridLines="0" topLeftCell="A5" workbookViewId="0">
      <selection activeCell="C18" sqref="C18:E21"/>
    </sheetView>
  </sheetViews>
  <sheetFormatPr defaultColWidth="14.453125" defaultRowHeight="15.75" customHeight="1"/>
  <cols>
    <col min="1" max="1" width="30.7265625" style="815" customWidth="1"/>
    <col min="2" max="2" width="7.90625" style="815" customWidth="1"/>
    <col min="3" max="3" width="7" style="815" customWidth="1"/>
    <col min="4" max="4" width="10.81640625" style="815" customWidth="1"/>
    <col min="5" max="5" width="11.6328125" style="815" bestFit="1" customWidth="1"/>
    <col min="6" max="6" width="26.7265625" style="815" customWidth="1"/>
    <col min="7" max="16384" width="14.453125" style="815"/>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816"/>
      <c r="B5" s="816"/>
      <c r="C5" s="816"/>
      <c r="D5" s="816"/>
      <c r="E5" s="816"/>
      <c r="F5" s="10"/>
    </row>
    <row r="6" spans="1:16" ht="29.15" customHeight="1">
      <c r="A6" s="1110" t="s">
        <v>27</v>
      </c>
      <c r="B6" s="1110"/>
      <c r="C6" s="1110"/>
      <c r="D6" s="1110"/>
      <c r="E6" s="1110"/>
      <c r="F6" s="8"/>
    </row>
    <row r="7" spans="1:16" ht="19.5" customHeight="1">
      <c r="D7" s="817"/>
      <c r="E7" s="817"/>
      <c r="F7" s="14"/>
    </row>
    <row r="8" spans="1:16" ht="14.25">
      <c r="A8" s="823"/>
      <c r="B8" s="1224"/>
      <c r="C8" s="1224"/>
      <c r="D8" s="1079"/>
      <c r="E8" s="1080"/>
      <c r="F8" s="14"/>
    </row>
    <row r="9" spans="1:16" ht="18" customHeight="1">
      <c r="A9" s="820" t="s">
        <v>28</v>
      </c>
      <c r="B9" s="1111" t="s">
        <v>4</v>
      </c>
      <c r="C9" s="1111"/>
      <c r="D9" s="1111" t="s">
        <v>40</v>
      </c>
      <c r="E9" s="1112"/>
      <c r="F9" s="370" t="s">
        <v>880</v>
      </c>
      <c r="G9" s="371"/>
      <c r="H9" s="371"/>
      <c r="I9" s="371"/>
      <c r="J9" s="371"/>
      <c r="K9" s="371"/>
      <c r="L9" s="371"/>
      <c r="M9" s="371"/>
      <c r="N9" s="371"/>
      <c r="O9" s="371"/>
      <c r="P9" s="371"/>
    </row>
    <row r="10" spans="1:16" ht="18" customHeight="1">
      <c r="A10" s="821" t="s">
        <v>39</v>
      </c>
      <c r="B10" s="1114" t="s">
        <v>37</v>
      </c>
      <c r="C10" s="1114"/>
      <c r="D10" s="1212">
        <v>2027</v>
      </c>
      <c r="E10" s="1212"/>
      <c r="F10" s="372"/>
      <c r="G10" s="371"/>
      <c r="H10" s="371"/>
      <c r="I10" s="371"/>
      <c r="J10" s="371"/>
      <c r="K10" s="371"/>
      <c r="L10" s="371"/>
      <c r="M10" s="371"/>
      <c r="N10" s="371"/>
      <c r="O10" s="371"/>
      <c r="P10" s="371"/>
    </row>
    <row r="11" spans="1:16" ht="18" customHeight="1">
      <c r="A11" s="824"/>
      <c r="B11" s="1236"/>
      <c r="C11" s="1236"/>
      <c r="D11" s="1213"/>
      <c r="E11" s="1214"/>
      <c r="F11" s="373"/>
      <c r="G11" s="1251"/>
      <c r="H11" s="1251"/>
      <c r="I11" s="827"/>
      <c r="J11" s="324"/>
      <c r="K11" s="369"/>
      <c r="L11" s="371"/>
      <c r="M11" s="371"/>
      <c r="N11" s="371"/>
      <c r="O11" s="371"/>
      <c r="P11" s="371"/>
    </row>
    <row r="12" spans="1:16" ht="18" customHeight="1">
      <c r="A12" s="820" t="s">
        <v>7</v>
      </c>
      <c r="B12" s="1111" t="s">
        <v>111</v>
      </c>
      <c r="C12" s="1111"/>
      <c r="D12" s="1111" t="s">
        <v>275</v>
      </c>
      <c r="E12" s="1111"/>
      <c r="F12" s="373"/>
      <c r="G12" s="371"/>
      <c r="H12" s="371"/>
      <c r="I12" s="371"/>
      <c r="J12" s="371"/>
      <c r="K12" s="371"/>
      <c r="L12" s="371"/>
      <c r="M12" s="371"/>
      <c r="N12" s="371"/>
      <c r="O12" s="371"/>
      <c r="P12" s="371"/>
    </row>
    <row r="13" spans="1:16" ht="18" customHeight="1">
      <c r="A13" s="821" t="s">
        <v>321</v>
      </c>
      <c r="B13" s="1113" t="s">
        <v>325</v>
      </c>
      <c r="C13" s="1113"/>
      <c r="D13" s="1385">
        <v>44683</v>
      </c>
      <c r="E13" s="1385"/>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822"/>
      <c r="F15" s="373"/>
      <c r="G15" s="371"/>
      <c r="H15" s="371"/>
      <c r="I15" s="371"/>
      <c r="J15" s="371"/>
      <c r="K15" s="371"/>
      <c r="L15" s="371"/>
      <c r="M15" s="371"/>
      <c r="N15" s="371"/>
      <c r="O15" s="371"/>
      <c r="P15" s="371"/>
    </row>
    <row r="16" spans="1:16" ht="30" customHeight="1">
      <c r="A16" s="1120" t="s">
        <v>41</v>
      </c>
      <c r="B16" s="1120"/>
      <c r="C16" s="819" t="s">
        <v>11</v>
      </c>
      <c r="D16" s="819" t="s">
        <v>12</v>
      </c>
      <c r="E16" s="819" t="s">
        <v>13</v>
      </c>
      <c r="F16" s="373"/>
      <c r="G16" s="371"/>
      <c r="H16" s="371"/>
      <c r="I16" s="1249"/>
      <c r="J16" s="1249"/>
      <c r="K16" s="360"/>
      <c r="L16" s="361"/>
      <c r="M16" s="358"/>
      <c r="N16" s="359"/>
      <c r="O16" s="359"/>
      <c r="P16" s="371"/>
    </row>
    <row r="17" spans="1:16" ht="15.75" customHeight="1">
      <c r="A17" s="1261" t="s">
        <v>32</v>
      </c>
      <c r="B17" s="1262"/>
      <c r="C17" s="388">
        <v>4085</v>
      </c>
      <c r="D17" s="387">
        <v>0.8</v>
      </c>
      <c r="E17" s="386">
        <f>C17*D17</f>
        <v>3268</v>
      </c>
      <c r="F17" s="371"/>
      <c r="G17" s="371"/>
      <c r="H17" s="371"/>
      <c r="I17" s="1250"/>
      <c r="J17" s="1250"/>
      <c r="K17" s="362"/>
      <c r="L17" s="363"/>
      <c r="M17" s="358"/>
      <c r="N17" s="359"/>
      <c r="O17" s="359"/>
      <c r="P17" s="371"/>
    </row>
    <row r="18" spans="1:16" ht="15.75" customHeight="1">
      <c r="A18" s="1263" t="s">
        <v>42</v>
      </c>
      <c r="B18" s="1264"/>
      <c r="C18" s="228">
        <v>1007</v>
      </c>
      <c r="D18" s="393">
        <v>0.8</v>
      </c>
      <c r="E18" s="250">
        <f>C18*D18</f>
        <v>805.6</v>
      </c>
      <c r="I18" s="1250"/>
      <c r="J18" s="1250"/>
      <c r="K18" s="356"/>
      <c r="L18" s="828"/>
      <c r="M18" s="358"/>
      <c r="N18" s="359"/>
      <c r="O18" s="359"/>
    </row>
    <row r="19" spans="1:16" ht="15.75" customHeight="1">
      <c r="A19" s="1261" t="s">
        <v>411</v>
      </c>
      <c r="B19" s="1262"/>
      <c r="C19" s="388">
        <v>334</v>
      </c>
      <c r="D19" s="387">
        <v>0.8</v>
      </c>
      <c r="E19" s="386">
        <f>C19*D19</f>
        <v>267.2</v>
      </c>
      <c r="I19" s="826"/>
      <c r="J19" s="826"/>
      <c r="K19" s="356"/>
      <c r="L19" s="828"/>
      <c r="M19" s="358"/>
      <c r="N19" s="359"/>
      <c r="O19" s="359"/>
    </row>
    <row r="20" spans="1:16" ht="15.75" customHeight="1">
      <c r="A20" s="1129"/>
      <c r="B20" s="1129"/>
      <c r="C20" s="818"/>
      <c r="D20" s="172" t="s">
        <v>19</v>
      </c>
      <c r="E20" s="284">
        <f xml:space="preserve"> SUM(E17:E19)</f>
        <v>4340.8</v>
      </c>
    </row>
  </sheetData>
  <mergeCells count="25">
    <mergeCell ref="I16:J16"/>
    <mergeCell ref="A19:B19"/>
    <mergeCell ref="A20:B20"/>
    <mergeCell ref="A17:B17"/>
    <mergeCell ref="I17:J17"/>
    <mergeCell ref="A18:B18"/>
    <mergeCell ref="I18:J18"/>
    <mergeCell ref="G11:H11"/>
    <mergeCell ref="B13:C13"/>
    <mergeCell ref="D13:E13"/>
    <mergeCell ref="A14:E14"/>
    <mergeCell ref="A16:B16"/>
    <mergeCell ref="B12:C12"/>
    <mergeCell ref="D12:E12"/>
    <mergeCell ref="A2:E3"/>
    <mergeCell ref="A4:B4"/>
    <mergeCell ref="A6:E6"/>
    <mergeCell ref="B8:C8"/>
    <mergeCell ref="D8:E8"/>
    <mergeCell ref="B9:C9"/>
    <mergeCell ref="D9:E9"/>
    <mergeCell ref="B10:C10"/>
    <mergeCell ref="D10:E10"/>
    <mergeCell ref="B11:C11"/>
    <mergeCell ref="D11:E11"/>
  </mergeCells>
  <dataValidations count="1">
    <dataValidation type="list" allowBlank="1" showInputMessage="1" showErrorMessage="1" sqref="A17:A18 I16:I19" xr:uid="{EE550A25-CE6E-48CA-AA64-37A12C2D391B}">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7C784-7B18-4E2D-AF74-2DF0E0417B7A}">
  <sheetPr>
    <tabColor rgb="FF002060"/>
    <outlinePr summaryBelow="0" summaryRight="0"/>
  </sheetPr>
  <dimension ref="A1:P20"/>
  <sheetViews>
    <sheetView showGridLines="0" topLeftCell="A3" workbookViewId="0">
      <selection activeCell="C18" sqref="C18:E21"/>
    </sheetView>
  </sheetViews>
  <sheetFormatPr defaultColWidth="14.453125" defaultRowHeight="15.75" customHeight="1"/>
  <cols>
    <col min="1" max="1" width="30.7265625" style="830" customWidth="1"/>
    <col min="2" max="2" width="7.90625" style="830" customWidth="1"/>
    <col min="3" max="3" width="7" style="830" customWidth="1"/>
    <col min="4" max="4" width="10.81640625" style="830" customWidth="1"/>
    <col min="5" max="5" width="11.6328125" style="830" bestFit="1" customWidth="1"/>
    <col min="6" max="6" width="26.7265625" style="830" customWidth="1"/>
    <col min="7" max="16384" width="14.453125" style="830"/>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831"/>
      <c r="B5" s="831"/>
      <c r="C5" s="831"/>
      <c r="D5" s="831"/>
      <c r="E5" s="831"/>
      <c r="F5" s="10"/>
    </row>
    <row r="6" spans="1:16" ht="29.15" customHeight="1">
      <c r="A6" s="1110" t="s">
        <v>27</v>
      </c>
      <c r="B6" s="1110"/>
      <c r="C6" s="1110"/>
      <c r="D6" s="1110"/>
      <c r="E6" s="1110"/>
      <c r="F6" s="8"/>
    </row>
    <row r="7" spans="1:16" ht="19.5" customHeight="1">
      <c r="D7" s="832"/>
      <c r="E7" s="832"/>
      <c r="F7" s="14"/>
    </row>
    <row r="8" spans="1:16" ht="14.25">
      <c r="A8" s="838"/>
      <c r="B8" s="1224"/>
      <c r="C8" s="1224"/>
      <c r="D8" s="1079"/>
      <c r="E8" s="1080"/>
      <c r="F8" s="14"/>
    </row>
    <row r="9" spans="1:16" ht="18" customHeight="1">
      <c r="A9" s="835" t="s">
        <v>28</v>
      </c>
      <c r="B9" s="1111" t="s">
        <v>4</v>
      </c>
      <c r="C9" s="1111"/>
      <c r="D9" s="1111" t="s">
        <v>40</v>
      </c>
      <c r="E9" s="1112"/>
      <c r="F9" s="370"/>
      <c r="G9" s="371"/>
      <c r="H9" s="371"/>
      <c r="I9" s="371"/>
      <c r="J9" s="371"/>
      <c r="K9" s="371"/>
      <c r="L9" s="371"/>
      <c r="M9" s="371"/>
      <c r="N9" s="371"/>
      <c r="O9" s="371"/>
      <c r="P9" s="371"/>
    </row>
    <row r="10" spans="1:16" ht="18" customHeight="1">
      <c r="A10" s="836" t="s">
        <v>39</v>
      </c>
      <c r="B10" s="1114" t="s">
        <v>37</v>
      </c>
      <c r="C10" s="1114"/>
      <c r="D10" s="1212">
        <v>2028</v>
      </c>
      <c r="E10" s="1212"/>
      <c r="F10" s="372" t="s">
        <v>881</v>
      </c>
      <c r="G10" s="371"/>
      <c r="H10" s="371"/>
      <c r="I10" s="371"/>
      <c r="J10" s="371"/>
      <c r="K10" s="371"/>
      <c r="L10" s="371"/>
      <c r="M10" s="371"/>
      <c r="N10" s="371"/>
      <c r="O10" s="371"/>
      <c r="P10" s="371"/>
    </row>
    <row r="11" spans="1:16" ht="18" customHeight="1">
      <c r="A11" s="839"/>
      <c r="B11" s="1236"/>
      <c r="C11" s="1236"/>
      <c r="D11" s="1213"/>
      <c r="E11" s="1214"/>
      <c r="F11" s="373"/>
      <c r="G11" s="1251"/>
      <c r="H11" s="1251"/>
      <c r="I11" s="841"/>
      <c r="J11" s="324"/>
      <c r="K11" s="369"/>
      <c r="L11" s="371"/>
      <c r="M11" s="371"/>
      <c r="N11" s="371"/>
      <c r="O11" s="371"/>
      <c r="P11" s="371"/>
    </row>
    <row r="12" spans="1:16" ht="18" customHeight="1">
      <c r="A12" s="835" t="s">
        <v>7</v>
      </c>
      <c r="B12" s="1111" t="s">
        <v>111</v>
      </c>
      <c r="C12" s="1111"/>
      <c r="D12" s="1111" t="s">
        <v>8</v>
      </c>
      <c r="E12" s="1111"/>
      <c r="F12" s="373"/>
      <c r="G12" s="371"/>
      <c r="H12" s="371"/>
      <c r="I12" s="371"/>
      <c r="J12" s="371"/>
      <c r="K12" s="371"/>
      <c r="L12" s="371"/>
      <c r="M12" s="371"/>
      <c r="N12" s="371"/>
      <c r="O12" s="371"/>
      <c r="P12" s="371"/>
    </row>
    <row r="13" spans="1:16" ht="18" customHeight="1">
      <c r="A13" s="836" t="s">
        <v>459</v>
      </c>
      <c r="B13" s="1113" t="s">
        <v>196</v>
      </c>
      <c r="C13" s="1113"/>
      <c r="D13" s="1122">
        <v>44683</v>
      </c>
      <c r="E13" s="1122"/>
      <c r="F13" s="373"/>
      <c r="G13" s="371"/>
      <c r="H13" s="371"/>
      <c r="I13" s="371"/>
      <c r="J13" s="371"/>
      <c r="K13" s="371"/>
      <c r="L13" s="371"/>
      <c r="M13" s="371"/>
      <c r="N13" s="371"/>
      <c r="O13" s="371"/>
      <c r="P13" s="371"/>
    </row>
    <row r="14" spans="1:16" ht="13">
      <c r="A14" s="1253"/>
      <c r="B14" s="1254"/>
      <c r="C14" s="1254"/>
      <c r="D14" s="1254"/>
      <c r="E14" s="1255"/>
      <c r="F14" s="375" t="s">
        <v>882</v>
      </c>
      <c r="G14" s="371"/>
      <c r="H14" s="371"/>
      <c r="I14" s="371"/>
      <c r="J14" s="371"/>
      <c r="K14" s="371"/>
      <c r="L14" s="371"/>
      <c r="M14" s="371"/>
      <c r="N14" s="371"/>
      <c r="O14" s="371"/>
      <c r="P14" s="371"/>
    </row>
    <row r="15" spans="1:16" ht="13">
      <c r="D15" s="382"/>
      <c r="E15" s="837"/>
      <c r="F15" s="373"/>
      <c r="G15" s="371"/>
      <c r="H15" s="371"/>
      <c r="I15" s="371"/>
      <c r="J15" s="371"/>
      <c r="K15" s="371"/>
      <c r="L15" s="371"/>
      <c r="M15" s="371"/>
      <c r="N15" s="371"/>
      <c r="O15" s="371"/>
      <c r="P15" s="371"/>
    </row>
    <row r="16" spans="1:16" ht="30" customHeight="1">
      <c r="A16" s="1120" t="s">
        <v>41</v>
      </c>
      <c r="B16" s="1120"/>
      <c r="C16" s="834" t="s">
        <v>11</v>
      </c>
      <c r="D16" s="834" t="s">
        <v>12</v>
      </c>
      <c r="E16" s="834" t="s">
        <v>13</v>
      </c>
      <c r="F16" s="373"/>
      <c r="G16" s="371"/>
      <c r="H16" s="371"/>
      <c r="I16" s="1249"/>
      <c r="J16" s="1249"/>
      <c r="K16" s="360"/>
      <c r="L16" s="361"/>
      <c r="M16" s="358"/>
      <c r="N16" s="359"/>
      <c r="O16" s="359"/>
      <c r="P16" s="371"/>
    </row>
    <row r="17" spans="1:16" ht="15.75" customHeight="1">
      <c r="A17" s="1261" t="s">
        <v>32</v>
      </c>
      <c r="B17" s="1262"/>
      <c r="C17" s="388">
        <v>7475</v>
      </c>
      <c r="D17" s="387">
        <v>0.8</v>
      </c>
      <c r="E17" s="386">
        <f>C17*D17</f>
        <v>5980</v>
      </c>
      <c r="F17" s="371"/>
      <c r="G17" s="371"/>
      <c r="H17" s="371"/>
      <c r="I17" s="1250"/>
      <c r="J17" s="1250"/>
      <c r="K17" s="362"/>
      <c r="L17" s="363"/>
      <c r="M17" s="358"/>
      <c r="N17" s="359"/>
      <c r="O17" s="359"/>
      <c r="P17" s="371"/>
    </row>
    <row r="18" spans="1:16" ht="15.75" customHeight="1">
      <c r="A18" s="1263" t="s">
        <v>42</v>
      </c>
      <c r="B18" s="1264"/>
      <c r="C18" s="228">
        <v>7475</v>
      </c>
      <c r="D18" s="393">
        <v>0.8</v>
      </c>
      <c r="E18" s="250">
        <f>C18*D18</f>
        <v>5980</v>
      </c>
      <c r="I18" s="1250"/>
      <c r="J18" s="1250"/>
      <c r="K18" s="356"/>
      <c r="L18" s="842"/>
      <c r="M18" s="358"/>
      <c r="N18" s="359"/>
      <c r="O18" s="359"/>
    </row>
    <row r="19" spans="1:16" ht="15.75" customHeight="1">
      <c r="A19" s="1261" t="s">
        <v>411</v>
      </c>
      <c r="B19" s="1262"/>
      <c r="C19" s="388">
        <v>8017</v>
      </c>
      <c r="D19" s="387">
        <v>0.8</v>
      </c>
      <c r="E19" s="386">
        <f>C19*D19</f>
        <v>6413.6</v>
      </c>
      <c r="I19" s="840"/>
      <c r="J19" s="840"/>
      <c r="K19" s="356"/>
      <c r="L19" s="842"/>
      <c r="M19" s="358"/>
      <c r="N19" s="359"/>
      <c r="O19" s="359"/>
    </row>
    <row r="20" spans="1:16" ht="15.75" customHeight="1">
      <c r="A20" s="1129"/>
      <c r="B20" s="1129"/>
      <c r="C20" s="833"/>
      <c r="D20" s="172" t="s">
        <v>19</v>
      </c>
      <c r="E20" s="284">
        <f xml:space="preserve"> SUM(E17:E19)</f>
        <v>18373.599999999999</v>
      </c>
    </row>
  </sheetData>
  <mergeCells count="25">
    <mergeCell ref="I16:J16"/>
    <mergeCell ref="A20:B20"/>
    <mergeCell ref="A17:B17"/>
    <mergeCell ref="I17:J17"/>
    <mergeCell ref="A18:B18"/>
    <mergeCell ref="I18:J18"/>
    <mergeCell ref="A19:B19"/>
    <mergeCell ref="G11:H11"/>
    <mergeCell ref="B13:C13"/>
    <mergeCell ref="D13:E13"/>
    <mergeCell ref="A14:E14"/>
    <mergeCell ref="A16:B16"/>
    <mergeCell ref="B12:C12"/>
    <mergeCell ref="D12:E12"/>
    <mergeCell ref="A2:E3"/>
    <mergeCell ref="A4:B4"/>
    <mergeCell ref="A6:E6"/>
    <mergeCell ref="B8:C8"/>
    <mergeCell ref="D8:E8"/>
    <mergeCell ref="B9:C9"/>
    <mergeCell ref="D9:E9"/>
    <mergeCell ref="B10:C10"/>
    <mergeCell ref="D10:E10"/>
    <mergeCell ref="B11:C11"/>
    <mergeCell ref="D11:E11"/>
  </mergeCells>
  <dataValidations count="1">
    <dataValidation type="list" allowBlank="1" showInputMessage="1" showErrorMessage="1" sqref="A17:A18 I16:I19" xr:uid="{0544F38B-B698-48E3-8488-7670677E0B9A}">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4BAD7-1EF1-4B12-8998-32F2DDDC890C}">
  <sheetPr>
    <tabColor theme="5"/>
    <outlinePr summaryBelow="0" summaryRight="0"/>
  </sheetPr>
  <dimension ref="A1:P18"/>
  <sheetViews>
    <sheetView showGridLines="0" zoomScaleNormal="100" workbookViewId="0">
      <selection activeCell="C18" sqref="C18:E21"/>
    </sheetView>
  </sheetViews>
  <sheetFormatPr defaultColWidth="14.453125" defaultRowHeight="15.75" customHeight="1"/>
  <cols>
    <col min="1" max="1" width="30.7265625" style="844" customWidth="1"/>
    <col min="2" max="2" width="7.90625" style="844" customWidth="1"/>
    <col min="3" max="3" width="12.54296875" style="844" customWidth="1"/>
    <col min="4" max="4" width="9.54296875" style="844" customWidth="1"/>
    <col min="5" max="5" width="13.7265625" style="844" customWidth="1"/>
    <col min="6" max="6" width="26.7265625" style="844" customWidth="1"/>
    <col min="7" max="16384" width="14.453125" style="844"/>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845"/>
      <c r="B5" s="845"/>
      <c r="C5" s="845"/>
      <c r="D5" s="845"/>
      <c r="E5" s="845"/>
      <c r="F5" s="10"/>
    </row>
    <row r="6" spans="1:16" ht="29.15" customHeight="1">
      <c r="A6" s="1110" t="s">
        <v>495</v>
      </c>
      <c r="B6" s="1110"/>
      <c r="C6" s="1110"/>
      <c r="D6" s="1110"/>
      <c r="E6" s="1110"/>
      <c r="F6" s="8"/>
    </row>
    <row r="7" spans="1:16" ht="19.5" customHeight="1">
      <c r="D7" s="843"/>
      <c r="E7" s="843"/>
      <c r="F7" s="14"/>
    </row>
    <row r="8" spans="1:16" ht="14.25">
      <c r="A8" s="851"/>
      <c r="B8" s="1224"/>
      <c r="C8" s="1224"/>
      <c r="D8" s="1079"/>
      <c r="E8" s="1080"/>
      <c r="F8" s="14"/>
    </row>
    <row r="9" spans="1:16" ht="18" customHeight="1">
      <c r="A9" s="846" t="s">
        <v>28</v>
      </c>
      <c r="B9" s="1111" t="s">
        <v>4</v>
      </c>
      <c r="C9" s="1111"/>
      <c r="D9" s="1111" t="s">
        <v>40</v>
      </c>
      <c r="E9" s="1112"/>
      <c r="F9" s="370" t="s">
        <v>883</v>
      </c>
      <c r="G9" s="371"/>
      <c r="H9" s="371"/>
      <c r="I9" s="371"/>
      <c r="J9" s="371"/>
      <c r="K9" s="371"/>
      <c r="L9" s="371"/>
      <c r="M9" s="371"/>
      <c r="N9" s="371"/>
      <c r="O9" s="371"/>
      <c r="P9" s="371"/>
    </row>
    <row r="10" spans="1:16" ht="18" customHeight="1">
      <c r="A10" s="847" t="s">
        <v>77</v>
      </c>
      <c r="B10" s="1114" t="s">
        <v>495</v>
      </c>
      <c r="C10" s="1114"/>
      <c r="D10" s="1212">
        <v>2013</v>
      </c>
      <c r="E10" s="1212"/>
      <c r="F10" s="372"/>
      <c r="G10" s="371"/>
      <c r="H10" s="371"/>
      <c r="I10" s="371"/>
      <c r="J10" s="371"/>
      <c r="K10" s="371"/>
      <c r="L10" s="371"/>
      <c r="M10" s="371"/>
      <c r="N10" s="371"/>
      <c r="O10" s="371"/>
      <c r="P10" s="371"/>
    </row>
    <row r="11" spans="1:16" ht="18" customHeight="1">
      <c r="A11" s="852"/>
      <c r="B11" s="1236"/>
      <c r="C11" s="1236"/>
      <c r="D11" s="1213"/>
      <c r="E11" s="1214"/>
      <c r="F11" s="373"/>
      <c r="G11" s="1251"/>
      <c r="H11" s="1251"/>
      <c r="I11" s="853"/>
      <c r="J11" s="324"/>
      <c r="K11" s="369"/>
      <c r="L11" s="371"/>
      <c r="M11" s="371"/>
      <c r="N11" s="371"/>
      <c r="O11" s="371"/>
      <c r="P11" s="371"/>
    </row>
    <row r="12" spans="1:16" ht="18" customHeight="1">
      <c r="A12" s="846" t="s">
        <v>7</v>
      </c>
      <c r="B12" s="1111" t="s">
        <v>76</v>
      </c>
      <c r="C12" s="1111"/>
      <c r="D12" s="1111" t="s">
        <v>875</v>
      </c>
      <c r="E12" s="1111"/>
      <c r="F12" s="373"/>
      <c r="G12" s="371"/>
      <c r="H12" s="371"/>
      <c r="I12" s="371"/>
      <c r="J12" s="371"/>
      <c r="K12" s="371"/>
      <c r="L12" s="371"/>
      <c r="M12" s="371"/>
      <c r="N12" s="371"/>
      <c r="O12" s="371"/>
      <c r="P12" s="371"/>
    </row>
    <row r="13" spans="1:16" ht="18" customHeight="1">
      <c r="A13" s="847" t="s">
        <v>879</v>
      </c>
      <c r="B13" s="1113">
        <v>56928</v>
      </c>
      <c r="C13" s="1113"/>
      <c r="D13" s="1122">
        <v>44684</v>
      </c>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850"/>
      <c r="F15" s="373"/>
      <c r="G15" s="371"/>
      <c r="H15" s="371"/>
      <c r="I15" s="371"/>
      <c r="J15" s="371"/>
      <c r="K15" s="371"/>
      <c r="L15" s="371"/>
      <c r="M15" s="371"/>
      <c r="N15" s="371"/>
      <c r="O15" s="371"/>
      <c r="P15" s="371"/>
    </row>
    <row r="16" spans="1:16" ht="30" customHeight="1">
      <c r="A16" s="1120" t="s">
        <v>41</v>
      </c>
      <c r="B16" s="1120"/>
      <c r="C16" s="848" t="s">
        <v>11</v>
      </c>
      <c r="D16" s="445" t="s">
        <v>12</v>
      </c>
      <c r="E16" s="848" t="s">
        <v>13</v>
      </c>
      <c r="F16" s="373"/>
      <c r="G16" s="371"/>
      <c r="H16" s="371"/>
      <c r="I16" s="1249"/>
      <c r="J16" s="1249"/>
      <c r="K16" s="360"/>
      <c r="L16" s="361"/>
      <c r="M16" s="358"/>
      <c r="N16" s="359"/>
      <c r="O16" s="359"/>
      <c r="P16" s="371"/>
    </row>
    <row r="17" spans="1:15" ht="15.75" customHeight="1">
      <c r="A17" s="1256" t="s">
        <v>796</v>
      </c>
      <c r="B17" s="1256"/>
      <c r="C17" s="446">
        <v>800</v>
      </c>
      <c r="D17" s="436">
        <v>1.8</v>
      </c>
      <c r="E17" s="387">
        <f>C17*D17</f>
        <v>1440</v>
      </c>
      <c r="I17" s="1250"/>
      <c r="J17" s="1250"/>
      <c r="K17" s="356"/>
      <c r="L17" s="854"/>
      <c r="M17" s="358"/>
      <c r="N17" s="359"/>
      <c r="O17" s="359"/>
    </row>
    <row r="18" spans="1:15" ht="15.75" customHeight="1">
      <c r="A18" s="1129"/>
      <c r="B18" s="1129"/>
      <c r="C18" s="849"/>
      <c r="D18" s="172" t="s">
        <v>19</v>
      </c>
      <c r="E18" s="284">
        <f xml:space="preserve"> SUM(E17:E17)</f>
        <v>1440</v>
      </c>
    </row>
  </sheetData>
  <mergeCells count="22">
    <mergeCell ref="B9:C9"/>
    <mergeCell ref="D9:E9"/>
    <mergeCell ref="A2:E3"/>
    <mergeCell ref="A4:B4"/>
    <mergeCell ref="A6:E6"/>
    <mergeCell ref="B8:C8"/>
    <mergeCell ref="D8:E8"/>
    <mergeCell ref="I16:J16"/>
    <mergeCell ref="A17:B17"/>
    <mergeCell ref="I17:J17"/>
    <mergeCell ref="B10:C10"/>
    <mergeCell ref="D10:E10"/>
    <mergeCell ref="B11:C11"/>
    <mergeCell ref="D11:E11"/>
    <mergeCell ref="G11:H11"/>
    <mergeCell ref="B12:C12"/>
    <mergeCell ref="D12:E12"/>
    <mergeCell ref="A18:B18"/>
    <mergeCell ref="B13:C13"/>
    <mergeCell ref="D13:E13"/>
    <mergeCell ref="A14:E14"/>
    <mergeCell ref="A16:B16"/>
  </mergeCells>
  <dataValidations count="1">
    <dataValidation type="list" allowBlank="1" showInputMessage="1" showErrorMessage="1" sqref="I16:I17" xr:uid="{690C16F8-00C3-4618-9E8E-097E99403526}">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041AA-D32D-47C6-BE70-7871FE2C13BD}">
  <sheetPr>
    <tabColor rgb="FF00B050"/>
    <outlinePr summaryBelow="0" summaryRight="0"/>
  </sheetPr>
  <dimension ref="A1:P21"/>
  <sheetViews>
    <sheetView showGridLines="0" topLeftCell="A2" workbookViewId="0">
      <selection activeCell="C18" sqref="C18:E21"/>
    </sheetView>
  </sheetViews>
  <sheetFormatPr defaultColWidth="14.453125" defaultRowHeight="15.75" customHeight="1"/>
  <cols>
    <col min="1" max="1" width="30.7265625" style="855" customWidth="1"/>
    <col min="2" max="2" width="7.90625" style="855" customWidth="1"/>
    <col min="3" max="3" width="7" style="855" customWidth="1"/>
    <col min="4" max="4" width="10.81640625" style="855" customWidth="1"/>
    <col min="5" max="5" width="11.6328125" style="855" bestFit="1" customWidth="1"/>
    <col min="6" max="6" width="26.7265625" style="855" customWidth="1"/>
    <col min="7" max="16384" width="14.453125" style="855"/>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856"/>
      <c r="B5" s="856"/>
      <c r="C5" s="856"/>
      <c r="D5" s="856"/>
      <c r="E5" s="856"/>
      <c r="F5" s="10"/>
    </row>
    <row r="6" spans="1:16" ht="29.15" customHeight="1">
      <c r="A6" s="1110" t="s">
        <v>27</v>
      </c>
      <c r="B6" s="1110"/>
      <c r="C6" s="1110"/>
      <c r="D6" s="1110"/>
      <c r="E6" s="1110"/>
      <c r="F6" s="8"/>
    </row>
    <row r="7" spans="1:16" ht="19.5" customHeight="1">
      <c r="D7" s="857"/>
      <c r="E7" s="857"/>
      <c r="F7" s="14"/>
    </row>
    <row r="8" spans="1:16" ht="14.25">
      <c r="A8" s="863"/>
      <c r="B8" s="1224"/>
      <c r="C8" s="1224"/>
      <c r="D8" s="1079"/>
      <c r="E8" s="1080"/>
      <c r="F8" s="14"/>
    </row>
    <row r="9" spans="1:16" ht="18" customHeight="1">
      <c r="A9" s="860" t="s">
        <v>28</v>
      </c>
      <c r="B9" s="1111" t="s">
        <v>4</v>
      </c>
      <c r="C9" s="1111"/>
      <c r="D9" s="1111" t="s">
        <v>40</v>
      </c>
      <c r="E9" s="1112"/>
      <c r="F9" s="370"/>
      <c r="G9" s="371"/>
      <c r="H9" s="371"/>
      <c r="I9" s="371"/>
      <c r="J9" s="371"/>
      <c r="K9" s="371"/>
      <c r="L9" s="371"/>
      <c r="M9" s="371"/>
      <c r="N9" s="371"/>
      <c r="O9" s="371"/>
      <c r="P9" s="371"/>
    </row>
    <row r="10" spans="1:16" ht="18" customHeight="1">
      <c r="A10" s="861" t="s">
        <v>77</v>
      </c>
      <c r="B10" s="1114" t="s">
        <v>37</v>
      </c>
      <c r="C10" s="1114"/>
      <c r="D10" s="1212">
        <v>2029</v>
      </c>
      <c r="E10" s="1212"/>
      <c r="F10" s="372"/>
      <c r="G10" s="371"/>
      <c r="H10" s="371"/>
      <c r="I10" s="371"/>
      <c r="J10" s="371"/>
      <c r="K10" s="371"/>
      <c r="L10" s="371"/>
      <c r="M10" s="371"/>
      <c r="N10" s="371"/>
      <c r="O10" s="371"/>
      <c r="P10" s="371"/>
    </row>
    <row r="11" spans="1:16" ht="18" customHeight="1">
      <c r="A11" s="864"/>
      <c r="B11" s="1236"/>
      <c r="C11" s="1236"/>
      <c r="D11" s="1213"/>
      <c r="E11" s="1214"/>
      <c r="F11" s="373"/>
      <c r="G11" s="1251"/>
      <c r="H11" s="1251"/>
      <c r="I11" s="866"/>
      <c r="J11" s="324"/>
      <c r="K11" s="369"/>
      <c r="L11" s="371"/>
      <c r="M11" s="371"/>
      <c r="N11" s="371"/>
      <c r="O11" s="371"/>
      <c r="P11" s="371"/>
    </row>
    <row r="12" spans="1:16" ht="18" customHeight="1">
      <c r="A12" s="860" t="s">
        <v>7</v>
      </c>
      <c r="B12" s="1111" t="s">
        <v>484</v>
      </c>
      <c r="C12" s="1111"/>
      <c r="D12" s="1111" t="s">
        <v>275</v>
      </c>
      <c r="E12" s="1111"/>
      <c r="F12" s="373"/>
      <c r="G12" s="371"/>
      <c r="H12" s="371"/>
      <c r="I12" s="371"/>
      <c r="J12" s="371"/>
      <c r="K12" s="371"/>
      <c r="L12" s="371"/>
      <c r="M12" s="371"/>
      <c r="N12" s="371"/>
      <c r="O12" s="371"/>
      <c r="P12" s="371"/>
    </row>
    <row r="13" spans="1:16" ht="18" customHeight="1">
      <c r="A13" s="861" t="s">
        <v>876</v>
      </c>
      <c r="B13" s="1113">
        <v>57888</v>
      </c>
      <c r="C13" s="1113"/>
      <c r="D13" s="1274">
        <v>44684</v>
      </c>
      <c r="E13" s="1274"/>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862"/>
      <c r="F15" s="373"/>
      <c r="G15" s="371"/>
      <c r="H15" s="371"/>
      <c r="I15" s="371"/>
      <c r="J15" s="371"/>
      <c r="K15" s="371"/>
      <c r="L15" s="371"/>
      <c r="M15" s="371"/>
      <c r="N15" s="371"/>
      <c r="O15" s="371"/>
      <c r="P15" s="371"/>
    </row>
    <row r="16" spans="1:16" ht="30" customHeight="1">
      <c r="A16" s="1120" t="s">
        <v>41</v>
      </c>
      <c r="B16" s="1120"/>
      <c r="C16" s="859" t="s">
        <v>11</v>
      </c>
      <c r="D16" s="859" t="s">
        <v>12</v>
      </c>
      <c r="E16" s="859" t="s">
        <v>13</v>
      </c>
      <c r="F16" s="373"/>
      <c r="G16" s="371"/>
      <c r="H16" s="371"/>
      <c r="I16" s="1249"/>
      <c r="J16" s="1249"/>
      <c r="K16" s="360"/>
      <c r="L16" s="361"/>
      <c r="M16" s="358"/>
      <c r="N16" s="359"/>
      <c r="O16" s="359"/>
      <c r="P16" s="371"/>
    </row>
    <row r="17" spans="1:16" ht="15.75" customHeight="1">
      <c r="A17" s="1261" t="s">
        <v>877</v>
      </c>
      <c r="B17" s="1262"/>
      <c r="C17" s="388">
        <v>10000</v>
      </c>
      <c r="D17" s="387">
        <v>2</v>
      </c>
      <c r="E17" s="386">
        <f>C17*D17</f>
        <v>20000</v>
      </c>
      <c r="F17" s="371"/>
      <c r="G17" s="371"/>
      <c r="H17" s="371"/>
      <c r="I17" s="1250"/>
      <c r="J17" s="1250"/>
      <c r="K17" s="362"/>
      <c r="L17" s="363"/>
      <c r="M17" s="358"/>
      <c r="N17" s="359"/>
      <c r="O17" s="359"/>
      <c r="P17" s="371"/>
    </row>
    <row r="18" spans="1:16" ht="15.75" customHeight="1">
      <c r="A18" s="1421" t="s">
        <v>878</v>
      </c>
      <c r="B18" s="1422"/>
      <c r="C18" s="389">
        <v>1</v>
      </c>
      <c r="D18" s="390">
        <v>1500</v>
      </c>
      <c r="E18" s="391">
        <v>1500</v>
      </c>
      <c r="F18" s="371"/>
      <c r="G18" s="371"/>
      <c r="H18" s="371"/>
      <c r="I18" s="865"/>
      <c r="J18" s="865"/>
      <c r="K18" s="362"/>
      <c r="L18" s="363"/>
      <c r="M18" s="358"/>
      <c r="N18" s="359"/>
      <c r="O18" s="359"/>
      <c r="P18" s="371"/>
    </row>
    <row r="19" spans="1:16" ht="15.75" customHeight="1">
      <c r="A19" s="1129"/>
      <c r="B19" s="1129"/>
      <c r="C19" s="858"/>
      <c r="D19" s="172" t="s">
        <v>19</v>
      </c>
      <c r="E19" s="284">
        <f xml:space="preserve"> SUM(E17:E18)</f>
        <v>21500</v>
      </c>
    </row>
    <row r="21" spans="1:16" ht="15.75" customHeight="1">
      <c r="G21" s="894"/>
    </row>
  </sheetData>
  <mergeCells count="23">
    <mergeCell ref="A18:B18"/>
    <mergeCell ref="A19:B19"/>
    <mergeCell ref="B13:C13"/>
    <mergeCell ref="D13:E13"/>
    <mergeCell ref="A14:E14"/>
    <mergeCell ref="A16:B16"/>
    <mergeCell ref="I16:J16"/>
    <mergeCell ref="A17:B17"/>
    <mergeCell ref="I17:J17"/>
    <mergeCell ref="B10:C10"/>
    <mergeCell ref="D10:E10"/>
    <mergeCell ref="B11:C11"/>
    <mergeCell ref="D11:E11"/>
    <mergeCell ref="G11:H11"/>
    <mergeCell ref="B12:C12"/>
    <mergeCell ref="D12:E12"/>
    <mergeCell ref="B9:C9"/>
    <mergeCell ref="D9:E9"/>
    <mergeCell ref="A2:E3"/>
    <mergeCell ref="A4:B4"/>
    <mergeCell ref="A6:E6"/>
    <mergeCell ref="B8:C8"/>
    <mergeCell ref="D8:E8"/>
  </mergeCells>
  <dataValidations count="1">
    <dataValidation type="list" allowBlank="1" showInputMessage="1" showErrorMessage="1" sqref="I16:I18" xr:uid="{F26943D0-AAD3-4D37-8908-495010D5D004}">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41273-AACA-4195-B008-7612780DDE98}">
  <sheetPr>
    <tabColor rgb="FF00B050"/>
    <outlinePr summaryBelow="0" summaryRight="0"/>
  </sheetPr>
  <dimension ref="A1:P20"/>
  <sheetViews>
    <sheetView showGridLines="0" topLeftCell="A2" workbookViewId="0">
      <selection activeCell="D10" sqref="D10:E10"/>
    </sheetView>
  </sheetViews>
  <sheetFormatPr defaultColWidth="14.453125" defaultRowHeight="15.75" customHeight="1"/>
  <cols>
    <col min="1" max="1" width="30.7265625" style="895" customWidth="1"/>
    <col min="2" max="2" width="7.90625" style="895" customWidth="1"/>
    <col min="3" max="3" width="7" style="895" customWidth="1"/>
    <col min="4" max="4" width="10.81640625" style="895" customWidth="1"/>
    <col min="5" max="5" width="11.6328125" style="895" bestFit="1" customWidth="1"/>
    <col min="6" max="6" width="26.7265625" style="895" customWidth="1"/>
    <col min="7" max="16384" width="14.453125" style="895"/>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896"/>
      <c r="B5" s="896"/>
      <c r="C5" s="896"/>
      <c r="D5" s="896"/>
      <c r="E5" s="896"/>
      <c r="F5" s="10"/>
    </row>
    <row r="6" spans="1:16" ht="29.15" customHeight="1">
      <c r="A6" s="1110" t="s">
        <v>27</v>
      </c>
      <c r="B6" s="1110"/>
      <c r="C6" s="1110"/>
      <c r="D6" s="1110"/>
      <c r="E6" s="1110"/>
      <c r="F6" s="8"/>
    </row>
    <row r="7" spans="1:16" ht="19.5" customHeight="1">
      <c r="D7" s="897"/>
      <c r="E7" s="897"/>
      <c r="F7" s="14"/>
    </row>
    <row r="8" spans="1:16" ht="14.25">
      <c r="A8" s="903"/>
      <c r="B8" s="1224"/>
      <c r="C8" s="1224"/>
      <c r="D8" s="1079"/>
      <c r="E8" s="1080"/>
      <c r="F8" s="14"/>
    </row>
    <row r="9" spans="1:16" ht="18" customHeight="1">
      <c r="A9" s="900" t="s">
        <v>28</v>
      </c>
      <c r="B9" s="1111" t="s">
        <v>4</v>
      </c>
      <c r="C9" s="1111"/>
      <c r="D9" s="1111" t="s">
        <v>40</v>
      </c>
      <c r="E9" s="1112"/>
      <c r="F9" s="370"/>
      <c r="G9" s="371"/>
      <c r="H9" s="371"/>
      <c r="I9" s="371"/>
      <c r="J9" s="371"/>
      <c r="K9" s="371"/>
      <c r="L9" s="371"/>
      <c r="M9" s="371"/>
      <c r="N9" s="371"/>
      <c r="O9" s="371"/>
      <c r="P9" s="371"/>
    </row>
    <row r="10" spans="1:16" ht="18" customHeight="1">
      <c r="A10" s="901" t="s">
        <v>77</v>
      </c>
      <c r="B10" s="1114" t="s">
        <v>37</v>
      </c>
      <c r="C10" s="1114"/>
      <c r="D10" s="1212">
        <v>2030</v>
      </c>
      <c r="E10" s="1212"/>
      <c r="F10" s="372"/>
      <c r="G10" s="371"/>
      <c r="H10" s="371"/>
      <c r="I10" s="371"/>
      <c r="J10" s="371"/>
      <c r="K10" s="371"/>
      <c r="L10" s="371"/>
      <c r="M10" s="371"/>
      <c r="N10" s="371"/>
      <c r="O10" s="371"/>
      <c r="P10" s="371"/>
    </row>
    <row r="11" spans="1:16" ht="18" customHeight="1">
      <c r="A11" s="904"/>
      <c r="B11" s="1236"/>
      <c r="C11" s="1236"/>
      <c r="D11" s="1213"/>
      <c r="E11" s="1214"/>
      <c r="F11" s="373"/>
      <c r="G11" s="1251"/>
      <c r="H11" s="1251"/>
      <c r="I11" s="906"/>
      <c r="J11" s="324"/>
      <c r="K11" s="369"/>
      <c r="L11" s="371"/>
      <c r="M11" s="371"/>
      <c r="N11" s="371"/>
      <c r="O11" s="371"/>
      <c r="P11" s="371"/>
    </row>
    <row r="12" spans="1:16" ht="18" customHeight="1">
      <c r="A12" s="900" t="s">
        <v>7</v>
      </c>
      <c r="B12" s="1111" t="s">
        <v>484</v>
      </c>
      <c r="C12" s="1111"/>
      <c r="D12" s="1111" t="s">
        <v>275</v>
      </c>
      <c r="E12" s="1111"/>
      <c r="F12" s="373"/>
      <c r="G12" s="371"/>
      <c r="H12" s="371"/>
      <c r="I12" s="371"/>
      <c r="J12" s="371"/>
      <c r="K12" s="371"/>
      <c r="L12" s="371"/>
      <c r="M12" s="371"/>
      <c r="N12" s="371"/>
      <c r="O12" s="371"/>
      <c r="P12" s="371"/>
    </row>
    <row r="13" spans="1:16" ht="18" customHeight="1">
      <c r="A13" s="901" t="s">
        <v>876</v>
      </c>
      <c r="B13" s="1113">
        <v>60387</v>
      </c>
      <c r="C13" s="1113"/>
      <c r="D13" s="1274">
        <v>44684</v>
      </c>
      <c r="E13" s="1274"/>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902"/>
      <c r="F15" s="373"/>
      <c r="G15" s="371"/>
      <c r="H15" s="371"/>
      <c r="I15" s="371"/>
      <c r="J15" s="371"/>
      <c r="K15" s="371"/>
      <c r="L15" s="371"/>
      <c r="M15" s="371"/>
      <c r="N15" s="371"/>
      <c r="O15" s="371"/>
      <c r="P15" s="371"/>
    </row>
    <row r="16" spans="1:16" ht="30" customHeight="1">
      <c r="A16" s="1120" t="s">
        <v>41</v>
      </c>
      <c r="B16" s="1120"/>
      <c r="C16" s="899" t="s">
        <v>11</v>
      </c>
      <c r="D16" s="899" t="s">
        <v>12</v>
      </c>
      <c r="E16" s="899" t="s">
        <v>13</v>
      </c>
      <c r="F16" s="373"/>
      <c r="G16" s="371"/>
      <c r="H16" s="371"/>
      <c r="I16" s="1249"/>
      <c r="J16" s="1249"/>
      <c r="K16" s="360"/>
      <c r="L16" s="361"/>
      <c r="M16" s="358"/>
      <c r="N16" s="359"/>
      <c r="O16" s="359"/>
      <c r="P16" s="371"/>
    </row>
    <row r="17" spans="1:16" ht="15.75" customHeight="1">
      <c r="A17" s="1261" t="s">
        <v>885</v>
      </c>
      <c r="B17" s="1262"/>
      <c r="C17" s="388">
        <v>3</v>
      </c>
      <c r="D17" s="387">
        <v>500</v>
      </c>
      <c r="E17" s="386">
        <v>1500</v>
      </c>
      <c r="F17" s="371"/>
      <c r="G17" s="371"/>
      <c r="H17" s="371"/>
      <c r="I17" s="905"/>
      <c r="J17" s="905"/>
      <c r="K17" s="362"/>
      <c r="L17" s="363"/>
      <c r="M17" s="358"/>
      <c r="N17" s="359"/>
      <c r="O17" s="359"/>
      <c r="P17" s="371"/>
    </row>
    <row r="18" spans="1:16" ht="15.75" customHeight="1">
      <c r="A18" s="1129"/>
      <c r="B18" s="1129"/>
      <c r="C18" s="898"/>
      <c r="D18" s="172" t="s">
        <v>19</v>
      </c>
      <c r="E18" s="284">
        <f xml:space="preserve"> SUM(E17:E17)</f>
        <v>1500</v>
      </c>
    </row>
    <row r="20" spans="1:16" ht="15.75" customHeight="1">
      <c r="G20" s="894"/>
    </row>
  </sheetData>
  <mergeCells count="21">
    <mergeCell ref="A17:B17"/>
    <mergeCell ref="A18:B18"/>
    <mergeCell ref="B13:C13"/>
    <mergeCell ref="D13:E13"/>
    <mergeCell ref="A14:E14"/>
    <mergeCell ref="A16:B16"/>
    <mergeCell ref="I16:J16"/>
    <mergeCell ref="B10:C10"/>
    <mergeCell ref="D10:E10"/>
    <mergeCell ref="B11:C11"/>
    <mergeCell ref="D11:E11"/>
    <mergeCell ref="G11:H11"/>
    <mergeCell ref="B12:C12"/>
    <mergeCell ref="D12:E12"/>
    <mergeCell ref="B9:C9"/>
    <mergeCell ref="D9:E9"/>
    <mergeCell ref="A2:E3"/>
    <mergeCell ref="A4:B4"/>
    <mergeCell ref="A6:E6"/>
    <mergeCell ref="B8:C8"/>
    <mergeCell ref="D8:E8"/>
  </mergeCells>
  <dataValidations count="1">
    <dataValidation type="list" allowBlank="1" showInputMessage="1" showErrorMessage="1" sqref="I16:I17" xr:uid="{AB926C1A-578D-49C9-BBF1-F6EAE33E818F}">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172AB-CD65-4A58-A445-69DCC1CB662F}">
  <sheetPr>
    <tabColor rgb="FF00B050"/>
    <outlinePr summaryBelow="0" summaryRight="0"/>
  </sheetPr>
  <dimension ref="A1:P22"/>
  <sheetViews>
    <sheetView showGridLines="0" topLeftCell="A3" workbookViewId="0">
      <selection activeCell="A21" sqref="A21:B21"/>
    </sheetView>
  </sheetViews>
  <sheetFormatPr defaultColWidth="14.453125" defaultRowHeight="15.75" customHeight="1"/>
  <cols>
    <col min="1" max="1" width="30.7265625" style="868" customWidth="1"/>
    <col min="2" max="2" width="11.08984375" style="868" customWidth="1"/>
    <col min="3" max="3" width="7" style="868" customWidth="1"/>
    <col min="4" max="4" width="10.81640625" style="868" customWidth="1"/>
    <col min="5" max="5" width="11.6328125" style="868" bestFit="1" customWidth="1"/>
    <col min="6" max="6" width="26.7265625" style="868" customWidth="1"/>
    <col min="7" max="16384" width="14.453125" style="868"/>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869"/>
      <c r="B5" s="869"/>
      <c r="C5" s="869"/>
      <c r="D5" s="869"/>
      <c r="E5" s="869"/>
      <c r="F5" s="10"/>
    </row>
    <row r="6" spans="1:16" ht="29.15" customHeight="1">
      <c r="A6" s="1110" t="s">
        <v>495</v>
      </c>
      <c r="B6" s="1110"/>
      <c r="C6" s="1110"/>
      <c r="D6" s="1110"/>
      <c r="E6" s="1110"/>
      <c r="F6" s="8"/>
    </row>
    <row r="7" spans="1:16" ht="19.5" customHeight="1">
      <c r="D7" s="867"/>
      <c r="E7" s="867"/>
      <c r="F7" s="14"/>
    </row>
    <row r="8" spans="1:16" ht="14.25">
      <c r="A8" s="875"/>
      <c r="B8" s="1224"/>
      <c r="C8" s="1224"/>
      <c r="D8" s="1079"/>
      <c r="E8" s="1080"/>
      <c r="F8" s="14"/>
    </row>
    <row r="9" spans="1:16" ht="18" customHeight="1">
      <c r="A9" s="870" t="s">
        <v>28</v>
      </c>
      <c r="B9" s="1111" t="s">
        <v>4</v>
      </c>
      <c r="C9" s="1111"/>
      <c r="D9" s="1111" t="s">
        <v>1</v>
      </c>
      <c r="E9" s="1112"/>
      <c r="F9" s="370"/>
      <c r="G9" s="371"/>
      <c r="H9" s="371"/>
      <c r="I9" s="371"/>
      <c r="J9" s="371"/>
      <c r="K9" s="371"/>
      <c r="L9" s="371"/>
      <c r="M9" s="371"/>
      <c r="N9" s="371"/>
      <c r="O9" s="371"/>
      <c r="P9" s="371"/>
    </row>
    <row r="10" spans="1:16" ht="18" customHeight="1">
      <c r="A10" s="871" t="s">
        <v>77</v>
      </c>
      <c r="B10" s="1114" t="s">
        <v>37</v>
      </c>
      <c r="C10" s="1114"/>
      <c r="D10" s="1212" t="s">
        <v>861</v>
      </c>
      <c r="E10" s="1212"/>
      <c r="F10" s="372"/>
      <c r="G10" s="371"/>
      <c r="H10" s="371"/>
      <c r="I10" s="371"/>
      <c r="J10" s="371"/>
      <c r="K10" s="371"/>
      <c r="L10" s="371"/>
      <c r="M10" s="371"/>
      <c r="N10" s="371"/>
      <c r="O10" s="371"/>
      <c r="P10" s="371"/>
    </row>
    <row r="11" spans="1:16" ht="18" customHeight="1">
      <c r="A11" s="876"/>
      <c r="B11" s="1236"/>
      <c r="C11" s="1236"/>
      <c r="D11" s="1213"/>
      <c r="E11" s="1214"/>
      <c r="F11" s="373"/>
      <c r="G11" s="1251"/>
      <c r="H11" s="1251"/>
      <c r="I11" s="879"/>
      <c r="J11" s="324"/>
      <c r="K11" s="369"/>
      <c r="L11" s="371"/>
      <c r="M11" s="371"/>
      <c r="N11" s="371"/>
      <c r="O11" s="371"/>
      <c r="P11" s="371"/>
    </row>
    <row r="12" spans="1:16" ht="18" customHeight="1">
      <c r="A12" s="870" t="s">
        <v>7</v>
      </c>
      <c r="B12" s="1111" t="s">
        <v>484</v>
      </c>
      <c r="C12" s="1111"/>
      <c r="D12" s="1111" t="s">
        <v>275</v>
      </c>
      <c r="E12" s="1111"/>
      <c r="F12" s="373"/>
      <c r="G12" s="371"/>
      <c r="H12" s="371"/>
      <c r="I12" s="371"/>
      <c r="J12" s="371"/>
      <c r="K12" s="371"/>
      <c r="L12" s="371"/>
      <c r="M12" s="371"/>
      <c r="N12" s="371"/>
      <c r="O12" s="371"/>
      <c r="P12" s="371"/>
    </row>
    <row r="13" spans="1:16" ht="18" customHeight="1">
      <c r="A13" s="871" t="s">
        <v>424</v>
      </c>
      <c r="B13" s="1113">
        <v>56924</v>
      </c>
      <c r="C13" s="1113"/>
      <c r="D13" s="1122">
        <v>44491</v>
      </c>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874"/>
      <c r="F15" s="373"/>
      <c r="G15" s="371"/>
      <c r="H15" s="371"/>
      <c r="I15" s="371"/>
      <c r="J15" s="371"/>
      <c r="K15" s="371"/>
      <c r="L15" s="371"/>
      <c r="M15" s="371"/>
      <c r="N15" s="371"/>
      <c r="O15" s="371"/>
      <c r="P15" s="371"/>
    </row>
    <row r="16" spans="1:16" ht="30" customHeight="1">
      <c r="A16" s="1120" t="s">
        <v>10</v>
      </c>
      <c r="B16" s="1120"/>
      <c r="C16" s="872" t="s">
        <v>11</v>
      </c>
      <c r="D16" s="872" t="s">
        <v>12</v>
      </c>
      <c r="E16" s="872" t="s">
        <v>13</v>
      </c>
      <c r="F16" s="373"/>
      <c r="G16" s="371"/>
      <c r="H16" s="371"/>
      <c r="I16" s="1249"/>
      <c r="J16" s="1249"/>
      <c r="K16" s="360"/>
      <c r="L16" s="361"/>
      <c r="M16" s="358"/>
      <c r="N16" s="359"/>
      <c r="O16" s="359"/>
      <c r="P16" s="371"/>
    </row>
    <row r="17" spans="1:16" ht="13">
      <c r="A17" s="1271" t="s">
        <v>860</v>
      </c>
      <c r="B17" s="1271"/>
      <c r="C17" s="388">
        <v>32</v>
      </c>
      <c r="D17" s="387">
        <v>375</v>
      </c>
      <c r="E17" s="386">
        <f>C17*D17</f>
        <v>12000</v>
      </c>
      <c r="F17" s="373"/>
      <c r="G17" s="371"/>
      <c r="H17" s="371"/>
      <c r="I17" s="877"/>
      <c r="J17" s="877"/>
      <c r="K17" s="360"/>
      <c r="L17" s="361"/>
      <c r="M17" s="358"/>
      <c r="N17" s="359"/>
      <c r="O17" s="359"/>
      <c r="P17" s="371"/>
    </row>
    <row r="18" spans="1:16" ht="13">
      <c r="A18" s="1259" t="s">
        <v>857</v>
      </c>
      <c r="B18" s="1259"/>
      <c r="C18" s="1370"/>
      <c r="D18" s="1371"/>
      <c r="E18" s="1372"/>
      <c r="F18" s="373"/>
      <c r="G18" s="371"/>
      <c r="H18" s="371"/>
      <c r="I18" s="877"/>
      <c r="J18" s="877"/>
      <c r="K18" s="360"/>
      <c r="L18" s="361"/>
      <c r="M18" s="358"/>
      <c r="N18" s="359"/>
      <c r="O18" s="359"/>
      <c r="P18" s="371"/>
    </row>
    <row r="19" spans="1:16" ht="15.75" customHeight="1">
      <c r="A19" s="1271" t="s">
        <v>858</v>
      </c>
      <c r="B19" s="1271"/>
      <c r="C19" s="1373"/>
      <c r="D19" s="1374"/>
      <c r="E19" s="1375"/>
      <c r="F19" s="371"/>
      <c r="G19" s="371"/>
      <c r="H19" s="371"/>
      <c r="I19" s="1250"/>
      <c r="J19" s="1250"/>
      <c r="K19" s="362"/>
      <c r="L19" s="363"/>
      <c r="M19" s="358"/>
      <c r="N19" s="359"/>
      <c r="O19" s="359"/>
      <c r="P19" s="371"/>
    </row>
    <row r="20" spans="1:16" ht="15.75" customHeight="1">
      <c r="A20" s="1259" t="s">
        <v>859</v>
      </c>
      <c r="B20" s="1259"/>
      <c r="C20" s="1373"/>
      <c r="D20" s="1374"/>
      <c r="E20" s="1375"/>
      <c r="I20" s="1250"/>
      <c r="J20" s="1250"/>
      <c r="K20" s="356"/>
      <c r="L20" s="880"/>
      <c r="M20" s="358"/>
      <c r="N20" s="359"/>
      <c r="O20" s="359"/>
    </row>
    <row r="21" spans="1:16" ht="27.65" customHeight="1">
      <c r="A21" s="1379" t="s">
        <v>862</v>
      </c>
      <c r="B21" s="1380"/>
      <c r="C21" s="1376"/>
      <c r="D21" s="1377"/>
      <c r="E21" s="1378"/>
      <c r="I21" s="878"/>
      <c r="J21" s="878"/>
      <c r="K21" s="356"/>
      <c r="L21" s="880"/>
      <c r="M21" s="358"/>
      <c r="N21" s="359"/>
      <c r="O21" s="359"/>
    </row>
    <row r="22" spans="1:16" ht="15.75" customHeight="1">
      <c r="A22" s="1129"/>
      <c r="B22" s="1129"/>
      <c r="C22" s="873"/>
      <c r="D22" s="172" t="s">
        <v>19</v>
      </c>
      <c r="E22" s="284">
        <f xml:space="preserve"> SUM(E17:E21)</f>
        <v>12000</v>
      </c>
    </row>
  </sheetData>
  <mergeCells count="28">
    <mergeCell ref="B9:C9"/>
    <mergeCell ref="D9:E9"/>
    <mergeCell ref="A2:E3"/>
    <mergeCell ref="A4:B4"/>
    <mergeCell ref="A6:E6"/>
    <mergeCell ref="B8:C8"/>
    <mergeCell ref="D8:E8"/>
    <mergeCell ref="A14:E14"/>
    <mergeCell ref="A16:B16"/>
    <mergeCell ref="G11:H11"/>
    <mergeCell ref="B12:C12"/>
    <mergeCell ref="D12:E12"/>
    <mergeCell ref="B10:C10"/>
    <mergeCell ref="D10:E10"/>
    <mergeCell ref="B11:C11"/>
    <mergeCell ref="D11:E11"/>
    <mergeCell ref="B13:C13"/>
    <mergeCell ref="D13:E13"/>
    <mergeCell ref="I16:J16"/>
    <mergeCell ref="A22:B22"/>
    <mergeCell ref="A18:B18"/>
    <mergeCell ref="C18:E21"/>
    <mergeCell ref="A19:B19"/>
    <mergeCell ref="I19:J19"/>
    <mergeCell ref="A20:B20"/>
    <mergeCell ref="I20:J20"/>
    <mergeCell ref="A21:B21"/>
    <mergeCell ref="A17:B17"/>
  </mergeCells>
  <dataValidations count="1">
    <dataValidation type="list" allowBlank="1" showInputMessage="1" showErrorMessage="1" sqref="I16:I21" xr:uid="{F500108B-DC08-417B-9D95-24C962B46347}">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56985-B8FF-6E47-9696-45FF70725042}">
  <sheetPr>
    <outlinePr summaryBelow="0" summaryRight="0"/>
  </sheetPr>
  <dimension ref="A1:P20"/>
  <sheetViews>
    <sheetView showGridLines="0" topLeftCell="A4" zoomScaleNormal="100" workbookViewId="0">
      <selection activeCell="C17" sqref="C17"/>
    </sheetView>
  </sheetViews>
  <sheetFormatPr defaultColWidth="14.453125" defaultRowHeight="15.75" customHeight="1"/>
  <cols>
    <col min="1" max="1" width="30.7265625" style="881" customWidth="1"/>
    <col min="2" max="2" width="7.90625" style="881" customWidth="1"/>
    <col min="3" max="3" width="7" style="881" customWidth="1"/>
    <col min="4" max="4" width="10.81640625" style="881" customWidth="1"/>
    <col min="5" max="5" width="11.6328125" style="881" bestFit="1" customWidth="1"/>
    <col min="6" max="6" width="26.7265625" style="881" customWidth="1"/>
    <col min="7" max="16384" width="14.453125" style="881"/>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882"/>
      <c r="B5" s="882"/>
      <c r="C5" s="882"/>
      <c r="D5" s="882"/>
      <c r="E5" s="882"/>
      <c r="F5" s="10"/>
    </row>
    <row r="6" spans="1:16" ht="29.15" customHeight="1">
      <c r="A6" s="1110" t="s">
        <v>27</v>
      </c>
      <c r="B6" s="1110"/>
      <c r="C6" s="1110"/>
      <c r="D6" s="1110"/>
      <c r="E6" s="1110"/>
      <c r="F6" s="8"/>
    </row>
    <row r="7" spans="1:16" ht="19.5" customHeight="1">
      <c r="D7" s="883"/>
      <c r="E7" s="883"/>
      <c r="F7" s="14"/>
    </row>
    <row r="8" spans="1:16" ht="14.25">
      <c r="A8" s="889"/>
      <c r="B8" s="1224"/>
      <c r="C8" s="1224"/>
      <c r="D8" s="1079"/>
      <c r="E8" s="1080"/>
      <c r="F8" s="14"/>
    </row>
    <row r="9" spans="1:16" ht="18" customHeight="1">
      <c r="A9" s="886" t="s">
        <v>28</v>
      </c>
      <c r="B9" s="1111" t="s">
        <v>4</v>
      </c>
      <c r="C9" s="1111"/>
      <c r="D9" s="1111" t="s">
        <v>884</v>
      </c>
      <c r="E9" s="1112"/>
      <c r="F9" s="370"/>
      <c r="G9" s="371"/>
      <c r="H9" s="371"/>
      <c r="I9" s="371"/>
      <c r="J9" s="371"/>
      <c r="K9" s="371"/>
      <c r="L9" s="371"/>
      <c r="M9" s="371"/>
      <c r="N9" s="371"/>
      <c r="O9" s="371"/>
      <c r="P9" s="371"/>
    </row>
    <row r="10" spans="1:16" ht="18" customHeight="1">
      <c r="A10" s="887" t="s">
        <v>77</v>
      </c>
      <c r="B10" s="1114" t="s">
        <v>37</v>
      </c>
      <c r="C10" s="1114"/>
      <c r="D10" s="1212">
        <v>1031</v>
      </c>
      <c r="E10" s="1212"/>
      <c r="F10" s="372"/>
      <c r="G10" s="371"/>
      <c r="H10" s="371"/>
      <c r="I10" s="371"/>
      <c r="J10" s="371"/>
      <c r="K10" s="371"/>
      <c r="L10" s="371"/>
      <c r="M10" s="371"/>
      <c r="N10" s="371"/>
      <c r="O10" s="371"/>
      <c r="P10" s="371"/>
    </row>
    <row r="11" spans="1:16" ht="18" customHeight="1">
      <c r="A11" s="890"/>
      <c r="B11" s="1236"/>
      <c r="C11" s="1236"/>
      <c r="D11" s="1213"/>
      <c r="E11" s="1214"/>
      <c r="F11" s="373"/>
      <c r="G11" s="1251"/>
      <c r="H11" s="1251"/>
      <c r="I11" s="892"/>
      <c r="J11" s="324"/>
      <c r="K11" s="369"/>
      <c r="L11" s="371"/>
      <c r="M11" s="371"/>
      <c r="N11" s="371"/>
      <c r="O11" s="371"/>
      <c r="P11" s="371"/>
    </row>
    <row r="12" spans="1:16" ht="18" customHeight="1">
      <c r="A12" s="886" t="s">
        <v>7</v>
      </c>
      <c r="B12" s="1111" t="s">
        <v>484</v>
      </c>
      <c r="C12" s="1111"/>
      <c r="D12" s="1111" t="s">
        <v>275</v>
      </c>
      <c r="E12" s="1111"/>
      <c r="F12" s="373"/>
      <c r="G12" s="371"/>
      <c r="H12" s="371"/>
      <c r="I12" s="371"/>
      <c r="J12" s="371"/>
      <c r="K12" s="371"/>
      <c r="L12" s="371"/>
      <c r="M12" s="371"/>
      <c r="N12" s="371"/>
      <c r="O12" s="371"/>
      <c r="P12" s="371"/>
    </row>
    <row r="13" spans="1:16" ht="18" customHeight="1">
      <c r="A13" s="887" t="s">
        <v>481</v>
      </c>
      <c r="B13" s="1113">
        <v>58815</v>
      </c>
      <c r="C13" s="1113"/>
      <c r="D13" s="1122">
        <v>44636</v>
      </c>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888"/>
      <c r="F15" s="373"/>
      <c r="G15" s="371"/>
      <c r="H15" s="371"/>
      <c r="I15" s="371"/>
      <c r="J15" s="371"/>
      <c r="K15" s="371"/>
      <c r="L15" s="371"/>
      <c r="M15" s="371"/>
      <c r="N15" s="371"/>
      <c r="O15" s="371"/>
      <c r="P15" s="371"/>
    </row>
    <row r="16" spans="1:16" ht="30" customHeight="1">
      <c r="A16" s="1120" t="s">
        <v>41</v>
      </c>
      <c r="B16" s="1120"/>
      <c r="C16" s="885" t="s">
        <v>11</v>
      </c>
      <c r="D16" s="885" t="s">
        <v>12</v>
      </c>
      <c r="E16" s="885" t="s">
        <v>13</v>
      </c>
      <c r="F16" s="373"/>
      <c r="G16" s="371"/>
      <c r="H16" s="371"/>
      <c r="I16" s="1249"/>
      <c r="J16" s="1249"/>
      <c r="K16" s="360"/>
      <c r="L16" s="361"/>
      <c r="M16" s="358"/>
      <c r="N16" s="359"/>
      <c r="O16" s="359"/>
      <c r="P16" s="371"/>
    </row>
    <row r="17" spans="1:15" ht="15.75" customHeight="1">
      <c r="A17" s="1256" t="s">
        <v>483</v>
      </c>
      <c r="B17" s="1256"/>
      <c r="C17" s="388">
        <v>288</v>
      </c>
      <c r="D17" s="436">
        <v>25</v>
      </c>
      <c r="E17" s="387">
        <f>C17*D17</f>
        <v>7200</v>
      </c>
      <c r="I17" s="1250"/>
      <c r="J17" s="1250"/>
      <c r="K17" s="356"/>
      <c r="L17" s="893"/>
      <c r="M17" s="358"/>
      <c r="N17" s="359"/>
      <c r="O17" s="359"/>
    </row>
    <row r="18" spans="1:15" ht="15.75" customHeight="1">
      <c r="A18" s="1367" t="s">
        <v>436</v>
      </c>
      <c r="B18" s="1367"/>
      <c r="C18" s="389">
        <v>2</v>
      </c>
      <c r="D18" s="390">
        <v>650</v>
      </c>
      <c r="E18" s="390">
        <f>C18*D18</f>
        <v>1300</v>
      </c>
      <c r="I18" s="891"/>
      <c r="J18" s="891"/>
      <c r="K18" s="356"/>
      <c r="L18" s="893"/>
      <c r="M18" s="358"/>
      <c r="N18" s="359"/>
      <c r="O18" s="359"/>
    </row>
    <row r="19" spans="1:15" ht="15.75" customHeight="1">
      <c r="A19" s="1256" t="s">
        <v>437</v>
      </c>
      <c r="B19" s="1256"/>
      <c r="C19" s="229">
        <v>2</v>
      </c>
      <c r="D19" s="436">
        <v>350</v>
      </c>
      <c r="E19" s="436">
        <f>C19*D19</f>
        <v>700</v>
      </c>
      <c r="I19" s="891"/>
      <c r="J19" s="891"/>
      <c r="K19" s="356"/>
      <c r="L19" s="893"/>
      <c r="M19" s="358"/>
      <c r="N19" s="359"/>
      <c r="O19" s="359"/>
    </row>
    <row r="20" spans="1:15" ht="15.75" customHeight="1">
      <c r="A20" s="1129"/>
      <c r="B20" s="1129"/>
      <c r="C20" s="884"/>
      <c r="D20" s="172" t="s">
        <v>19</v>
      </c>
      <c r="E20" s="284">
        <f xml:space="preserve"> SUM(E17:E19)</f>
        <v>9200</v>
      </c>
    </row>
  </sheetData>
  <mergeCells count="24">
    <mergeCell ref="A18:B18"/>
    <mergeCell ref="A19:B19"/>
    <mergeCell ref="A20:B20"/>
    <mergeCell ref="B13:C13"/>
    <mergeCell ref="D13:E13"/>
    <mergeCell ref="A14:E14"/>
    <mergeCell ref="A16:B16"/>
    <mergeCell ref="I16:J16"/>
    <mergeCell ref="A17:B17"/>
    <mergeCell ref="I17:J17"/>
    <mergeCell ref="B10:C10"/>
    <mergeCell ref="D10:E10"/>
    <mergeCell ref="B11:C11"/>
    <mergeCell ref="D11:E11"/>
    <mergeCell ref="G11:H11"/>
    <mergeCell ref="B12:C12"/>
    <mergeCell ref="D12:E12"/>
    <mergeCell ref="B9:C9"/>
    <mergeCell ref="D9:E9"/>
    <mergeCell ref="A2:E3"/>
    <mergeCell ref="A4:B4"/>
    <mergeCell ref="A6:E6"/>
    <mergeCell ref="B8:C8"/>
    <mergeCell ref="D8:E8"/>
  </mergeCells>
  <dataValidations count="1">
    <dataValidation type="list" allowBlank="1" showInputMessage="1" showErrorMessage="1" sqref="I16:I19" xr:uid="{DB8873C6-A822-6245-8003-86D9E48F0DC9}">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751BE-38E3-4D60-9447-82AFBE139238}">
  <sheetPr>
    <tabColor rgb="FFFFFF00"/>
    <outlinePr summaryBelow="0" summaryRight="0"/>
  </sheetPr>
  <dimension ref="A1:P83"/>
  <sheetViews>
    <sheetView showGridLines="0" workbookViewId="0">
      <selection activeCell="A69" sqref="A69:XFD69"/>
    </sheetView>
  </sheetViews>
  <sheetFormatPr defaultColWidth="14.453125" defaultRowHeight="15.75" customHeight="1"/>
  <cols>
    <col min="1" max="1" width="30.7265625" style="908" customWidth="1"/>
    <col min="2" max="2" width="25" style="908" customWidth="1"/>
    <col min="3" max="3" width="7" style="908" customWidth="1"/>
    <col min="4" max="4" width="10.81640625" style="908" customWidth="1"/>
    <col min="5" max="5" width="11.6328125" style="908" bestFit="1" customWidth="1"/>
    <col min="6" max="6" width="26.7265625" style="908" customWidth="1"/>
    <col min="7" max="16384" width="14.453125" style="908"/>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909"/>
      <c r="B5" s="909"/>
      <c r="C5" s="909"/>
      <c r="D5" s="909"/>
      <c r="E5" s="909"/>
      <c r="F5" s="10"/>
    </row>
    <row r="6" spans="1:16" ht="29.15" customHeight="1">
      <c r="A6" s="1110" t="s">
        <v>495</v>
      </c>
      <c r="B6" s="1110"/>
      <c r="C6" s="1110"/>
      <c r="D6" s="1110"/>
      <c r="E6" s="1110"/>
      <c r="F6" s="8"/>
    </row>
    <row r="7" spans="1:16" ht="19.5" customHeight="1">
      <c r="D7" s="907"/>
      <c r="E7" s="907"/>
      <c r="F7" s="14"/>
    </row>
    <row r="8" spans="1:16" ht="14.25">
      <c r="A8" s="915"/>
      <c r="B8" s="1224"/>
      <c r="C8" s="1224"/>
      <c r="D8" s="1079"/>
      <c r="E8" s="1080"/>
      <c r="F8" s="14"/>
    </row>
    <row r="9" spans="1:16" ht="18" customHeight="1">
      <c r="A9" s="910" t="s">
        <v>28</v>
      </c>
      <c r="B9" s="1111" t="s">
        <v>4</v>
      </c>
      <c r="C9" s="1111"/>
      <c r="D9" s="1111" t="s">
        <v>40</v>
      </c>
      <c r="E9" s="1112"/>
      <c r="F9" s="370"/>
      <c r="G9" s="371"/>
      <c r="H9" s="371"/>
      <c r="I9" s="371"/>
      <c r="J9" s="371"/>
      <c r="K9" s="371"/>
      <c r="L9" s="371"/>
      <c r="M9" s="371"/>
      <c r="N9" s="371"/>
      <c r="O9" s="371"/>
      <c r="P9" s="371"/>
    </row>
    <row r="10" spans="1:16" ht="18" customHeight="1">
      <c r="A10" s="911" t="s">
        <v>77</v>
      </c>
      <c r="B10" s="1114" t="s">
        <v>37</v>
      </c>
      <c r="C10" s="1114"/>
      <c r="D10" s="1212">
        <v>2032</v>
      </c>
      <c r="E10" s="1212"/>
      <c r="F10" s="372"/>
      <c r="G10" s="371"/>
      <c r="H10" s="371"/>
      <c r="I10" s="371"/>
      <c r="J10" s="371"/>
      <c r="K10" s="371"/>
      <c r="L10" s="371"/>
      <c r="M10" s="371"/>
      <c r="N10" s="371"/>
      <c r="O10" s="371"/>
      <c r="P10" s="371"/>
    </row>
    <row r="11" spans="1:16" ht="18" customHeight="1">
      <c r="A11" s="916"/>
      <c r="B11" s="1236"/>
      <c r="C11" s="1236"/>
      <c r="D11" s="1213"/>
      <c r="E11" s="1214"/>
      <c r="F11" s="373"/>
      <c r="G11" s="1251"/>
      <c r="H11" s="1251"/>
      <c r="I11" s="919"/>
      <c r="J11" s="324"/>
      <c r="K11" s="369"/>
      <c r="L11" s="371"/>
      <c r="M11" s="371"/>
      <c r="N11" s="371"/>
      <c r="O11" s="371"/>
      <c r="P11" s="371"/>
    </row>
    <row r="12" spans="1:16" ht="18" customHeight="1">
      <c r="A12" s="910" t="s">
        <v>7</v>
      </c>
      <c r="B12" s="1111" t="s">
        <v>484</v>
      </c>
      <c r="C12" s="1111"/>
      <c r="D12" s="1111" t="s">
        <v>275</v>
      </c>
      <c r="E12" s="1111"/>
      <c r="F12" s="373"/>
      <c r="G12" s="371"/>
      <c r="H12" s="371"/>
      <c r="I12" s="371"/>
      <c r="J12" s="371"/>
      <c r="K12" s="371"/>
      <c r="L12" s="371"/>
      <c r="M12" s="371"/>
      <c r="N12" s="371"/>
      <c r="O12" s="371"/>
      <c r="P12" s="371"/>
    </row>
    <row r="13" spans="1:16" ht="18" customHeight="1">
      <c r="A13" s="911" t="s">
        <v>876</v>
      </c>
      <c r="B13" s="1423" t="s">
        <v>398</v>
      </c>
      <c r="C13" s="1423"/>
      <c r="D13" s="1385">
        <v>44683</v>
      </c>
      <c r="E13" s="1385"/>
      <c r="F13" s="373"/>
      <c r="G13" s="371"/>
      <c r="H13" s="1189"/>
      <c r="I13" s="1191"/>
      <c r="J13" s="913"/>
      <c r="K13" s="172" t="s">
        <v>19</v>
      </c>
      <c r="L13" s="284">
        <f xml:space="preserve"> SUM(L7:L12)</f>
        <v>0</v>
      </c>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914"/>
      <c r="F15" s="373"/>
      <c r="G15" s="371"/>
      <c r="H15" s="371"/>
      <c r="I15" s="371"/>
      <c r="J15" s="371"/>
      <c r="K15" s="371"/>
      <c r="L15" s="371"/>
      <c r="M15" s="371"/>
      <c r="N15" s="371"/>
      <c r="O15" s="371"/>
      <c r="P15" s="371"/>
    </row>
    <row r="16" spans="1:16" ht="30" customHeight="1">
      <c r="A16" s="1120" t="s">
        <v>41</v>
      </c>
      <c r="B16" s="1120"/>
      <c r="C16" s="912" t="s">
        <v>11</v>
      </c>
      <c r="D16" s="912" t="s">
        <v>12</v>
      </c>
      <c r="E16" s="912" t="s">
        <v>13</v>
      </c>
      <c r="F16" s="373"/>
      <c r="G16" s="371"/>
      <c r="H16" s="371"/>
      <c r="I16" s="1249"/>
      <c r="J16" s="1249"/>
      <c r="K16" s="360"/>
      <c r="L16" s="361"/>
      <c r="M16" s="358"/>
      <c r="N16" s="359"/>
      <c r="O16" s="359"/>
      <c r="P16" s="371"/>
    </row>
    <row r="17" spans="1:16" ht="13">
      <c r="A17" s="1263" t="s">
        <v>873</v>
      </c>
      <c r="B17" s="1264"/>
      <c r="C17" s="228">
        <v>15</v>
      </c>
      <c r="D17" s="393">
        <v>80</v>
      </c>
      <c r="E17" s="391">
        <f t="shared" ref="E17:E22" si="0">C17*D17</f>
        <v>1200</v>
      </c>
      <c r="F17" s="373"/>
      <c r="G17" s="371"/>
      <c r="H17" s="371"/>
      <c r="I17" s="917"/>
      <c r="J17" s="917"/>
      <c r="K17" s="360"/>
      <c r="L17" s="361"/>
      <c r="M17" s="358"/>
      <c r="N17" s="359"/>
      <c r="O17" s="359"/>
      <c r="P17" s="371"/>
    </row>
    <row r="18" spans="1:16" ht="13">
      <c r="A18" s="1261" t="s">
        <v>155</v>
      </c>
      <c r="B18" s="1262"/>
      <c r="C18" s="388">
        <v>3</v>
      </c>
      <c r="D18" s="829">
        <v>124.62</v>
      </c>
      <c r="E18" s="386">
        <f t="shared" si="0"/>
        <v>373.86</v>
      </c>
      <c r="F18" s="373"/>
      <c r="G18" s="371"/>
      <c r="H18" s="371"/>
      <c r="I18" s="917"/>
      <c r="J18" s="917"/>
      <c r="K18" s="360"/>
      <c r="L18" s="361"/>
      <c r="M18" s="358"/>
      <c r="N18" s="359"/>
      <c r="O18" s="359"/>
      <c r="P18" s="371"/>
    </row>
    <row r="19" spans="1:16" ht="13">
      <c r="A19" s="1263" t="s">
        <v>29</v>
      </c>
      <c r="B19" s="1264"/>
      <c r="C19" s="228">
        <v>3</v>
      </c>
      <c r="D19" s="393">
        <v>150</v>
      </c>
      <c r="E19" s="250">
        <f t="shared" si="0"/>
        <v>450</v>
      </c>
      <c r="F19" s="373"/>
      <c r="G19" s="371"/>
      <c r="H19" s="371"/>
      <c r="I19" s="917"/>
      <c r="J19" s="917"/>
      <c r="K19" s="360"/>
      <c r="L19" s="361"/>
      <c r="M19" s="358"/>
      <c r="N19" s="359"/>
      <c r="O19" s="359"/>
      <c r="P19" s="371"/>
    </row>
    <row r="20" spans="1:16" ht="15.75" customHeight="1">
      <c r="A20" s="1261" t="s">
        <v>32</v>
      </c>
      <c r="B20" s="1262"/>
      <c r="C20" s="388">
        <v>11688</v>
      </c>
      <c r="D20" s="387">
        <v>0.8</v>
      </c>
      <c r="E20" s="386">
        <f t="shared" si="0"/>
        <v>9350.4</v>
      </c>
      <c r="F20" s="371"/>
      <c r="G20" s="371"/>
      <c r="H20" s="371"/>
      <c r="I20" s="1250"/>
      <c r="J20" s="1250"/>
      <c r="K20" s="362"/>
      <c r="L20" s="363"/>
      <c r="M20" s="358"/>
      <c r="N20" s="359"/>
      <c r="O20" s="359"/>
      <c r="P20" s="371"/>
    </row>
    <row r="21" spans="1:16" ht="15.75" customHeight="1">
      <c r="A21" s="1263" t="s">
        <v>42</v>
      </c>
      <c r="B21" s="1264"/>
      <c r="C21" s="228">
        <v>11688</v>
      </c>
      <c r="D21" s="393">
        <v>0.8</v>
      </c>
      <c r="E21" s="250">
        <f t="shared" si="0"/>
        <v>9350.4</v>
      </c>
      <c r="I21" s="1250"/>
      <c r="J21" s="1250"/>
      <c r="K21" s="356"/>
      <c r="L21" s="920"/>
      <c r="M21" s="358"/>
      <c r="N21" s="359"/>
      <c r="O21" s="359"/>
    </row>
    <row r="22" spans="1:16" ht="15.75" customHeight="1">
      <c r="A22" s="1261" t="s">
        <v>411</v>
      </c>
      <c r="B22" s="1262"/>
      <c r="C22" s="388">
        <v>6484</v>
      </c>
      <c r="D22" s="387">
        <v>0.8</v>
      </c>
      <c r="E22" s="386">
        <f t="shared" si="0"/>
        <v>5187.2000000000007</v>
      </c>
      <c r="I22" s="918"/>
      <c r="J22" s="918"/>
      <c r="K22" s="356"/>
      <c r="L22" s="920"/>
      <c r="M22" s="358"/>
      <c r="N22" s="359"/>
      <c r="O22" s="359"/>
    </row>
    <row r="23" spans="1:16" ht="26">
      <c r="A23" s="934" t="s">
        <v>886</v>
      </c>
      <c r="B23" s="935" t="s">
        <v>538</v>
      </c>
    </row>
    <row r="24" spans="1:16" ht="39">
      <c r="A24" s="934" t="s">
        <v>887</v>
      </c>
      <c r="B24" s="935" t="s">
        <v>888</v>
      </c>
    </row>
    <row r="25" spans="1:16" ht="39">
      <c r="A25" s="934" t="s">
        <v>889</v>
      </c>
      <c r="B25" s="935" t="s">
        <v>890</v>
      </c>
    </row>
    <row r="26" spans="1:16" ht="13">
      <c r="A26" s="934" t="s">
        <v>891</v>
      </c>
      <c r="B26" s="935" t="s">
        <v>892</v>
      </c>
    </row>
    <row r="27" spans="1:16" ht="15.75" customHeight="1">
      <c r="A27" s="934" t="s">
        <v>893</v>
      </c>
      <c r="B27" s="940" t="s">
        <v>894</v>
      </c>
    </row>
    <row r="28" spans="1:16" ht="15.75" customHeight="1">
      <c r="A28" s="934" t="s">
        <v>895</v>
      </c>
      <c r="B28" s="935" t="s">
        <v>896</v>
      </c>
    </row>
    <row r="29" spans="1:16" ht="15.75" customHeight="1">
      <c r="A29" s="934" t="s">
        <v>22</v>
      </c>
      <c r="B29" s="935" t="s">
        <v>897</v>
      </c>
    </row>
    <row r="30" spans="1:16" ht="15.75" customHeight="1">
      <c r="A30" s="934" t="s">
        <v>23</v>
      </c>
      <c r="B30" s="941" t="s">
        <v>898</v>
      </c>
    </row>
    <row r="31" spans="1:16" ht="15.75" customHeight="1">
      <c r="A31" s="934" t="s">
        <v>899</v>
      </c>
      <c r="B31" s="941" t="s">
        <v>900</v>
      </c>
    </row>
    <row r="32" spans="1:16" ht="15.75" customHeight="1">
      <c r="A32" s="934" t="s">
        <v>901</v>
      </c>
      <c r="B32" s="941" t="s">
        <v>902</v>
      </c>
    </row>
    <row r="33" spans="1:2" ht="15.75" customHeight="1">
      <c r="A33" s="934" t="s">
        <v>903</v>
      </c>
      <c r="B33" s="941" t="s">
        <v>904</v>
      </c>
    </row>
    <row r="34" spans="1:2" ht="15.75" customHeight="1">
      <c r="A34" s="934" t="s">
        <v>905</v>
      </c>
      <c r="B34" s="941" t="s">
        <v>906</v>
      </c>
    </row>
    <row r="35" spans="1:2" ht="15.75" customHeight="1">
      <c r="A35" s="934" t="s">
        <v>907</v>
      </c>
      <c r="B35" s="941" t="s">
        <v>908</v>
      </c>
    </row>
    <row r="36" spans="1:2" ht="15.75" customHeight="1">
      <c r="A36" s="934" t="s">
        <v>909</v>
      </c>
      <c r="B36" s="941" t="s">
        <v>910</v>
      </c>
    </row>
    <row r="37" spans="1:2" ht="15.75" customHeight="1">
      <c r="A37" s="934" t="s">
        <v>911</v>
      </c>
      <c r="B37" s="941" t="s">
        <v>912</v>
      </c>
    </row>
    <row r="38" spans="1:2" ht="15.75" customHeight="1">
      <c r="A38" s="934" t="s">
        <v>913</v>
      </c>
      <c r="B38" s="941" t="s">
        <v>914</v>
      </c>
    </row>
    <row r="39" spans="1:2" ht="15.75" customHeight="1">
      <c r="A39" s="934" t="s">
        <v>915</v>
      </c>
      <c r="B39" s="941" t="s">
        <v>916</v>
      </c>
    </row>
    <row r="40" spans="1:2" ht="15.75" customHeight="1">
      <c r="A40" s="934" t="s">
        <v>917</v>
      </c>
      <c r="B40" s="941" t="s">
        <v>918</v>
      </c>
    </row>
    <row r="41" spans="1:2" ht="15.75" customHeight="1">
      <c r="A41" s="934" t="s">
        <v>919</v>
      </c>
      <c r="B41" s="941" t="s">
        <v>920</v>
      </c>
    </row>
    <row r="42" spans="1:2" ht="26">
      <c r="A42" s="934" t="s">
        <v>921</v>
      </c>
      <c r="B42" s="941" t="s">
        <v>922</v>
      </c>
    </row>
    <row r="43" spans="1:2" ht="26">
      <c r="A43" s="934" t="s">
        <v>923</v>
      </c>
      <c r="B43" s="941" t="s">
        <v>924</v>
      </c>
    </row>
    <row r="44" spans="1:2" ht="13">
      <c r="A44" s="934" t="s">
        <v>925</v>
      </c>
      <c r="B44" s="941" t="s">
        <v>926</v>
      </c>
    </row>
    <row r="45" spans="1:2" ht="13.75" thickBot="1">
      <c r="A45" s="936" t="s">
        <v>927</v>
      </c>
      <c r="B45" s="942" t="s">
        <v>928</v>
      </c>
    </row>
    <row r="46" spans="1:2" ht="26">
      <c r="A46" s="937" t="s">
        <v>929</v>
      </c>
      <c r="B46" s="943" t="s">
        <v>930</v>
      </c>
    </row>
    <row r="47" spans="1:2" ht="26">
      <c r="A47" s="934" t="s">
        <v>931</v>
      </c>
      <c r="B47" s="941" t="s">
        <v>932</v>
      </c>
    </row>
    <row r="48" spans="1:2" ht="15.75" customHeight="1">
      <c r="A48" s="934" t="s">
        <v>933</v>
      </c>
      <c r="B48" s="941" t="s">
        <v>934</v>
      </c>
    </row>
    <row r="49" spans="1:2" ht="15.75" customHeight="1">
      <c r="A49" s="934" t="s">
        <v>935</v>
      </c>
      <c r="B49" s="941" t="s">
        <v>936</v>
      </c>
    </row>
    <row r="50" spans="1:2" ht="13">
      <c r="A50" s="934" t="s">
        <v>14</v>
      </c>
      <c r="B50" s="941" t="s">
        <v>937</v>
      </c>
    </row>
    <row r="51" spans="1:2" ht="26">
      <c r="A51" s="934" t="s">
        <v>15</v>
      </c>
      <c r="B51" s="941" t="s">
        <v>938</v>
      </c>
    </row>
    <row r="52" spans="1:2" ht="39">
      <c r="A52" s="938" t="s">
        <v>16</v>
      </c>
      <c r="B52" s="944" t="s">
        <v>939</v>
      </c>
    </row>
    <row r="53" spans="1:2" ht="39">
      <c r="A53" s="934" t="s">
        <v>17</v>
      </c>
      <c r="B53" s="944" t="s">
        <v>940</v>
      </c>
    </row>
    <row r="54" spans="1:2" ht="13">
      <c r="A54" s="938" t="s">
        <v>941</v>
      </c>
      <c r="B54" s="944" t="s">
        <v>942</v>
      </c>
    </row>
    <row r="55" spans="1:2" ht="26">
      <c r="A55" s="934" t="s">
        <v>943</v>
      </c>
      <c r="B55" s="944" t="s">
        <v>944</v>
      </c>
    </row>
    <row r="56" spans="1:2" ht="26">
      <c r="A56" s="938" t="s">
        <v>945</v>
      </c>
      <c r="B56" s="941" t="s">
        <v>946</v>
      </c>
    </row>
    <row r="57" spans="1:2" ht="39">
      <c r="A57" s="934" t="s">
        <v>947</v>
      </c>
      <c r="B57" s="941" t="s">
        <v>948</v>
      </c>
    </row>
    <row r="58" spans="1:2" ht="39">
      <c r="A58" s="934" t="s">
        <v>949</v>
      </c>
      <c r="B58" s="941" t="s">
        <v>950</v>
      </c>
    </row>
    <row r="59" spans="1:2" ht="26">
      <c r="A59" s="934" t="s">
        <v>951</v>
      </c>
      <c r="B59" s="941" t="s">
        <v>952</v>
      </c>
    </row>
    <row r="60" spans="1:2" ht="13">
      <c r="A60" s="934" t="s">
        <v>953</v>
      </c>
      <c r="B60" s="941" t="s">
        <v>954</v>
      </c>
    </row>
    <row r="61" spans="1:2" ht="26">
      <c r="A61" s="934" t="s">
        <v>955</v>
      </c>
      <c r="B61" s="941" t="s">
        <v>956</v>
      </c>
    </row>
    <row r="62" spans="1:2" ht="26">
      <c r="A62" s="934" t="s">
        <v>957</v>
      </c>
      <c r="B62" s="944" t="s">
        <v>958</v>
      </c>
    </row>
    <row r="63" spans="1:2" ht="39">
      <c r="A63" s="934" t="s">
        <v>959</v>
      </c>
      <c r="B63" s="944" t="s">
        <v>960</v>
      </c>
    </row>
    <row r="64" spans="1:2" ht="13">
      <c r="A64" s="938" t="s">
        <v>961</v>
      </c>
      <c r="B64" s="944" t="s">
        <v>962</v>
      </c>
    </row>
    <row r="65" spans="1:2" ht="13">
      <c r="A65" s="934" t="s">
        <v>963</v>
      </c>
      <c r="B65" s="941" t="s">
        <v>646</v>
      </c>
    </row>
    <row r="66" spans="1:2" ht="26">
      <c r="A66" s="938" t="s">
        <v>964</v>
      </c>
      <c r="B66" s="941" t="s">
        <v>644</v>
      </c>
    </row>
    <row r="67" spans="1:2" ht="26">
      <c r="A67" s="938" t="s">
        <v>965</v>
      </c>
      <c r="B67" s="941" t="s">
        <v>966</v>
      </c>
    </row>
    <row r="68" spans="1:2" ht="26">
      <c r="A68" s="934" t="s">
        <v>967</v>
      </c>
      <c r="B68" s="941" t="s">
        <v>968</v>
      </c>
    </row>
    <row r="69" spans="1:2" ht="26">
      <c r="A69" s="938" t="s">
        <v>969</v>
      </c>
      <c r="B69" s="941" t="s">
        <v>970</v>
      </c>
    </row>
    <row r="70" spans="1:2" ht="26">
      <c r="A70" s="938" t="s">
        <v>971</v>
      </c>
      <c r="B70" s="941" t="s">
        <v>972</v>
      </c>
    </row>
    <row r="71" spans="1:2" ht="26">
      <c r="A71" s="938" t="s">
        <v>541</v>
      </c>
      <c r="B71" s="941" t="s">
        <v>973</v>
      </c>
    </row>
    <row r="72" spans="1:2" ht="26">
      <c r="A72" s="934" t="s">
        <v>539</v>
      </c>
      <c r="B72" s="941" t="s">
        <v>974</v>
      </c>
    </row>
    <row r="73" spans="1:2" ht="26">
      <c r="A73" s="938" t="s">
        <v>537</v>
      </c>
      <c r="B73" s="941" t="s">
        <v>975</v>
      </c>
    </row>
    <row r="74" spans="1:2" ht="52">
      <c r="A74" s="938" t="s">
        <v>976</v>
      </c>
      <c r="B74" s="944" t="s">
        <v>977</v>
      </c>
    </row>
    <row r="75" spans="1:2" ht="52">
      <c r="A75" s="938" t="s">
        <v>978</v>
      </c>
      <c r="B75" s="944" t="s">
        <v>979</v>
      </c>
    </row>
    <row r="76" spans="1:2" ht="15.75" customHeight="1">
      <c r="A76" s="934" t="s">
        <v>26</v>
      </c>
      <c r="B76" s="944" t="s">
        <v>565</v>
      </c>
    </row>
    <row r="77" spans="1:2" ht="13">
      <c r="A77" s="938" t="s">
        <v>18</v>
      </c>
      <c r="B77" s="941" t="s">
        <v>821</v>
      </c>
    </row>
    <row r="78" spans="1:2" ht="26">
      <c r="A78" s="938" t="s">
        <v>534</v>
      </c>
      <c r="B78" s="941" t="s">
        <v>980</v>
      </c>
    </row>
    <row r="79" spans="1:2" ht="15.75" customHeight="1">
      <c r="A79" s="938" t="s">
        <v>981</v>
      </c>
      <c r="B79" s="941" t="s">
        <v>982</v>
      </c>
    </row>
    <row r="80" spans="1:2" ht="26">
      <c r="A80" s="938" t="s">
        <v>532</v>
      </c>
      <c r="B80" s="941" t="s">
        <v>983</v>
      </c>
    </row>
    <row r="81" spans="1:2" ht="15.75" customHeight="1">
      <c r="A81" s="938" t="s">
        <v>984</v>
      </c>
      <c r="B81" s="941" t="s">
        <v>677</v>
      </c>
    </row>
    <row r="82" spans="1:2" ht="13">
      <c r="A82" s="934" t="s">
        <v>985</v>
      </c>
      <c r="B82" s="941" t="s">
        <v>675</v>
      </c>
    </row>
    <row r="83" spans="1:2" ht="13.75" thickBot="1">
      <c r="A83" s="939" t="s">
        <v>986</v>
      </c>
      <c r="B83" s="945" t="s">
        <v>673</v>
      </c>
    </row>
  </sheetData>
  <mergeCells count="28">
    <mergeCell ref="D12:E12"/>
    <mergeCell ref="A2:E3"/>
    <mergeCell ref="A4:B4"/>
    <mergeCell ref="A6:E6"/>
    <mergeCell ref="B8:C8"/>
    <mergeCell ref="D8:E8"/>
    <mergeCell ref="B9:C9"/>
    <mergeCell ref="D9:E9"/>
    <mergeCell ref="B10:C10"/>
    <mergeCell ref="D10:E10"/>
    <mergeCell ref="B11:C11"/>
    <mergeCell ref="D11:E11"/>
    <mergeCell ref="G11:H11"/>
    <mergeCell ref="A22:B22"/>
    <mergeCell ref="H13:I13"/>
    <mergeCell ref="A18:B18"/>
    <mergeCell ref="A19:B19"/>
    <mergeCell ref="A20:B20"/>
    <mergeCell ref="I20:J20"/>
    <mergeCell ref="A21:B21"/>
    <mergeCell ref="I21:J21"/>
    <mergeCell ref="B13:C13"/>
    <mergeCell ref="D13:E13"/>
    <mergeCell ref="A14:E14"/>
    <mergeCell ref="A16:B16"/>
    <mergeCell ref="I16:J16"/>
    <mergeCell ref="A17:B17"/>
    <mergeCell ref="B12:C12"/>
  </mergeCells>
  <dataValidations count="1">
    <dataValidation type="list" allowBlank="1" showInputMessage="1" showErrorMessage="1" sqref="A20:A21 I16:I22" xr:uid="{D6D98F36-EF0B-4C82-B103-FF1E2AC680E7}">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C61B3-B74C-405E-B71A-C39ECDA062AC}">
  <sheetPr>
    <tabColor rgb="FFFFFF00"/>
    <outlinePr summaryBelow="0" summaryRight="0"/>
  </sheetPr>
  <dimension ref="A1:P25"/>
  <sheetViews>
    <sheetView showGridLines="0" topLeftCell="A3" workbookViewId="0">
      <selection activeCell="G13" sqref="G13"/>
    </sheetView>
  </sheetViews>
  <sheetFormatPr defaultColWidth="14.453125" defaultRowHeight="15.75" customHeight="1"/>
  <cols>
    <col min="1" max="1" width="24" style="908" customWidth="1"/>
    <col min="2" max="2" width="5.90625" style="908" customWidth="1"/>
    <col min="3" max="3" width="6.90625" style="908" customWidth="1"/>
    <col min="4" max="4" width="12.1796875" style="908" customWidth="1"/>
    <col min="5" max="5" width="11.6328125" style="908" bestFit="1" customWidth="1"/>
    <col min="6" max="6" width="26.7265625" style="908" customWidth="1"/>
    <col min="7" max="16384" width="14.453125" style="908"/>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909"/>
      <c r="B5" s="909"/>
      <c r="C5" s="909"/>
      <c r="D5" s="909"/>
      <c r="E5" s="909"/>
      <c r="F5" s="10"/>
    </row>
    <row r="6" spans="1:16" ht="29.15" customHeight="1">
      <c r="A6" s="1110" t="s">
        <v>495</v>
      </c>
      <c r="B6" s="1110"/>
      <c r="C6" s="1110"/>
      <c r="D6" s="1110"/>
      <c r="E6" s="1110"/>
      <c r="F6" s="8"/>
    </row>
    <row r="7" spans="1:16" ht="19.5" customHeight="1">
      <c r="D7" s="907"/>
      <c r="E7" s="907"/>
      <c r="F7" s="14"/>
    </row>
    <row r="8" spans="1:16" ht="14.25">
      <c r="A8" s="915"/>
      <c r="B8" s="1224"/>
      <c r="C8" s="1224"/>
      <c r="D8" s="1079"/>
      <c r="E8" s="1080"/>
      <c r="F8" s="14"/>
    </row>
    <row r="9" spans="1:16" ht="18" customHeight="1">
      <c r="A9" s="910" t="s">
        <v>28</v>
      </c>
      <c r="B9" s="1111" t="s">
        <v>4</v>
      </c>
      <c r="C9" s="1111"/>
      <c r="D9" s="1111" t="s">
        <v>40</v>
      </c>
      <c r="E9" s="1112"/>
      <c r="F9" s="370"/>
      <c r="G9" s="371"/>
      <c r="H9" s="371"/>
      <c r="I9" s="371"/>
      <c r="J9" s="371"/>
      <c r="K9" s="371"/>
      <c r="L9" s="371"/>
      <c r="M9" s="371"/>
      <c r="N9" s="371"/>
      <c r="O9" s="371"/>
      <c r="P9" s="371"/>
    </row>
    <row r="10" spans="1:16" ht="18" customHeight="1">
      <c r="A10" s="911" t="s">
        <v>77</v>
      </c>
      <c r="B10" s="1114" t="s">
        <v>37</v>
      </c>
      <c r="C10" s="1114"/>
      <c r="D10" s="1212">
        <v>2031</v>
      </c>
      <c r="E10" s="1212"/>
      <c r="F10" s="372"/>
      <c r="G10" s="371"/>
      <c r="H10" s="371"/>
      <c r="I10" s="371"/>
      <c r="J10" s="371"/>
      <c r="K10" s="371"/>
      <c r="L10" s="371"/>
      <c r="M10" s="371"/>
      <c r="N10" s="371"/>
      <c r="O10" s="371"/>
      <c r="P10" s="371"/>
    </row>
    <row r="11" spans="1:16" ht="18" customHeight="1">
      <c r="A11" s="916"/>
      <c r="B11" s="1236"/>
      <c r="C11" s="1236"/>
      <c r="D11" s="1213"/>
      <c r="E11" s="1214"/>
      <c r="F11" s="373"/>
      <c r="G11" s="1251"/>
      <c r="H11" s="1251"/>
      <c r="I11" s="919"/>
      <c r="J11" s="324"/>
      <c r="K11" s="369"/>
      <c r="L11" s="371"/>
      <c r="M11" s="371"/>
      <c r="N11" s="371"/>
      <c r="O11" s="371"/>
      <c r="P11" s="371"/>
    </row>
    <row r="12" spans="1:16" ht="18" customHeight="1">
      <c r="A12" s="910" t="s">
        <v>7</v>
      </c>
      <c r="B12" s="949" t="s">
        <v>484</v>
      </c>
      <c r="C12" s="949" t="s">
        <v>111</v>
      </c>
      <c r="D12" s="1111" t="s">
        <v>275</v>
      </c>
      <c r="E12" s="1111"/>
      <c r="F12" s="373"/>
      <c r="G12" s="371"/>
      <c r="H12" s="371"/>
      <c r="I12" s="371"/>
      <c r="J12" s="371"/>
      <c r="K12" s="371"/>
      <c r="L12" s="371"/>
      <c r="M12" s="371"/>
      <c r="N12" s="371"/>
      <c r="O12" s="371"/>
      <c r="P12" s="371"/>
    </row>
    <row r="13" spans="1:16" ht="18" customHeight="1">
      <c r="A13" s="911" t="s">
        <v>1029</v>
      </c>
      <c r="B13" s="955">
        <v>58253</v>
      </c>
      <c r="C13" s="955" t="s">
        <v>1026</v>
      </c>
      <c r="D13" s="1274">
        <v>44698</v>
      </c>
      <c r="E13" s="1274"/>
      <c r="F13" s="373"/>
      <c r="G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914"/>
      <c r="F15" s="373"/>
      <c r="G15" s="371"/>
      <c r="H15" s="371"/>
      <c r="I15" s="371"/>
      <c r="J15" s="371"/>
      <c r="K15" s="371"/>
      <c r="L15" s="371"/>
      <c r="M15" s="371"/>
      <c r="N15" s="371"/>
      <c r="O15" s="371"/>
      <c r="P15" s="371"/>
    </row>
    <row r="16" spans="1:16" ht="30" customHeight="1">
      <c r="A16" s="1120" t="s">
        <v>987</v>
      </c>
      <c r="B16" s="1120"/>
      <c r="C16" s="912" t="s">
        <v>11</v>
      </c>
      <c r="D16" s="912" t="s">
        <v>12</v>
      </c>
      <c r="E16" s="912" t="s">
        <v>13</v>
      </c>
      <c r="F16" s="373"/>
      <c r="G16" s="371"/>
      <c r="H16" s="371"/>
      <c r="I16" s="1249"/>
      <c r="J16" s="1249"/>
      <c r="K16" s="360"/>
      <c r="L16" s="361"/>
      <c r="M16" s="358"/>
      <c r="N16" s="359"/>
      <c r="O16" s="359"/>
      <c r="P16" s="371"/>
    </row>
    <row r="17" spans="1:16" ht="13">
      <c r="A17" s="1245" t="s">
        <v>1012</v>
      </c>
      <c r="B17" s="1246"/>
      <c r="C17" s="229">
        <v>1</v>
      </c>
      <c r="D17" s="387">
        <v>5346</v>
      </c>
      <c r="E17" s="387">
        <f t="shared" ref="E17:E24" si="0">C17*D17</f>
        <v>5346</v>
      </c>
      <c r="F17" s="373"/>
      <c r="G17" s="371"/>
      <c r="H17" s="371"/>
      <c r="I17" s="917"/>
      <c r="J17" s="917"/>
      <c r="K17" s="360"/>
      <c r="L17" s="361"/>
      <c r="M17" s="358"/>
      <c r="N17" s="359"/>
      <c r="O17" s="359"/>
      <c r="P17" s="371"/>
    </row>
    <row r="18" spans="1:16" ht="13">
      <c r="A18" s="1424" t="s">
        <v>1013</v>
      </c>
      <c r="B18" s="1425"/>
      <c r="C18" s="228">
        <v>1</v>
      </c>
      <c r="D18" s="393">
        <v>13361.3</v>
      </c>
      <c r="E18" s="393">
        <f t="shared" si="0"/>
        <v>13361.3</v>
      </c>
      <c r="F18" s="373"/>
      <c r="G18" s="371"/>
      <c r="H18" s="371"/>
      <c r="I18" s="917"/>
      <c r="J18" s="917"/>
      <c r="K18" s="360"/>
      <c r="L18" s="361"/>
      <c r="M18" s="358"/>
      <c r="N18" s="359"/>
      <c r="O18" s="359"/>
      <c r="P18" s="371"/>
    </row>
    <row r="19" spans="1:16" ht="13">
      <c r="A19" s="1245" t="s">
        <v>1014</v>
      </c>
      <c r="B19" s="1246"/>
      <c r="C19" s="229">
        <v>1</v>
      </c>
      <c r="D19" s="387">
        <v>11463</v>
      </c>
      <c r="E19" s="387">
        <f t="shared" si="0"/>
        <v>11463</v>
      </c>
      <c r="F19" s="373"/>
      <c r="G19" s="371"/>
      <c r="H19" s="371"/>
      <c r="I19" s="917"/>
      <c r="J19" s="917"/>
      <c r="K19" s="360"/>
      <c r="L19" s="361"/>
      <c r="M19" s="358"/>
      <c r="N19" s="359"/>
      <c r="O19" s="359"/>
      <c r="P19" s="371"/>
    </row>
    <row r="20" spans="1:16" ht="13">
      <c r="A20" s="1424" t="s">
        <v>1000</v>
      </c>
      <c r="B20" s="1425"/>
      <c r="C20" s="228">
        <v>1</v>
      </c>
      <c r="D20" s="393">
        <v>16792.599999999999</v>
      </c>
      <c r="E20" s="393">
        <f t="shared" si="0"/>
        <v>16792.599999999999</v>
      </c>
      <c r="F20" s="373"/>
      <c r="G20" s="371"/>
      <c r="H20" s="371"/>
      <c r="I20" s="917"/>
      <c r="J20" s="917"/>
      <c r="K20" s="360"/>
      <c r="L20" s="361"/>
      <c r="M20" s="358"/>
      <c r="N20" s="359"/>
      <c r="O20" s="359"/>
      <c r="P20" s="371"/>
    </row>
    <row r="21" spans="1:16" ht="13">
      <c r="A21" s="1245" t="s">
        <v>1016</v>
      </c>
      <c r="B21" s="1246"/>
      <c r="C21" s="229">
        <v>1</v>
      </c>
      <c r="D21" s="387">
        <v>11297.3</v>
      </c>
      <c r="E21" s="387">
        <f t="shared" si="0"/>
        <v>11297.3</v>
      </c>
      <c r="F21" s="373"/>
      <c r="G21" s="371"/>
      <c r="H21" s="371"/>
      <c r="I21" s="917"/>
      <c r="J21" s="917"/>
      <c r="K21" s="360"/>
      <c r="L21" s="361"/>
      <c r="M21" s="358"/>
      <c r="N21" s="359"/>
      <c r="O21" s="359"/>
      <c r="P21" s="371"/>
    </row>
    <row r="22" spans="1:16" ht="13">
      <c r="A22" s="1424" t="s">
        <v>992</v>
      </c>
      <c r="B22" s="1425"/>
      <c r="C22" s="228">
        <v>1</v>
      </c>
      <c r="D22" s="393">
        <v>10571.1</v>
      </c>
      <c r="E22" s="393">
        <f t="shared" si="0"/>
        <v>10571.1</v>
      </c>
      <c r="F22" s="373"/>
      <c r="G22" s="371"/>
      <c r="H22" s="371"/>
      <c r="I22" s="917"/>
      <c r="J22" s="917"/>
      <c r="K22" s="360"/>
      <c r="L22" s="361"/>
      <c r="M22" s="358"/>
      <c r="N22" s="359"/>
      <c r="O22" s="359"/>
      <c r="P22" s="371"/>
    </row>
    <row r="23" spans="1:16" ht="13">
      <c r="A23" s="1245" t="s">
        <v>1015</v>
      </c>
      <c r="B23" s="1246"/>
      <c r="C23" s="229">
        <v>1</v>
      </c>
      <c r="D23" s="387">
        <v>250</v>
      </c>
      <c r="E23" s="387">
        <f>C23*D23</f>
        <v>250</v>
      </c>
      <c r="F23" s="373"/>
      <c r="G23" s="371"/>
      <c r="H23" s="371"/>
      <c r="I23" s="917"/>
      <c r="J23" s="917"/>
      <c r="K23" s="360"/>
      <c r="L23" s="361"/>
      <c r="M23" s="358"/>
      <c r="N23" s="359"/>
      <c r="O23" s="359"/>
      <c r="P23" s="371"/>
    </row>
    <row r="24" spans="1:16" ht="13">
      <c r="A24" s="1424" t="s">
        <v>1022</v>
      </c>
      <c r="B24" s="1425"/>
      <c r="C24" s="228">
        <v>1</v>
      </c>
      <c r="D24" s="393">
        <v>660</v>
      </c>
      <c r="E24" s="393">
        <f t="shared" si="0"/>
        <v>660</v>
      </c>
      <c r="F24" s="373"/>
      <c r="G24" s="371"/>
      <c r="H24" s="371"/>
      <c r="I24" s="917"/>
      <c r="J24" s="917"/>
      <c r="K24" s="360"/>
      <c r="L24" s="361"/>
      <c r="M24" s="358"/>
      <c r="N24" s="359"/>
      <c r="O24" s="359"/>
      <c r="P24" s="371"/>
    </row>
    <row r="25" spans="1:16" ht="15.75" customHeight="1">
      <c r="A25" s="1189"/>
      <c r="B25" s="1191"/>
      <c r="C25" s="913"/>
      <c r="D25" s="172" t="s">
        <v>19</v>
      </c>
      <c r="E25" s="284">
        <f xml:space="preserve"> SUM(E17:E24)</f>
        <v>69741.3</v>
      </c>
    </row>
  </sheetData>
  <mergeCells count="26">
    <mergeCell ref="A14:E14"/>
    <mergeCell ref="A16:B16"/>
    <mergeCell ref="G11:H11"/>
    <mergeCell ref="D12:E12"/>
    <mergeCell ref="A2:E3"/>
    <mergeCell ref="A4:B4"/>
    <mergeCell ref="A6:E6"/>
    <mergeCell ref="B8:C8"/>
    <mergeCell ref="D8:E8"/>
    <mergeCell ref="B9:C9"/>
    <mergeCell ref="D9:E9"/>
    <mergeCell ref="B10:C10"/>
    <mergeCell ref="D10:E10"/>
    <mergeCell ref="B11:C11"/>
    <mergeCell ref="D11:E11"/>
    <mergeCell ref="D13:E13"/>
    <mergeCell ref="A25:B25"/>
    <mergeCell ref="A22:B22"/>
    <mergeCell ref="I16:J16"/>
    <mergeCell ref="A18:B18"/>
    <mergeCell ref="A19:B19"/>
    <mergeCell ref="A20:B20"/>
    <mergeCell ref="A21:B21"/>
    <mergeCell ref="A23:B23"/>
    <mergeCell ref="A24:B24"/>
    <mergeCell ref="A17:B17"/>
  </mergeCells>
  <phoneticPr fontId="69" type="noConversion"/>
  <dataValidations count="1">
    <dataValidation type="list" allowBlank="1" showInputMessage="1" showErrorMessage="1" sqref="I16:I24" xr:uid="{71CA778D-8EB2-428B-BD2A-50A33F95C24C}">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BB4E6-2035-47A7-956A-5D9BFAB3147B}">
  <sheetPr>
    <tabColor rgb="FFFFFF00"/>
    <outlinePr summaryBelow="0" summaryRight="0"/>
  </sheetPr>
  <dimension ref="A1:P30"/>
  <sheetViews>
    <sheetView showGridLines="0" topLeftCell="A10" zoomScaleNormal="100" workbookViewId="0">
      <selection activeCell="F11" sqref="F11:J11"/>
    </sheetView>
  </sheetViews>
  <sheetFormatPr defaultColWidth="14.453125" defaultRowHeight="15.75" customHeight="1"/>
  <cols>
    <col min="1" max="1" width="24" style="908" customWidth="1"/>
    <col min="2" max="2" width="7" style="908" customWidth="1"/>
    <col min="3" max="3" width="6.90625" style="908" customWidth="1"/>
    <col min="4" max="4" width="12.1796875" style="908" customWidth="1"/>
    <col min="5" max="5" width="11.6328125" style="908" bestFit="1" customWidth="1"/>
    <col min="6" max="6" width="26.7265625" style="908" customWidth="1"/>
    <col min="7" max="16384" width="14.453125" style="908"/>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909"/>
      <c r="B5" s="909"/>
      <c r="C5" s="909"/>
      <c r="D5" s="909"/>
      <c r="E5" s="909"/>
      <c r="F5" s="10"/>
    </row>
    <row r="6" spans="1:16" ht="29.15" customHeight="1">
      <c r="A6" s="1110" t="s">
        <v>495</v>
      </c>
      <c r="B6" s="1110"/>
      <c r="C6" s="1110"/>
      <c r="D6" s="1110"/>
      <c r="E6" s="1110"/>
      <c r="F6" s="8"/>
    </row>
    <row r="7" spans="1:16" ht="19.5" customHeight="1">
      <c r="D7" s="907"/>
      <c r="E7" s="907"/>
      <c r="F7" s="14"/>
    </row>
    <row r="8" spans="1:16" ht="14.25">
      <c r="A8" s="915"/>
      <c r="B8" s="1224"/>
      <c r="C8" s="1224"/>
      <c r="D8" s="1079"/>
      <c r="E8" s="1080"/>
      <c r="F8" s="14"/>
    </row>
    <row r="9" spans="1:16" ht="18" customHeight="1">
      <c r="A9" s="910" t="s">
        <v>28</v>
      </c>
      <c r="B9" s="1111" t="s">
        <v>4</v>
      </c>
      <c r="C9" s="1111"/>
      <c r="D9" s="1111" t="s">
        <v>40</v>
      </c>
      <c r="E9" s="1112"/>
      <c r="F9" s="370"/>
      <c r="G9" s="371"/>
      <c r="H9" s="371"/>
      <c r="I9" s="371"/>
      <c r="J9" s="371"/>
      <c r="K9" s="371"/>
      <c r="L9" s="371"/>
      <c r="M9" s="371"/>
      <c r="N9" s="371"/>
      <c r="O9" s="371"/>
      <c r="P9" s="371"/>
    </row>
    <row r="10" spans="1:16" ht="18" customHeight="1">
      <c r="A10" s="911" t="s">
        <v>77</v>
      </c>
      <c r="B10" s="1114" t="s">
        <v>37</v>
      </c>
      <c r="C10" s="1114"/>
      <c r="D10" s="1212">
        <v>2032</v>
      </c>
      <c r="E10" s="1212"/>
      <c r="F10" s="1048">
        <v>44660</v>
      </c>
      <c r="G10" s="1047">
        <v>44688</v>
      </c>
      <c r="H10" s="1047">
        <v>44688</v>
      </c>
      <c r="I10" s="371"/>
      <c r="J10" s="371"/>
      <c r="K10" s="371"/>
      <c r="L10" s="371"/>
      <c r="M10" s="371"/>
      <c r="N10" s="371"/>
      <c r="O10" s="371"/>
      <c r="P10" s="371"/>
    </row>
    <row r="11" spans="1:16" ht="18" customHeight="1">
      <c r="A11" s="916"/>
      <c r="B11" s="1236"/>
      <c r="C11" s="1236"/>
      <c r="D11" s="1213"/>
      <c r="E11" s="1214"/>
      <c r="F11" s="373">
        <v>35868.959999999999</v>
      </c>
      <c r="G11" s="1050">
        <v>1617</v>
      </c>
      <c r="H11" s="1050">
        <v>9535.68</v>
      </c>
      <c r="I11" s="919">
        <v>1803.6</v>
      </c>
      <c r="J11" s="324">
        <v>1058.5999999999999</v>
      </c>
      <c r="K11" s="369"/>
      <c r="L11" s="371"/>
      <c r="M11" s="371"/>
      <c r="N11" s="371"/>
      <c r="O11" s="371"/>
      <c r="P11" s="371"/>
    </row>
    <row r="12" spans="1:16" ht="18" customHeight="1">
      <c r="A12" s="910" t="s">
        <v>7</v>
      </c>
      <c r="B12" s="949" t="s">
        <v>484</v>
      </c>
      <c r="C12" s="949" t="s">
        <v>111</v>
      </c>
      <c r="D12" s="1111" t="s">
        <v>275</v>
      </c>
      <c r="E12" s="1111"/>
      <c r="F12" s="373">
        <v>47004.81</v>
      </c>
      <c r="G12" s="371">
        <v>48005.14</v>
      </c>
      <c r="H12" s="371">
        <f>(G12-F12)</f>
        <v>1000.3300000000017</v>
      </c>
      <c r="I12" s="371"/>
      <c r="J12" s="371"/>
      <c r="K12" s="371"/>
      <c r="L12" s="371"/>
      <c r="M12" s="371"/>
      <c r="N12" s="371"/>
      <c r="O12" s="371"/>
      <c r="P12" s="371"/>
    </row>
    <row r="13" spans="1:16" ht="18" customHeight="1">
      <c r="A13" s="911" t="s">
        <v>1029</v>
      </c>
      <c r="B13" s="955">
        <v>58253</v>
      </c>
      <c r="C13" s="955" t="s">
        <v>1024</v>
      </c>
      <c r="D13" s="1274">
        <v>44698</v>
      </c>
      <c r="E13" s="1274"/>
      <c r="F13" s="373"/>
      <c r="G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914"/>
      <c r="F15" s="373"/>
      <c r="G15" s="371"/>
      <c r="H15" s="371"/>
      <c r="I15" s="371"/>
      <c r="J15" s="371"/>
      <c r="K15" s="371"/>
      <c r="L15" s="371"/>
      <c r="M15" s="371"/>
      <c r="N15" s="371"/>
      <c r="O15" s="371"/>
      <c r="P15" s="371"/>
    </row>
    <row r="16" spans="1:16" ht="30" customHeight="1">
      <c r="A16" s="1120" t="s">
        <v>987</v>
      </c>
      <c r="B16" s="1120"/>
      <c r="C16" s="912" t="s">
        <v>11</v>
      </c>
      <c r="D16" s="912" t="s">
        <v>12</v>
      </c>
      <c r="E16" s="912" t="s">
        <v>13</v>
      </c>
      <c r="F16" s="373"/>
      <c r="G16" s="371"/>
      <c r="H16" s="371"/>
      <c r="I16" s="1249"/>
      <c r="J16" s="1249"/>
      <c r="K16" s="360"/>
      <c r="L16" s="361"/>
      <c r="M16" s="358"/>
      <c r="N16" s="359"/>
      <c r="O16" s="359"/>
      <c r="P16" s="371"/>
    </row>
    <row r="17" spans="1:16" ht="13">
      <c r="A17" s="1424" t="s">
        <v>995</v>
      </c>
      <c r="B17" s="1425"/>
      <c r="C17" s="228">
        <v>1</v>
      </c>
      <c r="D17" s="393">
        <v>104</v>
      </c>
      <c r="E17" s="393">
        <f t="shared" ref="E17:E22" si="0">C17*D17</f>
        <v>104</v>
      </c>
      <c r="F17" s="1051">
        <v>72</v>
      </c>
      <c r="G17" s="371"/>
      <c r="H17" s="1046">
        <f>SUM(F17:G17)</f>
        <v>72</v>
      </c>
      <c r="I17" s="917"/>
      <c r="J17" s="917"/>
      <c r="K17" s="360"/>
      <c r="L17" s="361"/>
      <c r="M17" s="358"/>
      <c r="N17" s="359"/>
      <c r="O17" s="359"/>
      <c r="P17" s="371"/>
    </row>
    <row r="18" spans="1:16" ht="13">
      <c r="A18" s="1245" t="s">
        <v>996</v>
      </c>
      <c r="B18" s="1246"/>
      <c r="C18" s="229">
        <v>1</v>
      </c>
      <c r="D18" s="387">
        <v>696</v>
      </c>
      <c r="E18" s="387">
        <f t="shared" si="0"/>
        <v>696</v>
      </c>
      <c r="F18" s="1051">
        <v>467.46</v>
      </c>
      <c r="G18" s="371"/>
      <c r="H18" s="1046">
        <f t="shared" ref="H18:H29" si="1">SUM(F18:G18)</f>
        <v>467.46</v>
      </c>
      <c r="I18" s="917"/>
      <c r="J18" s="917"/>
      <c r="K18" s="360"/>
      <c r="L18" s="361"/>
      <c r="M18" s="358"/>
      <c r="N18" s="359"/>
      <c r="O18" s="359"/>
      <c r="P18" s="371"/>
    </row>
    <row r="19" spans="1:16" ht="13">
      <c r="A19" s="1424" t="s">
        <v>997</v>
      </c>
      <c r="B19" s="1425"/>
      <c r="C19" s="228">
        <v>1</v>
      </c>
      <c r="D19" s="393">
        <v>19086.5</v>
      </c>
      <c r="E19" s="393">
        <f t="shared" si="0"/>
        <v>19086.5</v>
      </c>
      <c r="F19" s="1052">
        <v>12058.06</v>
      </c>
      <c r="G19" s="1049">
        <v>450</v>
      </c>
      <c r="H19" s="1046">
        <f t="shared" si="1"/>
        <v>12508.06</v>
      </c>
      <c r="I19" s="917"/>
      <c r="J19" s="917"/>
      <c r="K19" s="360"/>
      <c r="L19" s="361"/>
      <c r="M19" s="358"/>
      <c r="N19" s="359"/>
      <c r="O19" s="359"/>
      <c r="P19" s="371"/>
    </row>
    <row r="20" spans="1:16" ht="13">
      <c r="A20" s="1245" t="s">
        <v>998</v>
      </c>
      <c r="B20" s="1246"/>
      <c r="C20" s="229">
        <v>1</v>
      </c>
      <c r="D20" s="387">
        <v>6046.3</v>
      </c>
      <c r="E20" s="387">
        <f t="shared" si="0"/>
        <v>6046.3</v>
      </c>
      <c r="F20" s="1051">
        <v>3799.16</v>
      </c>
      <c r="G20" s="371"/>
      <c r="H20" s="1046">
        <f t="shared" si="1"/>
        <v>3799.16</v>
      </c>
      <c r="I20" s="917"/>
      <c r="J20" s="917"/>
      <c r="K20" s="360"/>
      <c r="L20" s="361"/>
      <c r="M20" s="358"/>
      <c r="N20" s="359"/>
      <c r="O20" s="359"/>
      <c r="P20" s="371"/>
    </row>
    <row r="21" spans="1:16" ht="13">
      <c r="A21" s="1424" t="s">
        <v>999</v>
      </c>
      <c r="B21" s="1425"/>
      <c r="C21" s="228">
        <v>1</v>
      </c>
      <c r="D21" s="393">
        <v>130</v>
      </c>
      <c r="E21" s="393">
        <f t="shared" si="0"/>
        <v>130</v>
      </c>
      <c r="F21" s="1051">
        <v>99</v>
      </c>
      <c r="G21" s="371"/>
      <c r="H21" s="1046">
        <f t="shared" si="1"/>
        <v>99</v>
      </c>
      <c r="I21" s="917"/>
      <c r="J21" s="917"/>
      <c r="K21" s="360"/>
      <c r="L21" s="361"/>
      <c r="M21" s="358"/>
      <c r="N21" s="359"/>
      <c r="O21" s="359"/>
      <c r="P21" s="371"/>
    </row>
    <row r="22" spans="1:16" ht="13">
      <c r="A22" s="1245" t="s">
        <v>1000</v>
      </c>
      <c r="B22" s="1246"/>
      <c r="C22" s="229">
        <v>1</v>
      </c>
      <c r="D22" s="387">
        <v>208</v>
      </c>
      <c r="E22" s="387">
        <f t="shared" si="0"/>
        <v>208</v>
      </c>
      <c r="F22" s="1052">
        <v>36</v>
      </c>
      <c r="G22" s="371"/>
      <c r="H22" s="1046">
        <f t="shared" si="1"/>
        <v>36</v>
      </c>
      <c r="I22" s="917"/>
      <c r="J22" s="917"/>
      <c r="K22" s="360"/>
      <c r="L22" s="361"/>
      <c r="M22" s="358"/>
      <c r="N22" s="359"/>
      <c r="O22" s="359"/>
      <c r="P22" s="371"/>
    </row>
    <row r="23" spans="1:16" ht="13">
      <c r="A23" s="1424" t="s">
        <v>988</v>
      </c>
      <c r="B23" s="1425"/>
      <c r="C23" s="228">
        <v>1</v>
      </c>
      <c r="D23" s="393">
        <v>12142.5</v>
      </c>
      <c r="E23" s="393">
        <f t="shared" ref="E23:E29" si="2">C23*D23</f>
        <v>12142.5</v>
      </c>
      <c r="F23" s="1052">
        <v>6714.52</v>
      </c>
      <c r="G23" s="738">
        <v>2787.3</v>
      </c>
      <c r="H23" s="1046">
        <f t="shared" si="1"/>
        <v>9501.82</v>
      </c>
      <c r="I23" s="917"/>
      <c r="J23" s="917"/>
      <c r="K23" s="360"/>
      <c r="L23" s="361"/>
      <c r="M23" s="358"/>
      <c r="N23" s="359"/>
      <c r="O23" s="359"/>
      <c r="P23" s="371"/>
    </row>
    <row r="24" spans="1:16" ht="13">
      <c r="A24" s="1245" t="s">
        <v>989</v>
      </c>
      <c r="B24" s="1246"/>
      <c r="C24" s="229">
        <v>1</v>
      </c>
      <c r="D24" s="387">
        <v>9921</v>
      </c>
      <c r="E24" s="387">
        <f t="shared" si="2"/>
        <v>9921</v>
      </c>
      <c r="F24" s="1052">
        <v>4995.34</v>
      </c>
      <c r="G24" s="1049">
        <v>1561.86</v>
      </c>
      <c r="H24" s="1046">
        <f t="shared" si="1"/>
        <v>6557.2</v>
      </c>
      <c r="I24" s="917"/>
      <c r="J24" s="917"/>
      <c r="K24" s="360"/>
      <c r="L24" s="361"/>
      <c r="M24" s="358"/>
      <c r="N24" s="359"/>
      <c r="O24" s="359"/>
      <c r="P24" s="371"/>
    </row>
    <row r="25" spans="1:16" ht="13">
      <c r="A25" s="1424" t="s">
        <v>990</v>
      </c>
      <c r="B25" s="1425"/>
      <c r="C25" s="228">
        <v>1</v>
      </c>
      <c r="D25" s="393">
        <v>9581.1</v>
      </c>
      <c r="E25" s="393">
        <f t="shared" si="2"/>
        <v>9581.1</v>
      </c>
      <c r="F25" s="1052">
        <v>5333.1</v>
      </c>
      <c r="G25" s="1049">
        <v>1069</v>
      </c>
      <c r="H25" s="1046">
        <f t="shared" si="1"/>
        <v>6402.1</v>
      </c>
      <c r="I25" s="917"/>
      <c r="J25" s="917"/>
      <c r="K25" s="360"/>
      <c r="L25" s="361"/>
      <c r="M25" s="358"/>
      <c r="N25" s="359"/>
      <c r="O25" s="359"/>
      <c r="P25" s="371"/>
    </row>
    <row r="26" spans="1:16" ht="15.75" customHeight="1">
      <c r="A26" s="1245" t="s">
        <v>991</v>
      </c>
      <c r="B26" s="1246"/>
      <c r="C26" s="229">
        <v>1</v>
      </c>
      <c r="D26" s="387">
        <v>1505</v>
      </c>
      <c r="E26" s="387">
        <f t="shared" si="2"/>
        <v>1505</v>
      </c>
      <c r="F26" s="1033"/>
      <c r="G26" s="1049">
        <v>1033.5</v>
      </c>
      <c r="H26" s="1046">
        <f t="shared" si="1"/>
        <v>1033.5</v>
      </c>
      <c r="I26" s="1250"/>
      <c r="J26" s="1250"/>
      <c r="K26" s="362"/>
      <c r="L26" s="363"/>
      <c r="M26" s="358"/>
      <c r="N26" s="359"/>
      <c r="O26" s="359"/>
      <c r="P26" s="371"/>
    </row>
    <row r="27" spans="1:16" ht="15.75" customHeight="1">
      <c r="A27" s="1424" t="s">
        <v>992</v>
      </c>
      <c r="B27" s="1425"/>
      <c r="C27" s="228">
        <v>1</v>
      </c>
      <c r="D27" s="393">
        <v>4890</v>
      </c>
      <c r="E27" s="393">
        <f t="shared" si="2"/>
        <v>4890</v>
      </c>
      <c r="F27" s="1053">
        <v>3167.58</v>
      </c>
      <c r="H27" s="1046">
        <f t="shared" si="1"/>
        <v>3167.58</v>
      </c>
      <c r="I27" s="1250"/>
      <c r="J27" s="1250"/>
      <c r="K27" s="356"/>
      <c r="L27" s="920"/>
      <c r="M27" s="358"/>
      <c r="N27" s="359"/>
      <c r="O27" s="359"/>
    </row>
    <row r="28" spans="1:16" ht="15.75" customHeight="1">
      <c r="A28" s="1245" t="s">
        <v>993</v>
      </c>
      <c r="B28" s="1246"/>
      <c r="C28" s="229">
        <v>1</v>
      </c>
      <c r="D28" s="387">
        <v>22641</v>
      </c>
      <c r="E28" s="387">
        <f t="shared" si="2"/>
        <v>22641</v>
      </c>
      <c r="F28" s="1053">
        <v>2636.76</v>
      </c>
      <c r="G28" s="1049">
        <v>1369.5</v>
      </c>
      <c r="H28" s="1046">
        <f t="shared" si="1"/>
        <v>4006.26</v>
      </c>
      <c r="I28" s="918"/>
      <c r="J28" s="918"/>
      <c r="K28" s="356"/>
      <c r="L28" s="920"/>
      <c r="M28" s="358"/>
      <c r="N28" s="359"/>
      <c r="O28" s="359"/>
    </row>
    <row r="29" spans="1:16" ht="15.75" customHeight="1">
      <c r="A29" s="1424" t="s">
        <v>994</v>
      </c>
      <c r="B29" s="1425"/>
      <c r="C29" s="228">
        <v>1</v>
      </c>
      <c r="D29" s="393">
        <v>8028</v>
      </c>
      <c r="E29" s="393">
        <f t="shared" si="2"/>
        <v>8028</v>
      </c>
      <c r="F29" s="1053">
        <v>927.6</v>
      </c>
      <c r="G29" s="1049">
        <v>247.5</v>
      </c>
      <c r="H29" s="1046">
        <f t="shared" si="1"/>
        <v>1175.0999999999999</v>
      </c>
      <c r="I29" s="918"/>
      <c r="J29" s="918"/>
      <c r="K29" s="356"/>
      <c r="L29" s="920"/>
      <c r="M29" s="358"/>
      <c r="N29" s="359"/>
      <c r="O29" s="359"/>
    </row>
    <row r="30" spans="1:16" ht="15.75" customHeight="1">
      <c r="A30" s="1189"/>
      <c r="B30" s="1191"/>
      <c r="C30" s="913"/>
      <c r="D30" s="172" t="s">
        <v>19</v>
      </c>
      <c r="E30" s="284">
        <f xml:space="preserve"> SUM(E17:E29)</f>
        <v>94979.4</v>
      </c>
    </row>
  </sheetData>
  <mergeCells count="32">
    <mergeCell ref="B9:C9"/>
    <mergeCell ref="D9:E9"/>
    <mergeCell ref="B10:C10"/>
    <mergeCell ref="D10:E10"/>
    <mergeCell ref="B11:C11"/>
    <mergeCell ref="D11:E11"/>
    <mergeCell ref="A2:E3"/>
    <mergeCell ref="A4:B4"/>
    <mergeCell ref="A6:E6"/>
    <mergeCell ref="B8:C8"/>
    <mergeCell ref="D8:E8"/>
    <mergeCell ref="A30:B30"/>
    <mergeCell ref="A14:E14"/>
    <mergeCell ref="A16:B16"/>
    <mergeCell ref="I16:J16"/>
    <mergeCell ref="A28:B28"/>
    <mergeCell ref="A29:B29"/>
    <mergeCell ref="I26:J26"/>
    <mergeCell ref="A21:B21"/>
    <mergeCell ref="I27:J27"/>
    <mergeCell ref="D13:E13"/>
    <mergeCell ref="A27:B27"/>
    <mergeCell ref="A17:B17"/>
    <mergeCell ref="A18:B18"/>
    <mergeCell ref="D12:E12"/>
    <mergeCell ref="A25:B25"/>
    <mergeCell ref="A26:B26"/>
    <mergeCell ref="A19:B19"/>
    <mergeCell ref="A20:B20"/>
    <mergeCell ref="A22:B22"/>
    <mergeCell ref="A23:B23"/>
    <mergeCell ref="A24:B24"/>
  </mergeCells>
  <phoneticPr fontId="69" type="noConversion"/>
  <dataValidations count="1">
    <dataValidation type="list" allowBlank="1" showInputMessage="1" showErrorMessage="1" sqref="I16:I29" xr:uid="{70550215-46D0-43AA-955E-DC9079B5EB1F}">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31D65-1A67-4C25-8410-81D1742DF24E}">
  <sheetPr>
    <tabColor rgb="FFFFFF00"/>
    <outlinePr summaryBelow="0" summaryRight="0"/>
  </sheetPr>
  <dimension ref="A1:P30"/>
  <sheetViews>
    <sheetView showGridLines="0" topLeftCell="A10" workbookViewId="0">
      <selection activeCell="E21" sqref="E21"/>
    </sheetView>
  </sheetViews>
  <sheetFormatPr defaultColWidth="14.453125" defaultRowHeight="15.75" customHeight="1"/>
  <cols>
    <col min="1" max="1" width="24" style="908" customWidth="1"/>
    <col min="2" max="2" width="5.90625" style="908" customWidth="1"/>
    <col min="3" max="3" width="6.90625" style="908" customWidth="1"/>
    <col min="4" max="4" width="12.1796875" style="908" customWidth="1"/>
    <col min="5" max="5" width="11.6328125" style="908" bestFit="1" customWidth="1"/>
    <col min="6" max="6" width="26.7265625" style="908" customWidth="1"/>
    <col min="7" max="16384" width="14.453125" style="908"/>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909"/>
      <c r="B5" s="909"/>
      <c r="C5" s="909"/>
      <c r="D5" s="909"/>
      <c r="E5" s="909"/>
      <c r="F5" s="10"/>
    </row>
    <row r="6" spans="1:16" ht="29.15" customHeight="1">
      <c r="A6" s="1110" t="s">
        <v>495</v>
      </c>
      <c r="B6" s="1110"/>
      <c r="C6" s="1110"/>
      <c r="D6" s="1110"/>
      <c r="E6" s="1110"/>
      <c r="F6" s="8"/>
    </row>
    <row r="7" spans="1:16" ht="19.5" customHeight="1">
      <c r="D7" s="907"/>
      <c r="E7" s="907"/>
      <c r="F7" s="14"/>
    </row>
    <row r="8" spans="1:16" ht="14.25">
      <c r="A8" s="915"/>
      <c r="B8" s="1224"/>
      <c r="C8" s="1224"/>
      <c r="D8" s="1079"/>
      <c r="E8" s="1080"/>
      <c r="F8" s="14"/>
    </row>
    <row r="9" spans="1:16" ht="18" customHeight="1">
      <c r="A9" s="910" t="s">
        <v>28</v>
      </c>
      <c r="B9" s="1111" t="s">
        <v>4</v>
      </c>
      <c r="C9" s="1111"/>
      <c r="D9" s="1111" t="s">
        <v>40</v>
      </c>
      <c r="E9" s="1112"/>
      <c r="F9" s="370"/>
      <c r="G9" s="371"/>
      <c r="H9" s="371"/>
      <c r="I9" s="371"/>
      <c r="J9" s="371"/>
      <c r="K9" s="371"/>
      <c r="L9" s="371"/>
      <c r="M9" s="371"/>
      <c r="N9" s="371"/>
      <c r="O9" s="371"/>
      <c r="P9" s="371"/>
    </row>
    <row r="10" spans="1:16" ht="18" customHeight="1">
      <c r="A10" s="911" t="s">
        <v>77</v>
      </c>
      <c r="B10" s="1114" t="s">
        <v>37</v>
      </c>
      <c r="C10" s="1114"/>
      <c r="D10" s="1212">
        <v>2033</v>
      </c>
      <c r="E10" s="1212"/>
      <c r="F10" s="372"/>
      <c r="G10" s="371"/>
      <c r="H10" s="371"/>
      <c r="I10" s="371"/>
      <c r="J10" s="371"/>
      <c r="K10" s="371"/>
      <c r="L10" s="371"/>
      <c r="M10" s="371"/>
      <c r="N10" s="371"/>
      <c r="O10" s="371"/>
      <c r="P10" s="371"/>
    </row>
    <row r="11" spans="1:16" ht="18" customHeight="1">
      <c r="A11" s="916"/>
      <c r="B11" s="1236"/>
      <c r="C11" s="1236"/>
      <c r="D11" s="1213"/>
      <c r="E11" s="1214"/>
      <c r="F11" s="373"/>
      <c r="G11" s="1251"/>
      <c r="H11" s="1251"/>
      <c r="I11" s="919"/>
      <c r="J11" s="324"/>
      <c r="K11" s="369"/>
      <c r="L11" s="371"/>
      <c r="M11" s="371"/>
      <c r="N11" s="371"/>
      <c r="O11" s="371"/>
      <c r="P11" s="371"/>
    </row>
    <row r="12" spans="1:16" ht="18" customHeight="1">
      <c r="A12" s="910" t="s">
        <v>7</v>
      </c>
      <c r="B12" s="949" t="s">
        <v>484</v>
      </c>
      <c r="C12" s="949" t="s">
        <v>111</v>
      </c>
      <c r="D12" s="1111" t="s">
        <v>275</v>
      </c>
      <c r="E12" s="1111"/>
      <c r="F12" s="373"/>
      <c r="G12" s="371"/>
      <c r="H12" s="371"/>
      <c r="I12" s="371"/>
      <c r="J12" s="371"/>
      <c r="K12" s="371"/>
      <c r="L12" s="371"/>
      <c r="M12" s="371"/>
      <c r="N12" s="371"/>
      <c r="O12" s="371"/>
      <c r="P12" s="371"/>
    </row>
    <row r="13" spans="1:16" ht="18" customHeight="1">
      <c r="A13" s="911" t="s">
        <v>1029</v>
      </c>
      <c r="B13" s="955">
        <v>58253</v>
      </c>
      <c r="C13" s="955" t="s">
        <v>1023</v>
      </c>
      <c r="D13" s="1274">
        <v>44698</v>
      </c>
      <c r="E13" s="1274"/>
      <c r="F13" s="373"/>
      <c r="G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914"/>
      <c r="F15" s="373"/>
      <c r="G15" s="371"/>
      <c r="H15" s="371"/>
      <c r="I15" s="371"/>
      <c r="J15" s="371"/>
      <c r="K15" s="371"/>
      <c r="L15" s="371"/>
      <c r="M15" s="371"/>
      <c r="N15" s="371"/>
      <c r="O15" s="371"/>
      <c r="P15" s="371"/>
    </row>
    <row r="16" spans="1:16" ht="30" customHeight="1">
      <c r="A16" s="1120" t="s">
        <v>987</v>
      </c>
      <c r="B16" s="1120"/>
      <c r="C16" s="912" t="s">
        <v>11</v>
      </c>
      <c r="D16" s="912" t="s">
        <v>12</v>
      </c>
      <c r="E16" s="912" t="s">
        <v>13</v>
      </c>
      <c r="F16" s="373"/>
      <c r="G16" s="371"/>
      <c r="H16" s="371"/>
      <c r="I16" s="1249"/>
      <c r="J16" s="1249"/>
      <c r="K16" s="360"/>
      <c r="L16" s="361"/>
      <c r="M16" s="358"/>
      <c r="N16" s="359"/>
      <c r="O16" s="359"/>
      <c r="P16" s="371"/>
    </row>
    <row r="17" spans="1:16" ht="13">
      <c r="A17" s="1424" t="s">
        <v>1001</v>
      </c>
      <c r="B17" s="1425"/>
      <c r="C17" s="228">
        <v>1</v>
      </c>
      <c r="D17" s="393">
        <v>1761</v>
      </c>
      <c r="E17" s="393">
        <f t="shared" ref="E17:E29" si="0">C17*D17</f>
        <v>1761</v>
      </c>
      <c r="F17" s="373"/>
      <c r="G17" s="371"/>
      <c r="H17" s="371"/>
      <c r="I17" s="917"/>
      <c r="J17" s="917"/>
      <c r="K17" s="360"/>
      <c r="L17" s="361"/>
      <c r="M17" s="358"/>
      <c r="N17" s="359"/>
      <c r="O17" s="359"/>
      <c r="P17" s="371"/>
    </row>
    <row r="18" spans="1:16" ht="13">
      <c r="A18" s="1245" t="s">
        <v>1002</v>
      </c>
      <c r="B18" s="1246"/>
      <c r="C18" s="229">
        <v>1</v>
      </c>
      <c r="D18" s="387">
        <v>3301</v>
      </c>
      <c r="E18" s="387">
        <f t="shared" si="0"/>
        <v>3301</v>
      </c>
      <c r="F18" s="373"/>
      <c r="G18" s="371"/>
      <c r="H18" s="371"/>
      <c r="I18" s="917"/>
      <c r="J18" s="917"/>
      <c r="K18" s="360"/>
      <c r="L18" s="361"/>
      <c r="M18" s="358"/>
      <c r="N18" s="359"/>
      <c r="O18" s="359"/>
      <c r="P18" s="371"/>
    </row>
    <row r="19" spans="1:16" ht="13">
      <c r="A19" s="1424" t="s">
        <v>1027</v>
      </c>
      <c r="B19" s="1425"/>
      <c r="C19" s="228">
        <v>1</v>
      </c>
      <c r="D19" s="393">
        <v>6398.3</v>
      </c>
      <c r="E19" s="393">
        <f t="shared" si="0"/>
        <v>6398.3</v>
      </c>
      <c r="F19" s="373"/>
      <c r="G19" s="371"/>
      <c r="H19" s="371"/>
      <c r="I19" s="917"/>
      <c r="J19" s="917"/>
      <c r="K19" s="360"/>
      <c r="L19" s="361"/>
      <c r="M19" s="358"/>
      <c r="N19" s="359"/>
      <c r="O19" s="359"/>
      <c r="P19" s="371"/>
    </row>
    <row r="20" spans="1:16" s="947" customFormat="1" ht="13">
      <c r="A20" s="1245" t="s">
        <v>1003</v>
      </c>
      <c r="B20" s="1246"/>
      <c r="C20" s="229">
        <v>1</v>
      </c>
      <c r="D20" s="387">
        <v>5916.3</v>
      </c>
      <c r="E20" s="387">
        <f t="shared" si="0"/>
        <v>5916.3</v>
      </c>
      <c r="F20" s="373"/>
      <c r="G20" s="371"/>
      <c r="H20" s="371"/>
      <c r="I20" s="957"/>
      <c r="J20" s="957"/>
      <c r="K20" s="360"/>
      <c r="L20" s="361"/>
      <c r="M20" s="358"/>
      <c r="N20" s="359"/>
      <c r="O20" s="359"/>
      <c r="P20" s="371"/>
    </row>
    <row r="21" spans="1:16" s="947" customFormat="1" ht="13">
      <c r="A21" s="1424" t="s">
        <v>1028</v>
      </c>
      <c r="B21" s="1425"/>
      <c r="C21" s="228">
        <v>1</v>
      </c>
      <c r="D21" s="393">
        <v>2366</v>
      </c>
      <c r="E21" s="393">
        <f t="shared" si="0"/>
        <v>2366</v>
      </c>
      <c r="F21" s="373"/>
      <c r="G21" s="371"/>
      <c r="H21" s="371"/>
      <c r="I21" s="957"/>
      <c r="J21" s="957"/>
      <c r="K21" s="360"/>
      <c r="L21" s="361"/>
      <c r="M21" s="358"/>
      <c r="N21" s="359"/>
      <c r="O21" s="359"/>
      <c r="P21" s="371"/>
    </row>
    <row r="22" spans="1:16" ht="13">
      <c r="A22" s="1245" t="s">
        <v>1004</v>
      </c>
      <c r="B22" s="1246"/>
      <c r="C22" s="229">
        <v>1</v>
      </c>
      <c r="D22" s="387">
        <v>8853.2999999999993</v>
      </c>
      <c r="E22" s="387">
        <f t="shared" si="0"/>
        <v>8853.2999999999993</v>
      </c>
      <c r="F22" s="373"/>
      <c r="G22" s="371"/>
      <c r="H22" s="371"/>
      <c r="I22" s="917"/>
      <c r="J22" s="917"/>
      <c r="K22" s="360"/>
      <c r="L22" s="361"/>
      <c r="M22" s="358"/>
      <c r="N22" s="359"/>
      <c r="O22" s="359"/>
      <c r="P22" s="371"/>
    </row>
    <row r="23" spans="1:16" ht="13">
      <c r="A23" s="1424" t="s">
        <v>1005</v>
      </c>
      <c r="B23" s="1425"/>
      <c r="C23" s="228">
        <v>1</v>
      </c>
      <c r="D23" s="393">
        <v>4045</v>
      </c>
      <c r="E23" s="393">
        <f t="shared" si="0"/>
        <v>4045</v>
      </c>
      <c r="F23" s="373"/>
      <c r="G23" s="371"/>
      <c r="H23" s="371"/>
      <c r="I23" s="917"/>
      <c r="J23" s="917"/>
      <c r="K23" s="360"/>
      <c r="L23" s="361"/>
      <c r="M23" s="358"/>
      <c r="N23" s="359"/>
      <c r="O23" s="359"/>
      <c r="P23" s="371"/>
    </row>
    <row r="24" spans="1:16" ht="13">
      <c r="A24" s="1245" t="s">
        <v>1006</v>
      </c>
      <c r="B24" s="1246"/>
      <c r="C24" s="229">
        <v>1</v>
      </c>
      <c r="D24" s="387">
        <v>12915</v>
      </c>
      <c r="E24" s="387">
        <f t="shared" si="0"/>
        <v>12915</v>
      </c>
      <c r="F24" s="373"/>
      <c r="G24" s="371"/>
      <c r="H24" s="371"/>
      <c r="I24" s="917"/>
      <c r="J24" s="917"/>
      <c r="K24" s="360"/>
      <c r="L24" s="361"/>
      <c r="M24" s="358"/>
      <c r="N24" s="359"/>
      <c r="O24" s="359"/>
      <c r="P24" s="371"/>
    </row>
    <row r="25" spans="1:16" ht="13">
      <c r="A25" s="1424" t="s">
        <v>1007</v>
      </c>
      <c r="B25" s="1425"/>
      <c r="C25" s="228">
        <v>1</v>
      </c>
      <c r="D25" s="393">
        <v>1431</v>
      </c>
      <c r="E25" s="393">
        <f t="shared" si="0"/>
        <v>1431</v>
      </c>
      <c r="F25" s="373"/>
      <c r="G25" s="371"/>
      <c r="H25" s="371"/>
      <c r="I25" s="917"/>
      <c r="J25" s="917"/>
      <c r="K25" s="360"/>
      <c r="L25" s="361"/>
      <c r="M25" s="358"/>
      <c r="N25" s="359"/>
      <c r="O25" s="359"/>
      <c r="P25" s="371"/>
    </row>
    <row r="26" spans="1:16" ht="13">
      <c r="A26" s="1245" t="s">
        <v>1008</v>
      </c>
      <c r="B26" s="1246"/>
      <c r="C26" s="229">
        <v>1</v>
      </c>
      <c r="D26" s="387">
        <v>2519</v>
      </c>
      <c r="E26" s="387">
        <f t="shared" si="0"/>
        <v>2519</v>
      </c>
      <c r="F26" s="373"/>
      <c r="G26" s="371"/>
      <c r="H26" s="371"/>
      <c r="I26" s="917"/>
      <c r="J26" s="917"/>
      <c r="K26" s="360"/>
      <c r="L26" s="361"/>
      <c r="M26" s="358"/>
      <c r="N26" s="359"/>
      <c r="O26" s="359"/>
      <c r="P26" s="371"/>
    </row>
    <row r="27" spans="1:16" ht="13">
      <c r="A27" s="1424" t="s">
        <v>1009</v>
      </c>
      <c r="B27" s="1425"/>
      <c r="C27" s="228">
        <v>1</v>
      </c>
      <c r="D27" s="393">
        <v>2008</v>
      </c>
      <c r="E27" s="393">
        <f t="shared" si="0"/>
        <v>2008</v>
      </c>
      <c r="F27" s="373"/>
      <c r="G27" s="371"/>
      <c r="H27" s="371"/>
      <c r="I27" s="917"/>
      <c r="J27" s="917"/>
      <c r="K27" s="360"/>
      <c r="L27" s="361"/>
      <c r="M27" s="358"/>
      <c r="N27" s="359"/>
      <c r="O27" s="359"/>
      <c r="P27" s="371"/>
    </row>
    <row r="28" spans="1:16" ht="15.75" customHeight="1">
      <c r="A28" s="1245" t="s">
        <v>1010</v>
      </c>
      <c r="B28" s="1246"/>
      <c r="C28" s="229">
        <v>1</v>
      </c>
      <c r="D28" s="387">
        <v>3401</v>
      </c>
      <c r="E28" s="387">
        <f t="shared" si="0"/>
        <v>3401</v>
      </c>
      <c r="F28" s="371"/>
      <c r="G28" s="371"/>
      <c r="H28" s="371"/>
      <c r="I28" s="1250"/>
      <c r="J28" s="1250"/>
      <c r="K28" s="362"/>
      <c r="L28" s="363"/>
      <c r="M28" s="358"/>
      <c r="N28" s="359"/>
      <c r="O28" s="359"/>
      <c r="P28" s="371"/>
    </row>
    <row r="29" spans="1:16" ht="15.75" customHeight="1">
      <c r="A29" s="1424" t="s">
        <v>1011</v>
      </c>
      <c r="B29" s="1425"/>
      <c r="C29" s="228">
        <v>1</v>
      </c>
      <c r="D29" s="393">
        <v>1394</v>
      </c>
      <c r="E29" s="393">
        <f t="shared" si="0"/>
        <v>1394</v>
      </c>
      <c r="I29" s="1250"/>
      <c r="J29" s="1250"/>
      <c r="K29" s="356"/>
      <c r="L29" s="920"/>
      <c r="M29" s="358"/>
      <c r="N29" s="359"/>
      <c r="O29" s="359"/>
    </row>
    <row r="30" spans="1:16" ht="15.75" customHeight="1">
      <c r="A30" s="1189"/>
      <c r="B30" s="1191"/>
      <c r="C30" s="913"/>
      <c r="D30" s="172" t="s">
        <v>19</v>
      </c>
      <c r="E30" s="284">
        <f xml:space="preserve"> SUM(E17:E29)</f>
        <v>56308.899999999994</v>
      </c>
    </row>
  </sheetData>
  <mergeCells count="33">
    <mergeCell ref="G11:H11"/>
    <mergeCell ref="D12:E12"/>
    <mergeCell ref="A2:E3"/>
    <mergeCell ref="A4:B4"/>
    <mergeCell ref="A6:E6"/>
    <mergeCell ref="B8:C8"/>
    <mergeCell ref="D8:E8"/>
    <mergeCell ref="B9:C9"/>
    <mergeCell ref="D9:E9"/>
    <mergeCell ref="A17:B17"/>
    <mergeCell ref="B10:C10"/>
    <mergeCell ref="D10:E10"/>
    <mergeCell ref="B11:C11"/>
    <mergeCell ref="D11:E11"/>
    <mergeCell ref="D13:E13"/>
    <mergeCell ref="A14:E14"/>
    <mergeCell ref="A16:B16"/>
    <mergeCell ref="A30:B30"/>
    <mergeCell ref="A26:B26"/>
    <mergeCell ref="A27:B27"/>
    <mergeCell ref="A28:B28"/>
    <mergeCell ref="I16:J16"/>
    <mergeCell ref="I28:J28"/>
    <mergeCell ref="A29:B29"/>
    <mergeCell ref="I29:J29"/>
    <mergeCell ref="A18:B18"/>
    <mergeCell ref="A19:B19"/>
    <mergeCell ref="A22:B22"/>
    <mergeCell ref="A23:B23"/>
    <mergeCell ref="A24:B24"/>
    <mergeCell ref="A25:B25"/>
    <mergeCell ref="A20:B20"/>
    <mergeCell ref="A21:B21"/>
  </mergeCells>
  <phoneticPr fontId="69" type="noConversion"/>
  <dataValidations count="1">
    <dataValidation type="list" allowBlank="1" showInputMessage="1" showErrorMessage="1" sqref="I16:I29" xr:uid="{0392DCD1-636B-41A6-B1E9-C74A87502BEF}">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AA931-54B5-434C-9564-082B7983BA0F}">
  <sheetPr>
    <tabColor rgb="FFC00000"/>
    <outlinePr summaryBelow="0" summaryRight="0"/>
  </sheetPr>
  <dimension ref="A1:P19"/>
  <sheetViews>
    <sheetView showGridLines="0" topLeftCell="A3" workbookViewId="0">
      <selection activeCell="B24" sqref="B24"/>
    </sheetView>
  </sheetViews>
  <sheetFormatPr defaultColWidth="14.453125" defaultRowHeight="15.75" customHeight="1"/>
  <cols>
    <col min="1" max="1" width="24" style="947" customWidth="1"/>
    <col min="2" max="2" width="5.90625" style="947" customWidth="1"/>
    <col min="3" max="3" width="6.90625" style="947" customWidth="1"/>
    <col min="4" max="4" width="12.1796875" style="947" customWidth="1"/>
    <col min="5" max="5" width="11.6328125" style="947" bestFit="1" customWidth="1"/>
    <col min="6" max="6" width="26.7265625" style="947" customWidth="1"/>
    <col min="7" max="16384" width="14.453125" style="947"/>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948"/>
      <c r="B5" s="948"/>
      <c r="C5" s="948"/>
      <c r="D5" s="948"/>
      <c r="E5" s="948"/>
      <c r="F5" s="10"/>
    </row>
    <row r="6" spans="1:16" ht="29.15" customHeight="1">
      <c r="A6" s="1110" t="s">
        <v>495</v>
      </c>
      <c r="B6" s="1110"/>
      <c r="C6" s="1110"/>
      <c r="D6" s="1110"/>
      <c r="E6" s="1110"/>
      <c r="F6" s="8"/>
    </row>
    <row r="7" spans="1:16" ht="19.5" customHeight="1">
      <c r="D7" s="946"/>
      <c r="E7" s="946"/>
      <c r="F7" s="14"/>
    </row>
    <row r="8" spans="1:16" ht="14.25">
      <c r="A8" s="954"/>
      <c r="B8" s="1224"/>
      <c r="C8" s="1224"/>
      <c r="D8" s="1079"/>
      <c r="E8" s="1080"/>
      <c r="F8" s="14"/>
    </row>
    <row r="9" spans="1:16" ht="18" customHeight="1">
      <c r="A9" s="949" t="s">
        <v>28</v>
      </c>
      <c r="B9" s="1111" t="s">
        <v>4</v>
      </c>
      <c r="C9" s="1111"/>
      <c r="D9" s="1111" t="s">
        <v>40</v>
      </c>
      <c r="E9" s="1112"/>
      <c r="F9" s="370"/>
      <c r="G9" s="371"/>
      <c r="H9" s="371"/>
      <c r="I9" s="371"/>
      <c r="J9" s="371"/>
      <c r="K9" s="371"/>
      <c r="L9" s="371"/>
      <c r="M9" s="371"/>
      <c r="N9" s="371"/>
      <c r="O9" s="371"/>
      <c r="P9" s="371"/>
    </row>
    <row r="10" spans="1:16" ht="18" customHeight="1">
      <c r="A10" s="950" t="s">
        <v>77</v>
      </c>
      <c r="B10" s="1114" t="s">
        <v>37</v>
      </c>
      <c r="C10" s="1114"/>
      <c r="D10" s="1212">
        <v>2034</v>
      </c>
      <c r="E10" s="1212"/>
      <c r="F10" s="372"/>
      <c r="G10" s="371"/>
      <c r="H10" s="371"/>
      <c r="I10" s="371"/>
      <c r="J10" s="371"/>
      <c r="K10" s="371"/>
      <c r="L10" s="371"/>
      <c r="M10" s="371"/>
      <c r="N10" s="371"/>
      <c r="O10" s="371"/>
      <c r="P10" s="371"/>
    </row>
    <row r="11" spans="1:16" ht="18" customHeight="1">
      <c r="A11" s="956"/>
      <c r="B11" s="1236"/>
      <c r="C11" s="1236"/>
      <c r="D11" s="1213"/>
      <c r="E11" s="1214"/>
      <c r="F11" s="373"/>
      <c r="G11" s="1251"/>
      <c r="H11" s="1251"/>
      <c r="I11" s="958"/>
      <c r="J11" s="324"/>
      <c r="K11" s="369"/>
      <c r="L11" s="371"/>
      <c r="M11" s="371"/>
      <c r="N11" s="371"/>
      <c r="O11" s="371"/>
      <c r="P11" s="371"/>
    </row>
    <row r="12" spans="1:16" ht="18" customHeight="1">
      <c r="A12" s="949" t="s">
        <v>7</v>
      </c>
      <c r="B12" s="949" t="s">
        <v>484</v>
      </c>
      <c r="C12" s="949" t="s">
        <v>111</v>
      </c>
      <c r="D12" s="1111" t="s">
        <v>275</v>
      </c>
      <c r="E12" s="1111"/>
      <c r="F12" s="373"/>
      <c r="G12" s="371"/>
      <c r="H12" s="371"/>
      <c r="I12" s="371"/>
      <c r="J12" s="371"/>
      <c r="K12" s="371"/>
      <c r="L12" s="371"/>
      <c r="M12" s="371"/>
      <c r="N12" s="371"/>
      <c r="O12" s="371"/>
      <c r="P12" s="371"/>
    </row>
    <row r="13" spans="1:16" ht="18" customHeight="1">
      <c r="A13" s="950" t="s">
        <v>1025</v>
      </c>
      <c r="B13" s="961">
        <v>58253</v>
      </c>
      <c r="C13" s="955" t="s">
        <v>1026</v>
      </c>
      <c r="D13" s="1274">
        <v>44698</v>
      </c>
      <c r="E13" s="1274"/>
      <c r="F13" s="373"/>
      <c r="G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953"/>
      <c r="F15" s="373"/>
      <c r="G15" s="371"/>
      <c r="H15" s="371"/>
      <c r="I15" s="371"/>
      <c r="J15" s="371"/>
      <c r="K15" s="371"/>
      <c r="L15" s="371"/>
      <c r="M15" s="371"/>
      <c r="N15" s="371"/>
      <c r="O15" s="371"/>
      <c r="P15" s="371"/>
    </row>
    <row r="16" spans="1:16" ht="30" customHeight="1">
      <c r="A16" s="1120" t="s">
        <v>987</v>
      </c>
      <c r="B16" s="1120"/>
      <c r="C16" s="951" t="s">
        <v>11</v>
      </c>
      <c r="D16" s="951" t="s">
        <v>12</v>
      </c>
      <c r="E16" s="951" t="s">
        <v>13</v>
      </c>
      <c r="F16" s="373"/>
      <c r="G16" s="371"/>
      <c r="H16" s="371"/>
      <c r="I16" s="1249"/>
      <c r="J16" s="1249"/>
      <c r="K16" s="360"/>
      <c r="L16" s="361"/>
      <c r="M16" s="358"/>
      <c r="N16" s="359"/>
      <c r="O16" s="359"/>
      <c r="P16" s="371"/>
    </row>
    <row r="17" spans="1:16" ht="13">
      <c r="A17" s="1245" t="s">
        <v>1012</v>
      </c>
      <c r="B17" s="1246"/>
      <c r="C17" s="229">
        <v>1</v>
      </c>
      <c r="D17" s="387">
        <v>4918.25</v>
      </c>
      <c r="E17" s="387">
        <f t="shared" ref="E17:E18" si="0">C17*D17</f>
        <v>4918.25</v>
      </c>
      <c r="F17" s="373"/>
      <c r="G17" s="371"/>
      <c r="H17" s="371"/>
      <c r="I17" s="957"/>
      <c r="J17" s="957"/>
      <c r="K17" s="360"/>
      <c r="L17" s="361"/>
      <c r="M17" s="358"/>
      <c r="N17" s="359"/>
      <c r="O17" s="359"/>
      <c r="P17" s="371"/>
    </row>
    <row r="18" spans="1:16" ht="13">
      <c r="A18" s="1426" t="s">
        <v>1014</v>
      </c>
      <c r="B18" s="1427"/>
      <c r="C18" s="228">
        <v>1</v>
      </c>
      <c r="D18" s="390">
        <v>57905</v>
      </c>
      <c r="E18" s="390">
        <f t="shared" si="0"/>
        <v>57905</v>
      </c>
      <c r="F18" s="373"/>
      <c r="G18" s="371"/>
      <c r="H18" s="371"/>
      <c r="I18" s="957"/>
      <c r="J18" s="957"/>
      <c r="K18" s="360"/>
      <c r="L18" s="361"/>
      <c r="M18" s="358"/>
      <c r="N18" s="359"/>
      <c r="O18" s="359"/>
      <c r="P18" s="371"/>
    </row>
    <row r="19" spans="1:16" ht="15.75" customHeight="1">
      <c r="A19" s="1189"/>
      <c r="B19" s="1191"/>
      <c r="C19" s="952"/>
      <c r="D19" s="172" t="s">
        <v>19</v>
      </c>
      <c r="E19" s="284">
        <f xml:space="preserve"> SUM(E17:E18)</f>
        <v>62823.25</v>
      </c>
    </row>
  </sheetData>
  <mergeCells count="20">
    <mergeCell ref="B9:C9"/>
    <mergeCell ref="D9:E9"/>
    <mergeCell ref="A2:E3"/>
    <mergeCell ref="A4:B4"/>
    <mergeCell ref="A6:E6"/>
    <mergeCell ref="B8:C8"/>
    <mergeCell ref="D8:E8"/>
    <mergeCell ref="I16:J16"/>
    <mergeCell ref="A17:B17"/>
    <mergeCell ref="B10:C10"/>
    <mergeCell ref="D10:E10"/>
    <mergeCell ref="B11:C11"/>
    <mergeCell ref="D11:E11"/>
    <mergeCell ref="G11:H11"/>
    <mergeCell ref="D12:E12"/>
    <mergeCell ref="A19:B19"/>
    <mergeCell ref="A18:B18"/>
    <mergeCell ref="D13:E13"/>
    <mergeCell ref="A14:E14"/>
    <mergeCell ref="A16:B16"/>
  </mergeCells>
  <dataValidations count="1">
    <dataValidation type="list" allowBlank="1" showInputMessage="1" showErrorMessage="1" sqref="I16:I18" xr:uid="{1A0A2A3E-6BFC-4D87-989C-43CF6B2B9F31}">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4D44D-9C45-4895-901D-DE49C67B9B70}">
  <sheetPr>
    <tabColor rgb="FFC00000"/>
    <outlinePr summaryBelow="0" summaryRight="0"/>
  </sheetPr>
  <dimension ref="A1:P19"/>
  <sheetViews>
    <sheetView showGridLines="0" topLeftCell="A6" workbookViewId="0">
      <selection activeCell="B26" sqref="B26"/>
    </sheetView>
  </sheetViews>
  <sheetFormatPr defaultColWidth="14.453125" defaultRowHeight="15.75" customHeight="1"/>
  <cols>
    <col min="1" max="1" width="24" style="947" customWidth="1"/>
    <col min="2" max="2" width="5.90625" style="947" customWidth="1"/>
    <col min="3" max="3" width="6.90625" style="947" customWidth="1"/>
    <col min="4" max="4" width="12.1796875" style="947" customWidth="1"/>
    <col min="5" max="5" width="11.6328125" style="947" bestFit="1" customWidth="1"/>
    <col min="6" max="6" width="26.7265625" style="947" customWidth="1"/>
    <col min="7" max="16384" width="14.453125" style="947"/>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948"/>
      <c r="B5" s="948"/>
      <c r="C5" s="948"/>
      <c r="D5" s="948"/>
      <c r="E5" s="948"/>
      <c r="F5" s="10"/>
    </row>
    <row r="6" spans="1:16" ht="29.15" customHeight="1">
      <c r="A6" s="1110" t="s">
        <v>495</v>
      </c>
      <c r="B6" s="1110"/>
      <c r="C6" s="1110"/>
      <c r="D6" s="1110"/>
      <c r="E6" s="1110"/>
      <c r="F6" s="8"/>
    </row>
    <row r="7" spans="1:16" ht="19.5" customHeight="1">
      <c r="D7" s="946"/>
      <c r="E7" s="946"/>
      <c r="F7" s="14"/>
    </row>
    <row r="8" spans="1:16" ht="14.25">
      <c r="A8" s="954"/>
      <c r="B8" s="1224"/>
      <c r="C8" s="1224"/>
      <c r="D8" s="1079"/>
      <c r="E8" s="1080"/>
      <c r="F8" s="14"/>
    </row>
    <row r="9" spans="1:16" ht="18" customHeight="1">
      <c r="A9" s="949" t="s">
        <v>28</v>
      </c>
      <c r="B9" s="1111" t="s">
        <v>4</v>
      </c>
      <c r="C9" s="1111"/>
      <c r="D9" s="1111" t="s">
        <v>40</v>
      </c>
      <c r="E9" s="1112"/>
      <c r="F9" s="370"/>
      <c r="G9" s="371"/>
      <c r="H9" s="371"/>
      <c r="I9" s="371"/>
      <c r="J9" s="371"/>
      <c r="K9" s="371"/>
      <c r="L9" s="371"/>
      <c r="M9" s="371"/>
      <c r="N9" s="371"/>
      <c r="O9" s="371"/>
      <c r="P9" s="371"/>
    </row>
    <row r="10" spans="1:16" ht="18" customHeight="1">
      <c r="A10" s="950" t="s">
        <v>77</v>
      </c>
      <c r="B10" s="1114" t="s">
        <v>37</v>
      </c>
      <c r="C10" s="1114"/>
      <c r="D10" s="1212">
        <v>2035</v>
      </c>
      <c r="E10" s="1212"/>
      <c r="F10" s="372"/>
      <c r="G10" s="371"/>
      <c r="H10" s="371"/>
      <c r="I10" s="371"/>
      <c r="J10" s="371"/>
      <c r="K10" s="371"/>
      <c r="L10" s="371"/>
      <c r="M10" s="371"/>
      <c r="N10" s="371"/>
      <c r="O10" s="371"/>
      <c r="P10" s="371"/>
    </row>
    <row r="11" spans="1:16" ht="18" customHeight="1">
      <c r="A11" s="956"/>
      <c r="B11" s="1236"/>
      <c r="C11" s="1236"/>
      <c r="D11" s="1213"/>
      <c r="E11" s="1214"/>
      <c r="F11" s="373"/>
      <c r="G11" s="1251"/>
      <c r="H11" s="1251"/>
      <c r="I11" s="958"/>
      <c r="J11" s="324"/>
      <c r="K11" s="369"/>
      <c r="L11" s="371"/>
      <c r="M11" s="371"/>
      <c r="N11" s="371"/>
      <c r="O11" s="371"/>
      <c r="P11" s="371"/>
    </row>
    <row r="12" spans="1:16" ht="18" customHeight="1">
      <c r="A12" s="949" t="s">
        <v>7</v>
      </c>
      <c r="B12" s="949" t="s">
        <v>484</v>
      </c>
      <c r="C12" s="949" t="s">
        <v>111</v>
      </c>
      <c r="D12" s="1111" t="s">
        <v>275</v>
      </c>
      <c r="E12" s="1111"/>
      <c r="F12" s="373"/>
      <c r="G12" s="371"/>
      <c r="H12" s="371"/>
      <c r="I12" s="371"/>
      <c r="J12" s="371"/>
      <c r="K12" s="371"/>
      <c r="L12" s="371"/>
      <c r="M12" s="371"/>
      <c r="N12" s="371"/>
      <c r="O12" s="371"/>
      <c r="P12" s="371"/>
    </row>
    <row r="13" spans="1:16" ht="18" customHeight="1">
      <c r="A13" s="950" t="s">
        <v>1025</v>
      </c>
      <c r="B13" s="961">
        <v>58253</v>
      </c>
      <c r="C13" s="955" t="s">
        <v>1024</v>
      </c>
      <c r="D13" s="1274">
        <v>44698</v>
      </c>
      <c r="E13" s="1274"/>
      <c r="F13" s="373"/>
      <c r="G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953"/>
      <c r="F15" s="373"/>
      <c r="G15" s="371"/>
      <c r="H15" s="371"/>
      <c r="I15" s="371"/>
      <c r="J15" s="371"/>
      <c r="K15" s="371"/>
      <c r="L15" s="371"/>
      <c r="M15" s="371"/>
      <c r="N15" s="371"/>
      <c r="O15" s="371"/>
      <c r="P15" s="371"/>
    </row>
    <row r="16" spans="1:16" ht="30" customHeight="1">
      <c r="A16" s="1120" t="s">
        <v>987</v>
      </c>
      <c r="B16" s="1120"/>
      <c r="C16" s="951" t="s">
        <v>11</v>
      </c>
      <c r="D16" s="951" t="s">
        <v>12</v>
      </c>
      <c r="E16" s="951" t="s">
        <v>13</v>
      </c>
      <c r="F16" s="373"/>
      <c r="G16" s="371"/>
      <c r="H16" s="371"/>
      <c r="I16" s="1249"/>
      <c r="J16" s="1249"/>
      <c r="K16" s="360"/>
      <c r="L16" s="361"/>
      <c r="M16" s="358"/>
      <c r="N16" s="359"/>
      <c r="O16" s="359"/>
      <c r="P16" s="371"/>
    </row>
    <row r="17" spans="1:16" ht="13">
      <c r="A17" s="1245" t="s">
        <v>997</v>
      </c>
      <c r="B17" s="1246"/>
      <c r="C17" s="229">
        <v>1</v>
      </c>
      <c r="D17" s="387">
        <v>2926</v>
      </c>
      <c r="E17" s="387">
        <f t="shared" ref="E17:E18" si="0">C17*D17</f>
        <v>2926</v>
      </c>
      <c r="F17" s="373"/>
      <c r="G17" s="371"/>
      <c r="H17" s="371"/>
      <c r="I17" s="957"/>
      <c r="J17" s="957"/>
      <c r="K17" s="360"/>
      <c r="L17" s="361"/>
      <c r="M17" s="358"/>
      <c r="N17" s="359"/>
      <c r="O17" s="359"/>
      <c r="P17" s="371"/>
    </row>
    <row r="18" spans="1:16" ht="13">
      <c r="A18" s="1424" t="s">
        <v>988</v>
      </c>
      <c r="B18" s="1425"/>
      <c r="C18" s="228">
        <v>1</v>
      </c>
      <c r="D18" s="393">
        <v>1207.5</v>
      </c>
      <c r="E18" s="393">
        <f t="shared" si="0"/>
        <v>1207.5</v>
      </c>
      <c r="F18" s="373"/>
      <c r="G18" s="371"/>
      <c r="H18" s="371"/>
      <c r="I18" s="957"/>
      <c r="J18" s="957"/>
      <c r="K18" s="360"/>
      <c r="L18" s="361"/>
      <c r="M18" s="358"/>
      <c r="N18" s="359"/>
      <c r="O18" s="359"/>
      <c r="P18" s="371"/>
    </row>
    <row r="19" spans="1:16" ht="15.75" customHeight="1">
      <c r="A19" s="1189"/>
      <c r="B19" s="1191"/>
      <c r="C19" s="952"/>
      <c r="D19" s="172" t="s">
        <v>19</v>
      </c>
      <c r="E19" s="284">
        <f xml:space="preserve"> SUM(E17:E18)</f>
        <v>4133.5</v>
      </c>
    </row>
  </sheetData>
  <mergeCells count="20">
    <mergeCell ref="B9:C9"/>
    <mergeCell ref="D9:E9"/>
    <mergeCell ref="A2:E3"/>
    <mergeCell ref="A4:B4"/>
    <mergeCell ref="A6:E6"/>
    <mergeCell ref="B8:C8"/>
    <mergeCell ref="D8:E8"/>
    <mergeCell ref="I16:J16"/>
    <mergeCell ref="A17:B17"/>
    <mergeCell ref="B10:C10"/>
    <mergeCell ref="D10:E10"/>
    <mergeCell ref="B11:C11"/>
    <mergeCell ref="D11:E11"/>
    <mergeCell ref="G11:H11"/>
    <mergeCell ref="D12:E12"/>
    <mergeCell ref="A19:B19"/>
    <mergeCell ref="A18:B18"/>
    <mergeCell ref="D13:E13"/>
    <mergeCell ref="A14:E14"/>
    <mergeCell ref="A16:B16"/>
  </mergeCells>
  <dataValidations count="1">
    <dataValidation type="list" allowBlank="1" showInputMessage="1" showErrorMessage="1" sqref="I16:I18" xr:uid="{DC45F375-B7B6-48DA-9314-038ED51A1B48}">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CC5E3-1B64-48AD-BADB-6F02FB4A0CD6}">
  <sheetPr>
    <tabColor rgb="FFC00000"/>
    <outlinePr summaryBelow="0" summaryRight="0"/>
  </sheetPr>
  <dimension ref="A1:P19"/>
  <sheetViews>
    <sheetView showGridLines="0" workbookViewId="0">
      <selection activeCell="A17" sqref="A17:B17"/>
    </sheetView>
  </sheetViews>
  <sheetFormatPr defaultColWidth="14.453125" defaultRowHeight="15.75" customHeight="1"/>
  <cols>
    <col min="1" max="1" width="24" style="947" customWidth="1"/>
    <col min="2" max="2" width="5.90625" style="947" customWidth="1"/>
    <col min="3" max="3" width="6.90625" style="947" customWidth="1"/>
    <col min="4" max="4" width="12.1796875" style="947" customWidth="1"/>
    <col min="5" max="5" width="11.6328125" style="947" bestFit="1" customWidth="1"/>
    <col min="6" max="6" width="26.7265625" style="947" customWidth="1"/>
    <col min="7" max="16384" width="14.453125" style="947"/>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948"/>
      <c r="B5" s="948"/>
      <c r="C5" s="948"/>
      <c r="D5" s="948"/>
      <c r="E5" s="948"/>
      <c r="F5" s="10"/>
    </row>
    <row r="6" spans="1:16" ht="29.15" customHeight="1">
      <c r="A6" s="1110" t="s">
        <v>495</v>
      </c>
      <c r="B6" s="1110"/>
      <c r="C6" s="1110"/>
      <c r="D6" s="1110"/>
      <c r="E6" s="1110"/>
      <c r="F6" s="8"/>
    </row>
    <row r="7" spans="1:16" ht="19.5" customHeight="1">
      <c r="D7" s="946"/>
      <c r="E7" s="946"/>
      <c r="F7" s="14"/>
    </row>
    <row r="8" spans="1:16" ht="14.25">
      <c r="A8" s="954"/>
      <c r="B8" s="1224"/>
      <c r="C8" s="1224"/>
      <c r="D8" s="1079"/>
      <c r="E8" s="1080"/>
      <c r="F8" s="14"/>
    </row>
    <row r="9" spans="1:16" ht="18" customHeight="1">
      <c r="A9" s="949" t="s">
        <v>28</v>
      </c>
      <c r="B9" s="1111" t="s">
        <v>4</v>
      </c>
      <c r="C9" s="1111"/>
      <c r="D9" s="1111" t="s">
        <v>40</v>
      </c>
      <c r="E9" s="1112"/>
      <c r="F9" s="370"/>
      <c r="G9" s="371"/>
      <c r="H9" s="371"/>
      <c r="I9" s="371"/>
      <c r="J9" s="371"/>
      <c r="K9" s="371"/>
      <c r="L9" s="371"/>
      <c r="M9" s="371"/>
      <c r="N9" s="371"/>
      <c r="O9" s="371"/>
      <c r="P9" s="371"/>
    </row>
    <row r="10" spans="1:16" ht="18" customHeight="1">
      <c r="A10" s="950" t="s">
        <v>77</v>
      </c>
      <c r="B10" s="1114" t="s">
        <v>37</v>
      </c>
      <c r="C10" s="1114"/>
      <c r="D10" s="1212">
        <v>2036</v>
      </c>
      <c r="E10" s="1212"/>
      <c r="F10" s="372"/>
      <c r="G10" s="371"/>
      <c r="H10" s="371"/>
      <c r="I10" s="371"/>
      <c r="J10" s="371"/>
      <c r="K10" s="371"/>
      <c r="L10" s="371"/>
      <c r="M10" s="371"/>
      <c r="N10" s="371"/>
      <c r="O10" s="371"/>
      <c r="P10" s="371"/>
    </row>
    <row r="11" spans="1:16" ht="18" customHeight="1">
      <c r="A11" s="956"/>
      <c r="B11" s="1236"/>
      <c r="C11" s="1236"/>
      <c r="D11" s="1213"/>
      <c r="E11" s="1214"/>
      <c r="F11" s="373"/>
      <c r="G11" s="1251"/>
      <c r="H11" s="1251"/>
      <c r="I11" s="958"/>
      <c r="J11" s="324"/>
      <c r="K11" s="369"/>
      <c r="L11" s="371"/>
      <c r="M11" s="371"/>
      <c r="N11" s="371"/>
      <c r="O11" s="371"/>
      <c r="P11" s="371"/>
    </row>
    <row r="12" spans="1:16" ht="18" customHeight="1">
      <c r="A12" s="949" t="s">
        <v>7</v>
      </c>
      <c r="B12" s="949" t="s">
        <v>484</v>
      </c>
      <c r="C12" s="949" t="s">
        <v>111</v>
      </c>
      <c r="D12" s="1111" t="s">
        <v>275</v>
      </c>
      <c r="E12" s="1111"/>
      <c r="F12" s="373"/>
      <c r="G12" s="371"/>
      <c r="H12" s="371"/>
      <c r="I12" s="371"/>
      <c r="J12" s="371"/>
      <c r="K12" s="371"/>
      <c r="L12" s="371"/>
      <c r="M12" s="371"/>
      <c r="N12" s="371"/>
      <c r="O12" s="371"/>
      <c r="P12" s="371"/>
    </row>
    <row r="13" spans="1:16" ht="18" customHeight="1">
      <c r="A13" s="950" t="s">
        <v>1025</v>
      </c>
      <c r="B13" s="961">
        <v>58253</v>
      </c>
      <c r="C13" s="955" t="s">
        <v>1023</v>
      </c>
      <c r="D13" s="1274">
        <v>44698</v>
      </c>
      <c r="E13" s="1274"/>
      <c r="F13" s="373"/>
      <c r="G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953"/>
      <c r="F15" s="373"/>
      <c r="G15" s="371"/>
      <c r="H15" s="371"/>
      <c r="I15" s="371"/>
      <c r="J15" s="371"/>
      <c r="K15" s="371"/>
      <c r="L15" s="371"/>
      <c r="M15" s="371"/>
      <c r="N15" s="371"/>
      <c r="O15" s="371"/>
      <c r="P15" s="371"/>
    </row>
    <row r="16" spans="1:16" ht="30" customHeight="1">
      <c r="A16" s="1120" t="s">
        <v>987</v>
      </c>
      <c r="B16" s="1120"/>
      <c r="C16" s="951" t="s">
        <v>11</v>
      </c>
      <c r="D16" s="951" t="s">
        <v>12</v>
      </c>
      <c r="E16" s="951" t="s">
        <v>13</v>
      </c>
      <c r="F16" s="373"/>
      <c r="G16" s="371"/>
      <c r="H16" s="371"/>
      <c r="I16" s="1249"/>
      <c r="J16" s="1249"/>
      <c r="K16" s="360"/>
      <c r="L16" s="361"/>
      <c r="M16" s="358"/>
      <c r="N16" s="359"/>
      <c r="O16" s="359"/>
      <c r="P16" s="371"/>
    </row>
    <row r="17" spans="1:16" ht="13">
      <c r="A17" s="1245" t="s">
        <v>1004</v>
      </c>
      <c r="B17" s="1246"/>
      <c r="C17" s="229">
        <v>1</v>
      </c>
      <c r="D17" s="387">
        <v>35851.75</v>
      </c>
      <c r="E17" s="387">
        <f t="shared" ref="E17:E18" si="0">C17*D17</f>
        <v>35851.75</v>
      </c>
      <c r="F17" s="373"/>
      <c r="G17" s="371"/>
      <c r="H17" s="371"/>
      <c r="I17" s="957"/>
      <c r="J17" s="957"/>
      <c r="K17" s="360"/>
      <c r="L17" s="361"/>
      <c r="M17" s="358"/>
      <c r="N17" s="359"/>
      <c r="O17" s="359"/>
      <c r="P17" s="371"/>
    </row>
    <row r="18" spans="1:16" ht="13">
      <c r="A18" s="1426" t="s">
        <v>1006</v>
      </c>
      <c r="B18" s="1427"/>
      <c r="C18" s="228">
        <v>1</v>
      </c>
      <c r="D18" s="390">
        <v>26123.5</v>
      </c>
      <c r="E18" s="390">
        <f t="shared" si="0"/>
        <v>26123.5</v>
      </c>
      <c r="F18" s="373"/>
      <c r="G18" s="371"/>
      <c r="H18" s="371"/>
      <c r="I18" s="957"/>
      <c r="J18" s="957"/>
      <c r="K18" s="360"/>
      <c r="L18" s="361"/>
      <c r="M18" s="358"/>
      <c r="N18" s="359"/>
      <c r="O18" s="359"/>
      <c r="P18" s="371"/>
    </row>
    <row r="19" spans="1:16" ht="15.75" customHeight="1">
      <c r="A19" s="1189"/>
      <c r="B19" s="1191"/>
      <c r="C19" s="952"/>
      <c r="D19" s="172" t="s">
        <v>19</v>
      </c>
      <c r="E19" s="284">
        <f xml:space="preserve"> SUM(E17:E18)</f>
        <v>61975.25</v>
      </c>
    </row>
  </sheetData>
  <mergeCells count="20">
    <mergeCell ref="B9:C9"/>
    <mergeCell ref="D9:E9"/>
    <mergeCell ref="A2:E3"/>
    <mergeCell ref="A4:B4"/>
    <mergeCell ref="A6:E6"/>
    <mergeCell ref="B8:C8"/>
    <mergeCell ref="D8:E8"/>
    <mergeCell ref="I16:J16"/>
    <mergeCell ref="A17:B17"/>
    <mergeCell ref="B10:C10"/>
    <mergeCell ref="D10:E10"/>
    <mergeCell ref="B11:C11"/>
    <mergeCell ref="D11:E11"/>
    <mergeCell ref="G11:H11"/>
    <mergeCell ref="D12:E12"/>
    <mergeCell ref="A19:B19"/>
    <mergeCell ref="A18:B18"/>
    <mergeCell ref="D13:E13"/>
    <mergeCell ref="A14:E14"/>
    <mergeCell ref="A16:B16"/>
  </mergeCells>
  <dataValidations count="1">
    <dataValidation type="list" allowBlank="1" showInputMessage="1" showErrorMessage="1" sqref="I16:I18" xr:uid="{DCDEBC25-88D0-4ED0-9BF4-9F0B13470890}">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2681B-A16A-4044-99AD-3D808FA53A22}">
  <sheetPr>
    <tabColor rgb="FFFFFF00"/>
    <outlinePr summaryBelow="0" summaryRight="0"/>
  </sheetPr>
  <dimension ref="A1:P20"/>
  <sheetViews>
    <sheetView showGridLines="0" topLeftCell="A5" zoomScaleNormal="100" workbookViewId="0">
      <selection activeCell="E16" sqref="E16"/>
    </sheetView>
  </sheetViews>
  <sheetFormatPr defaultColWidth="14.453125" defaultRowHeight="15.75" customHeight="1"/>
  <cols>
    <col min="1" max="1" width="30.7265625" style="921" customWidth="1"/>
    <col min="2" max="2" width="7.90625" style="921" customWidth="1"/>
    <col min="3" max="3" width="7" style="921" customWidth="1"/>
    <col min="4" max="4" width="10.81640625" style="921" customWidth="1"/>
    <col min="5" max="5" width="11.6328125" style="921" bestFit="1" customWidth="1"/>
    <col min="6" max="6" width="26.7265625" style="921" customWidth="1"/>
    <col min="7" max="16384" width="14.453125" style="921"/>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922"/>
      <c r="B5" s="922"/>
      <c r="C5" s="922"/>
      <c r="D5" s="922"/>
      <c r="E5" s="922"/>
      <c r="F5" s="10"/>
    </row>
    <row r="6" spans="1:16" ht="29.15" customHeight="1">
      <c r="A6" s="1110" t="s">
        <v>27</v>
      </c>
      <c r="B6" s="1110"/>
      <c r="C6" s="1110"/>
      <c r="D6" s="1110"/>
      <c r="E6" s="1110"/>
      <c r="F6" s="8"/>
    </row>
    <row r="7" spans="1:16" ht="19.5" customHeight="1">
      <c r="D7" s="923"/>
      <c r="E7" s="923"/>
      <c r="F7" s="14"/>
    </row>
    <row r="8" spans="1:16" ht="14.25">
      <c r="A8" s="929"/>
      <c r="B8" s="1224"/>
      <c r="C8" s="1224"/>
      <c r="D8" s="1079"/>
      <c r="E8" s="1080"/>
      <c r="F8" s="14"/>
    </row>
    <row r="9" spans="1:16" ht="18" customHeight="1">
      <c r="A9" s="926" t="s">
        <v>28</v>
      </c>
      <c r="B9" s="1111" t="s">
        <v>4</v>
      </c>
      <c r="C9" s="1111"/>
      <c r="D9" s="1111" t="s">
        <v>884</v>
      </c>
      <c r="E9" s="1112"/>
      <c r="F9" s="370"/>
      <c r="G9" s="371"/>
      <c r="H9" s="371"/>
      <c r="I9" s="371"/>
      <c r="J9" s="371"/>
      <c r="K9" s="371"/>
      <c r="L9" s="371"/>
      <c r="M9" s="371"/>
      <c r="N9" s="371"/>
      <c r="O9" s="371"/>
      <c r="P9" s="371"/>
    </row>
    <row r="10" spans="1:16" ht="18" customHeight="1">
      <c r="A10" s="927" t="s">
        <v>77</v>
      </c>
      <c r="B10" s="1114" t="s">
        <v>37</v>
      </c>
      <c r="C10" s="1114"/>
      <c r="D10" s="1212">
        <v>2037</v>
      </c>
      <c r="E10" s="1212"/>
      <c r="F10" s="372"/>
      <c r="G10" s="371"/>
      <c r="H10" s="371"/>
      <c r="I10" s="371"/>
      <c r="J10" s="371"/>
      <c r="K10" s="371"/>
      <c r="L10" s="371"/>
      <c r="M10" s="371"/>
      <c r="N10" s="371"/>
      <c r="O10" s="371"/>
      <c r="P10" s="371"/>
    </row>
    <row r="11" spans="1:16" ht="18" customHeight="1">
      <c r="A11" s="930"/>
      <c r="B11" s="1236"/>
      <c r="C11" s="1236"/>
      <c r="D11" s="1213"/>
      <c r="E11" s="1214"/>
      <c r="F11" s="373"/>
      <c r="G11" s="1251"/>
      <c r="H11" s="1251"/>
      <c r="I11" s="932"/>
      <c r="J11" s="324"/>
      <c r="K11" s="369"/>
      <c r="L11" s="371"/>
      <c r="M11" s="371"/>
      <c r="N11" s="371"/>
      <c r="O11" s="371"/>
      <c r="P11" s="371"/>
    </row>
    <row r="12" spans="1:16" ht="18" customHeight="1">
      <c r="A12" s="926" t="s">
        <v>7</v>
      </c>
      <c r="B12" s="1111" t="s">
        <v>484</v>
      </c>
      <c r="C12" s="1111"/>
      <c r="D12" s="1111" t="s">
        <v>275</v>
      </c>
      <c r="E12" s="1111"/>
      <c r="F12" s="373"/>
      <c r="G12" s="371"/>
      <c r="H12" s="371"/>
      <c r="I12" s="371"/>
      <c r="J12" s="371"/>
      <c r="K12" s="371"/>
      <c r="L12" s="371"/>
      <c r="M12" s="371"/>
      <c r="N12" s="371"/>
      <c r="O12" s="371"/>
      <c r="P12" s="371"/>
    </row>
    <row r="13" spans="1:16" ht="18" customHeight="1">
      <c r="A13" s="927" t="s">
        <v>1018</v>
      </c>
      <c r="B13" s="1113">
        <v>56924</v>
      </c>
      <c r="C13" s="1113"/>
      <c r="D13" s="1274">
        <v>44697</v>
      </c>
      <c r="E13" s="1274"/>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928"/>
      <c r="F15" s="373"/>
      <c r="G15" s="371"/>
      <c r="H15" s="371"/>
      <c r="I15" s="371"/>
      <c r="J15" s="371"/>
      <c r="K15" s="371"/>
      <c r="L15" s="371"/>
      <c r="M15" s="371"/>
      <c r="N15" s="371"/>
      <c r="O15" s="371"/>
      <c r="P15" s="371"/>
    </row>
    <row r="16" spans="1:16" ht="30" customHeight="1">
      <c r="A16" s="1120" t="s">
        <v>41</v>
      </c>
      <c r="B16" s="1120"/>
      <c r="C16" s="925" t="s">
        <v>11</v>
      </c>
      <c r="D16" s="925" t="s">
        <v>12</v>
      </c>
      <c r="E16" s="925" t="s">
        <v>13</v>
      </c>
      <c r="F16" s="373"/>
      <c r="G16" s="371"/>
      <c r="H16" s="371"/>
      <c r="I16" s="1249"/>
      <c r="J16" s="1249"/>
      <c r="K16" s="360"/>
      <c r="L16" s="361"/>
      <c r="M16" s="358"/>
      <c r="N16" s="359"/>
      <c r="O16" s="359"/>
      <c r="P16" s="371"/>
    </row>
    <row r="17" spans="1:15" ht="15.75" customHeight="1">
      <c r="A17" s="1256" t="s">
        <v>1021</v>
      </c>
      <c r="B17" s="1256"/>
      <c r="C17" s="388">
        <v>66</v>
      </c>
      <c r="D17" s="436">
        <v>75</v>
      </c>
      <c r="E17" s="387">
        <f>C17*D17</f>
        <v>4950</v>
      </c>
      <c r="I17" s="1250"/>
      <c r="J17" s="1250"/>
      <c r="K17" s="356"/>
      <c r="L17" s="933"/>
      <c r="M17" s="358"/>
      <c r="N17" s="359"/>
      <c r="O17" s="359"/>
    </row>
    <row r="18" spans="1:15" ht="15.75" customHeight="1">
      <c r="A18" s="1367" t="s">
        <v>1019</v>
      </c>
      <c r="B18" s="1367"/>
      <c r="C18" s="389">
        <v>3</v>
      </c>
      <c r="D18" s="390">
        <v>200</v>
      </c>
      <c r="E18" s="390">
        <f>C18*D18</f>
        <v>600</v>
      </c>
      <c r="I18" s="931"/>
      <c r="J18" s="931"/>
      <c r="K18" s="356"/>
      <c r="L18" s="933"/>
      <c r="M18" s="358"/>
      <c r="N18" s="359"/>
      <c r="O18" s="359"/>
    </row>
    <row r="19" spans="1:15" ht="15.75" customHeight="1">
      <c r="A19" s="1256" t="s">
        <v>437</v>
      </c>
      <c r="B19" s="1256"/>
      <c r="C19" s="229">
        <v>1</v>
      </c>
      <c r="D19" s="436">
        <v>1500</v>
      </c>
      <c r="E19" s="436">
        <f>C19*D19</f>
        <v>1500</v>
      </c>
      <c r="I19" s="931"/>
      <c r="J19" s="931"/>
      <c r="K19" s="356"/>
      <c r="L19" s="933"/>
      <c r="M19" s="358"/>
      <c r="N19" s="359"/>
      <c r="O19" s="359"/>
    </row>
    <row r="20" spans="1:15" ht="15.75" customHeight="1">
      <c r="A20" s="1129"/>
      <c r="B20" s="1129"/>
      <c r="C20" s="924"/>
      <c r="D20" s="172" t="s">
        <v>19</v>
      </c>
      <c r="E20" s="284">
        <f xml:space="preserve"> SUM(E17:E19)</f>
        <v>7050</v>
      </c>
    </row>
  </sheetData>
  <mergeCells count="24">
    <mergeCell ref="A17:B17"/>
    <mergeCell ref="I17:J17"/>
    <mergeCell ref="A18:B18"/>
    <mergeCell ref="A19:B19"/>
    <mergeCell ref="A20:B20"/>
    <mergeCell ref="G11:H11"/>
    <mergeCell ref="D13:E13"/>
    <mergeCell ref="A14:E14"/>
    <mergeCell ref="A16:B16"/>
    <mergeCell ref="I16:J16"/>
    <mergeCell ref="B13:C13"/>
    <mergeCell ref="B12:C12"/>
    <mergeCell ref="D12:E12"/>
    <mergeCell ref="A2:E3"/>
    <mergeCell ref="A4:B4"/>
    <mergeCell ref="A6:E6"/>
    <mergeCell ref="B8:C8"/>
    <mergeCell ref="D8:E8"/>
    <mergeCell ref="B9:C9"/>
    <mergeCell ref="D9:E9"/>
    <mergeCell ref="B10:C10"/>
    <mergeCell ref="D10:E10"/>
    <mergeCell ref="B11:C11"/>
    <mergeCell ref="D11:E11"/>
  </mergeCells>
  <dataValidations count="1">
    <dataValidation type="list" allowBlank="1" showInputMessage="1" showErrorMessage="1" sqref="I16:I19" xr:uid="{A38EE293-3EFF-4B1B-8736-72AABEF2E1FC}">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C7A37-DA9C-4E64-92C4-9D6463111568}">
  <sheetPr>
    <tabColor rgb="FFFFFF00"/>
    <outlinePr summaryBelow="0" summaryRight="0"/>
  </sheetPr>
  <dimension ref="A1:P20"/>
  <sheetViews>
    <sheetView showGridLines="0" topLeftCell="A6" zoomScaleNormal="100" workbookViewId="0">
      <selection activeCell="F10" sqref="F10"/>
    </sheetView>
  </sheetViews>
  <sheetFormatPr defaultColWidth="14.453125" defaultRowHeight="15.75" customHeight="1"/>
  <cols>
    <col min="1" max="1" width="30.7265625" style="921" customWidth="1"/>
    <col min="2" max="2" width="7.90625" style="921" customWidth="1"/>
    <col min="3" max="3" width="7" style="921" customWidth="1"/>
    <col min="4" max="4" width="10.81640625" style="921" customWidth="1"/>
    <col min="5" max="5" width="11.6328125" style="921" bestFit="1" customWidth="1"/>
    <col min="6" max="6" width="26.7265625" style="921" customWidth="1"/>
    <col min="7" max="16384" width="14.453125" style="921"/>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922"/>
      <c r="B5" s="922"/>
      <c r="C5" s="922"/>
      <c r="D5" s="922"/>
      <c r="E5" s="922"/>
      <c r="F5" s="10"/>
    </row>
    <row r="6" spans="1:16" ht="29.15" customHeight="1">
      <c r="A6" s="1110" t="s">
        <v>27</v>
      </c>
      <c r="B6" s="1110"/>
      <c r="C6" s="1110"/>
      <c r="D6" s="1110"/>
      <c r="E6" s="1110"/>
      <c r="F6" s="8"/>
    </row>
    <row r="7" spans="1:16" ht="19.5" customHeight="1">
      <c r="D7" s="923"/>
      <c r="E7" s="923"/>
      <c r="F7" s="14"/>
    </row>
    <row r="8" spans="1:16" ht="14.25">
      <c r="A8" s="929"/>
      <c r="B8" s="1224"/>
      <c r="C8" s="1224"/>
      <c r="D8" s="1079"/>
      <c r="E8" s="1080"/>
      <c r="F8" s="14"/>
    </row>
    <row r="9" spans="1:16" ht="18" customHeight="1">
      <c r="A9" s="926" t="s">
        <v>28</v>
      </c>
      <c r="B9" s="1111" t="s">
        <v>4</v>
      </c>
      <c r="C9" s="1111"/>
      <c r="D9" s="1111" t="s">
        <v>884</v>
      </c>
      <c r="E9" s="1112"/>
      <c r="F9" s="370"/>
      <c r="G9" s="371"/>
      <c r="H9" s="371"/>
      <c r="I9" s="371"/>
      <c r="J9" s="371"/>
      <c r="K9" s="371"/>
      <c r="L9" s="371"/>
      <c r="M9" s="371"/>
      <c r="N9" s="371"/>
      <c r="O9" s="371"/>
      <c r="P9" s="371"/>
    </row>
    <row r="10" spans="1:16" ht="18" customHeight="1">
      <c r="A10" s="927" t="s">
        <v>77</v>
      </c>
      <c r="B10" s="1114" t="s">
        <v>37</v>
      </c>
      <c r="C10" s="1114"/>
      <c r="D10" s="1212">
        <v>2038</v>
      </c>
      <c r="E10" s="1212"/>
      <c r="F10" s="372"/>
      <c r="G10" s="371"/>
      <c r="H10" s="371"/>
      <c r="I10" s="371"/>
      <c r="J10" s="371"/>
      <c r="K10" s="371"/>
      <c r="L10" s="371"/>
      <c r="M10" s="371"/>
      <c r="N10" s="371"/>
      <c r="O10" s="371"/>
      <c r="P10" s="371"/>
    </row>
    <row r="11" spans="1:16" ht="18" customHeight="1">
      <c r="A11" s="930"/>
      <c r="B11" s="1236"/>
      <c r="C11" s="1236"/>
      <c r="D11" s="1213"/>
      <c r="E11" s="1214"/>
      <c r="F11" s="373"/>
      <c r="G11" s="1251"/>
      <c r="H11" s="1251"/>
      <c r="I11" s="932"/>
      <c r="J11" s="324"/>
      <c r="K11" s="369"/>
      <c r="L11" s="371"/>
      <c r="M11" s="371"/>
      <c r="N11" s="371"/>
      <c r="O11" s="371"/>
      <c r="P11" s="371"/>
    </row>
    <row r="12" spans="1:16" ht="18" customHeight="1">
      <c r="A12" s="926" t="s">
        <v>7</v>
      </c>
      <c r="B12" s="1111" t="s">
        <v>484</v>
      </c>
      <c r="C12" s="1111"/>
      <c r="D12" s="1111" t="s">
        <v>275</v>
      </c>
      <c r="E12" s="1111"/>
      <c r="F12" s="373"/>
      <c r="G12" s="371"/>
      <c r="H12" s="371"/>
      <c r="I12" s="371"/>
      <c r="J12" s="371"/>
      <c r="K12" s="371"/>
      <c r="L12" s="371"/>
      <c r="M12" s="371"/>
      <c r="N12" s="371"/>
      <c r="O12" s="371"/>
      <c r="P12" s="371"/>
    </row>
    <row r="13" spans="1:16" ht="18" customHeight="1">
      <c r="A13" s="927" t="s">
        <v>1020</v>
      </c>
      <c r="B13" s="1113">
        <v>58815</v>
      </c>
      <c r="C13" s="1113"/>
      <c r="D13" s="1122">
        <v>44636</v>
      </c>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928"/>
      <c r="F15" s="373"/>
      <c r="G15" s="371"/>
      <c r="H15" s="371"/>
      <c r="I15" s="371"/>
      <c r="J15" s="371"/>
      <c r="K15" s="371"/>
      <c r="L15" s="371"/>
      <c r="M15" s="371"/>
      <c r="N15" s="371"/>
      <c r="O15" s="371"/>
      <c r="P15" s="371"/>
    </row>
    <row r="16" spans="1:16" ht="30" customHeight="1">
      <c r="A16" s="1120" t="s">
        <v>41</v>
      </c>
      <c r="B16" s="1120"/>
      <c r="C16" s="925" t="s">
        <v>11</v>
      </c>
      <c r="D16" s="925" t="s">
        <v>12</v>
      </c>
      <c r="E16" s="925" t="s">
        <v>13</v>
      </c>
      <c r="F16" s="373"/>
      <c r="G16" s="371"/>
      <c r="H16" s="371"/>
      <c r="I16" s="1249"/>
      <c r="J16" s="1249"/>
      <c r="K16" s="360"/>
      <c r="L16" s="361"/>
      <c r="M16" s="358"/>
      <c r="N16" s="359"/>
      <c r="O16" s="359"/>
      <c r="P16" s="371"/>
    </row>
    <row r="17" spans="1:15" ht="15.75" customHeight="1">
      <c r="A17" s="1256" t="s">
        <v>71</v>
      </c>
      <c r="B17" s="1256"/>
      <c r="C17" s="388">
        <v>63</v>
      </c>
      <c r="D17" s="436">
        <v>25</v>
      </c>
      <c r="E17" s="387">
        <f>C17*D17</f>
        <v>1575</v>
      </c>
      <c r="I17" s="1250"/>
      <c r="J17" s="1250"/>
      <c r="K17" s="356"/>
      <c r="L17" s="933"/>
      <c r="M17" s="358"/>
      <c r="N17" s="359"/>
      <c r="O17" s="359"/>
    </row>
    <row r="18" spans="1:15" ht="15.75" customHeight="1">
      <c r="A18" s="1367" t="s">
        <v>436</v>
      </c>
      <c r="B18" s="1367"/>
      <c r="C18" s="389">
        <v>2</v>
      </c>
      <c r="D18" s="390">
        <v>650</v>
      </c>
      <c r="E18" s="390">
        <f>C18*D18</f>
        <v>1300</v>
      </c>
      <c r="I18" s="931"/>
      <c r="J18" s="931"/>
      <c r="K18" s="356"/>
      <c r="L18" s="933"/>
      <c r="M18" s="358"/>
      <c r="N18" s="359"/>
      <c r="O18" s="359"/>
    </row>
    <row r="19" spans="1:15" ht="15.75" customHeight="1">
      <c r="A19" s="1256" t="s">
        <v>437</v>
      </c>
      <c r="B19" s="1256"/>
      <c r="C19" s="229">
        <v>2</v>
      </c>
      <c r="D19" s="436">
        <v>600</v>
      </c>
      <c r="E19" s="436">
        <f>C19*D19</f>
        <v>1200</v>
      </c>
      <c r="I19" s="931"/>
      <c r="J19" s="931"/>
      <c r="K19" s="356"/>
      <c r="L19" s="933"/>
      <c r="M19" s="358"/>
      <c r="N19" s="359"/>
      <c r="O19" s="359"/>
    </row>
    <row r="20" spans="1:15" ht="15.75" customHeight="1">
      <c r="A20" s="1129"/>
      <c r="B20" s="1129"/>
      <c r="C20" s="924"/>
      <c r="D20" s="172" t="s">
        <v>19</v>
      </c>
      <c r="E20" s="284">
        <f xml:space="preserve"> SUM(E17:E19)</f>
        <v>4075</v>
      </c>
    </row>
  </sheetData>
  <mergeCells count="24">
    <mergeCell ref="A20:B20"/>
    <mergeCell ref="A17:B17"/>
    <mergeCell ref="I17:J17"/>
    <mergeCell ref="B11:C11"/>
    <mergeCell ref="D11:E11"/>
    <mergeCell ref="G11:H11"/>
    <mergeCell ref="A18:B18"/>
    <mergeCell ref="A19:B19"/>
    <mergeCell ref="A16:B16"/>
    <mergeCell ref="I16:J16"/>
    <mergeCell ref="B12:C12"/>
    <mergeCell ref="D12:E12"/>
    <mergeCell ref="B13:C13"/>
    <mergeCell ref="D13:E13"/>
    <mergeCell ref="A14:E14"/>
    <mergeCell ref="B10:C10"/>
    <mergeCell ref="D10:E10"/>
    <mergeCell ref="B9:C9"/>
    <mergeCell ref="D9:E9"/>
    <mergeCell ref="A2:E3"/>
    <mergeCell ref="A4:B4"/>
    <mergeCell ref="A6:E6"/>
    <mergeCell ref="B8:C8"/>
    <mergeCell ref="D8:E8"/>
  </mergeCells>
  <dataValidations count="1">
    <dataValidation type="list" allowBlank="1" showInputMessage="1" showErrorMessage="1" sqref="I16:I19" xr:uid="{8A33964F-F913-4C80-8CD5-C78F1DEBEAC3}">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4A61F-503B-4109-8F9F-584B3117F664}">
  <sheetPr>
    <tabColor rgb="FFFF0000"/>
    <outlinePr summaryBelow="0" summaryRight="0"/>
  </sheetPr>
  <dimension ref="A1:P18"/>
  <sheetViews>
    <sheetView showGridLines="0" zoomScaleNormal="100" workbookViewId="0">
      <selection activeCell="A10" sqref="A10"/>
    </sheetView>
  </sheetViews>
  <sheetFormatPr defaultColWidth="14.453125" defaultRowHeight="15.75" customHeight="1"/>
  <cols>
    <col min="1" max="1" width="30.7265625" style="962" customWidth="1"/>
    <col min="2" max="2" width="7.90625" style="962" customWidth="1"/>
    <col min="3" max="3" width="7" style="962" customWidth="1"/>
    <col min="4" max="4" width="10.81640625" style="962" customWidth="1"/>
    <col min="5" max="5" width="11.6328125" style="962" bestFit="1" customWidth="1"/>
    <col min="6" max="6" width="26.7265625" style="962" customWidth="1"/>
    <col min="7" max="16384" width="14.453125" style="962"/>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963"/>
      <c r="B5" s="963"/>
      <c r="C5" s="963"/>
      <c r="D5" s="963"/>
      <c r="E5" s="963"/>
      <c r="F5" s="10"/>
    </row>
    <row r="6" spans="1:16" ht="29.15" customHeight="1">
      <c r="A6" s="1110" t="s">
        <v>1031</v>
      </c>
      <c r="B6" s="1110"/>
      <c r="C6" s="1110"/>
      <c r="D6" s="1110"/>
      <c r="E6" s="1110"/>
      <c r="F6" s="8"/>
    </row>
    <row r="7" spans="1:16" ht="19.5" customHeight="1">
      <c r="D7" s="964"/>
      <c r="E7" s="964"/>
      <c r="F7" s="14"/>
    </row>
    <row r="8" spans="1:16" ht="14.25">
      <c r="A8" s="970"/>
      <c r="B8" s="1224"/>
      <c r="C8" s="1224"/>
      <c r="D8" s="1079"/>
      <c r="E8" s="1080"/>
      <c r="F8" s="14"/>
    </row>
    <row r="9" spans="1:16" ht="18" customHeight="1">
      <c r="A9" s="967" t="s">
        <v>28</v>
      </c>
      <c r="B9" s="1111" t="s">
        <v>4</v>
      </c>
      <c r="C9" s="1111"/>
      <c r="D9" s="1111" t="s">
        <v>884</v>
      </c>
      <c r="E9" s="1112"/>
      <c r="F9" s="370"/>
      <c r="G9" s="371"/>
      <c r="H9" s="371"/>
      <c r="I9" s="371"/>
      <c r="J9" s="371"/>
      <c r="K9" s="371"/>
      <c r="L9" s="371"/>
      <c r="M9" s="371"/>
      <c r="N9" s="371"/>
      <c r="O9" s="371"/>
      <c r="P9" s="371"/>
    </row>
    <row r="10" spans="1:16" ht="18" customHeight="1">
      <c r="A10" s="969" t="s">
        <v>77</v>
      </c>
      <c r="B10" s="1114" t="s">
        <v>37</v>
      </c>
      <c r="C10" s="1114"/>
      <c r="D10" s="1212">
        <v>2039</v>
      </c>
      <c r="E10" s="1212"/>
      <c r="F10" s="372"/>
      <c r="G10" s="371"/>
      <c r="H10" s="371"/>
      <c r="I10" s="371"/>
      <c r="J10" s="371"/>
      <c r="K10" s="371"/>
      <c r="L10" s="371"/>
      <c r="M10" s="371"/>
      <c r="N10" s="371"/>
      <c r="O10" s="371"/>
      <c r="P10" s="371"/>
    </row>
    <row r="11" spans="1:16" ht="18" customHeight="1">
      <c r="A11" s="971"/>
      <c r="B11" s="1236"/>
      <c r="C11" s="1236"/>
      <c r="D11" s="1213"/>
      <c r="E11" s="1214"/>
      <c r="F11" s="373"/>
      <c r="G11" s="1251"/>
      <c r="H11" s="1251"/>
      <c r="I11" s="972"/>
      <c r="J11" s="324"/>
      <c r="K11" s="369"/>
      <c r="L11" s="371"/>
      <c r="M11" s="371"/>
      <c r="N11" s="371"/>
      <c r="O11" s="371"/>
      <c r="P11" s="371"/>
    </row>
    <row r="12" spans="1:16" ht="18" customHeight="1">
      <c r="A12" s="967" t="s">
        <v>7</v>
      </c>
      <c r="B12" s="1273" t="s">
        <v>111</v>
      </c>
      <c r="C12" s="1273"/>
      <c r="D12" s="1111" t="s">
        <v>275</v>
      </c>
      <c r="E12" s="1111"/>
      <c r="F12" s="373"/>
      <c r="G12" s="371"/>
      <c r="H12" s="371"/>
      <c r="I12" s="371"/>
      <c r="J12" s="371"/>
      <c r="K12" s="371"/>
      <c r="L12" s="371"/>
      <c r="M12" s="371"/>
      <c r="N12" s="371"/>
      <c r="O12" s="371"/>
      <c r="P12" s="371"/>
    </row>
    <row r="13" spans="1:16" ht="18" customHeight="1">
      <c r="A13" s="969" t="s">
        <v>321</v>
      </c>
      <c r="B13" s="1225" t="s">
        <v>407</v>
      </c>
      <c r="C13" s="1225"/>
      <c r="D13" s="1122">
        <v>44739</v>
      </c>
      <c r="E13" s="1122"/>
      <c r="F13" s="373"/>
      <c r="G13" s="371"/>
      <c r="H13" s="371"/>
      <c r="I13" s="371"/>
      <c r="J13" s="371"/>
      <c r="K13" s="371"/>
      <c r="L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968"/>
      <c r="F15" s="373"/>
      <c r="G15" s="371"/>
      <c r="H15" s="371"/>
      <c r="I15" s="371"/>
      <c r="J15" s="371"/>
      <c r="K15" s="371"/>
      <c r="L15" s="371"/>
      <c r="M15" s="371"/>
      <c r="N15" s="371"/>
      <c r="O15" s="371"/>
      <c r="P15" s="371"/>
    </row>
    <row r="16" spans="1:16" ht="30" customHeight="1">
      <c r="A16" s="1120" t="s">
        <v>41</v>
      </c>
      <c r="B16" s="1120"/>
      <c r="C16" s="966" t="s">
        <v>1030</v>
      </c>
      <c r="D16" s="966" t="s">
        <v>12</v>
      </c>
      <c r="E16" s="966" t="s">
        <v>13</v>
      </c>
      <c r="F16" s="373"/>
      <c r="G16" s="371"/>
      <c r="H16" s="371"/>
      <c r="I16" s="1249"/>
      <c r="J16" s="1249"/>
      <c r="K16" s="360"/>
      <c r="L16" s="361"/>
      <c r="M16" s="358"/>
      <c r="N16" s="359"/>
      <c r="O16" s="359"/>
      <c r="P16" s="371"/>
    </row>
    <row r="17" spans="1:15" ht="15.75" customHeight="1">
      <c r="A17" s="1256" t="s">
        <v>483</v>
      </c>
      <c r="B17" s="1256"/>
      <c r="C17" s="388">
        <v>22</v>
      </c>
      <c r="D17" s="436">
        <v>325</v>
      </c>
      <c r="E17" s="387">
        <f>C17*D17</f>
        <v>7150</v>
      </c>
      <c r="I17" s="1250"/>
      <c r="J17" s="1250"/>
      <c r="K17" s="356"/>
      <c r="L17" s="973"/>
      <c r="M17" s="358"/>
      <c r="N17" s="359"/>
      <c r="O17" s="359"/>
    </row>
    <row r="18" spans="1:15" ht="15.75" customHeight="1">
      <c r="A18" s="1129"/>
      <c r="B18" s="1129"/>
      <c r="C18" s="965"/>
      <c r="D18" s="172" t="s">
        <v>19</v>
      </c>
      <c r="E18" s="284">
        <f xml:space="preserve"> SUM(E17:E17)</f>
        <v>7150</v>
      </c>
    </row>
  </sheetData>
  <mergeCells count="22">
    <mergeCell ref="A18:B18"/>
    <mergeCell ref="B13:C13"/>
    <mergeCell ref="D13:E13"/>
    <mergeCell ref="A14:E14"/>
    <mergeCell ref="A16:B16"/>
    <mergeCell ref="I16:J16"/>
    <mergeCell ref="A17:B17"/>
    <mergeCell ref="I17:J17"/>
    <mergeCell ref="B10:C10"/>
    <mergeCell ref="D10:E10"/>
    <mergeCell ref="B11:C11"/>
    <mergeCell ref="D11:E11"/>
    <mergeCell ref="G11:H11"/>
    <mergeCell ref="B12:C12"/>
    <mergeCell ref="D12:E12"/>
    <mergeCell ref="B9:C9"/>
    <mergeCell ref="D9:E9"/>
    <mergeCell ref="A2:E3"/>
    <mergeCell ref="A4:B4"/>
    <mergeCell ref="A6:E6"/>
    <mergeCell ref="B8:C8"/>
    <mergeCell ref="D8:E8"/>
  </mergeCells>
  <dataValidations count="1">
    <dataValidation type="list" allowBlank="1" showInputMessage="1" showErrorMessage="1" sqref="I16:I17" xr:uid="{7249D8F5-3ED4-431F-815F-46BB60412298}">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70128-8E56-4984-A2AA-BD9C4F201092}">
  <sheetPr>
    <tabColor rgb="FFFFFF00"/>
    <outlinePr summaryBelow="0" summaryRight="0"/>
  </sheetPr>
  <dimension ref="A1:P19"/>
  <sheetViews>
    <sheetView showGridLines="0" topLeftCell="A5" workbookViewId="0">
      <selection activeCell="D26" sqref="D26"/>
    </sheetView>
  </sheetViews>
  <sheetFormatPr defaultColWidth="14.453125" defaultRowHeight="15.75" customHeight="1"/>
  <cols>
    <col min="1" max="1" width="24" style="975" customWidth="1"/>
    <col min="2" max="2" width="5.90625" style="975" customWidth="1"/>
    <col min="3" max="3" width="6.90625" style="975" customWidth="1"/>
    <col min="4" max="4" width="12.1796875" style="975" customWidth="1"/>
    <col min="5" max="5" width="11.6328125" style="975" bestFit="1" customWidth="1"/>
    <col min="6" max="6" width="26.7265625" style="975" customWidth="1"/>
    <col min="7" max="16384" width="14.453125" style="975"/>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976"/>
      <c r="B5" s="976"/>
      <c r="C5" s="976"/>
      <c r="D5" s="976"/>
      <c r="E5" s="976"/>
      <c r="F5" s="10"/>
    </row>
    <row r="6" spans="1:16" ht="29.15" customHeight="1">
      <c r="A6" s="1110" t="s">
        <v>495</v>
      </c>
      <c r="B6" s="1110"/>
      <c r="C6" s="1110"/>
      <c r="D6" s="1110"/>
      <c r="E6" s="1110"/>
      <c r="F6" s="8"/>
    </row>
    <row r="7" spans="1:16" ht="19.5" customHeight="1">
      <c r="D7" s="974"/>
      <c r="E7" s="974"/>
      <c r="F7" s="14"/>
    </row>
    <row r="8" spans="1:16" ht="14.25">
      <c r="A8" s="982"/>
      <c r="B8" s="1224"/>
      <c r="C8" s="1224"/>
      <c r="D8" s="1079"/>
      <c r="E8" s="1080"/>
      <c r="F8" s="14"/>
    </row>
    <row r="9" spans="1:16" ht="18" customHeight="1">
      <c r="A9" s="977" t="s">
        <v>28</v>
      </c>
      <c r="B9" s="1111" t="s">
        <v>4</v>
      </c>
      <c r="C9" s="1111"/>
      <c r="D9" s="1111" t="s">
        <v>40</v>
      </c>
      <c r="E9" s="1112"/>
      <c r="F9" s="370"/>
      <c r="G9" s="371"/>
      <c r="H9" s="371"/>
      <c r="I9" s="371"/>
      <c r="J9" s="371"/>
      <c r="K9" s="371"/>
      <c r="L9" s="371"/>
      <c r="M9" s="371"/>
      <c r="N9" s="371"/>
      <c r="O9" s="371"/>
      <c r="P9" s="371"/>
    </row>
    <row r="10" spans="1:16" ht="18" customHeight="1">
      <c r="A10" s="978" t="s">
        <v>77</v>
      </c>
      <c r="B10" s="1114" t="s">
        <v>37</v>
      </c>
      <c r="C10" s="1114"/>
      <c r="D10" s="1212">
        <v>2040</v>
      </c>
      <c r="E10" s="1212"/>
      <c r="F10" s="372"/>
      <c r="G10" s="371"/>
      <c r="H10" s="371"/>
      <c r="I10" s="371"/>
      <c r="J10" s="371"/>
      <c r="K10" s="371"/>
      <c r="L10" s="371"/>
      <c r="M10" s="371"/>
      <c r="N10" s="371"/>
      <c r="O10" s="371"/>
      <c r="P10" s="371"/>
    </row>
    <row r="11" spans="1:16" ht="18" customHeight="1">
      <c r="A11" s="984"/>
      <c r="B11" s="1236"/>
      <c r="C11" s="1236"/>
      <c r="D11" s="1213"/>
      <c r="E11" s="1214"/>
      <c r="F11" s="373"/>
      <c r="G11" s="1251"/>
      <c r="H11" s="1251"/>
      <c r="I11" s="986"/>
      <c r="J11" s="324"/>
      <c r="K11" s="369"/>
      <c r="L11" s="371"/>
      <c r="M11" s="371"/>
      <c r="N11" s="371"/>
      <c r="O11" s="371"/>
      <c r="P11" s="371"/>
    </row>
    <row r="12" spans="1:16" ht="18" customHeight="1">
      <c r="A12" s="977" t="s">
        <v>7</v>
      </c>
      <c r="B12" s="989" t="s">
        <v>484</v>
      </c>
      <c r="C12" s="987" t="s">
        <v>111</v>
      </c>
      <c r="D12" s="1273" t="s">
        <v>275</v>
      </c>
      <c r="E12" s="1273"/>
      <c r="F12" s="373"/>
      <c r="G12" s="371"/>
      <c r="H12" s="371"/>
      <c r="I12" s="371"/>
      <c r="J12" s="371"/>
      <c r="K12" s="371"/>
      <c r="L12" s="371"/>
      <c r="M12" s="371"/>
      <c r="N12" s="371"/>
      <c r="O12" s="371"/>
      <c r="P12" s="371"/>
    </row>
    <row r="13" spans="1:16" ht="18" customHeight="1">
      <c r="A13" s="978" t="s">
        <v>1025</v>
      </c>
      <c r="B13" s="988">
        <v>58253</v>
      </c>
      <c r="C13" s="983" t="s">
        <v>1024</v>
      </c>
      <c r="D13" s="1274">
        <v>44698</v>
      </c>
      <c r="E13" s="1274"/>
      <c r="F13" s="373"/>
      <c r="G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981"/>
      <c r="F15" s="373"/>
      <c r="G15" s="371"/>
      <c r="H15" s="371"/>
      <c r="I15" s="371"/>
      <c r="J15" s="371"/>
      <c r="K15" s="371"/>
      <c r="L15" s="371"/>
      <c r="M15" s="371"/>
      <c r="N15" s="371"/>
      <c r="O15" s="371"/>
      <c r="P15" s="371"/>
    </row>
    <row r="16" spans="1:16" ht="30" customHeight="1">
      <c r="A16" s="1120" t="s">
        <v>987</v>
      </c>
      <c r="B16" s="1120"/>
      <c r="C16" s="979" t="s">
        <v>11</v>
      </c>
      <c r="D16" s="979" t="s">
        <v>12</v>
      </c>
      <c r="E16" s="979" t="s">
        <v>13</v>
      </c>
      <c r="F16" s="373"/>
      <c r="G16" s="371"/>
      <c r="H16" s="371"/>
      <c r="I16" s="1249"/>
      <c r="J16" s="1249"/>
      <c r="K16" s="360"/>
      <c r="L16" s="361"/>
      <c r="M16" s="358"/>
      <c r="N16" s="359"/>
      <c r="O16" s="359"/>
      <c r="P16" s="371"/>
    </row>
    <row r="17" spans="1:16" ht="13">
      <c r="A17" s="1424" t="s">
        <v>1014</v>
      </c>
      <c r="B17" s="1425"/>
      <c r="C17" s="228">
        <v>1</v>
      </c>
      <c r="D17" s="393">
        <v>1779</v>
      </c>
      <c r="E17" s="393">
        <f t="shared" ref="E17:E18" si="0">C17*D17</f>
        <v>1779</v>
      </c>
      <c r="F17" s="373"/>
      <c r="G17" s="371"/>
      <c r="H17" s="371"/>
      <c r="I17" s="985"/>
      <c r="J17" s="985"/>
      <c r="K17" s="360"/>
      <c r="L17" s="361"/>
      <c r="M17" s="358"/>
      <c r="N17" s="359"/>
      <c r="O17" s="359"/>
      <c r="P17" s="371"/>
    </row>
    <row r="18" spans="1:16" ht="13">
      <c r="A18" s="1245" t="s">
        <v>988</v>
      </c>
      <c r="B18" s="1246"/>
      <c r="C18" s="229">
        <v>1</v>
      </c>
      <c r="D18" s="387">
        <v>28355.25</v>
      </c>
      <c r="E18" s="387">
        <f t="shared" si="0"/>
        <v>28355.25</v>
      </c>
      <c r="F18" s="373"/>
      <c r="G18" s="371"/>
      <c r="H18" s="371"/>
      <c r="I18" s="985"/>
      <c r="J18" s="985"/>
      <c r="K18" s="360"/>
      <c r="L18" s="361"/>
      <c r="M18" s="358"/>
      <c r="N18" s="359"/>
      <c r="O18" s="359"/>
      <c r="P18" s="371"/>
    </row>
    <row r="19" spans="1:16" ht="15.75" customHeight="1">
      <c r="A19" s="1189"/>
      <c r="B19" s="1191"/>
      <c r="C19" s="980"/>
      <c r="D19" s="172" t="s">
        <v>19</v>
      </c>
      <c r="E19" s="284">
        <f xml:space="preserve"> SUM(E17:E18)</f>
        <v>30134.25</v>
      </c>
    </row>
  </sheetData>
  <mergeCells count="20">
    <mergeCell ref="B9:C9"/>
    <mergeCell ref="D9:E9"/>
    <mergeCell ref="B10:C10"/>
    <mergeCell ref="D10:E10"/>
    <mergeCell ref="B11:C11"/>
    <mergeCell ref="D11:E11"/>
    <mergeCell ref="A2:E3"/>
    <mergeCell ref="A4:B4"/>
    <mergeCell ref="A6:E6"/>
    <mergeCell ref="B8:C8"/>
    <mergeCell ref="D8:E8"/>
    <mergeCell ref="I16:J16"/>
    <mergeCell ref="A17:B17"/>
    <mergeCell ref="A18:B18"/>
    <mergeCell ref="G11:H11"/>
    <mergeCell ref="A19:B19"/>
    <mergeCell ref="D13:E13"/>
    <mergeCell ref="A14:E14"/>
    <mergeCell ref="A16:B16"/>
    <mergeCell ref="D12:E12"/>
  </mergeCells>
  <dataValidations count="1">
    <dataValidation type="list" allowBlank="1" showInputMessage="1" showErrorMessage="1" sqref="I16:I18" xr:uid="{7CC1FB8A-B3BA-44FA-A6D1-BE369A8C6548}">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FBD77-C5E8-479B-A095-7335D2D7F796}">
  <sheetPr>
    <tabColor rgb="FFFFFF00"/>
    <outlinePr summaryBelow="0" summaryRight="0"/>
  </sheetPr>
  <dimension ref="A1:P18"/>
  <sheetViews>
    <sheetView showGridLines="0" workbookViewId="0">
      <selection activeCell="A13" sqref="A13"/>
    </sheetView>
  </sheetViews>
  <sheetFormatPr defaultColWidth="14.453125" defaultRowHeight="15.75" customHeight="1"/>
  <cols>
    <col min="1" max="1" width="24" style="975" customWidth="1"/>
    <col min="2" max="2" width="5.90625" style="975" customWidth="1"/>
    <col min="3" max="3" width="6.90625" style="975" customWidth="1"/>
    <col min="4" max="4" width="12.1796875" style="975" customWidth="1"/>
    <col min="5" max="5" width="11.6328125" style="975" bestFit="1" customWidth="1"/>
    <col min="6" max="6" width="26.7265625" style="975" customWidth="1"/>
    <col min="7" max="16384" width="14.453125" style="975"/>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976"/>
      <c r="B5" s="976"/>
      <c r="C5" s="976"/>
      <c r="D5" s="976"/>
      <c r="E5" s="976"/>
      <c r="F5" s="10"/>
    </row>
    <row r="6" spans="1:16" ht="29.15" customHeight="1">
      <c r="A6" s="1110" t="s">
        <v>495</v>
      </c>
      <c r="B6" s="1110"/>
      <c r="C6" s="1110"/>
      <c r="D6" s="1110"/>
      <c r="E6" s="1110"/>
      <c r="F6" s="8"/>
    </row>
    <row r="7" spans="1:16" ht="19.5" customHeight="1">
      <c r="D7" s="974"/>
      <c r="E7" s="974"/>
      <c r="F7" s="14"/>
    </row>
    <row r="8" spans="1:16" ht="14.25">
      <c r="A8" s="982"/>
      <c r="B8" s="1224"/>
      <c r="C8" s="1224"/>
      <c r="D8" s="1079"/>
      <c r="E8" s="1080"/>
      <c r="F8" s="14"/>
    </row>
    <row r="9" spans="1:16" ht="18" customHeight="1">
      <c r="A9" s="977" t="s">
        <v>28</v>
      </c>
      <c r="B9" s="1111" t="s">
        <v>4</v>
      </c>
      <c r="C9" s="1111"/>
      <c r="D9" s="1111" t="s">
        <v>40</v>
      </c>
      <c r="E9" s="1112"/>
      <c r="F9" s="370"/>
      <c r="G9" s="371"/>
      <c r="H9" s="371"/>
      <c r="I9" s="371"/>
      <c r="J9" s="371"/>
      <c r="K9" s="371"/>
      <c r="L9" s="371"/>
      <c r="M9" s="371"/>
      <c r="N9" s="371"/>
      <c r="O9" s="371"/>
      <c r="P9" s="371"/>
    </row>
    <row r="10" spans="1:16" ht="18" customHeight="1">
      <c r="A10" s="978" t="s">
        <v>77</v>
      </c>
      <c r="B10" s="1114" t="s">
        <v>37</v>
      </c>
      <c r="C10" s="1114"/>
      <c r="D10" s="1212">
        <v>2041</v>
      </c>
      <c r="E10" s="1212"/>
      <c r="F10" s="372"/>
      <c r="G10" s="371"/>
      <c r="H10" s="371"/>
      <c r="I10" s="371"/>
      <c r="J10" s="371"/>
      <c r="K10" s="371"/>
      <c r="L10" s="371"/>
      <c r="M10" s="371"/>
      <c r="N10" s="371"/>
      <c r="O10" s="371"/>
      <c r="P10" s="371"/>
    </row>
    <row r="11" spans="1:16" ht="18" customHeight="1">
      <c r="A11" s="984"/>
      <c r="B11" s="1236"/>
      <c r="C11" s="1236"/>
      <c r="D11" s="1213"/>
      <c r="E11" s="1214"/>
      <c r="F11" s="373"/>
      <c r="G11" s="1251"/>
      <c r="H11" s="1251"/>
      <c r="I11" s="986"/>
      <c r="J11" s="324"/>
      <c r="K11" s="369"/>
      <c r="L11" s="371"/>
      <c r="M11" s="371"/>
      <c r="N11" s="371"/>
      <c r="O11" s="371"/>
      <c r="P11" s="371"/>
    </row>
    <row r="12" spans="1:16" ht="18" customHeight="1">
      <c r="A12" s="977" t="s">
        <v>7</v>
      </c>
      <c r="B12" s="1005" t="s">
        <v>484</v>
      </c>
      <c r="C12" s="987" t="s">
        <v>111</v>
      </c>
      <c r="D12" s="1273" t="s">
        <v>275</v>
      </c>
      <c r="E12" s="1273"/>
      <c r="F12" s="373"/>
      <c r="G12" s="371"/>
      <c r="H12" s="371"/>
      <c r="I12" s="371"/>
      <c r="J12" s="371"/>
      <c r="K12" s="371"/>
      <c r="L12" s="371"/>
      <c r="M12" s="371"/>
      <c r="N12" s="371"/>
      <c r="O12" s="371"/>
      <c r="P12" s="371"/>
    </row>
    <row r="13" spans="1:16" ht="18" customHeight="1">
      <c r="A13" s="978" t="s">
        <v>1025</v>
      </c>
      <c r="B13" s="1004">
        <v>58253</v>
      </c>
      <c r="C13" s="983" t="s">
        <v>1023</v>
      </c>
      <c r="D13" s="1274">
        <v>44698</v>
      </c>
      <c r="E13" s="1274"/>
      <c r="F13" s="373"/>
      <c r="G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981"/>
      <c r="F15" s="373"/>
      <c r="G15" s="371"/>
      <c r="H15" s="371"/>
      <c r="I15" s="371"/>
      <c r="J15" s="371"/>
      <c r="K15" s="371"/>
      <c r="L15" s="371"/>
      <c r="M15" s="371"/>
      <c r="N15" s="371"/>
      <c r="O15" s="371"/>
      <c r="P15" s="371"/>
    </row>
    <row r="16" spans="1:16" ht="30" customHeight="1">
      <c r="A16" s="1120" t="s">
        <v>987</v>
      </c>
      <c r="B16" s="1120"/>
      <c r="C16" s="979" t="s">
        <v>11</v>
      </c>
      <c r="D16" s="979" t="s">
        <v>12</v>
      </c>
      <c r="E16" s="979" t="s">
        <v>13</v>
      </c>
      <c r="F16" s="373"/>
      <c r="G16" s="371"/>
      <c r="H16" s="371"/>
      <c r="I16" s="1249"/>
      <c r="J16" s="1249"/>
      <c r="K16" s="360"/>
      <c r="L16" s="361"/>
      <c r="M16" s="358"/>
      <c r="N16" s="359"/>
      <c r="O16" s="359"/>
      <c r="P16" s="371"/>
    </row>
    <row r="17" spans="1:16" ht="13">
      <c r="A17" s="1424" t="s">
        <v>1011</v>
      </c>
      <c r="B17" s="1425"/>
      <c r="C17" s="228">
        <v>1</v>
      </c>
      <c r="D17" s="393">
        <v>7584.5</v>
      </c>
      <c r="E17" s="393">
        <f t="shared" ref="E17" si="0">C17*D17</f>
        <v>7584.5</v>
      </c>
      <c r="F17" s="373"/>
      <c r="G17" s="371"/>
      <c r="H17" s="371"/>
      <c r="I17" s="985"/>
      <c r="J17" s="985"/>
      <c r="K17" s="360"/>
      <c r="L17" s="361"/>
      <c r="M17" s="358"/>
      <c r="N17" s="359"/>
      <c r="O17" s="359"/>
      <c r="P17" s="371"/>
    </row>
    <row r="18" spans="1:16" ht="15.75" customHeight="1">
      <c r="A18" s="1189"/>
      <c r="B18" s="1191"/>
      <c r="C18" s="980"/>
      <c r="D18" s="172" t="s">
        <v>19</v>
      </c>
      <c r="E18" s="284">
        <f xml:space="preserve"> SUM(E17:E17)</f>
        <v>7584.5</v>
      </c>
    </row>
  </sheetData>
  <mergeCells count="19">
    <mergeCell ref="B10:C10"/>
    <mergeCell ref="D10:E10"/>
    <mergeCell ref="B11:C11"/>
    <mergeCell ref="D11:E11"/>
    <mergeCell ref="B9:C9"/>
    <mergeCell ref="D9:E9"/>
    <mergeCell ref="A2:E3"/>
    <mergeCell ref="A4:B4"/>
    <mergeCell ref="A6:E6"/>
    <mergeCell ref="B8:C8"/>
    <mergeCell ref="D8:E8"/>
    <mergeCell ref="I16:J16"/>
    <mergeCell ref="A17:B17"/>
    <mergeCell ref="G11:H11"/>
    <mergeCell ref="A18:B18"/>
    <mergeCell ref="D13:E13"/>
    <mergeCell ref="A14:E14"/>
    <mergeCell ref="A16:B16"/>
    <mergeCell ref="D12:E12"/>
  </mergeCells>
  <dataValidations count="1">
    <dataValidation type="list" allowBlank="1" showInputMessage="1" showErrorMessage="1" sqref="I16:I17" xr:uid="{8B455F6B-1A46-4721-BD8C-625F7E0D018A}">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421DB-F8C6-40FD-93F9-4AC3BC7862CE}">
  <sheetPr>
    <tabColor rgb="FFFFFF00"/>
    <outlinePr summaryBelow="0" summaryRight="0"/>
  </sheetPr>
  <dimension ref="A1:P20"/>
  <sheetViews>
    <sheetView showGridLines="0" topLeftCell="A9" workbookViewId="0">
      <selection activeCell="F9" sqref="F9"/>
    </sheetView>
  </sheetViews>
  <sheetFormatPr defaultColWidth="14.453125" defaultRowHeight="15.75" customHeight="1"/>
  <cols>
    <col min="1" max="1" width="24" style="991" customWidth="1"/>
    <col min="2" max="2" width="5.90625" style="991" customWidth="1"/>
    <col min="3" max="3" width="6.90625" style="991" customWidth="1"/>
    <col min="4" max="4" width="12.1796875" style="991" customWidth="1"/>
    <col min="5" max="5" width="11.6328125" style="991" bestFit="1" customWidth="1"/>
    <col min="6" max="6" width="26.7265625" style="991" customWidth="1"/>
    <col min="7" max="16384" width="14.453125" style="991"/>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992"/>
      <c r="B5" s="992"/>
      <c r="C5" s="992"/>
      <c r="D5" s="992"/>
      <c r="E5" s="992"/>
      <c r="F5" s="10"/>
    </row>
    <row r="6" spans="1:16" ht="29.15" customHeight="1">
      <c r="A6" s="1110" t="s">
        <v>495</v>
      </c>
      <c r="B6" s="1110"/>
      <c r="C6" s="1110"/>
      <c r="D6" s="1110"/>
      <c r="E6" s="1110"/>
      <c r="F6" s="8"/>
    </row>
    <row r="7" spans="1:16" ht="19.5" customHeight="1">
      <c r="D7" s="990"/>
      <c r="E7" s="990"/>
      <c r="F7" s="14"/>
    </row>
    <row r="8" spans="1:16" ht="14.25">
      <c r="A8" s="998"/>
      <c r="B8" s="1224"/>
      <c r="C8" s="1224"/>
      <c r="D8" s="1079"/>
      <c r="E8" s="1080"/>
      <c r="F8" s="14"/>
    </row>
    <row r="9" spans="1:16" ht="18" customHeight="1">
      <c r="A9" s="993" t="s">
        <v>28</v>
      </c>
      <c r="B9" s="1111" t="s">
        <v>4</v>
      </c>
      <c r="C9" s="1111"/>
      <c r="D9" s="1111" t="s">
        <v>40</v>
      </c>
      <c r="E9" s="1112"/>
      <c r="F9" s="370"/>
      <c r="G9" s="371"/>
      <c r="H9" s="371"/>
      <c r="I9" s="371"/>
      <c r="J9" s="371"/>
      <c r="K9" s="371"/>
      <c r="L9" s="371"/>
      <c r="M9" s="371"/>
      <c r="N9" s="371"/>
      <c r="O9" s="371"/>
      <c r="P9" s="371"/>
    </row>
    <row r="10" spans="1:16" ht="18" customHeight="1">
      <c r="A10" s="994" t="s">
        <v>77</v>
      </c>
      <c r="B10" s="1114" t="s">
        <v>37</v>
      </c>
      <c r="C10" s="1114"/>
      <c r="D10" s="1212">
        <v>2042</v>
      </c>
      <c r="E10" s="1212"/>
      <c r="F10" s="372"/>
      <c r="G10" s="371"/>
      <c r="H10" s="371"/>
      <c r="I10" s="371"/>
      <c r="J10" s="371"/>
      <c r="K10" s="371"/>
      <c r="L10" s="371"/>
      <c r="M10" s="371"/>
      <c r="N10" s="371"/>
      <c r="O10" s="371"/>
      <c r="P10" s="371"/>
    </row>
    <row r="11" spans="1:16" ht="18" customHeight="1">
      <c r="A11" s="1000"/>
      <c r="B11" s="1236"/>
      <c r="C11" s="1236"/>
      <c r="D11" s="1213"/>
      <c r="E11" s="1214"/>
      <c r="F11" s="373"/>
      <c r="G11" s="1251"/>
      <c r="H11" s="1251"/>
      <c r="I11" s="1002"/>
      <c r="J11" s="324"/>
      <c r="K11" s="369"/>
      <c r="L11" s="371"/>
      <c r="M11" s="371"/>
      <c r="N11" s="371"/>
      <c r="O11" s="371"/>
      <c r="P11" s="371"/>
    </row>
    <row r="12" spans="1:16" ht="18" customHeight="1">
      <c r="A12" s="993" t="s">
        <v>7</v>
      </c>
      <c r="B12" s="1005" t="s">
        <v>484</v>
      </c>
      <c r="C12" s="1003" t="s">
        <v>111</v>
      </c>
      <c r="D12" s="1273" t="s">
        <v>275</v>
      </c>
      <c r="E12" s="1273"/>
      <c r="F12" s="373"/>
      <c r="G12" s="371"/>
      <c r="H12" s="371"/>
      <c r="I12" s="371"/>
      <c r="J12" s="371"/>
      <c r="K12" s="371"/>
      <c r="L12" s="371"/>
      <c r="M12" s="371"/>
      <c r="N12" s="371"/>
      <c r="O12" s="371"/>
      <c r="P12" s="371"/>
    </row>
    <row r="13" spans="1:16" ht="18" customHeight="1">
      <c r="A13" s="994" t="s">
        <v>1033</v>
      </c>
      <c r="B13" s="1004">
        <v>58253</v>
      </c>
      <c r="C13" s="999" t="s">
        <v>1024</v>
      </c>
      <c r="D13" s="1274">
        <v>44698</v>
      </c>
      <c r="E13" s="1274"/>
      <c r="F13" s="373"/>
      <c r="G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997"/>
      <c r="F15" s="373"/>
      <c r="G15" s="371"/>
      <c r="H15" s="371"/>
      <c r="I15" s="371"/>
      <c r="J15" s="371"/>
      <c r="K15" s="371"/>
      <c r="L15" s="371"/>
      <c r="M15" s="371"/>
      <c r="N15" s="371"/>
      <c r="O15" s="371"/>
      <c r="P15" s="371"/>
    </row>
    <row r="16" spans="1:16" ht="30" customHeight="1">
      <c r="A16" s="1120" t="s">
        <v>987</v>
      </c>
      <c r="B16" s="1120"/>
      <c r="C16" s="995" t="s">
        <v>11</v>
      </c>
      <c r="D16" s="995" t="s">
        <v>12</v>
      </c>
      <c r="E16" s="995" t="s">
        <v>13</v>
      </c>
      <c r="F16" s="373"/>
      <c r="G16" s="371"/>
      <c r="H16" s="371"/>
      <c r="I16" s="1249"/>
      <c r="J16" s="1249"/>
      <c r="K16" s="360"/>
      <c r="L16" s="361"/>
      <c r="M16" s="358"/>
      <c r="N16" s="359"/>
      <c r="O16" s="359"/>
      <c r="P16" s="371"/>
    </row>
    <row r="17" spans="1:16" ht="13">
      <c r="A17" s="1424" t="s">
        <v>990</v>
      </c>
      <c r="B17" s="1425"/>
      <c r="C17" s="228">
        <v>1</v>
      </c>
      <c r="D17" s="393">
        <v>186.3</v>
      </c>
      <c r="E17" s="393">
        <f t="shared" ref="E17:E19" si="0">C17*D17</f>
        <v>186.3</v>
      </c>
      <c r="F17" s="373"/>
      <c r="G17" s="371"/>
      <c r="H17" s="371"/>
      <c r="I17" s="1001"/>
      <c r="J17" s="1001"/>
      <c r="K17" s="360"/>
      <c r="L17" s="361"/>
      <c r="M17" s="358"/>
      <c r="N17" s="359"/>
      <c r="O17" s="359"/>
      <c r="P17" s="371"/>
    </row>
    <row r="18" spans="1:16" ht="13">
      <c r="A18" s="1245" t="s">
        <v>993</v>
      </c>
      <c r="B18" s="1246"/>
      <c r="C18" s="229">
        <v>1</v>
      </c>
      <c r="D18" s="387">
        <v>19566.48</v>
      </c>
      <c r="E18" s="387">
        <f t="shared" si="0"/>
        <v>19566.48</v>
      </c>
      <c r="F18" s="373"/>
      <c r="G18" s="371"/>
      <c r="H18" s="371"/>
      <c r="I18" s="1001"/>
      <c r="J18" s="1001"/>
      <c r="K18" s="360"/>
      <c r="L18" s="361"/>
      <c r="M18" s="358"/>
      <c r="N18" s="359"/>
      <c r="O18" s="359"/>
      <c r="P18" s="371"/>
    </row>
    <row r="19" spans="1:16" ht="13">
      <c r="A19" s="1424" t="s">
        <v>994</v>
      </c>
      <c r="B19" s="1425"/>
      <c r="C19" s="228">
        <v>1</v>
      </c>
      <c r="D19" s="393">
        <v>409.86</v>
      </c>
      <c r="E19" s="390">
        <f t="shared" si="0"/>
        <v>409.86</v>
      </c>
      <c r="F19" s="373"/>
      <c r="G19" s="371"/>
      <c r="H19" s="371"/>
      <c r="I19" s="1001"/>
      <c r="J19" s="1001"/>
      <c r="K19" s="360"/>
      <c r="L19" s="361"/>
      <c r="M19" s="358"/>
      <c r="N19" s="359"/>
      <c r="O19" s="359"/>
      <c r="P19" s="371"/>
    </row>
    <row r="20" spans="1:16" ht="15.75" customHeight="1">
      <c r="A20" s="1189"/>
      <c r="B20" s="1191"/>
      <c r="C20" s="996"/>
      <c r="D20" s="172" t="s">
        <v>19</v>
      </c>
      <c r="E20" s="284">
        <f xml:space="preserve"> SUM(E17:E19)</f>
        <v>20162.64</v>
      </c>
    </row>
  </sheetData>
  <mergeCells count="21">
    <mergeCell ref="B9:C9"/>
    <mergeCell ref="D9:E9"/>
    <mergeCell ref="A2:E3"/>
    <mergeCell ref="A4:B4"/>
    <mergeCell ref="A6:E6"/>
    <mergeCell ref="B8:C8"/>
    <mergeCell ref="D8:E8"/>
    <mergeCell ref="I16:J16"/>
    <mergeCell ref="A17:B17"/>
    <mergeCell ref="A18:B18"/>
    <mergeCell ref="B10:C10"/>
    <mergeCell ref="D10:E10"/>
    <mergeCell ref="B11:C11"/>
    <mergeCell ref="D11:E11"/>
    <mergeCell ref="G11:H11"/>
    <mergeCell ref="D12:E12"/>
    <mergeCell ref="A19:B19"/>
    <mergeCell ref="A20:B20"/>
    <mergeCell ref="D13:E13"/>
    <mergeCell ref="A14:E14"/>
    <mergeCell ref="A16:B16"/>
  </mergeCells>
  <dataValidations count="1">
    <dataValidation type="list" allowBlank="1" showInputMessage="1" showErrorMessage="1" sqref="I16:I19" xr:uid="{A7C1C4F4-D991-4275-BA01-E57D61E6FB06}">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30778-CF7C-4373-B45F-6A7B5BCBE4B3}">
  <sheetPr>
    <tabColor rgb="FFFF0000"/>
    <outlinePr summaryBelow="0" summaryRight="0"/>
  </sheetPr>
  <dimension ref="A1:P18"/>
  <sheetViews>
    <sheetView showGridLines="0" topLeftCell="A2" workbookViewId="0">
      <selection activeCell="D10" sqref="D10:E10"/>
    </sheetView>
  </sheetViews>
  <sheetFormatPr defaultColWidth="14.453125" defaultRowHeight="15.75" customHeight="1"/>
  <cols>
    <col min="1" max="1" width="24" style="1007" customWidth="1"/>
    <col min="2" max="2" width="5.90625" style="1007" customWidth="1"/>
    <col min="3" max="3" width="6.90625" style="1007" customWidth="1"/>
    <col min="4" max="4" width="12.1796875" style="1007" customWidth="1"/>
    <col min="5" max="5" width="11.6328125" style="1007" bestFit="1" customWidth="1"/>
    <col min="6" max="6" width="26.7265625" style="1007" customWidth="1"/>
    <col min="7" max="16384" width="14.453125" style="1007"/>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1008"/>
      <c r="B5" s="1008"/>
      <c r="C5" s="1008"/>
      <c r="D5" s="1008"/>
      <c r="E5" s="1008"/>
      <c r="F5" s="10"/>
    </row>
    <row r="6" spans="1:16" ht="29.15" customHeight="1">
      <c r="A6" s="1110" t="s">
        <v>495</v>
      </c>
      <c r="B6" s="1110"/>
      <c r="C6" s="1110"/>
      <c r="D6" s="1110"/>
      <c r="E6" s="1110"/>
      <c r="F6" s="8"/>
    </row>
    <row r="7" spans="1:16" ht="19.5" customHeight="1">
      <c r="D7" s="1006"/>
      <c r="E7" s="1006"/>
      <c r="F7" s="14"/>
    </row>
    <row r="8" spans="1:16" ht="14.25">
      <c r="A8" s="1014"/>
      <c r="B8" s="1224"/>
      <c r="C8" s="1224"/>
      <c r="D8" s="1079"/>
      <c r="E8" s="1080"/>
      <c r="F8" s="14"/>
    </row>
    <row r="9" spans="1:16" ht="18" customHeight="1">
      <c r="A9" s="1009" t="s">
        <v>28</v>
      </c>
      <c r="B9" s="1111" t="s">
        <v>4</v>
      </c>
      <c r="C9" s="1111"/>
      <c r="D9" s="1111" t="s">
        <v>40</v>
      </c>
      <c r="E9" s="1112"/>
      <c r="F9" s="370"/>
      <c r="G9" s="371"/>
      <c r="H9" s="371"/>
      <c r="I9" s="371"/>
      <c r="J9" s="371"/>
      <c r="K9" s="371"/>
      <c r="L9" s="371"/>
      <c r="M9" s="371"/>
      <c r="N9" s="371"/>
      <c r="O9" s="371"/>
      <c r="P9" s="371"/>
    </row>
    <row r="10" spans="1:16" ht="18" customHeight="1">
      <c r="A10" s="1010" t="s">
        <v>77</v>
      </c>
      <c r="B10" s="1114" t="s">
        <v>37</v>
      </c>
      <c r="C10" s="1114"/>
      <c r="D10" s="1212"/>
      <c r="E10" s="1212"/>
      <c r="F10" s="372"/>
      <c r="G10" s="371"/>
      <c r="H10" s="371"/>
      <c r="I10" s="371"/>
      <c r="J10" s="371"/>
      <c r="K10" s="371"/>
      <c r="L10" s="371"/>
      <c r="M10" s="371"/>
      <c r="N10" s="371"/>
      <c r="O10" s="371"/>
      <c r="P10" s="371"/>
    </row>
    <row r="11" spans="1:16" ht="18" customHeight="1">
      <c r="A11" s="1016"/>
      <c r="B11" s="1236"/>
      <c r="C11" s="1236"/>
      <c r="D11" s="1213"/>
      <c r="E11" s="1214"/>
      <c r="F11" s="373"/>
      <c r="G11" s="1251"/>
      <c r="H11" s="1251"/>
      <c r="I11" s="1018"/>
      <c r="J11" s="324"/>
      <c r="K11" s="369"/>
      <c r="L11" s="371"/>
      <c r="M11" s="371"/>
      <c r="N11" s="371"/>
      <c r="O11" s="371"/>
      <c r="P11" s="371"/>
    </row>
    <row r="12" spans="1:16" ht="18" customHeight="1">
      <c r="A12" s="1009" t="s">
        <v>7</v>
      </c>
      <c r="B12" s="1019" t="s">
        <v>484</v>
      </c>
      <c r="C12" s="1019" t="s">
        <v>111</v>
      </c>
      <c r="D12" s="1273" t="s">
        <v>275</v>
      </c>
      <c r="E12" s="1273"/>
      <c r="F12" s="373"/>
      <c r="G12" s="371"/>
      <c r="H12" s="371"/>
      <c r="I12" s="371"/>
      <c r="J12" s="371"/>
      <c r="K12" s="371"/>
      <c r="L12" s="371"/>
      <c r="M12" s="371"/>
      <c r="N12" s="371"/>
      <c r="O12" s="371"/>
      <c r="P12" s="371"/>
    </row>
    <row r="13" spans="1:16" ht="18" customHeight="1">
      <c r="A13" s="1010" t="s">
        <v>876</v>
      </c>
      <c r="B13" s="1015">
        <v>58253</v>
      </c>
      <c r="C13" s="1015" t="s">
        <v>1024</v>
      </c>
      <c r="D13" s="1274">
        <v>44698</v>
      </c>
      <c r="E13" s="1274"/>
      <c r="F13" s="373"/>
      <c r="G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1013"/>
      <c r="F15" s="373"/>
      <c r="G15" s="371"/>
      <c r="H15" s="371"/>
      <c r="I15" s="371"/>
      <c r="J15" s="371"/>
      <c r="K15" s="371"/>
      <c r="L15" s="371"/>
      <c r="M15" s="371"/>
      <c r="N15" s="371"/>
      <c r="O15" s="371"/>
      <c r="P15" s="371"/>
    </row>
    <row r="16" spans="1:16" ht="30" customHeight="1">
      <c r="A16" s="1120" t="s">
        <v>987</v>
      </c>
      <c r="B16" s="1120"/>
      <c r="C16" s="1011" t="s">
        <v>11</v>
      </c>
      <c r="D16" s="1011" t="s">
        <v>12</v>
      </c>
      <c r="E16" s="1011" t="s">
        <v>13</v>
      </c>
      <c r="F16" s="373"/>
      <c r="G16" s="371"/>
      <c r="H16" s="371"/>
      <c r="I16" s="1249"/>
      <c r="J16" s="1249"/>
      <c r="K16" s="360"/>
      <c r="L16" s="361"/>
      <c r="M16" s="358"/>
      <c r="N16" s="359"/>
      <c r="O16" s="359"/>
      <c r="P16" s="371"/>
    </row>
    <row r="17" spans="1:16" ht="13">
      <c r="A17" s="1424" t="s">
        <v>990</v>
      </c>
      <c r="B17" s="1425"/>
      <c r="C17" s="228">
        <v>1</v>
      </c>
      <c r="D17" s="393">
        <v>186.3</v>
      </c>
      <c r="E17" s="393">
        <f t="shared" ref="E17" si="0">C17*D17</f>
        <v>186.3</v>
      </c>
      <c r="F17" s="373"/>
      <c r="G17" s="371"/>
      <c r="H17" s="371"/>
      <c r="I17" s="1017"/>
      <c r="J17" s="1017"/>
      <c r="K17" s="360"/>
      <c r="L17" s="361"/>
      <c r="M17" s="358"/>
      <c r="N17" s="359"/>
      <c r="O17" s="359"/>
      <c r="P17" s="371"/>
    </row>
    <row r="18" spans="1:16" ht="15.75" customHeight="1">
      <c r="A18" s="1189"/>
      <c r="B18" s="1191"/>
      <c r="C18" s="1012"/>
      <c r="D18" s="172" t="s">
        <v>19</v>
      </c>
      <c r="E18" s="284">
        <f xml:space="preserve"> SUM(E17:E17)</f>
        <v>186.3</v>
      </c>
    </row>
  </sheetData>
  <mergeCells count="19">
    <mergeCell ref="B9:C9"/>
    <mergeCell ref="D9:E9"/>
    <mergeCell ref="B10:C10"/>
    <mergeCell ref="D10:E10"/>
    <mergeCell ref="B11:C11"/>
    <mergeCell ref="D11:E11"/>
    <mergeCell ref="A2:E3"/>
    <mergeCell ref="A4:B4"/>
    <mergeCell ref="A6:E6"/>
    <mergeCell ref="B8:C8"/>
    <mergeCell ref="D8:E8"/>
    <mergeCell ref="I16:J16"/>
    <mergeCell ref="A17:B17"/>
    <mergeCell ref="G11:H11"/>
    <mergeCell ref="A18:B18"/>
    <mergeCell ref="D13:E13"/>
    <mergeCell ref="A14:E14"/>
    <mergeCell ref="A16:B16"/>
    <mergeCell ref="D12:E12"/>
  </mergeCells>
  <dataValidations count="1">
    <dataValidation type="list" allowBlank="1" showInputMessage="1" showErrorMessage="1" sqref="I16:I17" xr:uid="{07560137-A08A-42FD-A5A4-06F2A8F47A95}">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3FBE0-F15D-4508-A001-2EE22A2B96FE}">
  <sheetPr>
    <tabColor rgb="FFFFFF00"/>
    <outlinePr summaryBelow="0" summaryRight="0"/>
  </sheetPr>
  <dimension ref="A1:P19"/>
  <sheetViews>
    <sheetView showGridLines="0" workbookViewId="0">
      <selection activeCell="D10" sqref="D10:E10"/>
    </sheetView>
  </sheetViews>
  <sheetFormatPr defaultColWidth="14.453125" defaultRowHeight="15.75" customHeight="1"/>
  <cols>
    <col min="1" max="1" width="24" style="1020" customWidth="1"/>
    <col min="2" max="2" width="5.90625" style="1020" customWidth="1"/>
    <col min="3" max="3" width="6.90625" style="1020" customWidth="1"/>
    <col min="4" max="4" width="12.1796875" style="1020" customWidth="1"/>
    <col min="5" max="5" width="11.6328125" style="1020" bestFit="1" customWidth="1"/>
    <col min="6" max="6" width="26.7265625" style="1020" customWidth="1"/>
    <col min="7" max="16384" width="14.453125" style="1020"/>
  </cols>
  <sheetData>
    <row r="1" spans="1:16" ht="18" customHeight="1">
      <c r="A1" s="9"/>
      <c r="B1" s="4"/>
      <c r="C1" s="9"/>
      <c r="D1" s="9"/>
      <c r="E1" s="9"/>
      <c r="F1" s="9"/>
    </row>
    <row r="2" spans="1:16" ht="19.5" customHeight="1">
      <c r="A2" s="1106" t="s">
        <v>1</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1021"/>
      <c r="B5" s="1021"/>
      <c r="C5" s="1021"/>
      <c r="D5" s="1021"/>
      <c r="E5" s="1021"/>
      <c r="F5" s="10"/>
    </row>
    <row r="6" spans="1:16" ht="29.15" customHeight="1">
      <c r="A6" s="1110" t="s">
        <v>495</v>
      </c>
      <c r="B6" s="1110"/>
      <c r="C6" s="1110"/>
      <c r="D6" s="1110"/>
      <c r="E6" s="1110"/>
      <c r="F6" s="8"/>
    </row>
    <row r="7" spans="1:16" ht="19.5" customHeight="1">
      <c r="D7" s="1022"/>
      <c r="E7" s="1022"/>
      <c r="F7" s="14"/>
    </row>
    <row r="8" spans="1:16" ht="14.25">
      <c r="A8" s="1028"/>
      <c r="B8" s="1224"/>
      <c r="C8" s="1224"/>
      <c r="D8" s="1079"/>
      <c r="E8" s="1080"/>
      <c r="F8" s="14"/>
    </row>
    <row r="9" spans="1:16" ht="18" customHeight="1">
      <c r="A9" s="1025" t="s">
        <v>28</v>
      </c>
      <c r="B9" s="1111" t="s">
        <v>4</v>
      </c>
      <c r="C9" s="1111"/>
      <c r="D9" s="1111" t="s">
        <v>40</v>
      </c>
      <c r="E9" s="1112"/>
      <c r="F9" s="370"/>
      <c r="G9" s="371"/>
      <c r="H9" s="371"/>
      <c r="I9" s="371"/>
      <c r="J9" s="371"/>
      <c r="K9" s="371"/>
      <c r="L9" s="371"/>
      <c r="M9" s="371"/>
      <c r="N9" s="371"/>
      <c r="O9" s="371"/>
      <c r="P9" s="371"/>
    </row>
    <row r="10" spans="1:16" ht="18" customHeight="1">
      <c r="A10" s="1026" t="s">
        <v>77</v>
      </c>
      <c r="B10" s="1114" t="s">
        <v>37</v>
      </c>
      <c r="C10" s="1114"/>
      <c r="D10" s="1212">
        <v>2043</v>
      </c>
      <c r="E10" s="1212"/>
      <c r="F10" s="372"/>
      <c r="G10" s="371"/>
      <c r="H10" s="371"/>
      <c r="I10" s="371"/>
      <c r="J10" s="371"/>
      <c r="K10" s="371"/>
      <c r="L10" s="371"/>
      <c r="M10" s="371"/>
      <c r="N10" s="371"/>
      <c r="O10" s="371"/>
      <c r="P10" s="371"/>
    </row>
    <row r="11" spans="1:16" ht="18" customHeight="1">
      <c r="A11" s="1029"/>
      <c r="B11" s="1236"/>
      <c r="C11" s="1236"/>
      <c r="D11" s="1213"/>
      <c r="E11" s="1214"/>
      <c r="F11" s="373"/>
      <c r="G11" s="1251"/>
      <c r="H11" s="1251"/>
      <c r="I11" s="1031"/>
      <c r="J11" s="324"/>
      <c r="K11" s="369"/>
      <c r="L11" s="371"/>
      <c r="M11" s="371"/>
      <c r="N11" s="371"/>
      <c r="O11" s="371"/>
      <c r="P11" s="371"/>
    </row>
    <row r="12" spans="1:16" ht="18" customHeight="1">
      <c r="A12" s="1025" t="s">
        <v>7</v>
      </c>
      <c r="B12" s="1430" t="s">
        <v>484</v>
      </c>
      <c r="C12" s="1431"/>
      <c r="D12" s="1273" t="s">
        <v>275</v>
      </c>
      <c r="E12" s="1273"/>
      <c r="F12" s="373"/>
      <c r="G12" s="371"/>
      <c r="H12" s="371"/>
      <c r="I12" s="371"/>
      <c r="J12" s="371"/>
      <c r="K12" s="371"/>
      <c r="L12" s="371"/>
      <c r="M12" s="371"/>
      <c r="N12" s="371"/>
      <c r="O12" s="371"/>
      <c r="P12" s="371"/>
    </row>
    <row r="13" spans="1:16" ht="18" customHeight="1">
      <c r="A13" s="1026" t="s">
        <v>876</v>
      </c>
      <c r="B13" s="1227">
        <v>58253</v>
      </c>
      <c r="C13" s="1432"/>
      <c r="D13" s="1274">
        <v>44698</v>
      </c>
      <c r="E13" s="1274"/>
      <c r="F13" s="373"/>
      <c r="G13" s="371"/>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1027"/>
      <c r="F15" s="373"/>
      <c r="G15" s="371"/>
      <c r="H15" s="371"/>
      <c r="I15" s="371"/>
      <c r="J15" s="371"/>
      <c r="K15" s="371"/>
      <c r="L15" s="371"/>
      <c r="M15" s="371"/>
      <c r="N15" s="371"/>
      <c r="O15" s="371"/>
      <c r="P15" s="371"/>
    </row>
    <row r="16" spans="1:16" ht="30" customHeight="1">
      <c r="A16" s="1120" t="s">
        <v>10</v>
      </c>
      <c r="B16" s="1120"/>
      <c r="C16" s="1024" t="s">
        <v>11</v>
      </c>
      <c r="D16" s="1024" t="s">
        <v>12</v>
      </c>
      <c r="E16" s="1024" t="s">
        <v>13</v>
      </c>
      <c r="F16" s="373"/>
      <c r="G16" s="371"/>
      <c r="H16" s="371"/>
      <c r="I16" s="1249"/>
      <c r="J16" s="1249"/>
      <c r="K16" s="360"/>
      <c r="L16" s="361"/>
      <c r="M16" s="358"/>
      <c r="N16" s="359"/>
      <c r="O16" s="359"/>
      <c r="P16" s="371"/>
    </row>
    <row r="17" spans="1:16" ht="13">
      <c r="A17" s="1424" t="s">
        <v>1034</v>
      </c>
      <c r="B17" s="1425"/>
      <c r="C17" s="228">
        <v>1</v>
      </c>
      <c r="D17" s="393">
        <v>11801.9</v>
      </c>
      <c r="E17" s="393">
        <f t="shared" ref="E17:E18" si="0">C17*D17</f>
        <v>11801.9</v>
      </c>
      <c r="F17" s="373"/>
      <c r="G17" s="371"/>
      <c r="H17" s="371"/>
      <c r="I17" s="1030"/>
      <c r="J17" s="1030"/>
      <c r="K17" s="360"/>
      <c r="L17" s="361"/>
      <c r="M17" s="358"/>
      <c r="N17" s="359"/>
      <c r="O17" s="359"/>
      <c r="P17" s="371"/>
    </row>
    <row r="18" spans="1:16" ht="15.5" customHeight="1">
      <c r="A18" s="1428" t="s">
        <v>1035</v>
      </c>
      <c r="B18" s="1429"/>
      <c r="C18" s="229">
        <v>1</v>
      </c>
      <c r="D18" s="387">
        <v>1828.2</v>
      </c>
      <c r="E18" s="387">
        <f t="shared" si="0"/>
        <v>1828.2</v>
      </c>
      <c r="F18" s="373"/>
      <c r="G18" s="371"/>
      <c r="H18" s="371"/>
      <c r="I18" s="1030"/>
      <c r="J18" s="1030"/>
      <c r="K18" s="360"/>
      <c r="L18" s="361"/>
      <c r="M18" s="358"/>
      <c r="N18" s="359"/>
      <c r="O18" s="359"/>
      <c r="P18" s="371"/>
    </row>
    <row r="19" spans="1:16" ht="15.75" customHeight="1">
      <c r="A19" s="1189"/>
      <c r="B19" s="1191"/>
      <c r="C19" s="1023"/>
      <c r="D19" s="172" t="s">
        <v>19</v>
      </c>
      <c r="E19" s="284">
        <f xml:space="preserve"> SUM(E17:E18)</f>
        <v>13630.1</v>
      </c>
    </row>
  </sheetData>
  <mergeCells count="22">
    <mergeCell ref="A19:B19"/>
    <mergeCell ref="B12:C12"/>
    <mergeCell ref="B13:C13"/>
    <mergeCell ref="D13:E13"/>
    <mergeCell ref="A14:E14"/>
    <mergeCell ref="A16:B16"/>
    <mergeCell ref="I16:J16"/>
    <mergeCell ref="A17:B17"/>
    <mergeCell ref="A18:B18"/>
    <mergeCell ref="B10:C10"/>
    <mergeCell ref="D10:E10"/>
    <mergeCell ref="B11:C11"/>
    <mergeCell ref="D11:E11"/>
    <mergeCell ref="G11:H11"/>
    <mergeCell ref="D12:E12"/>
    <mergeCell ref="B9:C9"/>
    <mergeCell ref="D9:E9"/>
    <mergeCell ref="A2:E3"/>
    <mergeCell ref="A4:B4"/>
    <mergeCell ref="A6:E6"/>
    <mergeCell ref="B8:C8"/>
    <mergeCell ref="D8:E8"/>
  </mergeCells>
  <dataValidations count="1">
    <dataValidation type="list" allowBlank="1" showInputMessage="1" showErrorMessage="1" sqref="I16:I18" xr:uid="{0FD5238B-3AED-4012-B344-213084D7D69D}">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fitToHeight="0" orientation="portrait" r:id="rId1"/>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EB17A-A2EE-4504-8230-86CA6C5E282A}">
  <sheetPr>
    <tabColor rgb="FF002060"/>
    <outlinePr summaryBelow="0" summaryRight="0"/>
  </sheetPr>
  <dimension ref="A1:P24"/>
  <sheetViews>
    <sheetView showGridLines="0" tabSelected="1" zoomScaleNormal="100" workbookViewId="0">
      <selection activeCell="D10" sqref="D10:E10"/>
    </sheetView>
  </sheetViews>
  <sheetFormatPr defaultColWidth="14.453125" defaultRowHeight="15.75" customHeight="1"/>
  <cols>
    <col min="1" max="1" width="24" style="1034" customWidth="1"/>
    <col min="2" max="2" width="7" style="1034" customWidth="1"/>
    <col min="3" max="3" width="6.90625" style="1034" customWidth="1"/>
    <col min="4" max="4" width="12.1796875" style="1034" customWidth="1"/>
    <col min="5" max="5" width="12.453125" style="1034" customWidth="1"/>
    <col min="6" max="6" width="26.7265625" style="1034" customWidth="1"/>
    <col min="7" max="16384" width="14.453125" style="1034"/>
  </cols>
  <sheetData>
    <row r="1" spans="1:16" ht="18" customHeight="1">
      <c r="A1" s="9"/>
      <c r="B1" s="4"/>
      <c r="C1" s="9"/>
      <c r="D1" s="9"/>
      <c r="E1" s="9"/>
      <c r="F1" s="9"/>
    </row>
    <row r="2" spans="1:16" ht="19.5" customHeight="1">
      <c r="A2" s="1106" t="s">
        <v>1040</v>
      </c>
      <c r="B2" s="1106"/>
      <c r="C2" s="1106"/>
      <c r="D2" s="1106"/>
      <c r="E2" s="1106"/>
      <c r="F2" s="8"/>
    </row>
    <row r="3" spans="1:16" ht="12.65" customHeight="1">
      <c r="A3" s="1106"/>
      <c r="B3" s="1106"/>
      <c r="C3" s="1106"/>
      <c r="D3" s="1106"/>
      <c r="E3" s="1106"/>
      <c r="F3" s="8"/>
    </row>
    <row r="4" spans="1:16" ht="13">
      <c r="A4" s="1084"/>
      <c r="B4" s="1084"/>
      <c r="C4" s="9"/>
      <c r="D4" s="9"/>
      <c r="E4" s="9"/>
      <c r="F4" s="8"/>
    </row>
    <row r="5" spans="1:16" ht="3.65" customHeight="1">
      <c r="A5" s="1035"/>
      <c r="B5" s="1035"/>
      <c r="C5" s="1035"/>
      <c r="D5" s="1035"/>
      <c r="E5" s="1035"/>
      <c r="F5" s="10"/>
    </row>
    <row r="6" spans="1:16" ht="29.15" customHeight="1">
      <c r="A6" s="1110" t="s">
        <v>495</v>
      </c>
      <c r="B6" s="1110"/>
      <c r="C6" s="1110"/>
      <c r="D6" s="1110"/>
      <c r="E6" s="1110"/>
      <c r="F6" s="1054"/>
      <c r="G6" s="200"/>
      <c r="H6" s="200"/>
      <c r="I6" s="200"/>
      <c r="J6" s="200"/>
    </row>
    <row r="7" spans="1:16" ht="19.5" customHeight="1">
      <c r="D7" s="1036"/>
      <c r="E7" s="1036"/>
      <c r="F7" s="198"/>
      <c r="G7" s="200"/>
      <c r="H7" s="200"/>
      <c r="I7" s="200"/>
      <c r="J7" s="200"/>
    </row>
    <row r="8" spans="1:16" ht="14.25">
      <c r="A8" s="1042"/>
      <c r="B8" s="1224"/>
      <c r="C8" s="1224"/>
      <c r="D8" s="1079"/>
      <c r="E8" s="1080"/>
      <c r="F8" s="198"/>
      <c r="G8" s="200"/>
      <c r="H8" s="200"/>
      <c r="I8" s="200"/>
      <c r="J8" s="200"/>
    </row>
    <row r="9" spans="1:16" ht="18" customHeight="1">
      <c r="A9" s="1039" t="s">
        <v>28</v>
      </c>
      <c r="B9" s="1111" t="s">
        <v>4</v>
      </c>
      <c r="C9" s="1111"/>
      <c r="D9" s="1111" t="s">
        <v>1042</v>
      </c>
      <c r="E9" s="1112"/>
      <c r="F9" s="370"/>
      <c r="G9" s="371"/>
      <c r="H9" s="371"/>
      <c r="I9" s="371"/>
      <c r="J9" s="371"/>
      <c r="K9" s="371"/>
      <c r="L9" s="371"/>
      <c r="M9" s="371"/>
      <c r="N9" s="371"/>
      <c r="O9" s="371"/>
      <c r="P9" s="371"/>
    </row>
    <row r="10" spans="1:16" ht="18" customHeight="1">
      <c r="A10" s="1040" t="s">
        <v>495</v>
      </c>
      <c r="B10" s="1114" t="s">
        <v>1039</v>
      </c>
      <c r="C10" s="1114"/>
      <c r="D10" s="1212">
        <v>2</v>
      </c>
      <c r="E10" s="1212"/>
      <c r="F10" s="1048"/>
      <c r="G10" s="1047"/>
      <c r="H10" s="1047"/>
      <c r="I10" s="371"/>
      <c r="J10" s="371"/>
      <c r="K10" s="371"/>
      <c r="L10" s="371"/>
      <c r="M10" s="371"/>
      <c r="N10" s="371"/>
      <c r="O10" s="371"/>
      <c r="P10" s="371"/>
    </row>
    <row r="11" spans="1:16" ht="18" customHeight="1">
      <c r="A11" s="1043"/>
      <c r="B11" s="1236"/>
      <c r="C11" s="1236"/>
      <c r="D11" s="1213"/>
      <c r="E11" s="1214"/>
      <c r="F11" s="373"/>
      <c r="G11" s="1045"/>
      <c r="H11" s="1045"/>
      <c r="I11" s="1045"/>
      <c r="J11" s="324"/>
      <c r="K11" s="369"/>
      <c r="L11" s="371"/>
      <c r="M11" s="371"/>
      <c r="N11" s="371"/>
      <c r="O11" s="371"/>
      <c r="P11" s="371"/>
    </row>
    <row r="12" spans="1:16" ht="18" customHeight="1">
      <c r="A12" s="1039" t="s">
        <v>7</v>
      </c>
      <c r="B12" s="1141"/>
      <c r="C12" s="1142"/>
      <c r="D12" s="1111" t="s">
        <v>1041</v>
      </c>
      <c r="E12" s="1111"/>
      <c r="F12" s="373"/>
      <c r="G12" s="371"/>
      <c r="H12" s="371"/>
      <c r="I12" s="371"/>
      <c r="J12" s="371"/>
      <c r="K12" s="371"/>
      <c r="L12" s="371"/>
      <c r="M12" s="371"/>
      <c r="N12" s="371"/>
      <c r="O12" s="371"/>
      <c r="P12" s="371"/>
    </row>
    <row r="13" spans="1:16" ht="18" customHeight="1">
      <c r="A13" s="1040" t="s">
        <v>1029</v>
      </c>
      <c r="B13" s="1227"/>
      <c r="C13" s="1432"/>
      <c r="D13" s="1274">
        <v>44761</v>
      </c>
      <c r="E13" s="1274"/>
      <c r="F13" s="373"/>
      <c r="G13" s="371"/>
      <c r="H13" s="200"/>
      <c r="I13" s="200"/>
      <c r="J13" s="200"/>
      <c r="M13" s="371"/>
      <c r="N13" s="371"/>
      <c r="O13" s="371"/>
      <c r="P13" s="371"/>
    </row>
    <row r="14" spans="1:16" ht="13">
      <c r="A14" s="1253"/>
      <c r="B14" s="1254"/>
      <c r="C14" s="1254"/>
      <c r="D14" s="1254"/>
      <c r="E14" s="1255"/>
      <c r="F14" s="375"/>
      <c r="G14" s="371"/>
      <c r="H14" s="371"/>
      <c r="I14" s="371"/>
      <c r="J14" s="371"/>
      <c r="K14" s="371"/>
      <c r="L14" s="371"/>
      <c r="M14" s="371"/>
      <c r="N14" s="371"/>
      <c r="O14" s="371"/>
      <c r="P14" s="371"/>
    </row>
    <row r="15" spans="1:16" ht="13">
      <c r="D15" s="382"/>
      <c r="E15" s="1041"/>
      <c r="F15" s="373"/>
      <c r="G15" s="371"/>
      <c r="H15" s="371"/>
      <c r="I15" s="371"/>
      <c r="J15" s="371"/>
      <c r="K15" s="371"/>
      <c r="L15" s="371"/>
      <c r="M15" s="371"/>
      <c r="N15" s="371"/>
      <c r="O15" s="371"/>
      <c r="P15" s="371"/>
    </row>
    <row r="16" spans="1:16" ht="30" customHeight="1">
      <c r="A16" s="1120" t="s">
        <v>10</v>
      </c>
      <c r="B16" s="1120"/>
      <c r="C16" s="1038" t="s">
        <v>11</v>
      </c>
      <c r="D16" s="1038" t="s">
        <v>12</v>
      </c>
      <c r="E16" s="1038" t="s">
        <v>13</v>
      </c>
      <c r="F16" s="373"/>
      <c r="G16" s="371"/>
      <c r="H16" s="371"/>
      <c r="I16" s="1249"/>
      <c r="J16" s="1249"/>
      <c r="K16" s="360"/>
      <c r="L16" s="361"/>
      <c r="M16" s="358"/>
      <c r="N16" s="359"/>
      <c r="O16" s="359"/>
      <c r="P16" s="371"/>
    </row>
    <row r="17" spans="1:16" ht="13">
      <c r="A17" s="1424" t="s">
        <v>1037</v>
      </c>
      <c r="B17" s="1425"/>
      <c r="C17" s="228">
        <v>1</v>
      </c>
      <c r="D17" s="393">
        <v>48825.24</v>
      </c>
      <c r="E17" s="393">
        <f t="shared" ref="E17:E20" si="0">C17*D17</f>
        <v>48825.24</v>
      </c>
      <c r="F17" s="1032"/>
      <c r="G17" s="371"/>
      <c r="H17" s="1046"/>
      <c r="I17" s="1044"/>
      <c r="J17" s="1044"/>
      <c r="K17" s="360"/>
      <c r="L17" s="361"/>
      <c r="M17" s="358"/>
      <c r="N17" s="359"/>
      <c r="O17" s="359"/>
      <c r="P17" s="371"/>
    </row>
    <row r="18" spans="1:16" ht="13">
      <c r="A18" s="1245" t="s">
        <v>1036</v>
      </c>
      <c r="B18" s="1246"/>
      <c r="C18" s="229">
        <v>1</v>
      </c>
      <c r="D18" s="387">
        <v>1058.5999999999999</v>
      </c>
      <c r="E18" s="387">
        <f t="shared" si="0"/>
        <v>1058.5999999999999</v>
      </c>
      <c r="F18" s="1032"/>
      <c r="G18" s="371"/>
      <c r="H18" s="1046"/>
      <c r="I18" s="1044"/>
      <c r="J18" s="1044"/>
      <c r="K18" s="360"/>
      <c r="L18" s="361"/>
      <c r="M18" s="358"/>
      <c r="N18" s="359"/>
      <c r="O18" s="359"/>
      <c r="P18" s="371"/>
    </row>
    <row r="19" spans="1:16" s="1055" customFormat="1" ht="13">
      <c r="A19" s="1426" t="s">
        <v>1043</v>
      </c>
      <c r="B19" s="1427"/>
      <c r="C19" s="228">
        <v>3</v>
      </c>
      <c r="D19" s="390">
        <v>1200</v>
      </c>
      <c r="E19" s="390">
        <f t="shared" si="0"/>
        <v>3600</v>
      </c>
      <c r="F19" s="1032"/>
      <c r="G19" s="371"/>
      <c r="H19" s="1046"/>
      <c r="I19" s="1056"/>
      <c r="J19" s="1056"/>
      <c r="K19" s="360"/>
      <c r="L19" s="361"/>
      <c r="M19" s="358"/>
      <c r="N19" s="359"/>
      <c r="O19" s="359"/>
      <c r="P19" s="371"/>
    </row>
    <row r="20" spans="1:16" ht="13">
      <c r="A20" s="1433" t="s">
        <v>1038</v>
      </c>
      <c r="B20" s="1434"/>
      <c r="C20" s="229">
        <v>1</v>
      </c>
      <c r="D20" s="436">
        <v>-32000</v>
      </c>
      <c r="E20" s="436">
        <f t="shared" si="0"/>
        <v>-32000</v>
      </c>
      <c r="F20" s="1032"/>
      <c r="G20" s="371"/>
      <c r="H20" s="1046"/>
      <c r="I20" s="1044"/>
      <c r="J20" s="1044"/>
      <c r="K20" s="360"/>
      <c r="L20" s="361"/>
      <c r="M20" s="358"/>
      <c r="N20" s="359"/>
      <c r="O20" s="359"/>
      <c r="P20" s="371"/>
    </row>
    <row r="21" spans="1:16" ht="15.75" customHeight="1">
      <c r="A21" s="1189"/>
      <c r="B21" s="1191"/>
      <c r="C21" s="1037"/>
      <c r="D21" s="172" t="s">
        <v>19</v>
      </c>
      <c r="E21" s="284">
        <f xml:space="preserve"> SUM(E17:E20)</f>
        <v>21483.839999999997</v>
      </c>
      <c r="F21" s="200"/>
      <c r="G21" s="200"/>
      <c r="H21" s="200"/>
      <c r="I21" s="200"/>
      <c r="J21" s="200"/>
    </row>
    <row r="22" spans="1:16" ht="15.75" customHeight="1">
      <c r="F22" s="200"/>
      <c r="G22" s="200"/>
      <c r="H22" s="200"/>
      <c r="I22" s="200"/>
      <c r="J22" s="200"/>
    </row>
    <row r="23" spans="1:16" ht="15.75" customHeight="1">
      <c r="F23" s="200"/>
      <c r="G23" s="200"/>
      <c r="H23" s="200"/>
      <c r="I23" s="200"/>
      <c r="J23" s="200"/>
    </row>
    <row r="24" spans="1:16" ht="15.75" customHeight="1">
      <c r="F24" s="200"/>
      <c r="G24" s="200"/>
      <c r="H24" s="200"/>
      <c r="I24" s="200"/>
      <c r="J24" s="200"/>
    </row>
  </sheetData>
  <mergeCells count="23">
    <mergeCell ref="A21:B21"/>
    <mergeCell ref="B12:C12"/>
    <mergeCell ref="B13:C13"/>
    <mergeCell ref="A14:E14"/>
    <mergeCell ref="A16:B16"/>
    <mergeCell ref="A19:B19"/>
    <mergeCell ref="I16:J16"/>
    <mergeCell ref="A17:B17"/>
    <mergeCell ref="A18:B18"/>
    <mergeCell ref="A20:B20"/>
    <mergeCell ref="B10:C10"/>
    <mergeCell ref="D10:E10"/>
    <mergeCell ref="B11:C11"/>
    <mergeCell ref="D11:E11"/>
    <mergeCell ref="D12:E12"/>
    <mergeCell ref="D13:E13"/>
    <mergeCell ref="B9:C9"/>
    <mergeCell ref="D9:E9"/>
    <mergeCell ref="A2:E3"/>
    <mergeCell ref="A4:B4"/>
    <mergeCell ref="A6:E6"/>
    <mergeCell ref="B8:C8"/>
    <mergeCell ref="D8:E8"/>
  </mergeCells>
  <dataValidations count="1">
    <dataValidation type="list" allowBlank="1" showInputMessage="1" showErrorMessage="1" sqref="I16:I20" xr:uid="{7F30D921-2AE7-4485-A99A-8B22D8034873}">
      <formula1>"C24-T-Pole Transfer,C31-Install Strand,C32-Overlash New Plant,C33-Overlash wires on Existing Plant, C34-Aerial Span Replacemen, C35-Underground Pull,C36-Trench, C37-UG Bore,C38-Rock Adder,C90-Anchor,C91-Tree Trim,C92-Delash,C93-DE/RE"</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188</vt:i4>
      </vt:variant>
    </vt:vector>
  </HeadingPairs>
  <TitlesOfParts>
    <vt:vector size="188" baseType="lpstr">
      <vt:lpstr>Rate Card</vt:lpstr>
      <vt:lpstr>RETROINVOICE002</vt:lpstr>
      <vt:lpstr>FIBER-INVOICE003</vt:lpstr>
      <vt:lpstr>Invoice 001</vt:lpstr>
      <vt:lpstr>Invoice 002</vt:lpstr>
      <vt:lpstr>Invoice 003</vt:lpstr>
      <vt:lpstr>Invoice 004</vt:lpstr>
      <vt:lpstr>Invoice 006</vt:lpstr>
      <vt:lpstr>Invoice 007</vt:lpstr>
      <vt:lpstr>Invoice 008</vt:lpstr>
      <vt:lpstr>Invoice 009</vt:lpstr>
      <vt:lpstr>Invoice 010</vt:lpstr>
      <vt:lpstr>Invoice 011</vt:lpstr>
      <vt:lpstr>Invoice 012</vt:lpstr>
      <vt:lpstr>Invoice 013</vt:lpstr>
      <vt:lpstr>Invoice 014</vt:lpstr>
      <vt:lpstr>Invoice 015</vt:lpstr>
      <vt:lpstr>Invoice 016</vt:lpstr>
      <vt:lpstr>Invoice 017</vt:lpstr>
      <vt:lpstr>Invoice 018</vt:lpstr>
      <vt:lpstr>Invoice 020</vt:lpstr>
      <vt:lpstr>Invoice 021</vt:lpstr>
      <vt:lpstr>Invoice 022</vt:lpstr>
      <vt:lpstr>Invoice 023</vt:lpstr>
      <vt:lpstr>Invoice 024</vt:lpstr>
      <vt:lpstr>Invoice 025</vt:lpstr>
      <vt:lpstr>Invoice 026 Cottage Hill</vt:lpstr>
      <vt:lpstr>Invoice 028</vt:lpstr>
      <vt:lpstr>Invoice 029</vt:lpstr>
      <vt:lpstr>Invoice 031</vt:lpstr>
      <vt:lpstr>Invoice 032</vt:lpstr>
      <vt:lpstr>Invoice 033</vt:lpstr>
      <vt:lpstr>Invoice 034</vt:lpstr>
      <vt:lpstr>Invoice 035</vt:lpstr>
      <vt:lpstr>Invoice 036</vt:lpstr>
      <vt:lpstr>Invoice 037</vt:lpstr>
      <vt:lpstr>Invoice 038</vt:lpstr>
      <vt:lpstr>Invoice 39</vt:lpstr>
      <vt:lpstr>Invoice 042</vt:lpstr>
      <vt:lpstr>Invoice 043</vt:lpstr>
      <vt:lpstr>Invoice 044</vt:lpstr>
      <vt:lpstr>Invoice 045</vt:lpstr>
      <vt:lpstr>Invoice 046</vt:lpstr>
      <vt:lpstr>Invoice 047</vt:lpstr>
      <vt:lpstr>Invoice 048</vt:lpstr>
      <vt:lpstr>Invoice 049</vt:lpstr>
      <vt:lpstr>Invoice 050</vt:lpstr>
      <vt:lpstr>Invoice 051</vt:lpstr>
      <vt:lpstr>Invoice 040</vt:lpstr>
      <vt:lpstr>Invoice 052</vt:lpstr>
      <vt:lpstr>Invoice 062</vt:lpstr>
      <vt:lpstr>Invoice 063</vt:lpstr>
      <vt:lpstr>Invoice 064</vt:lpstr>
      <vt:lpstr>Invoice 065</vt:lpstr>
      <vt:lpstr>Invoice 066</vt:lpstr>
      <vt:lpstr>Invoice 067</vt:lpstr>
      <vt:lpstr>Invoice 072</vt:lpstr>
      <vt:lpstr>Invoice 073</vt:lpstr>
      <vt:lpstr>Invoice 074</vt:lpstr>
      <vt:lpstr>Invoice 075</vt:lpstr>
      <vt:lpstr>Invoice 076</vt:lpstr>
      <vt:lpstr>Invoice 077</vt:lpstr>
      <vt:lpstr>Invoice 2002</vt:lpstr>
      <vt:lpstr>Invoice 2004</vt:lpstr>
      <vt:lpstr>Invoice 079</vt:lpstr>
      <vt:lpstr>Invoice 082</vt:lpstr>
      <vt:lpstr>Invoice 083</vt:lpstr>
      <vt:lpstr>Invoice 084</vt:lpstr>
      <vt:lpstr>Invoice 087</vt:lpstr>
      <vt:lpstr>Invoice 0090</vt:lpstr>
      <vt:lpstr>Invoice 0091</vt:lpstr>
      <vt:lpstr>Invoice 0092</vt:lpstr>
      <vt:lpstr>Invoice 0093</vt:lpstr>
      <vt:lpstr>Invoice 0094</vt:lpstr>
      <vt:lpstr>Invoice 0095</vt:lpstr>
      <vt:lpstr>Invoice 0096</vt:lpstr>
      <vt:lpstr>Invoice 0097</vt:lpstr>
      <vt:lpstr>Invoice 0105</vt:lpstr>
      <vt:lpstr>Invoice 0098</vt:lpstr>
      <vt:lpstr>Invoice 0099</vt:lpstr>
      <vt:lpstr>Invoice 0100</vt:lpstr>
      <vt:lpstr>Invoice 0101</vt:lpstr>
      <vt:lpstr>Invoice 0102</vt:lpstr>
      <vt:lpstr>Invoice 0103</vt:lpstr>
      <vt:lpstr>Invoice 0104</vt:lpstr>
      <vt:lpstr>Invoice 1015</vt:lpstr>
      <vt:lpstr>Invoice 0107</vt:lpstr>
      <vt:lpstr>Invoice 0108</vt:lpstr>
      <vt:lpstr>Invoice 0109</vt:lpstr>
      <vt:lpstr>Invoice 01010</vt:lpstr>
      <vt:lpstr>Invoice 0110</vt:lpstr>
      <vt:lpstr>Invoice 1001</vt:lpstr>
      <vt:lpstr>Invoice 1003</vt:lpstr>
      <vt:lpstr>Invoice 1002</vt:lpstr>
      <vt:lpstr>Invoice 1003 CO</vt:lpstr>
      <vt:lpstr>Invoice 1001 new</vt:lpstr>
      <vt:lpstr>Invoice 1003 new</vt:lpstr>
      <vt:lpstr>Invoice 1004 new</vt:lpstr>
      <vt:lpstr>Invoice 1005</vt:lpstr>
      <vt:lpstr>Invoice 1006</vt:lpstr>
      <vt:lpstr>Invoice 1006A</vt:lpstr>
      <vt:lpstr>Invoice 1007</vt:lpstr>
      <vt:lpstr>Invoice 1008</vt:lpstr>
      <vt:lpstr>Sheet1</vt:lpstr>
      <vt:lpstr>Sheet2</vt:lpstr>
      <vt:lpstr>Estimate 2019</vt:lpstr>
      <vt:lpstr>Invoice 1009</vt:lpstr>
      <vt:lpstr>Invoice 1010</vt:lpstr>
      <vt:lpstr>Invoice 2000</vt:lpstr>
      <vt:lpstr>Invoice 2001</vt:lpstr>
      <vt:lpstr>Invoice 1012</vt:lpstr>
      <vt:lpstr>Invoice 2003</vt:lpstr>
      <vt:lpstr>Invoice 1014</vt:lpstr>
      <vt:lpstr>Invoice 1016</vt:lpstr>
      <vt:lpstr>Invoice 1017</vt:lpstr>
      <vt:lpstr>Invoice 1018</vt:lpstr>
      <vt:lpstr>Invoice 1019</vt:lpstr>
      <vt:lpstr>Invoice 1020</vt:lpstr>
      <vt:lpstr>Invoice 1021</vt:lpstr>
      <vt:lpstr>Invoice 1022</vt:lpstr>
      <vt:lpstr>Invoice 1023</vt:lpstr>
      <vt:lpstr>Invoice 1024</vt:lpstr>
      <vt:lpstr>Invoice 1025</vt:lpstr>
      <vt:lpstr>Invoice 1026</vt:lpstr>
      <vt:lpstr>Invoice 1027</vt:lpstr>
      <vt:lpstr>Invoice 1028</vt:lpstr>
      <vt:lpstr>Invoice 1029</vt:lpstr>
      <vt:lpstr>Invoice 1030</vt:lpstr>
      <vt:lpstr>RFP 1031</vt:lpstr>
      <vt:lpstr>Invoice 1032</vt:lpstr>
      <vt:lpstr>Invoice 1033</vt:lpstr>
      <vt:lpstr>Invoice 1034</vt:lpstr>
      <vt:lpstr>Invoice Wray</vt:lpstr>
      <vt:lpstr>Invoice 1037 CO</vt:lpstr>
      <vt:lpstr>Quote 2013</vt:lpstr>
      <vt:lpstr>Invoice 2005</vt:lpstr>
      <vt:lpstr>Invoice 2006</vt:lpstr>
      <vt:lpstr>Invoice 2007</vt:lpstr>
      <vt:lpstr>Invoice 2008</vt:lpstr>
      <vt:lpstr>Invoice 2009</vt:lpstr>
      <vt:lpstr>Invoice 2010</vt:lpstr>
      <vt:lpstr>Invoice 2011</vt:lpstr>
      <vt:lpstr>Invoice 2012</vt:lpstr>
      <vt:lpstr>Invoice.006</vt:lpstr>
      <vt:lpstr>Invoice.007</vt:lpstr>
      <vt:lpstr>Invoice.008</vt:lpstr>
      <vt:lpstr>Invoice.009</vt:lpstr>
      <vt:lpstr>Invoice.010</vt:lpstr>
      <vt:lpstr>Invoice.011</vt:lpstr>
      <vt:lpstr>Invoice.012</vt:lpstr>
      <vt:lpstr>Invoice.013</vt:lpstr>
      <vt:lpstr>Invoice.014</vt:lpstr>
      <vt:lpstr>Invoice.015</vt:lpstr>
      <vt:lpstr>Invoice 1035</vt:lpstr>
      <vt:lpstr>Dane PO G-rock</vt:lpstr>
      <vt:lpstr>Dane G-rock CO</vt:lpstr>
      <vt:lpstr>no useInvoice </vt:lpstr>
      <vt:lpstr>Invoice </vt:lpstr>
      <vt:lpstr>Lost work </vt:lpstr>
      <vt:lpstr>PO 2017 New 1036 wrong jump $</vt:lpstr>
      <vt:lpstr>Invoice 2022</vt:lpstr>
      <vt:lpstr>Invoice 2023</vt:lpstr>
      <vt:lpstr>Invoice 2024</vt:lpstr>
      <vt:lpstr>Invoice 2025</vt:lpstr>
      <vt:lpstr>Invoice 2026</vt:lpstr>
      <vt:lpstr>Invoice 2027</vt:lpstr>
      <vt:lpstr>Invoice 2028</vt:lpstr>
      <vt:lpstr>Invoice 2013</vt:lpstr>
      <vt:lpstr>Invoice 2029</vt:lpstr>
      <vt:lpstr>Invoice 2030</vt:lpstr>
      <vt:lpstr>Invoice 2019</vt:lpstr>
      <vt:lpstr>Invoice 1031</vt:lpstr>
      <vt:lpstr>2032 false</vt:lpstr>
      <vt:lpstr>Invoice 2031</vt:lpstr>
      <vt:lpstr>Invoice 2032</vt:lpstr>
      <vt:lpstr>Invoice 2033</vt:lpstr>
      <vt:lpstr>Invoice 2034</vt:lpstr>
      <vt:lpstr>Invoice 2035</vt:lpstr>
      <vt:lpstr>Invoice 2036</vt:lpstr>
      <vt:lpstr>Invoice 2037</vt:lpstr>
      <vt:lpstr>Invoice 2038</vt:lpstr>
      <vt:lpstr>Invoice 2039</vt:lpstr>
      <vt:lpstr>Invoice 2040</vt:lpstr>
      <vt:lpstr>Invoice 2041</vt:lpstr>
      <vt:lpstr>Invoice 2042</vt:lpstr>
      <vt:lpstr>Faulty Invoice 2043</vt:lpstr>
      <vt:lpstr>Invoice 2043</vt:lpstr>
      <vt:lpstr>Rotca Remittance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Shaun M</dc:creator>
  <cp:lastModifiedBy>Shaun Muhammad</cp:lastModifiedBy>
  <cp:lastPrinted>2022-07-25T20:37:41Z</cp:lastPrinted>
  <dcterms:created xsi:type="dcterms:W3CDTF">2021-09-14T20:53:32Z</dcterms:created>
  <dcterms:modified xsi:type="dcterms:W3CDTF">2022-07-26T20:33:04Z</dcterms:modified>
</cp:coreProperties>
</file>