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1"/>
  <c r="F24"/>
  <c r="G23"/>
  <c r="G22"/>
  <c r="G21"/>
  <c r="B21"/>
  <c r="F23"/>
  <c r="F22"/>
  <c r="F21"/>
  <c r="A21"/>
  <c r="C23"/>
  <c r="E22"/>
  <c r="A22"/>
  <c r="C20"/>
  <c r="D20"/>
  <c r="E20"/>
  <c r="F20"/>
  <c r="G20"/>
  <c r="G3"/>
  <c r="G4"/>
  <c r="G5"/>
  <c r="G6"/>
  <c r="G7"/>
  <c r="G8"/>
  <c r="G9"/>
  <c r="G10"/>
  <c r="G11"/>
  <c r="G12"/>
  <c r="G13"/>
  <c r="G14"/>
  <c r="G15"/>
  <c r="G16"/>
  <c r="G17"/>
  <c r="G18"/>
  <c r="G19"/>
  <c r="G2"/>
  <c r="F3"/>
  <c r="F4"/>
  <c r="F5"/>
  <c r="F6"/>
  <c r="F7"/>
  <c r="F8"/>
  <c r="F9"/>
  <c r="F10"/>
  <c r="F11"/>
  <c r="F12"/>
  <c r="F13"/>
  <c r="F14"/>
  <c r="F15"/>
  <c r="F16"/>
  <c r="F17"/>
  <c r="F18"/>
  <c r="F19"/>
  <c r="F2"/>
  <c r="E3"/>
  <c r="E4"/>
  <c r="E5"/>
  <c r="E6"/>
  <c r="E7"/>
  <c r="E8"/>
  <c r="E9"/>
  <c r="E10"/>
  <c r="E11"/>
  <c r="E12"/>
  <c r="E13"/>
  <c r="E14"/>
  <c r="E15"/>
  <c r="E16"/>
  <c r="E17"/>
  <c r="E18"/>
  <c r="E19"/>
  <c r="E2"/>
  <c r="B20"/>
  <c r="A20"/>
  <c r="D3"/>
  <c r="D4"/>
  <c r="D5"/>
  <c r="D6"/>
  <c r="D7"/>
  <c r="D8"/>
  <c r="D9"/>
  <c r="D10"/>
  <c r="D11"/>
  <c r="D12"/>
  <c r="D13"/>
  <c r="D14"/>
  <c r="D15"/>
  <c r="D16"/>
  <c r="D17"/>
  <c r="D18"/>
  <c r="D19"/>
  <c r="D2"/>
  <c r="C3"/>
  <c r="C4"/>
  <c r="C5"/>
  <c r="C6"/>
  <c r="C7"/>
  <c r="C8"/>
  <c r="C9"/>
  <c r="C10"/>
  <c r="C11"/>
  <c r="C12"/>
  <c r="C13"/>
  <c r="C14"/>
  <c r="C15"/>
  <c r="C16"/>
  <c r="C17"/>
  <c r="C18"/>
  <c r="C19"/>
  <c r="N3"/>
  <c r="M3"/>
  <c r="C2" s="1"/>
  <c r="N2"/>
  <c r="M2"/>
</calcChain>
</file>

<file path=xl/sharedStrings.xml><?xml version="1.0" encoding="utf-8"?>
<sst xmlns="http://schemas.openxmlformats.org/spreadsheetml/2006/main" count="9" uniqueCount="9">
  <si>
    <t>age</t>
  </si>
  <si>
    <t>%fat</t>
  </si>
  <si>
    <t>zscore age</t>
  </si>
  <si>
    <t>zscore fat</t>
  </si>
  <si>
    <t>xy</t>
  </si>
  <si>
    <t>x2</t>
  </si>
  <si>
    <t>y2</t>
  </si>
  <si>
    <t>sums</t>
  </si>
  <si>
    <t>pearson=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</si>
</sst>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zoomScale="130" zoomScaleNormal="130" workbookViewId="0">
      <selection activeCell="J20" sqref="A1:J20"/>
    </sheetView>
  </sheetViews>
  <sheetFormatPr defaultRowHeight="14.4"/>
  <cols>
    <col min="1" max="1" width="9.44140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>
      <c r="A2">
        <v>23</v>
      </c>
      <c r="B2">
        <v>9.5</v>
      </c>
      <c r="C2">
        <f>(A2-$M$2)/$M$3</f>
        <v>-1.8250109782399915</v>
      </c>
      <c r="D2">
        <f>(B2-$N$2)/$N$3</f>
        <v>-1.69036198555618</v>
      </c>
      <c r="E2">
        <f>(A2*B2)</f>
        <v>218.5</v>
      </c>
      <c r="F2">
        <f>(A2*A2)</f>
        <v>529</v>
      </c>
      <c r="G2">
        <f>(B2*B2)</f>
        <v>90.25</v>
      </c>
      <c r="M2">
        <f>AVERAGE(A2:A19)</f>
        <v>46.444444444444443</v>
      </c>
      <c r="N2">
        <f>AVERAGE(B2:B19)</f>
        <v>27.472222222222218</v>
      </c>
      <c r="O2">
        <v>18</v>
      </c>
    </row>
    <row r="3" spans="1:15">
      <c r="A3">
        <v>23</v>
      </c>
      <c r="B3">
        <v>26.5</v>
      </c>
      <c r="C3">
        <f t="shared" ref="C3:C19" si="0">(A3-$M$2)/$M$3</f>
        <v>-1.8250109782399915</v>
      </c>
      <c r="D3">
        <f t="shared" ref="D3:D19" si="1">(B3-$N$2)/$N$3</f>
        <v>-9.1441529357752779E-2</v>
      </c>
      <c r="E3">
        <f t="shared" ref="E3:E19" si="2">(A3*B3)</f>
        <v>609.5</v>
      </c>
      <c r="F3">
        <f t="shared" ref="F3:F19" si="3">(A3*A3)</f>
        <v>529</v>
      </c>
      <c r="G3">
        <f t="shared" ref="G3:G19" si="4">(B3*B3)</f>
        <v>702.25</v>
      </c>
      <c r="M3">
        <f>STDEVP(A2:A19)</f>
        <v>12.846193652519204</v>
      </c>
      <c r="N3">
        <f>STDEVP(B2:B19)</f>
        <v>10.632173685749811</v>
      </c>
    </row>
    <row r="4" spans="1:15">
      <c r="A4">
        <v>27</v>
      </c>
      <c r="B4">
        <v>7.8</v>
      </c>
      <c r="C4">
        <f t="shared" si="0"/>
        <v>-1.51363469759241</v>
      </c>
      <c r="D4">
        <f t="shared" si="1"/>
        <v>-1.8502540311760225</v>
      </c>
      <c r="E4">
        <f t="shared" si="2"/>
        <v>210.6</v>
      </c>
      <c r="F4">
        <f t="shared" si="3"/>
        <v>729</v>
      </c>
      <c r="G4">
        <f t="shared" si="4"/>
        <v>60.839999999999996</v>
      </c>
    </row>
    <row r="5" spans="1:15">
      <c r="A5">
        <v>27</v>
      </c>
      <c r="B5">
        <v>17.8</v>
      </c>
      <c r="C5">
        <f t="shared" si="0"/>
        <v>-1.51363469759241</v>
      </c>
      <c r="D5">
        <f t="shared" si="1"/>
        <v>-0.90971258635341834</v>
      </c>
      <c r="E5">
        <f t="shared" si="2"/>
        <v>480.6</v>
      </c>
      <c r="F5">
        <f t="shared" si="3"/>
        <v>729</v>
      </c>
      <c r="G5">
        <f t="shared" si="4"/>
        <v>316.84000000000003</v>
      </c>
    </row>
    <row r="6" spans="1:15">
      <c r="A6">
        <v>39</v>
      </c>
      <c r="B6">
        <v>31</v>
      </c>
      <c r="C6">
        <f t="shared" si="0"/>
        <v>-0.5795058556496655</v>
      </c>
      <c r="D6">
        <f t="shared" si="1"/>
        <v>0.33180212081241911</v>
      </c>
      <c r="E6">
        <f t="shared" si="2"/>
        <v>1209</v>
      </c>
      <c r="F6">
        <f t="shared" si="3"/>
        <v>1521</v>
      </c>
      <c r="G6">
        <f t="shared" si="4"/>
        <v>961</v>
      </c>
    </row>
    <row r="7" spans="1:15">
      <c r="A7">
        <v>41</v>
      </c>
      <c r="B7">
        <v>4</v>
      </c>
      <c r="C7">
        <f t="shared" si="0"/>
        <v>-0.4238177153258747</v>
      </c>
      <c r="D7">
        <f t="shared" si="1"/>
        <v>-2.2076597802086124</v>
      </c>
      <c r="E7">
        <f t="shared" si="2"/>
        <v>164</v>
      </c>
      <c r="F7">
        <f t="shared" si="3"/>
        <v>1681</v>
      </c>
      <c r="G7">
        <f t="shared" si="4"/>
        <v>16</v>
      </c>
    </row>
    <row r="8" spans="1:15">
      <c r="A8">
        <v>47</v>
      </c>
      <c r="B8">
        <v>25.9</v>
      </c>
      <c r="C8">
        <f t="shared" si="0"/>
        <v>4.3246705645497555E-2</v>
      </c>
      <c r="D8">
        <f t="shared" si="1"/>
        <v>-0.14787401604710917</v>
      </c>
      <c r="E8">
        <f t="shared" si="2"/>
        <v>1217.3</v>
      </c>
      <c r="F8">
        <f t="shared" si="3"/>
        <v>2209</v>
      </c>
      <c r="G8">
        <f t="shared" si="4"/>
        <v>670.81</v>
      </c>
    </row>
    <row r="9" spans="1:15">
      <c r="A9">
        <v>49</v>
      </c>
      <c r="B9">
        <v>27.4</v>
      </c>
      <c r="C9">
        <f t="shared" si="0"/>
        <v>0.19893484596928832</v>
      </c>
      <c r="D9">
        <f t="shared" si="1"/>
        <v>-6.7927993237185333E-3</v>
      </c>
      <c r="E9">
        <f t="shared" si="2"/>
        <v>1342.6</v>
      </c>
      <c r="F9">
        <f t="shared" si="3"/>
        <v>2401</v>
      </c>
      <c r="G9">
        <f t="shared" si="4"/>
        <v>750.75999999999988</v>
      </c>
    </row>
    <row r="10" spans="1:15">
      <c r="A10">
        <v>50</v>
      </c>
      <c r="B10">
        <v>31.2</v>
      </c>
      <c r="C10">
        <f t="shared" si="0"/>
        <v>0.27677891613118366</v>
      </c>
      <c r="D10">
        <f t="shared" si="1"/>
        <v>0.35061294970887114</v>
      </c>
      <c r="E10">
        <f t="shared" si="2"/>
        <v>1560</v>
      </c>
      <c r="F10">
        <f t="shared" si="3"/>
        <v>2500</v>
      </c>
      <c r="G10">
        <f t="shared" si="4"/>
        <v>973.43999999999994</v>
      </c>
    </row>
    <row r="11" spans="1:15">
      <c r="A11">
        <v>52</v>
      </c>
      <c r="B11">
        <v>34.6</v>
      </c>
      <c r="C11">
        <f t="shared" si="0"/>
        <v>0.43246705645497446</v>
      </c>
      <c r="D11">
        <f t="shared" si="1"/>
        <v>0.67039704094855679</v>
      </c>
      <c r="E11">
        <f t="shared" si="2"/>
        <v>1799.2</v>
      </c>
      <c r="F11">
        <f t="shared" si="3"/>
        <v>2704</v>
      </c>
      <c r="G11">
        <f t="shared" si="4"/>
        <v>1197.1600000000001</v>
      </c>
    </row>
    <row r="12" spans="1:15">
      <c r="A12">
        <v>54</v>
      </c>
      <c r="B12">
        <v>42.5</v>
      </c>
      <c r="C12">
        <f t="shared" si="0"/>
        <v>0.58815519677876515</v>
      </c>
      <c r="D12">
        <f t="shared" si="1"/>
        <v>1.4134247823584141</v>
      </c>
      <c r="E12">
        <f t="shared" si="2"/>
        <v>2295</v>
      </c>
      <c r="F12">
        <f t="shared" si="3"/>
        <v>2916</v>
      </c>
      <c r="G12">
        <f t="shared" si="4"/>
        <v>1806.25</v>
      </c>
    </row>
    <row r="13" spans="1:15">
      <c r="A13">
        <v>54</v>
      </c>
      <c r="B13">
        <v>28.8</v>
      </c>
      <c r="C13">
        <f t="shared" si="0"/>
        <v>0.58815519677876515</v>
      </c>
      <c r="D13">
        <f t="shared" si="1"/>
        <v>0.12488300295144626</v>
      </c>
      <c r="E13">
        <f t="shared" si="2"/>
        <v>1555.2</v>
      </c>
      <c r="F13">
        <f t="shared" si="3"/>
        <v>2916</v>
      </c>
      <c r="G13">
        <f t="shared" si="4"/>
        <v>829.44</v>
      </c>
    </row>
    <row r="14" spans="1:15">
      <c r="A14">
        <v>56</v>
      </c>
      <c r="B14">
        <v>33.4</v>
      </c>
      <c r="C14">
        <f t="shared" si="0"/>
        <v>0.7438433371025559</v>
      </c>
      <c r="D14">
        <f t="shared" si="1"/>
        <v>0.55753206756984397</v>
      </c>
      <c r="E14">
        <f t="shared" si="2"/>
        <v>1870.3999999999999</v>
      </c>
      <c r="F14">
        <f t="shared" si="3"/>
        <v>3136</v>
      </c>
      <c r="G14">
        <f t="shared" si="4"/>
        <v>1115.56</v>
      </c>
    </row>
    <row r="15" spans="1:15">
      <c r="A15">
        <v>57</v>
      </c>
      <c r="B15">
        <v>30.2</v>
      </c>
      <c r="C15">
        <f t="shared" si="0"/>
        <v>0.82168740726445133</v>
      </c>
      <c r="D15">
        <f t="shared" si="1"/>
        <v>0.25655880522661073</v>
      </c>
      <c r="E15">
        <f t="shared" si="2"/>
        <v>1721.3999999999999</v>
      </c>
      <c r="F15">
        <f t="shared" si="3"/>
        <v>3249</v>
      </c>
      <c r="G15">
        <f t="shared" si="4"/>
        <v>912.04</v>
      </c>
    </row>
    <row r="16" spans="1:15">
      <c r="A16">
        <v>58</v>
      </c>
      <c r="B16">
        <v>34.1</v>
      </c>
      <c r="C16">
        <f t="shared" si="0"/>
        <v>0.89953147742634676</v>
      </c>
      <c r="D16">
        <f t="shared" si="1"/>
        <v>0.62336996870742656</v>
      </c>
      <c r="E16">
        <f t="shared" si="2"/>
        <v>1977.8000000000002</v>
      </c>
      <c r="F16">
        <f t="shared" si="3"/>
        <v>3364</v>
      </c>
      <c r="G16">
        <f t="shared" si="4"/>
        <v>1162.8100000000002</v>
      </c>
    </row>
    <row r="17" spans="1:10">
      <c r="A17">
        <v>58</v>
      </c>
      <c r="B17">
        <v>32.9</v>
      </c>
      <c r="C17">
        <f t="shared" si="0"/>
        <v>0.89953147742634676</v>
      </c>
      <c r="D17">
        <f t="shared" si="1"/>
        <v>0.51050499532871374</v>
      </c>
      <c r="E17">
        <f t="shared" si="2"/>
        <v>1908.1999999999998</v>
      </c>
      <c r="F17">
        <f t="shared" si="3"/>
        <v>3364</v>
      </c>
      <c r="G17">
        <f t="shared" si="4"/>
        <v>1082.4099999999999</v>
      </c>
    </row>
    <row r="18" spans="1:10">
      <c r="A18">
        <v>60</v>
      </c>
      <c r="B18">
        <v>41.2</v>
      </c>
      <c r="C18">
        <f t="shared" si="0"/>
        <v>1.0552196177501374</v>
      </c>
      <c r="D18">
        <f t="shared" si="1"/>
        <v>1.2911543945314756</v>
      </c>
      <c r="E18">
        <f t="shared" si="2"/>
        <v>2472</v>
      </c>
      <c r="F18">
        <f t="shared" si="3"/>
        <v>3600</v>
      </c>
      <c r="G18">
        <f t="shared" si="4"/>
        <v>1697.4400000000003</v>
      </c>
    </row>
    <row r="19" spans="1:10">
      <c r="A19">
        <v>61</v>
      </c>
      <c r="B19">
        <v>35.700000000000003</v>
      </c>
      <c r="C19">
        <f t="shared" si="0"/>
        <v>1.1330636879120328</v>
      </c>
      <c r="D19">
        <f t="shared" si="1"/>
        <v>0.77385659987904332</v>
      </c>
      <c r="E19">
        <f t="shared" si="2"/>
        <v>2177.7000000000003</v>
      </c>
      <c r="F19">
        <f t="shared" si="3"/>
        <v>3721</v>
      </c>
      <c r="G19">
        <f t="shared" si="4"/>
        <v>1274.4900000000002</v>
      </c>
    </row>
    <row r="20" spans="1:10">
      <c r="A20">
        <f>SUM(A2:A19)</f>
        <v>836</v>
      </c>
      <c r="B20">
        <f>SUM(B2:B19)</f>
        <v>494.49999999999994</v>
      </c>
      <c r="C20">
        <f t="shared" ref="C20:G20" si="5">SUM(C2:C19)</f>
        <v>2.4424906541753444E-15</v>
      </c>
      <c r="D20">
        <f t="shared" si="5"/>
        <v>9.4368957093138306E-15</v>
      </c>
      <c r="E20">
        <f t="shared" si="5"/>
        <v>24789.000000000004</v>
      </c>
      <c r="F20">
        <f t="shared" si="5"/>
        <v>41798</v>
      </c>
      <c r="G20">
        <f t="shared" si="5"/>
        <v>15619.789999999999</v>
      </c>
      <c r="H20" t="s">
        <v>7</v>
      </c>
      <c r="I20" t="s">
        <v>8</v>
      </c>
      <c r="J20">
        <f>C23/F24</f>
        <v>0.74119470198977833</v>
      </c>
    </row>
    <row r="21" spans="1:10">
      <c r="A21">
        <f>A20*A20</f>
        <v>698896</v>
      </c>
      <c r="B21">
        <f>B20*B20</f>
        <v>244530.24999999994</v>
      </c>
      <c r="F21">
        <f>F20*18</f>
        <v>752364</v>
      </c>
      <c r="G21">
        <f>G20*18</f>
        <v>281156.21999999997</v>
      </c>
    </row>
    <row r="22" spans="1:10">
      <c r="A22">
        <f>A20*B20</f>
        <v>413401.99999999994</v>
      </c>
      <c r="E22">
        <f>18*E20</f>
        <v>446202.00000000006</v>
      </c>
      <c r="F22">
        <f>F21-A21</f>
        <v>53468</v>
      </c>
      <c r="G22">
        <f>G21-B21</f>
        <v>36625.97000000003</v>
      </c>
    </row>
    <row r="23" spans="1:10">
      <c r="C23">
        <f>E22-A22</f>
        <v>32800.000000000116</v>
      </c>
      <c r="F23">
        <f>SQRT(F22)</f>
        <v>231.23148574534568</v>
      </c>
      <c r="G23">
        <f>SQRT(G22)</f>
        <v>191.37912634349658</v>
      </c>
    </row>
    <row r="24" spans="1:10">
      <c r="F24">
        <f>F23*G23</f>
        <v>44252.879725052939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2018-10-08T23:23:19Z</dcterms:modified>
</cp:coreProperties>
</file>