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E3382BFD-B9FE-42CC-9A51-073D198EFD08}" xr6:coauthVersionLast="47" xr6:coauthVersionMax="47" xr10:uidLastSave="{00000000-0000-0000-0000-000000000000}"/>
  <bookViews>
    <workbookView xWindow="-108" yWindow="-108" windowWidth="23256" windowHeight="12456" xr2:uid="{F41C04BA-0C06-4C5E-B88F-1C0639AECC61}"/>
  </bookViews>
  <sheets>
    <sheet name="Data Sheet" sheetId="1" r:id="rId1"/>
    <sheet name="Sinclair Score" sheetId="4" r:id="rId2"/>
    <sheet name="Pivot table" sheetId="3" r:id="rId3"/>
  </sheets>
  <definedNames>
    <definedName name="_xlnm._FilterDatabase" localSheetId="1" hidden="1">'Sinclair Score'!$A$3:$M$3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4" l="1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M52" i="4" s="1"/>
  <c r="L53" i="4"/>
  <c r="L54" i="4"/>
  <c r="L55" i="4"/>
  <c r="L56" i="4"/>
  <c r="L57" i="4"/>
  <c r="L58" i="4"/>
  <c r="L59" i="4"/>
  <c r="L60" i="4"/>
  <c r="M60" i="4" s="1"/>
  <c r="L61" i="4"/>
  <c r="L62" i="4"/>
  <c r="L63" i="4"/>
  <c r="L64" i="4"/>
  <c r="L65" i="4"/>
  <c r="L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5" i="4"/>
  <c r="K6" i="4"/>
  <c r="K7" i="4"/>
  <c r="K8" i="4"/>
  <c r="M8" i="4" s="1"/>
  <c r="K9" i="4"/>
  <c r="K10" i="4"/>
  <c r="M10" i="4" s="1"/>
  <c r="K11" i="4"/>
  <c r="K12" i="4"/>
  <c r="K13" i="4"/>
  <c r="M13" i="4" s="1"/>
  <c r="K14" i="4"/>
  <c r="K4" i="4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M14" i="4" l="1"/>
  <c r="M28" i="4"/>
  <c r="M9" i="4"/>
  <c r="M6" i="4"/>
  <c r="M5" i="4"/>
  <c r="M35" i="4"/>
  <c r="M20" i="4"/>
  <c r="M43" i="4"/>
  <c r="M12" i="4"/>
  <c r="M63" i="4"/>
  <c r="M47" i="4"/>
  <c r="M31" i="4"/>
  <c r="M15" i="4"/>
  <c r="M51" i="4"/>
  <c r="M19" i="4"/>
  <c r="M62" i="4"/>
  <c r="M30" i="4"/>
  <c r="M55" i="4"/>
  <c r="M39" i="4"/>
  <c r="M23" i="4"/>
  <c r="M59" i="4"/>
  <c r="M27" i="4"/>
  <c r="M11" i="4"/>
  <c r="M54" i="4"/>
  <c r="M46" i="4"/>
  <c r="M38" i="4"/>
  <c r="M22" i="4"/>
  <c r="M61" i="4"/>
  <c r="M53" i="4"/>
  <c r="M45" i="4"/>
  <c r="M37" i="4"/>
  <c r="M29" i="4"/>
  <c r="M21" i="4"/>
  <c r="M4" i="4"/>
  <c r="M7" i="4"/>
  <c r="M44" i="4"/>
  <c r="M36" i="4"/>
  <c r="M58" i="4"/>
  <c r="M50" i="4"/>
  <c r="M42" i="4"/>
  <c r="M34" i="4"/>
  <c r="M26" i="4"/>
  <c r="M18" i="4"/>
  <c r="M65" i="4"/>
  <c r="M57" i="4"/>
  <c r="M49" i="4"/>
  <c r="M41" i="4"/>
  <c r="M33" i="4"/>
  <c r="M25" i="4"/>
  <c r="M17" i="4"/>
  <c r="M64" i="4"/>
  <c r="M56" i="4"/>
  <c r="M48" i="4"/>
  <c r="M40" i="4"/>
  <c r="M32" i="4"/>
  <c r="M24" i="4"/>
  <c r="M16" i="4"/>
</calcChain>
</file>

<file path=xl/sharedStrings.xml><?xml version="1.0" encoding="utf-8"?>
<sst xmlns="http://schemas.openxmlformats.org/spreadsheetml/2006/main" count="410" uniqueCount="126">
  <si>
    <t>ID</t>
  </si>
  <si>
    <t>Athlete</t>
  </si>
  <si>
    <t>Nationality</t>
  </si>
  <si>
    <t>Gender</t>
  </si>
  <si>
    <t>Snatch</t>
  </si>
  <si>
    <t>CnJ</t>
  </si>
  <si>
    <t>Front Squat(in Kgs)</t>
  </si>
  <si>
    <t>Back Squat (in Kgs)</t>
  </si>
  <si>
    <t>Liu Huanhua</t>
  </si>
  <si>
    <t>China</t>
  </si>
  <si>
    <t>Male</t>
  </si>
  <si>
    <t>Category</t>
  </si>
  <si>
    <t>Karlos Nasar</t>
  </si>
  <si>
    <t>Bulgaria</t>
  </si>
  <si>
    <t>Li Dayin</t>
  </si>
  <si>
    <t>Yangzhe</t>
  </si>
  <si>
    <t>Tian Tao</t>
  </si>
  <si>
    <t>Jerk Type</t>
  </si>
  <si>
    <t>Split</t>
  </si>
  <si>
    <t>Squat</t>
  </si>
  <si>
    <t>Iran</t>
  </si>
  <si>
    <t>Kianoush Rostami</t>
  </si>
  <si>
    <t>Antonino Pizzolato</t>
  </si>
  <si>
    <t>Italy</t>
  </si>
  <si>
    <t>Ilya Ilyin</t>
  </si>
  <si>
    <t>Kazakhstan</t>
  </si>
  <si>
    <t>Li Fabin</t>
  </si>
  <si>
    <t>Meso hassouna</t>
  </si>
  <si>
    <t>Qatar</t>
  </si>
  <si>
    <t>Shi Zhiyong</t>
  </si>
  <si>
    <t>Liao Hui</t>
  </si>
  <si>
    <t>Sohrab Moradi</t>
  </si>
  <si>
    <t>Toshiki Yamamoto</t>
  </si>
  <si>
    <t>Japan</t>
  </si>
  <si>
    <t>Keydomar Vallenilla</t>
  </si>
  <si>
    <t>Columbia</t>
  </si>
  <si>
    <t>Lu Xiaojun</t>
  </si>
  <si>
    <t>Hampton Morris</t>
  </si>
  <si>
    <t>USA</t>
  </si>
  <si>
    <t>Indonesia</t>
  </si>
  <si>
    <t>Eko Yuli Irawan</t>
  </si>
  <si>
    <t>Adkhamjon Ergashev</t>
  </si>
  <si>
    <t>Female</t>
  </si>
  <si>
    <t>Giulia Imperio</t>
  </si>
  <si>
    <t>Mohammad Ehab</t>
  </si>
  <si>
    <t>Egypt</t>
  </si>
  <si>
    <t>Russia</t>
  </si>
  <si>
    <t>Clarence Kennedy</t>
  </si>
  <si>
    <t>Mira Bai Chanu</t>
  </si>
  <si>
    <t>India</t>
  </si>
  <si>
    <t>Taiwan</t>
  </si>
  <si>
    <t>Kuo Hsing-Chun</t>
  </si>
  <si>
    <t>Dmitry Klokov</t>
  </si>
  <si>
    <t>Boyanka Kostova</t>
  </si>
  <si>
    <t>Suzuki Rira</t>
  </si>
  <si>
    <t>Sergio Massidda</t>
  </si>
  <si>
    <t>Apti Aukadov</t>
  </si>
  <si>
    <t>Ajima Chiaki</t>
  </si>
  <si>
    <t>Boady Santavy</t>
  </si>
  <si>
    <t>Maude Charron</t>
  </si>
  <si>
    <t>Azerbaijan</t>
  </si>
  <si>
    <t>Uzbekistan</t>
  </si>
  <si>
    <t>Max lang</t>
  </si>
  <si>
    <t>Germany</t>
  </si>
  <si>
    <t>Mattie Rogers</t>
  </si>
  <si>
    <t>Gabriel Sincraian</t>
  </si>
  <si>
    <t>Oleksiy Torokhtiy</t>
  </si>
  <si>
    <t>Vasiliy Polovnikov</t>
  </si>
  <si>
    <t>Romania</t>
  </si>
  <si>
    <t>Canada</t>
  </si>
  <si>
    <t>Solfrid Koanda</t>
  </si>
  <si>
    <t>Olivia Reeves</t>
  </si>
  <si>
    <t>Loredana Toma</t>
  </si>
  <si>
    <t>Kate Vibert</t>
  </si>
  <si>
    <t>Neisi Dajomes</t>
  </si>
  <si>
    <t>Mihaela Valentina</t>
  </si>
  <si>
    <t>Jeremy Lalrinnunga</t>
  </si>
  <si>
    <t>Norway</t>
  </si>
  <si>
    <t>Ukrain</t>
  </si>
  <si>
    <t>Ecuador</t>
  </si>
  <si>
    <t>Luis Mosquera</t>
  </si>
  <si>
    <t>Anton Pliesnoi</t>
  </si>
  <si>
    <t>Georgia</t>
  </si>
  <si>
    <t xml:space="preserve">Akbar Djuraev </t>
  </si>
  <si>
    <t>Chengfei Yuan</t>
  </si>
  <si>
    <t>Mayora Julio</t>
  </si>
  <si>
    <t>Venezuela</t>
  </si>
  <si>
    <t xml:space="preserve">Ritvars Suharevs </t>
  </si>
  <si>
    <t>Spain</t>
  </si>
  <si>
    <t>David Sanchez</t>
  </si>
  <si>
    <t>Lesman Paredes</t>
  </si>
  <si>
    <t>Lee Sang</t>
  </si>
  <si>
    <t>DAMRON Nathan Charles</t>
  </si>
  <si>
    <t>ASAYONAK Petr</t>
  </si>
  <si>
    <t>Ruslan Nurudinov</t>
  </si>
  <si>
    <t>South Korea</t>
  </si>
  <si>
    <t>Marin Robu</t>
  </si>
  <si>
    <t>Moldova</t>
  </si>
  <si>
    <t>Latvia</t>
  </si>
  <si>
    <t>Javadi Mir Mostafa</t>
  </si>
  <si>
    <t>Belarus</t>
  </si>
  <si>
    <t>Great Britain</t>
  </si>
  <si>
    <t>Davies Sarah</t>
  </si>
  <si>
    <t xml:space="preserve">Alwine Meredith </t>
  </si>
  <si>
    <t xml:space="preserve">Giulia Miserendino </t>
  </si>
  <si>
    <t>Jeison Lopez</t>
  </si>
  <si>
    <t>Power</t>
  </si>
  <si>
    <t>Column Labels</t>
  </si>
  <si>
    <t>Grand Total</t>
  </si>
  <si>
    <t>Row Labels</t>
  </si>
  <si>
    <t>Total</t>
  </si>
  <si>
    <t>Total Snatch (in kg)</t>
  </si>
  <si>
    <t>Snatch (in kg)</t>
  </si>
  <si>
    <t>Total CnJ (in kg)</t>
  </si>
  <si>
    <t>CnJ (in kg)</t>
  </si>
  <si>
    <t>Total Category (weight)</t>
  </si>
  <si>
    <t>Category (weight)</t>
  </si>
  <si>
    <t>Sinclair Formula (Male)</t>
  </si>
  <si>
    <t>Sinclair Formula (Female)</t>
  </si>
  <si>
    <t>Sinclair Score</t>
  </si>
  <si>
    <t>Damron Nathan Charles</t>
  </si>
  <si>
    <t>Formula for calculating Sinclair</t>
  </si>
  <si>
    <t>Men</t>
  </si>
  <si>
    <t>Total*(10^(0.722762521*((LOG10(Bodyweight/193.609))^2)))</t>
  </si>
  <si>
    <t>Women</t>
  </si>
  <si>
    <t>Total*(10^(0.787004341*((LOG10(Bodyweight/153.757))^2)))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</si>
</sst>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20212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A0A0A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2" fillId="0" borderId="0" xfId="1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6" fillId="2" borderId="0" xfId="0" applyFont="1" applyFill="1"/>
    <xf numFmtId="0" fontId="6" fillId="2" borderId="1" xfId="0" applyFont="1" applyFill="1" applyBorder="1"/>
    <xf numFmtId="0" fontId="7" fillId="0" borderId="0" xfId="0" applyFont="1" applyAlignment="1">
      <alignment vertical="center"/>
    </xf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6" fillId="0" borderId="0" xfId="0" applyFont="1" applyBorder="1"/>
    <xf numFmtId="0" fontId="7" fillId="0" borderId="6" xfId="0" applyFont="1" applyBorder="1" applyAlignment="1">
      <alignment vertical="center" wrapText="1"/>
    </xf>
    <xf numFmtId="0" fontId="0" fillId="0" borderId="7" xfId="0" applyBorder="1"/>
    <xf numFmtId="0" fontId="6" fillId="0" borderId="8" xfId="0" applyFont="1" applyBorder="1"/>
    <xf numFmtId="0" fontId="7" fillId="0" borderId="9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26.209322569448" createdVersion="8" refreshedVersion="8" minRefreshableVersion="3" recordCount="62" xr:uid="{E2915C25-A84A-40A4-B67F-459FA1E4A9B1}">
  <cacheSource type="worksheet">
    <worksheetSource name="Table1"/>
  </cacheSource>
  <cacheFields count="12">
    <cacheField name="ID" numFmtId="0">
      <sharedItems containsSemiMixedTypes="0" containsString="0" containsNumber="1" containsInteger="1" minValue="1" maxValue="62"/>
    </cacheField>
    <cacheField name="Athlete" numFmtId="0">
      <sharedItems count="63">
        <s v="Liu Huanhua"/>
        <s v="Karlos Nasar"/>
        <s v="Li Dayin"/>
        <s v="Yangzhe"/>
        <s v="Tian Tao"/>
        <s v="Kianoush Rostami"/>
        <s v="Antonino Pizzolato"/>
        <s v="Ilya Ilyin"/>
        <s v="Li Fabin"/>
        <s v="Meso hassouna"/>
        <s v="Shi Zhiyong"/>
        <s v="Liao Hui"/>
        <s v="Sohrab Moradi"/>
        <s v="Toshiki Yamamoto"/>
        <s v="Keydomar Vallenilla"/>
        <s v="Lu Xiaojun"/>
        <s v="Hampton Morris"/>
        <s v="Eko Yuli Irawan"/>
        <s v="Adkhamjon Ergashev"/>
        <s v="Mohammad Ehab"/>
        <s v="Dmitry Klokov"/>
        <s v="Clarence Kennedy"/>
        <s v="Apti Aukadov"/>
        <s v="Sergio Massidda"/>
        <s v="David Sanchez"/>
        <s v="Boady Santavy"/>
        <s v="Gabriel Sincraian"/>
        <s v="Oleksiy Torokhtiy"/>
        <s v="Jeremy Lalrinnunga"/>
        <s v="Max lang"/>
        <s v="Vasiliy Polovnikov"/>
        <s v="Luis Mosquera"/>
        <s v="Akbar Djuraev "/>
        <s v="Anton Pliesnoi"/>
        <s v="Chengfei Yuan"/>
        <s v="Mayora Julio"/>
        <s v="Ritvars Suharevs "/>
        <s v="Lesman Paredes"/>
        <s v="Lee Sang"/>
        <s v="Ruslan Nurudinov"/>
        <s v="Marin Robu"/>
        <s v="DAMRON Nathan Charles"/>
        <s v="Javadi Mir Mostafa"/>
        <s v="ASAYONAK Petr"/>
        <s v="Jeison Lopez"/>
        <s v="Giulia Imperio"/>
        <s v="Mira Bai Chanu"/>
        <s v="Kuo Hsing-Chun"/>
        <s v="Boyanka Kostova"/>
        <s v="Suzuki Rira"/>
        <s v="Ajima Chiaki"/>
        <s v="Maude Charron"/>
        <s v="Mattie Rogers"/>
        <s v="Solfrid Koanda"/>
        <s v="Olivia Reeves"/>
        <s v="Loredana Toma"/>
        <s v="Kate Vibert"/>
        <s v="Neisi Dajomes"/>
        <s v="Mihaela Valentina"/>
        <s v="Davies Sarah"/>
        <s v="Giulia Miserendino "/>
        <s v="Alwine Meredith "/>
        <s v="Daniyar Ismayilov" u="1"/>
      </sharedItems>
    </cacheField>
    <cacheField name="Nationality" numFmtId="0">
      <sharedItems/>
    </cacheField>
    <cacheField name="Gender" numFmtId="0">
      <sharedItems count="2">
        <s v="Male"/>
        <s v="Female"/>
      </sharedItems>
    </cacheField>
    <cacheField name="Snatch" numFmtId="0">
      <sharedItems containsSemiMixedTypes="0" containsString="0" containsNumber="1" containsInteger="1" minValue="82" maxValue="205"/>
    </cacheField>
    <cacheField name="CnJ" numFmtId="0">
      <sharedItems containsSemiMixedTypes="0" containsString="0" containsNumber="1" containsInteger="1" minValue="100" maxValue="246"/>
    </cacheField>
    <cacheField name="Front Squat(in Kgs)" numFmtId="0">
      <sharedItems containsString="0" containsBlank="1" containsNumber="1" containsInteger="1" minValue="119" maxValue="300"/>
    </cacheField>
    <cacheField name="Back Squat (in Kgs)" numFmtId="0">
      <sharedItems containsString="0" containsBlank="1" containsNumber="1" containsInteger="1" minValue="143" maxValue="356"/>
    </cacheField>
    <cacheField name="Category" numFmtId="0">
      <sharedItems containsSemiMixedTypes="0" containsString="0" containsNumber="1" containsInteger="1" minValue="49" maxValue="109" count="18">
        <n v="102"/>
        <n v="89"/>
        <n v="105"/>
        <n v="96"/>
        <n v="61"/>
        <n v="73"/>
        <n v="69"/>
        <n v="94"/>
        <n v="81"/>
        <n v="67"/>
        <n v="77"/>
        <n v="85"/>
        <n v="109"/>
        <n v="49"/>
        <n v="59"/>
        <n v="76"/>
        <n v="87"/>
        <n v="71"/>
      </sharedItems>
    </cacheField>
    <cacheField name="Jerk Type" numFmtId="0">
      <sharedItems/>
    </cacheField>
    <cacheField name="Total" numFmtId="0">
      <sharedItems containsSemiMixedTypes="0" containsString="0" containsNumber="1" containsInteger="1" minValue="182" maxValue="451"/>
    </cacheField>
    <cacheField name="Column1" numFmtId="0">
      <sharedItems containsString="0" containsBlank="1" containsNumber="1" minValue="284.56802427824459" maxValue="348.919143139876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1"/>
    <x v="0"/>
    <s v="China"/>
    <x v="0"/>
    <n v="185"/>
    <n v="233"/>
    <n v="270"/>
    <n v="300"/>
    <x v="0"/>
    <s v="Split"/>
    <n v="418"/>
    <m/>
  </r>
  <r>
    <n v="2"/>
    <x v="1"/>
    <s v="Bulgaria"/>
    <x v="0"/>
    <n v="181"/>
    <n v="223"/>
    <n v="256"/>
    <n v="280"/>
    <x v="1"/>
    <s v="Split"/>
    <n v="404"/>
    <m/>
  </r>
  <r>
    <n v="3"/>
    <x v="2"/>
    <s v="China"/>
    <x v="0"/>
    <n v="180"/>
    <n v="216"/>
    <n v="250"/>
    <m/>
    <x v="1"/>
    <s v="Power"/>
    <n v="396"/>
    <m/>
  </r>
  <r>
    <n v="4"/>
    <x v="3"/>
    <s v="China"/>
    <x v="0"/>
    <n v="200"/>
    <n v="225"/>
    <m/>
    <n v="300"/>
    <x v="2"/>
    <s v="Split"/>
    <n v="425"/>
    <m/>
  </r>
  <r>
    <n v="5"/>
    <x v="4"/>
    <s v="China"/>
    <x v="0"/>
    <n v="180"/>
    <n v="233"/>
    <n v="290"/>
    <n v="320"/>
    <x v="3"/>
    <s v="Power"/>
    <n v="413"/>
    <m/>
  </r>
  <r>
    <n v="6"/>
    <x v="5"/>
    <s v="Iran"/>
    <x v="0"/>
    <n v="180"/>
    <n v="225"/>
    <m/>
    <n v="275"/>
    <x v="3"/>
    <s v="Split"/>
    <n v="405"/>
    <m/>
  </r>
  <r>
    <n v="7"/>
    <x v="6"/>
    <s v="Italy"/>
    <x v="0"/>
    <n v="175"/>
    <n v="224"/>
    <n v="277"/>
    <n v="288"/>
    <x v="1"/>
    <s v="Split"/>
    <n v="399"/>
    <m/>
  </r>
  <r>
    <n v="8"/>
    <x v="7"/>
    <s v="Kazakhstan"/>
    <x v="0"/>
    <n v="205"/>
    <n v="246"/>
    <n v="290"/>
    <m/>
    <x v="2"/>
    <s v="Split"/>
    <n v="451"/>
    <m/>
  </r>
  <r>
    <n v="9"/>
    <x v="8"/>
    <s v="China"/>
    <x v="0"/>
    <n v="146"/>
    <n v="175"/>
    <n v="200"/>
    <n v="240"/>
    <x v="4"/>
    <s v="Split"/>
    <n v="321"/>
    <m/>
  </r>
  <r>
    <n v="10"/>
    <x v="9"/>
    <s v="Qatar"/>
    <x v="0"/>
    <n v="180"/>
    <n v="225"/>
    <m/>
    <n v="275"/>
    <x v="3"/>
    <s v="Split"/>
    <n v="405"/>
    <m/>
  </r>
  <r>
    <n v="11"/>
    <x v="10"/>
    <s v="China"/>
    <x v="0"/>
    <n v="171"/>
    <n v="206"/>
    <n v="255"/>
    <m/>
    <x v="5"/>
    <s v="Squat"/>
    <n v="377"/>
    <m/>
  </r>
  <r>
    <n v="12"/>
    <x v="11"/>
    <s v="China"/>
    <x v="0"/>
    <n v="170"/>
    <n v="205"/>
    <n v="260"/>
    <n v="275"/>
    <x v="6"/>
    <s v="Split"/>
    <n v="375"/>
    <m/>
  </r>
  <r>
    <n v="13"/>
    <x v="12"/>
    <s v="Iran"/>
    <x v="0"/>
    <n v="200"/>
    <n v="243"/>
    <n v="275"/>
    <n v="310"/>
    <x v="7"/>
    <s v="Split"/>
    <n v="443"/>
    <m/>
  </r>
  <r>
    <n v="14"/>
    <x v="13"/>
    <s v="Japan"/>
    <x v="0"/>
    <n v="163"/>
    <n v="208"/>
    <n v="260"/>
    <n v="321"/>
    <x v="1"/>
    <s v="Split"/>
    <n v="371"/>
    <m/>
  </r>
  <r>
    <n v="15"/>
    <x v="14"/>
    <s v="Columbia"/>
    <x v="0"/>
    <n v="177"/>
    <n v="213"/>
    <n v="280"/>
    <n v="321"/>
    <x v="1"/>
    <s v="Split"/>
    <n v="390"/>
    <m/>
  </r>
  <r>
    <n v="16"/>
    <x v="15"/>
    <s v="China"/>
    <x v="0"/>
    <n v="180"/>
    <n v="207"/>
    <n v="275"/>
    <n v="305"/>
    <x v="8"/>
    <s v="Squat"/>
    <n v="387"/>
    <m/>
  </r>
  <r>
    <n v="17"/>
    <x v="16"/>
    <s v="USA"/>
    <x v="0"/>
    <n v="130"/>
    <n v="179"/>
    <n v="216"/>
    <n v="235"/>
    <x v="4"/>
    <s v="Split"/>
    <n v="309"/>
    <m/>
  </r>
  <r>
    <n v="18"/>
    <x v="17"/>
    <s v="Indonesia"/>
    <x v="0"/>
    <n v="145"/>
    <n v="175"/>
    <n v="205"/>
    <n v="240"/>
    <x v="4"/>
    <s v="Split"/>
    <n v="320"/>
    <m/>
  </r>
  <r>
    <n v="19"/>
    <x v="18"/>
    <s v="Uzbekistan"/>
    <x v="0"/>
    <n v="146"/>
    <n v="182"/>
    <m/>
    <n v="245"/>
    <x v="9"/>
    <s v="Split"/>
    <n v="328"/>
    <m/>
  </r>
  <r>
    <n v="21"/>
    <x v="19"/>
    <s v="Egypt"/>
    <x v="0"/>
    <n v="173"/>
    <n v="201"/>
    <n v="225"/>
    <n v="260"/>
    <x v="10"/>
    <s v="Split"/>
    <n v="374"/>
    <m/>
  </r>
  <r>
    <n v="22"/>
    <x v="20"/>
    <s v="Russia"/>
    <x v="0"/>
    <n v="202"/>
    <n v="242"/>
    <n v="285"/>
    <n v="325"/>
    <x v="2"/>
    <s v="Split"/>
    <n v="444"/>
    <m/>
  </r>
  <r>
    <n v="23"/>
    <x v="21"/>
    <s v="USA"/>
    <x v="0"/>
    <n v="187"/>
    <n v="225"/>
    <n v="250"/>
    <n v="306"/>
    <x v="0"/>
    <s v="Split"/>
    <n v="412"/>
    <m/>
  </r>
  <r>
    <n v="28"/>
    <x v="22"/>
    <s v="Russia"/>
    <x v="0"/>
    <n v="175"/>
    <n v="215"/>
    <n v="245"/>
    <n v="264"/>
    <x v="11"/>
    <s v="Squat"/>
    <n v="390"/>
    <m/>
  </r>
  <r>
    <n v="29"/>
    <x v="23"/>
    <s v="Italy"/>
    <x v="0"/>
    <n v="137"/>
    <n v="165"/>
    <n v="200"/>
    <n v="216"/>
    <x v="4"/>
    <s v="Split"/>
    <n v="302"/>
    <m/>
  </r>
  <r>
    <n v="31"/>
    <x v="24"/>
    <s v="Spain"/>
    <x v="0"/>
    <n v="150"/>
    <n v="185"/>
    <m/>
    <n v="256"/>
    <x v="5"/>
    <s v="Split"/>
    <n v="335"/>
    <m/>
  </r>
  <r>
    <n v="32"/>
    <x v="25"/>
    <s v="Canada"/>
    <x v="0"/>
    <n v="176"/>
    <n v="210"/>
    <n v="262"/>
    <n v="280"/>
    <x v="3"/>
    <s v="Split"/>
    <n v="386"/>
    <m/>
  </r>
  <r>
    <n v="34"/>
    <x v="26"/>
    <s v="Romania"/>
    <x v="0"/>
    <n v="190"/>
    <n v="225"/>
    <n v="300"/>
    <m/>
    <x v="11"/>
    <s v="Split"/>
    <n v="415"/>
    <m/>
  </r>
  <r>
    <n v="35"/>
    <x v="27"/>
    <s v="Ukrain"/>
    <x v="0"/>
    <n v="200"/>
    <n v="240"/>
    <m/>
    <n v="305"/>
    <x v="2"/>
    <s v="Power"/>
    <n v="440"/>
    <m/>
  </r>
  <r>
    <n v="36"/>
    <x v="28"/>
    <s v="India"/>
    <x v="0"/>
    <n v="141"/>
    <n v="167"/>
    <m/>
    <n v="226"/>
    <x v="9"/>
    <s v="Split"/>
    <n v="308"/>
    <m/>
  </r>
  <r>
    <n v="37"/>
    <x v="29"/>
    <s v="Germany"/>
    <x v="0"/>
    <n v="156"/>
    <n v="189"/>
    <n v="210"/>
    <n v="250"/>
    <x v="10"/>
    <s v="Split"/>
    <n v="345"/>
    <m/>
  </r>
  <r>
    <n v="39"/>
    <x v="30"/>
    <s v="Russia"/>
    <x v="0"/>
    <n v="200"/>
    <n v="235"/>
    <n v="270"/>
    <n v="356"/>
    <x v="2"/>
    <s v="Split"/>
    <n v="435"/>
    <m/>
  </r>
  <r>
    <n v="46"/>
    <x v="31"/>
    <s v="Ecuador"/>
    <x v="0"/>
    <n v="155"/>
    <n v="185"/>
    <m/>
    <n v="240"/>
    <x v="5"/>
    <s v="Split"/>
    <n v="340"/>
    <m/>
  </r>
  <r>
    <n v="47"/>
    <x v="32"/>
    <s v="Uzbekistan"/>
    <x v="0"/>
    <n v="205"/>
    <n v="245"/>
    <n v="290"/>
    <n v="330"/>
    <x v="12"/>
    <s v="Split"/>
    <n v="450"/>
    <m/>
  </r>
  <r>
    <n v="48"/>
    <x v="33"/>
    <s v="Georgia"/>
    <x v="0"/>
    <n v="181"/>
    <n v="215"/>
    <m/>
    <n v="260"/>
    <x v="3"/>
    <s v="Split"/>
    <n v="396"/>
    <m/>
  </r>
  <r>
    <n v="49"/>
    <x v="34"/>
    <s v="China"/>
    <x v="0"/>
    <n v="163"/>
    <n v="193"/>
    <m/>
    <n v="253"/>
    <x v="8"/>
    <s v="Squat"/>
    <n v="356"/>
    <m/>
  </r>
  <r>
    <n v="50"/>
    <x v="35"/>
    <s v="Venezuela"/>
    <x v="0"/>
    <n v="156"/>
    <n v="194"/>
    <n v="240"/>
    <n v="270"/>
    <x v="5"/>
    <s v="Split"/>
    <n v="350"/>
    <m/>
  </r>
  <r>
    <n v="51"/>
    <x v="36"/>
    <s v="Latvia"/>
    <x v="0"/>
    <n v="165"/>
    <n v="208"/>
    <m/>
    <n v="290"/>
    <x v="8"/>
    <s v="Split"/>
    <n v="373"/>
    <m/>
  </r>
  <r>
    <n v="52"/>
    <x v="37"/>
    <s v="Bahrain"/>
    <x v="0"/>
    <n v="187"/>
    <n v="215"/>
    <m/>
    <m/>
    <x v="1"/>
    <s v="Split"/>
    <n v="402"/>
    <m/>
  </r>
  <r>
    <n v="53"/>
    <x v="38"/>
    <s v="South Korea"/>
    <x v="0"/>
    <n v="150"/>
    <n v="192"/>
    <n v="240"/>
    <n v="280"/>
    <x v="5"/>
    <s v="Split"/>
    <n v="342"/>
    <m/>
  </r>
  <r>
    <n v="54"/>
    <x v="39"/>
    <s v="Uzbekistan"/>
    <x v="0"/>
    <n v="194"/>
    <n v="241"/>
    <n v="275"/>
    <n v="300"/>
    <x v="12"/>
    <s v="Split"/>
    <n v="435"/>
    <m/>
  </r>
  <r>
    <n v="55"/>
    <x v="40"/>
    <s v="Moldova"/>
    <x v="0"/>
    <n v="175"/>
    <n v="205"/>
    <m/>
    <n v="275"/>
    <x v="1"/>
    <s v="Split"/>
    <n v="380"/>
    <m/>
  </r>
  <r>
    <n v="56"/>
    <x v="41"/>
    <s v="USA"/>
    <x v="0"/>
    <n v="167"/>
    <n v="203"/>
    <n v="245"/>
    <n v="309"/>
    <x v="1"/>
    <s v="Split"/>
    <n v="370"/>
    <m/>
  </r>
  <r>
    <n v="57"/>
    <x v="42"/>
    <s v="Iran"/>
    <x v="0"/>
    <n v="163"/>
    <n v="204"/>
    <m/>
    <n v="260"/>
    <x v="8"/>
    <s v="Split"/>
    <n v="367"/>
    <m/>
  </r>
  <r>
    <n v="58"/>
    <x v="43"/>
    <s v="Belarus"/>
    <x v="0"/>
    <n v="180"/>
    <n v="210"/>
    <n v="240"/>
    <n v="300"/>
    <x v="1"/>
    <s v="Split"/>
    <n v="390"/>
    <m/>
  </r>
  <r>
    <n v="59"/>
    <x v="44"/>
    <s v="Columbia"/>
    <x v="0"/>
    <n v="165"/>
    <n v="195"/>
    <n v="247"/>
    <n v="280"/>
    <x v="10"/>
    <s v="Split"/>
    <n v="360"/>
    <m/>
  </r>
  <r>
    <n v="20"/>
    <x v="45"/>
    <s v="Italy"/>
    <x v="1"/>
    <n v="85"/>
    <n v="102"/>
    <n v="126"/>
    <n v="147"/>
    <x v="13"/>
    <s v="Split"/>
    <n v="187"/>
    <n v="292.38582714303152"/>
  </r>
  <r>
    <n v="24"/>
    <x v="46"/>
    <s v="India"/>
    <x v="1"/>
    <n v="88"/>
    <n v="119"/>
    <n v="136"/>
    <n v="150"/>
    <x v="13"/>
    <s v="Split"/>
    <n v="207"/>
    <n v="323.65703860217928"/>
  </r>
  <r>
    <n v="25"/>
    <x v="47"/>
    <s v="Taiwan"/>
    <x v="1"/>
    <n v="110"/>
    <n v="145"/>
    <m/>
    <n v="200"/>
    <x v="14"/>
    <s v="Split"/>
    <n v="255"/>
    <n v="348.91914313987655"/>
  </r>
  <r>
    <n v="26"/>
    <x v="48"/>
    <s v="Azerbaijan"/>
    <x v="1"/>
    <n v="112"/>
    <n v="140"/>
    <n v="200"/>
    <n v="215"/>
    <x v="14"/>
    <s v="Power"/>
    <n v="252"/>
    <n v="344.81421204411333"/>
  </r>
  <r>
    <n v="27"/>
    <x v="49"/>
    <s v="Japan"/>
    <x v="1"/>
    <n v="85"/>
    <n v="112"/>
    <n v="119"/>
    <n v="143"/>
    <x v="13"/>
    <s v="Split"/>
    <n v="197"/>
    <n v="308.02143287260537"/>
  </r>
  <r>
    <n v="30"/>
    <x v="50"/>
    <s v="Japan"/>
    <x v="1"/>
    <n v="82"/>
    <n v="100"/>
    <n v="123"/>
    <n v="154"/>
    <x v="13"/>
    <s v="Split"/>
    <n v="182"/>
    <n v="284.56802427824459"/>
  </r>
  <r>
    <n v="33"/>
    <x v="51"/>
    <s v="Canada"/>
    <x v="1"/>
    <n v="107"/>
    <n v="133"/>
    <m/>
    <m/>
    <x v="14"/>
    <s v="Split"/>
    <n v="240"/>
    <n v="328.39448766106034"/>
  </r>
  <r>
    <n v="38"/>
    <x v="52"/>
    <s v="USA"/>
    <x v="1"/>
    <n v="112"/>
    <n v="141"/>
    <m/>
    <n v="190"/>
    <x v="15"/>
    <s v="Split"/>
    <n v="253"/>
    <n v="299.79385123607466"/>
  </r>
  <r>
    <n v="40"/>
    <x v="53"/>
    <s v="Norway"/>
    <x v="1"/>
    <n v="123"/>
    <n v="160"/>
    <n v="195"/>
    <n v="224"/>
    <x v="16"/>
    <s v="Split"/>
    <n v="283"/>
    <n v="316.17212485659644"/>
  </r>
  <r>
    <n v="41"/>
    <x v="54"/>
    <s v="USA"/>
    <x v="1"/>
    <n v="118"/>
    <n v="150"/>
    <m/>
    <n v="218"/>
    <x v="17"/>
    <s v="Split"/>
    <n v="268"/>
    <n v="328.67042583543258"/>
  </r>
  <r>
    <n v="42"/>
    <x v="55"/>
    <s v="Romania"/>
    <x v="1"/>
    <n v="121"/>
    <n v="138"/>
    <n v="167"/>
    <n v="200"/>
    <x v="17"/>
    <s v="Split"/>
    <n v="259"/>
    <n v="317.6329861618546"/>
  </r>
  <r>
    <n v="43"/>
    <x v="56"/>
    <s v="USA"/>
    <x v="1"/>
    <n v="112"/>
    <n v="142"/>
    <n v="170"/>
    <n v="203"/>
    <x v="17"/>
    <s v="Split"/>
    <n v="254"/>
    <n v="311.50107523208908"/>
  </r>
  <r>
    <n v="44"/>
    <x v="57"/>
    <s v="Ecuador"/>
    <x v="1"/>
    <n v="123"/>
    <n v="145"/>
    <m/>
    <n v="209"/>
    <x v="8"/>
    <s v="Split"/>
    <n v="268"/>
    <n v="308.39748767701485"/>
  </r>
  <r>
    <n v="45"/>
    <x v="58"/>
    <s v="Romania"/>
    <x v="1"/>
    <n v="92"/>
    <n v="110"/>
    <n v="120"/>
    <n v="150"/>
    <x v="13"/>
    <s v="Split"/>
    <n v="202"/>
    <n v="315.83923573739236"/>
  </r>
  <r>
    <n v="60"/>
    <x v="59"/>
    <s v="Great Britain"/>
    <x v="1"/>
    <n v="103"/>
    <n v="132"/>
    <n v="149"/>
    <n v="176"/>
    <x v="17"/>
    <s v="Split"/>
    <n v="235"/>
    <n v="288.19981369898005"/>
  </r>
  <r>
    <n v="61"/>
    <x v="60"/>
    <s v="Italy"/>
    <x v="1"/>
    <n v="110"/>
    <n v="125"/>
    <m/>
    <n v="180"/>
    <x v="17"/>
    <s v="Split"/>
    <n v="235"/>
    <n v="288.19981369898005"/>
  </r>
  <r>
    <n v="62"/>
    <x v="61"/>
    <s v="USA"/>
    <x v="1"/>
    <n v="105"/>
    <n v="141"/>
    <n v="156"/>
    <n v="176"/>
    <x v="17"/>
    <s v="Split"/>
    <n v="246"/>
    <n v="301.690017744464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9C8D97-3D05-4A87-BA07-0884F847F2D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J67" firstHeaderRow="1" firstDataRow="3" firstDataCol="1"/>
  <pivotFields count="12">
    <pivotField showAll="0"/>
    <pivotField axis="axisRow" showAll="0">
      <items count="64">
        <item x="18"/>
        <item x="50"/>
        <item x="32"/>
        <item x="61"/>
        <item x="33"/>
        <item x="6"/>
        <item x="22"/>
        <item x="43"/>
        <item x="25"/>
        <item x="48"/>
        <item x="34"/>
        <item x="21"/>
        <item x="41"/>
        <item m="1" x="62"/>
        <item x="24"/>
        <item x="59"/>
        <item x="20"/>
        <item x="17"/>
        <item x="26"/>
        <item x="45"/>
        <item x="60"/>
        <item x="16"/>
        <item x="7"/>
        <item x="42"/>
        <item x="44"/>
        <item x="28"/>
        <item x="1"/>
        <item x="56"/>
        <item x="14"/>
        <item x="5"/>
        <item x="47"/>
        <item x="38"/>
        <item x="37"/>
        <item x="2"/>
        <item x="8"/>
        <item x="11"/>
        <item x="0"/>
        <item x="55"/>
        <item x="15"/>
        <item x="31"/>
        <item x="40"/>
        <item x="52"/>
        <item x="51"/>
        <item x="29"/>
        <item x="35"/>
        <item x="9"/>
        <item x="58"/>
        <item x="46"/>
        <item x="19"/>
        <item x="57"/>
        <item x="27"/>
        <item x="54"/>
        <item x="36"/>
        <item x="39"/>
        <item x="23"/>
        <item x="10"/>
        <item x="12"/>
        <item x="53"/>
        <item x="49"/>
        <item x="4"/>
        <item x="13"/>
        <item x="30"/>
        <item x="3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2">
    <field x="3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natch (in kg)" fld="4" baseField="1" baseItem="0"/>
    <dataField name="CnJ (in kg)" fld="5" baseField="1" baseItem="0"/>
    <dataField name="Category (weight)" fld="8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04DF7A-405C-4B5D-8BBD-12FD5D271356}" name="Table1" displayName="Table1" ref="A1:K61" totalsRowShown="0">
  <autoFilter ref="A1:K61" xr:uid="{6104DF7A-405C-4B5D-8BBD-12FD5D271356}"/>
  <tableColumns count="11">
    <tableColumn id="1" xr3:uid="{B66E65EA-B470-4D81-B9CC-380E974C0E4C}" name="ID"/>
    <tableColumn id="2" xr3:uid="{07D8C2CC-6AAC-48FC-97A4-4DDCEFE593C6}" name="Athlete"/>
    <tableColumn id="3" xr3:uid="{6EF7F1DD-28C3-4831-9854-DB9994576981}" name="Nationality"/>
    <tableColumn id="4" xr3:uid="{0705F0B7-2BD2-482B-9CFB-9631FAF46CA7}" name="Gender"/>
    <tableColumn id="5" xr3:uid="{09C29950-D7AB-489E-AA57-D428A2AB60BD}" name="Snatch"/>
    <tableColumn id="6" xr3:uid="{EACB6EFF-6DD5-4CFB-BDE5-CDCD5DC7C126}" name="CnJ"/>
    <tableColumn id="7" xr3:uid="{7E790B3F-ED3C-4762-92BA-C2312D0F931D}" name="Front Squat(in Kgs)"/>
    <tableColumn id="8" xr3:uid="{242BDB28-7B2C-4FB8-8AF6-EA25CA1D2284}" name="Back Squat (in Kgs)"/>
    <tableColumn id="9" xr3:uid="{CA8B032D-C98E-42C6-A605-D9301EB83AF8}" name="Category"/>
    <tableColumn id="10" xr3:uid="{A4E81C53-94CA-4A7E-95E9-9CDA8249933F}" name="Jerk Type"/>
    <tableColumn id="11" xr3:uid="{D2809C82-D341-401C-8211-2CFFC83A479F}" name="Total" dataDxfId="4">
      <calculatedColumnFormula>Table1[[#This Row],[Snatch]]+Table1[[#This Row],[CnJ]]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F844F-65D2-4C7C-9EAA-9B6238C36065}">
  <dimension ref="A1:M61"/>
  <sheetViews>
    <sheetView tabSelected="1" workbookViewId="0">
      <selection activeCell="G5" sqref="G5"/>
    </sheetView>
  </sheetViews>
  <sheetFormatPr defaultRowHeight="14.4" x14ac:dyDescent="0.3"/>
  <cols>
    <col min="2" max="2" width="26" bestFit="1" customWidth="1"/>
    <col min="3" max="3" width="12.109375" customWidth="1"/>
    <col min="4" max="4" width="9" customWidth="1"/>
    <col min="7" max="8" width="18.88671875" customWidth="1"/>
    <col min="9" max="9" width="10.44140625" customWidth="1"/>
    <col min="10" max="10" width="10.77734375" customWidth="1"/>
    <col min="11" max="11" width="11.77734375" customWidth="1"/>
    <col min="12" max="12" width="10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17</v>
      </c>
      <c r="K1" t="s">
        <v>110</v>
      </c>
    </row>
    <row r="2" spans="1:11" x14ac:dyDescent="0.3">
      <c r="A2">
        <v>1</v>
      </c>
      <c r="B2" s="1" t="s">
        <v>8</v>
      </c>
      <c r="C2" t="s">
        <v>9</v>
      </c>
      <c r="D2" t="s">
        <v>10</v>
      </c>
      <c r="E2">
        <v>185</v>
      </c>
      <c r="F2">
        <v>233</v>
      </c>
      <c r="G2">
        <v>270</v>
      </c>
      <c r="H2">
        <v>300</v>
      </c>
      <c r="I2">
        <v>102</v>
      </c>
      <c r="J2" t="s">
        <v>18</v>
      </c>
      <c r="K2">
        <f>Table1[[#This Row],[Snatch]]+Table1[[#This Row],[CnJ]]</f>
        <v>418</v>
      </c>
    </row>
    <row r="3" spans="1:11" x14ac:dyDescent="0.3">
      <c r="A3">
        <v>2</v>
      </c>
      <c r="B3" t="s">
        <v>12</v>
      </c>
      <c r="C3" t="s">
        <v>13</v>
      </c>
      <c r="D3" t="s">
        <v>10</v>
      </c>
      <c r="E3">
        <v>181</v>
      </c>
      <c r="F3">
        <v>223</v>
      </c>
      <c r="G3">
        <v>256</v>
      </c>
      <c r="H3">
        <v>280</v>
      </c>
      <c r="I3">
        <v>89</v>
      </c>
      <c r="J3" t="s">
        <v>18</v>
      </c>
      <c r="K3">
        <f>Table1[[#This Row],[Snatch]]+Table1[[#This Row],[CnJ]]</f>
        <v>404</v>
      </c>
    </row>
    <row r="4" spans="1:11" x14ac:dyDescent="0.3">
      <c r="A4">
        <v>3</v>
      </c>
      <c r="B4" t="s">
        <v>14</v>
      </c>
      <c r="C4" t="s">
        <v>9</v>
      </c>
      <c r="D4" t="s">
        <v>10</v>
      </c>
      <c r="E4">
        <v>180</v>
      </c>
      <c r="F4">
        <v>216</v>
      </c>
      <c r="G4">
        <v>250</v>
      </c>
      <c r="I4">
        <v>89</v>
      </c>
      <c r="J4" t="s">
        <v>106</v>
      </c>
      <c r="K4">
        <f>Table1[[#This Row],[Snatch]]+Table1[[#This Row],[CnJ]]</f>
        <v>396</v>
      </c>
    </row>
    <row r="5" spans="1:11" x14ac:dyDescent="0.3">
      <c r="A5">
        <v>4</v>
      </c>
      <c r="B5" t="s">
        <v>15</v>
      </c>
      <c r="C5" t="s">
        <v>9</v>
      </c>
      <c r="D5" t="s">
        <v>10</v>
      </c>
      <c r="E5">
        <v>200</v>
      </c>
      <c r="F5">
        <v>225</v>
      </c>
      <c r="H5">
        <v>300</v>
      </c>
      <c r="I5">
        <v>105</v>
      </c>
      <c r="J5" t="s">
        <v>18</v>
      </c>
      <c r="K5">
        <f>Table1[[#This Row],[Snatch]]+Table1[[#This Row],[CnJ]]</f>
        <v>425</v>
      </c>
    </row>
    <row r="6" spans="1:11" x14ac:dyDescent="0.3">
      <c r="A6">
        <v>5</v>
      </c>
      <c r="B6" t="s">
        <v>16</v>
      </c>
      <c r="C6" t="s">
        <v>9</v>
      </c>
      <c r="D6" t="s">
        <v>10</v>
      </c>
      <c r="E6">
        <v>180</v>
      </c>
      <c r="F6">
        <v>233</v>
      </c>
      <c r="G6">
        <v>290</v>
      </c>
      <c r="H6">
        <v>320</v>
      </c>
      <c r="I6">
        <v>96</v>
      </c>
      <c r="J6" t="s">
        <v>106</v>
      </c>
      <c r="K6">
        <f>Table1[[#This Row],[Snatch]]+Table1[[#This Row],[CnJ]]</f>
        <v>413</v>
      </c>
    </row>
    <row r="7" spans="1:11" x14ac:dyDescent="0.3">
      <c r="A7">
        <v>6</v>
      </c>
      <c r="B7" t="s">
        <v>21</v>
      </c>
      <c r="C7" t="s">
        <v>20</v>
      </c>
      <c r="D7" t="s">
        <v>10</v>
      </c>
      <c r="E7">
        <v>180</v>
      </c>
      <c r="F7">
        <v>225</v>
      </c>
      <c r="H7">
        <v>275</v>
      </c>
      <c r="I7">
        <v>96</v>
      </c>
      <c r="J7" t="s">
        <v>18</v>
      </c>
      <c r="K7">
        <f>Table1[[#This Row],[Snatch]]+Table1[[#This Row],[CnJ]]</f>
        <v>405</v>
      </c>
    </row>
    <row r="8" spans="1:11" x14ac:dyDescent="0.3">
      <c r="A8">
        <v>7</v>
      </c>
      <c r="B8" t="s">
        <v>22</v>
      </c>
      <c r="C8" t="s">
        <v>23</v>
      </c>
      <c r="D8" t="s">
        <v>10</v>
      </c>
      <c r="E8">
        <v>175</v>
      </c>
      <c r="F8">
        <v>224</v>
      </c>
      <c r="G8">
        <v>277</v>
      </c>
      <c r="H8">
        <v>288</v>
      </c>
      <c r="I8">
        <v>89</v>
      </c>
      <c r="J8" t="s">
        <v>18</v>
      </c>
      <c r="K8">
        <f>Table1[[#This Row],[Snatch]]+Table1[[#This Row],[CnJ]]</f>
        <v>399</v>
      </c>
    </row>
    <row r="9" spans="1:11" x14ac:dyDescent="0.3">
      <c r="A9">
        <v>8</v>
      </c>
      <c r="B9" s="2" t="s">
        <v>24</v>
      </c>
      <c r="C9" s="3" t="s">
        <v>25</v>
      </c>
      <c r="D9" t="s">
        <v>10</v>
      </c>
      <c r="E9">
        <v>205</v>
      </c>
      <c r="F9">
        <v>246</v>
      </c>
      <c r="G9">
        <v>290</v>
      </c>
      <c r="I9">
        <v>105</v>
      </c>
      <c r="J9" t="s">
        <v>18</v>
      </c>
      <c r="K9">
        <f>Table1[[#This Row],[Snatch]]+Table1[[#This Row],[CnJ]]</f>
        <v>451</v>
      </c>
    </row>
    <row r="10" spans="1:11" x14ac:dyDescent="0.3">
      <c r="A10">
        <v>9</v>
      </c>
      <c r="B10" t="s">
        <v>26</v>
      </c>
      <c r="C10" t="s">
        <v>9</v>
      </c>
      <c r="D10" t="s">
        <v>10</v>
      </c>
      <c r="E10">
        <v>146</v>
      </c>
      <c r="F10">
        <v>175</v>
      </c>
      <c r="G10">
        <v>200</v>
      </c>
      <c r="H10">
        <v>240</v>
      </c>
      <c r="I10">
        <v>61</v>
      </c>
      <c r="J10" t="s">
        <v>18</v>
      </c>
      <c r="K10">
        <f>Table1[[#This Row],[Snatch]]+Table1[[#This Row],[CnJ]]</f>
        <v>321</v>
      </c>
    </row>
    <row r="11" spans="1:11" x14ac:dyDescent="0.3">
      <c r="A11">
        <v>10</v>
      </c>
      <c r="B11" s="1" t="s">
        <v>27</v>
      </c>
      <c r="C11" t="s">
        <v>28</v>
      </c>
      <c r="D11" t="s">
        <v>10</v>
      </c>
      <c r="E11">
        <v>180</v>
      </c>
      <c r="F11">
        <v>225</v>
      </c>
      <c r="G11">
        <v>270</v>
      </c>
      <c r="H11">
        <v>305</v>
      </c>
      <c r="I11">
        <v>96</v>
      </c>
      <c r="J11" t="s">
        <v>18</v>
      </c>
      <c r="K11">
        <f>Table1[[#This Row],[Snatch]]+Table1[[#This Row],[CnJ]]</f>
        <v>405</v>
      </c>
    </row>
    <row r="12" spans="1:11" x14ac:dyDescent="0.3">
      <c r="A12">
        <v>11</v>
      </c>
      <c r="B12" t="s">
        <v>29</v>
      </c>
      <c r="C12" t="s">
        <v>9</v>
      </c>
      <c r="D12" t="s">
        <v>10</v>
      </c>
      <c r="E12">
        <v>171</v>
      </c>
      <c r="F12">
        <v>206</v>
      </c>
      <c r="G12">
        <v>255</v>
      </c>
      <c r="I12">
        <v>73</v>
      </c>
      <c r="J12" t="s">
        <v>19</v>
      </c>
      <c r="K12">
        <f>Table1[[#This Row],[Snatch]]+Table1[[#This Row],[CnJ]]</f>
        <v>377</v>
      </c>
    </row>
    <row r="13" spans="1:11" x14ac:dyDescent="0.3">
      <c r="A13">
        <v>12</v>
      </c>
      <c r="B13" t="s">
        <v>30</v>
      </c>
      <c r="C13" t="s">
        <v>9</v>
      </c>
      <c r="D13" t="s">
        <v>10</v>
      </c>
      <c r="E13">
        <v>170</v>
      </c>
      <c r="F13">
        <v>205</v>
      </c>
      <c r="G13">
        <v>260</v>
      </c>
      <c r="H13">
        <v>275</v>
      </c>
      <c r="I13">
        <v>69</v>
      </c>
      <c r="J13" t="s">
        <v>18</v>
      </c>
      <c r="K13">
        <f>Table1[[#This Row],[Snatch]]+Table1[[#This Row],[CnJ]]</f>
        <v>375</v>
      </c>
    </row>
    <row r="14" spans="1:11" x14ac:dyDescent="0.3">
      <c r="A14">
        <v>13</v>
      </c>
      <c r="B14" t="s">
        <v>31</v>
      </c>
      <c r="C14" t="s">
        <v>20</v>
      </c>
      <c r="D14" t="s">
        <v>10</v>
      </c>
      <c r="E14">
        <v>200</v>
      </c>
      <c r="F14">
        <v>243</v>
      </c>
      <c r="G14">
        <v>286</v>
      </c>
      <c r="H14">
        <v>310</v>
      </c>
      <c r="I14">
        <v>94</v>
      </c>
      <c r="J14" t="s">
        <v>18</v>
      </c>
      <c r="K14">
        <f>Table1[[#This Row],[Snatch]]+Table1[[#This Row],[CnJ]]</f>
        <v>443</v>
      </c>
    </row>
    <row r="15" spans="1:11" x14ac:dyDescent="0.3">
      <c r="A15">
        <v>14</v>
      </c>
      <c r="B15" t="s">
        <v>32</v>
      </c>
      <c r="C15" t="s">
        <v>33</v>
      </c>
      <c r="D15" t="s">
        <v>10</v>
      </c>
      <c r="E15">
        <v>163</v>
      </c>
      <c r="F15">
        <v>208</v>
      </c>
      <c r="G15">
        <v>260</v>
      </c>
      <c r="H15">
        <v>321</v>
      </c>
      <c r="I15">
        <v>89</v>
      </c>
      <c r="J15" t="s">
        <v>18</v>
      </c>
      <c r="K15">
        <f>Table1[[#This Row],[Snatch]]+Table1[[#This Row],[CnJ]]</f>
        <v>371</v>
      </c>
    </row>
    <row r="16" spans="1:11" x14ac:dyDescent="0.3">
      <c r="A16">
        <v>15</v>
      </c>
      <c r="B16" s="2" t="s">
        <v>34</v>
      </c>
      <c r="C16" t="s">
        <v>35</v>
      </c>
      <c r="D16" t="s">
        <v>10</v>
      </c>
      <c r="E16">
        <v>177</v>
      </c>
      <c r="F16">
        <v>213</v>
      </c>
      <c r="G16">
        <v>280</v>
      </c>
      <c r="H16">
        <v>321</v>
      </c>
      <c r="I16">
        <v>89</v>
      </c>
      <c r="J16" t="s">
        <v>18</v>
      </c>
      <c r="K16">
        <f>Table1[[#This Row],[Snatch]]+Table1[[#This Row],[CnJ]]</f>
        <v>390</v>
      </c>
    </row>
    <row r="17" spans="1:13" x14ac:dyDescent="0.3">
      <c r="A17">
        <v>16</v>
      </c>
      <c r="B17" t="s">
        <v>36</v>
      </c>
      <c r="C17" t="s">
        <v>9</v>
      </c>
      <c r="D17" t="s">
        <v>10</v>
      </c>
      <c r="E17">
        <v>180</v>
      </c>
      <c r="F17">
        <v>207</v>
      </c>
      <c r="G17">
        <v>275</v>
      </c>
      <c r="H17">
        <v>305</v>
      </c>
      <c r="I17">
        <v>81</v>
      </c>
      <c r="J17" t="s">
        <v>19</v>
      </c>
      <c r="K17">
        <f>Table1[[#This Row],[Snatch]]+Table1[[#This Row],[CnJ]]</f>
        <v>387</v>
      </c>
    </row>
    <row r="18" spans="1:13" x14ac:dyDescent="0.3">
      <c r="A18">
        <v>17</v>
      </c>
      <c r="B18" t="s">
        <v>37</v>
      </c>
      <c r="C18" t="s">
        <v>38</v>
      </c>
      <c r="D18" t="s">
        <v>10</v>
      </c>
      <c r="E18">
        <v>130</v>
      </c>
      <c r="F18">
        <v>179</v>
      </c>
      <c r="G18">
        <v>216</v>
      </c>
      <c r="H18">
        <v>235</v>
      </c>
      <c r="I18">
        <v>61</v>
      </c>
      <c r="J18" t="s">
        <v>18</v>
      </c>
      <c r="K18">
        <f>Table1[[#This Row],[Snatch]]+Table1[[#This Row],[CnJ]]</f>
        <v>309</v>
      </c>
    </row>
    <row r="19" spans="1:13" x14ac:dyDescent="0.3">
      <c r="A19">
        <v>18</v>
      </c>
      <c r="B19" t="s">
        <v>40</v>
      </c>
      <c r="C19" t="s">
        <v>39</v>
      </c>
      <c r="D19" t="s">
        <v>10</v>
      </c>
      <c r="E19">
        <v>145</v>
      </c>
      <c r="F19">
        <v>175</v>
      </c>
      <c r="G19">
        <v>205</v>
      </c>
      <c r="H19">
        <v>240</v>
      </c>
      <c r="I19">
        <v>61</v>
      </c>
      <c r="J19" t="s">
        <v>18</v>
      </c>
      <c r="K19">
        <f>Table1[[#This Row],[Snatch]]+Table1[[#This Row],[CnJ]]</f>
        <v>320</v>
      </c>
    </row>
    <row r="20" spans="1:13" x14ac:dyDescent="0.3">
      <c r="A20">
        <v>19</v>
      </c>
      <c r="B20" s="4" t="s">
        <v>41</v>
      </c>
      <c r="C20" s="2" t="s">
        <v>61</v>
      </c>
      <c r="D20" t="s">
        <v>10</v>
      </c>
      <c r="E20">
        <v>146</v>
      </c>
      <c r="F20">
        <v>182</v>
      </c>
      <c r="H20">
        <v>245</v>
      </c>
      <c r="I20">
        <v>67</v>
      </c>
      <c r="J20" t="s">
        <v>18</v>
      </c>
      <c r="K20">
        <f>Table1[[#This Row],[Snatch]]+Table1[[#This Row],[CnJ]]</f>
        <v>328</v>
      </c>
    </row>
    <row r="21" spans="1:13" x14ac:dyDescent="0.3">
      <c r="A21">
        <v>20</v>
      </c>
      <c r="B21" s="4" t="s">
        <v>43</v>
      </c>
      <c r="C21" t="s">
        <v>23</v>
      </c>
      <c r="D21" t="s">
        <v>42</v>
      </c>
      <c r="E21">
        <v>85</v>
      </c>
      <c r="F21">
        <v>102</v>
      </c>
      <c r="G21">
        <v>126</v>
      </c>
      <c r="H21">
        <v>147</v>
      </c>
      <c r="I21">
        <v>49</v>
      </c>
      <c r="J21" t="s">
        <v>18</v>
      </c>
      <c r="K21">
        <f>Table1[[#This Row],[Snatch]]+Table1[[#This Row],[CnJ]]</f>
        <v>187</v>
      </c>
    </row>
    <row r="22" spans="1:13" x14ac:dyDescent="0.3">
      <c r="A22">
        <v>21</v>
      </c>
      <c r="B22" t="s">
        <v>44</v>
      </c>
      <c r="C22" t="s">
        <v>45</v>
      </c>
      <c r="D22" t="s">
        <v>10</v>
      </c>
      <c r="E22">
        <v>173</v>
      </c>
      <c r="F22">
        <v>201</v>
      </c>
      <c r="G22">
        <v>225</v>
      </c>
      <c r="H22">
        <v>260</v>
      </c>
      <c r="I22">
        <v>77</v>
      </c>
      <c r="J22" t="s">
        <v>18</v>
      </c>
      <c r="K22">
        <f>Table1[[#This Row],[Snatch]]+Table1[[#This Row],[CnJ]]</f>
        <v>374</v>
      </c>
    </row>
    <row r="23" spans="1:13" x14ac:dyDescent="0.3">
      <c r="A23">
        <v>22</v>
      </c>
      <c r="B23" t="s">
        <v>52</v>
      </c>
      <c r="C23" t="s">
        <v>46</v>
      </c>
      <c r="D23" t="s">
        <v>10</v>
      </c>
      <c r="E23">
        <v>202</v>
      </c>
      <c r="F23">
        <v>242</v>
      </c>
      <c r="G23">
        <v>285</v>
      </c>
      <c r="H23">
        <v>325</v>
      </c>
      <c r="I23">
        <v>105</v>
      </c>
      <c r="J23" t="s">
        <v>18</v>
      </c>
      <c r="K23">
        <f>Table1[[#This Row],[Snatch]]+Table1[[#This Row],[CnJ]]</f>
        <v>444</v>
      </c>
    </row>
    <row r="24" spans="1:13" x14ac:dyDescent="0.3">
      <c r="A24">
        <v>23</v>
      </c>
      <c r="B24" t="s">
        <v>47</v>
      </c>
      <c r="C24" t="s">
        <v>38</v>
      </c>
      <c r="D24" t="s">
        <v>10</v>
      </c>
      <c r="E24">
        <v>187</v>
      </c>
      <c r="F24">
        <v>225</v>
      </c>
      <c r="G24">
        <v>250</v>
      </c>
      <c r="H24">
        <v>306</v>
      </c>
      <c r="I24">
        <v>102</v>
      </c>
      <c r="J24" t="s">
        <v>18</v>
      </c>
      <c r="K24">
        <f>Table1[[#This Row],[Snatch]]+Table1[[#This Row],[CnJ]]</f>
        <v>412</v>
      </c>
    </row>
    <row r="25" spans="1:13" x14ac:dyDescent="0.3">
      <c r="A25">
        <v>24</v>
      </c>
      <c r="B25" t="s">
        <v>48</v>
      </c>
      <c r="C25" t="s">
        <v>49</v>
      </c>
      <c r="D25" t="s">
        <v>42</v>
      </c>
      <c r="E25">
        <v>88</v>
      </c>
      <c r="F25">
        <v>119</v>
      </c>
      <c r="G25">
        <v>136</v>
      </c>
      <c r="H25">
        <v>150</v>
      </c>
      <c r="I25">
        <v>49</v>
      </c>
      <c r="J25" t="s">
        <v>18</v>
      </c>
      <c r="K25">
        <f>Table1[[#This Row],[Snatch]]+Table1[[#This Row],[CnJ]]</f>
        <v>207</v>
      </c>
    </row>
    <row r="26" spans="1:13" x14ac:dyDescent="0.3">
      <c r="A26">
        <v>25</v>
      </c>
      <c r="B26" t="s">
        <v>51</v>
      </c>
      <c r="C26" s="2" t="s">
        <v>50</v>
      </c>
      <c r="D26" t="s">
        <v>42</v>
      </c>
      <c r="E26">
        <v>110</v>
      </c>
      <c r="F26">
        <v>145</v>
      </c>
      <c r="H26">
        <v>200</v>
      </c>
      <c r="I26">
        <v>59</v>
      </c>
      <c r="J26" t="s">
        <v>18</v>
      </c>
      <c r="K26">
        <f>Table1[[#This Row],[Snatch]]+Table1[[#This Row],[CnJ]]</f>
        <v>255</v>
      </c>
      <c r="M26" s="6"/>
    </row>
    <row r="27" spans="1:13" x14ac:dyDescent="0.3">
      <c r="A27">
        <v>26</v>
      </c>
      <c r="B27" t="s">
        <v>53</v>
      </c>
      <c r="C27" s="2" t="s">
        <v>60</v>
      </c>
      <c r="D27" t="s">
        <v>42</v>
      </c>
      <c r="E27">
        <v>112</v>
      </c>
      <c r="F27">
        <v>140</v>
      </c>
      <c r="G27">
        <v>200</v>
      </c>
      <c r="H27">
        <v>215</v>
      </c>
      <c r="I27">
        <v>59</v>
      </c>
      <c r="J27" t="s">
        <v>106</v>
      </c>
      <c r="K27">
        <f>Table1[[#This Row],[Snatch]]+Table1[[#This Row],[CnJ]]</f>
        <v>252</v>
      </c>
      <c r="M27" s="6"/>
    </row>
    <row r="28" spans="1:13" x14ac:dyDescent="0.3">
      <c r="A28">
        <v>27</v>
      </c>
      <c r="B28" t="s">
        <v>54</v>
      </c>
      <c r="C28" t="s">
        <v>33</v>
      </c>
      <c r="D28" t="s">
        <v>42</v>
      </c>
      <c r="E28">
        <v>85</v>
      </c>
      <c r="F28">
        <v>112</v>
      </c>
      <c r="G28">
        <v>119</v>
      </c>
      <c r="H28">
        <v>143</v>
      </c>
      <c r="I28">
        <v>49</v>
      </c>
      <c r="J28" t="s">
        <v>18</v>
      </c>
      <c r="K28">
        <f>Table1[[#This Row],[Snatch]]+Table1[[#This Row],[CnJ]]</f>
        <v>197</v>
      </c>
    </row>
    <row r="29" spans="1:13" x14ac:dyDescent="0.3">
      <c r="A29">
        <v>28</v>
      </c>
      <c r="B29" t="s">
        <v>56</v>
      </c>
      <c r="C29" t="s">
        <v>46</v>
      </c>
      <c r="D29" t="s">
        <v>10</v>
      </c>
      <c r="E29">
        <v>175</v>
      </c>
      <c r="F29">
        <v>215</v>
      </c>
      <c r="G29">
        <v>245</v>
      </c>
      <c r="H29">
        <v>264</v>
      </c>
      <c r="I29">
        <v>85</v>
      </c>
      <c r="J29" t="s">
        <v>19</v>
      </c>
      <c r="K29">
        <f>Table1[[#This Row],[Snatch]]+Table1[[#This Row],[CnJ]]</f>
        <v>390</v>
      </c>
    </row>
    <row r="30" spans="1:13" x14ac:dyDescent="0.3">
      <c r="A30">
        <v>29</v>
      </c>
      <c r="B30" t="s">
        <v>55</v>
      </c>
      <c r="C30" t="s">
        <v>23</v>
      </c>
      <c r="D30" t="s">
        <v>10</v>
      </c>
      <c r="E30">
        <v>137</v>
      </c>
      <c r="F30">
        <v>165</v>
      </c>
      <c r="G30">
        <v>200</v>
      </c>
      <c r="H30">
        <v>216</v>
      </c>
      <c r="I30">
        <v>61</v>
      </c>
      <c r="J30" t="s">
        <v>18</v>
      </c>
      <c r="K30">
        <f>Table1[[#This Row],[Snatch]]+Table1[[#This Row],[CnJ]]</f>
        <v>302</v>
      </c>
    </row>
    <row r="31" spans="1:13" x14ac:dyDescent="0.3">
      <c r="A31">
        <v>30</v>
      </c>
      <c r="B31" s="5" t="s">
        <v>57</v>
      </c>
      <c r="C31" t="s">
        <v>33</v>
      </c>
      <c r="D31" t="s">
        <v>42</v>
      </c>
      <c r="E31">
        <v>82</v>
      </c>
      <c r="F31">
        <v>100</v>
      </c>
      <c r="G31">
        <v>123</v>
      </c>
      <c r="H31">
        <v>154</v>
      </c>
      <c r="I31">
        <v>49</v>
      </c>
      <c r="J31" t="s">
        <v>18</v>
      </c>
      <c r="K31">
        <f>Table1[[#This Row],[Snatch]]+Table1[[#This Row],[CnJ]]</f>
        <v>182</v>
      </c>
    </row>
    <row r="32" spans="1:13" x14ac:dyDescent="0.3">
      <c r="A32">
        <v>31</v>
      </c>
      <c r="B32" t="s">
        <v>89</v>
      </c>
      <c r="C32" t="s">
        <v>88</v>
      </c>
      <c r="D32" t="s">
        <v>10</v>
      </c>
      <c r="E32">
        <v>150</v>
      </c>
      <c r="F32">
        <v>185</v>
      </c>
      <c r="H32">
        <v>256</v>
      </c>
      <c r="I32">
        <v>73</v>
      </c>
      <c r="J32" t="s">
        <v>18</v>
      </c>
      <c r="K32">
        <f>Table1[[#This Row],[Snatch]]+Table1[[#This Row],[CnJ]]</f>
        <v>335</v>
      </c>
    </row>
    <row r="33" spans="1:11" x14ac:dyDescent="0.3">
      <c r="A33">
        <v>32</v>
      </c>
      <c r="B33" t="s">
        <v>58</v>
      </c>
      <c r="C33" t="s">
        <v>69</v>
      </c>
      <c r="D33" t="s">
        <v>10</v>
      </c>
      <c r="E33">
        <v>176</v>
      </c>
      <c r="F33">
        <v>210</v>
      </c>
      <c r="G33">
        <v>262</v>
      </c>
      <c r="H33">
        <v>280</v>
      </c>
      <c r="I33">
        <v>96</v>
      </c>
      <c r="J33" t="s">
        <v>18</v>
      </c>
      <c r="K33">
        <f>Table1[[#This Row],[Snatch]]+Table1[[#This Row],[CnJ]]</f>
        <v>386</v>
      </c>
    </row>
    <row r="34" spans="1:11" x14ac:dyDescent="0.3">
      <c r="A34">
        <v>34</v>
      </c>
      <c r="B34" t="s">
        <v>65</v>
      </c>
      <c r="C34" t="s">
        <v>68</v>
      </c>
      <c r="D34" t="s">
        <v>10</v>
      </c>
      <c r="E34">
        <v>190</v>
      </c>
      <c r="F34">
        <v>225</v>
      </c>
      <c r="G34">
        <v>300</v>
      </c>
      <c r="I34">
        <v>85</v>
      </c>
      <c r="J34" t="s">
        <v>18</v>
      </c>
      <c r="K34">
        <f>Table1[[#This Row],[Snatch]]+Table1[[#This Row],[CnJ]]</f>
        <v>415</v>
      </c>
    </row>
    <row r="35" spans="1:11" x14ac:dyDescent="0.3">
      <c r="A35">
        <v>35</v>
      </c>
      <c r="B35" s="7" t="s">
        <v>66</v>
      </c>
      <c r="C35" t="s">
        <v>78</v>
      </c>
      <c r="D35" t="s">
        <v>10</v>
      </c>
      <c r="E35">
        <v>200</v>
      </c>
      <c r="F35">
        <v>240</v>
      </c>
      <c r="G35">
        <v>260</v>
      </c>
      <c r="H35">
        <v>305</v>
      </c>
      <c r="I35">
        <v>105</v>
      </c>
      <c r="J35" t="s">
        <v>106</v>
      </c>
      <c r="K35">
        <f>Table1[[#This Row],[Snatch]]+Table1[[#This Row],[CnJ]]</f>
        <v>440</v>
      </c>
    </row>
    <row r="36" spans="1:11" x14ac:dyDescent="0.3">
      <c r="A36">
        <v>36</v>
      </c>
      <c r="B36" t="s">
        <v>76</v>
      </c>
      <c r="C36" t="s">
        <v>49</v>
      </c>
      <c r="D36" t="s">
        <v>10</v>
      </c>
      <c r="E36">
        <v>141</v>
      </c>
      <c r="F36">
        <v>167</v>
      </c>
      <c r="H36">
        <v>226</v>
      </c>
      <c r="I36">
        <v>67</v>
      </c>
      <c r="J36" t="s">
        <v>18</v>
      </c>
      <c r="K36">
        <f>Table1[[#This Row],[Snatch]]+Table1[[#This Row],[CnJ]]</f>
        <v>308</v>
      </c>
    </row>
    <row r="37" spans="1:11" x14ac:dyDescent="0.3">
      <c r="A37">
        <v>37</v>
      </c>
      <c r="B37" t="s">
        <v>62</v>
      </c>
      <c r="C37" t="s">
        <v>63</v>
      </c>
      <c r="D37" t="s">
        <v>10</v>
      </c>
      <c r="E37">
        <v>156</v>
      </c>
      <c r="F37">
        <v>189</v>
      </c>
      <c r="G37">
        <v>210</v>
      </c>
      <c r="H37">
        <v>250</v>
      </c>
      <c r="I37">
        <v>77</v>
      </c>
      <c r="J37" t="s">
        <v>18</v>
      </c>
      <c r="K37">
        <f>Table1[[#This Row],[Snatch]]+Table1[[#This Row],[CnJ]]</f>
        <v>345</v>
      </c>
    </row>
    <row r="38" spans="1:11" x14ac:dyDescent="0.3">
      <c r="A38">
        <v>38</v>
      </c>
      <c r="B38" t="s">
        <v>64</v>
      </c>
      <c r="C38" t="s">
        <v>38</v>
      </c>
      <c r="D38" t="s">
        <v>42</v>
      </c>
      <c r="E38">
        <v>112</v>
      </c>
      <c r="F38">
        <v>141</v>
      </c>
      <c r="H38">
        <v>190</v>
      </c>
      <c r="I38">
        <v>76</v>
      </c>
      <c r="J38" t="s">
        <v>18</v>
      </c>
      <c r="K38">
        <f>Table1[[#This Row],[Snatch]]+Table1[[#This Row],[CnJ]]</f>
        <v>253</v>
      </c>
    </row>
    <row r="39" spans="1:11" x14ac:dyDescent="0.3">
      <c r="A39">
        <v>39</v>
      </c>
      <c r="B39" s="6" t="s">
        <v>67</v>
      </c>
      <c r="C39" t="s">
        <v>46</v>
      </c>
      <c r="D39" t="s">
        <v>10</v>
      </c>
      <c r="E39">
        <v>200</v>
      </c>
      <c r="F39">
        <v>235</v>
      </c>
      <c r="G39">
        <v>270</v>
      </c>
      <c r="H39">
        <v>356</v>
      </c>
      <c r="I39">
        <v>105</v>
      </c>
      <c r="J39" t="s">
        <v>18</v>
      </c>
      <c r="K39">
        <f>Table1[[#This Row],[Snatch]]+Table1[[#This Row],[CnJ]]</f>
        <v>435</v>
      </c>
    </row>
    <row r="40" spans="1:11" x14ac:dyDescent="0.3">
      <c r="A40">
        <v>40</v>
      </c>
      <c r="B40" t="s">
        <v>70</v>
      </c>
      <c r="C40" t="s">
        <v>77</v>
      </c>
      <c r="D40" t="s">
        <v>42</v>
      </c>
      <c r="E40">
        <v>123</v>
      </c>
      <c r="F40">
        <v>160</v>
      </c>
      <c r="G40">
        <v>195</v>
      </c>
      <c r="H40">
        <v>224</v>
      </c>
      <c r="I40">
        <v>87</v>
      </c>
      <c r="J40" t="s">
        <v>18</v>
      </c>
      <c r="K40">
        <f>Table1[[#This Row],[Snatch]]+Table1[[#This Row],[CnJ]]</f>
        <v>283</v>
      </c>
    </row>
    <row r="41" spans="1:11" x14ac:dyDescent="0.3">
      <c r="A41">
        <v>41</v>
      </c>
      <c r="B41" t="s">
        <v>71</v>
      </c>
      <c r="C41" t="s">
        <v>38</v>
      </c>
      <c r="D41" t="s">
        <v>42</v>
      </c>
      <c r="E41">
        <v>118</v>
      </c>
      <c r="F41">
        <v>150</v>
      </c>
      <c r="H41">
        <v>218</v>
      </c>
      <c r="I41">
        <v>71</v>
      </c>
      <c r="J41" t="s">
        <v>18</v>
      </c>
      <c r="K41">
        <f>Table1[[#This Row],[Snatch]]+Table1[[#This Row],[CnJ]]</f>
        <v>268</v>
      </c>
    </row>
    <row r="42" spans="1:11" x14ac:dyDescent="0.3">
      <c r="A42">
        <v>42</v>
      </c>
      <c r="B42" t="s">
        <v>72</v>
      </c>
      <c r="C42" t="s">
        <v>68</v>
      </c>
      <c r="D42" t="s">
        <v>42</v>
      </c>
      <c r="E42">
        <v>121</v>
      </c>
      <c r="F42">
        <v>138</v>
      </c>
      <c r="G42">
        <v>167</v>
      </c>
      <c r="H42">
        <v>200</v>
      </c>
      <c r="I42">
        <v>71</v>
      </c>
      <c r="J42" t="s">
        <v>18</v>
      </c>
      <c r="K42">
        <f>Table1[[#This Row],[Snatch]]+Table1[[#This Row],[CnJ]]</f>
        <v>259</v>
      </c>
    </row>
    <row r="43" spans="1:11" x14ac:dyDescent="0.3">
      <c r="A43">
        <v>43</v>
      </c>
      <c r="B43" t="s">
        <v>73</v>
      </c>
      <c r="C43" t="s">
        <v>38</v>
      </c>
      <c r="D43" t="s">
        <v>42</v>
      </c>
      <c r="E43">
        <v>112</v>
      </c>
      <c r="F43">
        <v>142</v>
      </c>
      <c r="G43">
        <v>170</v>
      </c>
      <c r="H43">
        <v>203</v>
      </c>
      <c r="I43">
        <v>71</v>
      </c>
      <c r="J43" t="s">
        <v>18</v>
      </c>
      <c r="K43">
        <f>Table1[[#This Row],[Snatch]]+Table1[[#This Row],[CnJ]]</f>
        <v>254</v>
      </c>
    </row>
    <row r="44" spans="1:11" x14ac:dyDescent="0.3">
      <c r="A44">
        <v>44</v>
      </c>
      <c r="B44" t="s">
        <v>74</v>
      </c>
      <c r="C44" t="s">
        <v>79</v>
      </c>
      <c r="D44" t="s">
        <v>42</v>
      </c>
      <c r="E44">
        <v>123</v>
      </c>
      <c r="F44">
        <v>145</v>
      </c>
      <c r="H44">
        <v>209</v>
      </c>
      <c r="I44">
        <v>81</v>
      </c>
      <c r="J44" t="s">
        <v>18</v>
      </c>
      <c r="K44">
        <f>Table1[[#This Row],[Snatch]]+Table1[[#This Row],[CnJ]]</f>
        <v>268</v>
      </c>
    </row>
    <row r="45" spans="1:11" x14ac:dyDescent="0.3">
      <c r="A45">
        <v>45</v>
      </c>
      <c r="B45" t="s">
        <v>75</v>
      </c>
      <c r="C45" t="s">
        <v>68</v>
      </c>
      <c r="D45" t="s">
        <v>42</v>
      </c>
      <c r="E45">
        <v>92</v>
      </c>
      <c r="F45">
        <v>110</v>
      </c>
      <c r="G45">
        <v>120</v>
      </c>
      <c r="H45">
        <v>150</v>
      </c>
      <c r="I45">
        <v>49</v>
      </c>
      <c r="J45" t="s">
        <v>18</v>
      </c>
      <c r="K45">
        <f>Table1[[#This Row],[Snatch]]+Table1[[#This Row],[CnJ]]</f>
        <v>202</v>
      </c>
    </row>
    <row r="46" spans="1:11" x14ac:dyDescent="0.3">
      <c r="A46">
        <v>46</v>
      </c>
      <c r="B46" t="s">
        <v>80</v>
      </c>
      <c r="C46" t="s">
        <v>79</v>
      </c>
      <c r="D46" t="s">
        <v>10</v>
      </c>
      <c r="E46">
        <v>155</v>
      </c>
      <c r="F46">
        <v>185</v>
      </c>
      <c r="H46">
        <v>240</v>
      </c>
      <c r="I46">
        <v>73</v>
      </c>
      <c r="J46" t="s">
        <v>18</v>
      </c>
      <c r="K46">
        <f>Table1[[#This Row],[Snatch]]+Table1[[#This Row],[CnJ]]</f>
        <v>340</v>
      </c>
    </row>
    <row r="47" spans="1:11" x14ac:dyDescent="0.3">
      <c r="A47">
        <v>47</v>
      </c>
      <c r="B47" t="s">
        <v>83</v>
      </c>
      <c r="C47" t="s">
        <v>61</v>
      </c>
      <c r="D47" t="s">
        <v>10</v>
      </c>
      <c r="E47">
        <v>205</v>
      </c>
      <c r="F47">
        <v>245</v>
      </c>
      <c r="G47">
        <v>290</v>
      </c>
      <c r="H47">
        <v>330</v>
      </c>
      <c r="I47">
        <v>109</v>
      </c>
      <c r="J47" t="s">
        <v>18</v>
      </c>
      <c r="K47">
        <f>Table1[[#This Row],[Snatch]]+Table1[[#This Row],[CnJ]]</f>
        <v>450</v>
      </c>
    </row>
    <row r="48" spans="1:11" x14ac:dyDescent="0.3">
      <c r="A48">
        <v>48</v>
      </c>
      <c r="B48" t="s">
        <v>81</v>
      </c>
      <c r="C48" t="s">
        <v>82</v>
      </c>
      <c r="D48" t="s">
        <v>10</v>
      </c>
      <c r="E48">
        <v>181</v>
      </c>
      <c r="F48">
        <v>215</v>
      </c>
      <c r="H48">
        <v>260</v>
      </c>
      <c r="I48">
        <v>96</v>
      </c>
      <c r="J48" t="s">
        <v>18</v>
      </c>
      <c r="K48">
        <f>Table1[[#This Row],[Snatch]]+Table1[[#This Row],[CnJ]]</f>
        <v>396</v>
      </c>
    </row>
    <row r="49" spans="1:11" x14ac:dyDescent="0.3">
      <c r="A49">
        <v>49</v>
      </c>
      <c r="B49" t="s">
        <v>84</v>
      </c>
      <c r="C49" t="s">
        <v>9</v>
      </c>
      <c r="D49" t="s">
        <v>10</v>
      </c>
      <c r="E49">
        <v>163</v>
      </c>
      <c r="F49">
        <v>193</v>
      </c>
      <c r="G49">
        <v>215</v>
      </c>
      <c r="H49">
        <v>253</v>
      </c>
      <c r="I49">
        <v>73</v>
      </c>
      <c r="J49" t="s">
        <v>19</v>
      </c>
      <c r="K49">
        <f>Table1[[#This Row],[Snatch]]+Table1[[#This Row],[CnJ]]</f>
        <v>356</v>
      </c>
    </row>
    <row r="50" spans="1:11" x14ac:dyDescent="0.3">
      <c r="A50">
        <v>50</v>
      </c>
      <c r="B50" t="s">
        <v>85</v>
      </c>
      <c r="C50" t="s">
        <v>86</v>
      </c>
      <c r="D50" t="s">
        <v>10</v>
      </c>
      <c r="E50">
        <v>156</v>
      </c>
      <c r="F50">
        <v>194</v>
      </c>
      <c r="G50">
        <v>240</v>
      </c>
      <c r="H50">
        <v>270</v>
      </c>
      <c r="I50">
        <v>73</v>
      </c>
      <c r="J50" t="s">
        <v>18</v>
      </c>
      <c r="K50">
        <f>Table1[[#This Row],[Snatch]]+Table1[[#This Row],[CnJ]]</f>
        <v>350</v>
      </c>
    </row>
    <row r="51" spans="1:11" x14ac:dyDescent="0.3">
      <c r="A51">
        <v>51</v>
      </c>
      <c r="B51" t="s">
        <v>87</v>
      </c>
      <c r="C51" t="s">
        <v>98</v>
      </c>
      <c r="D51" t="s">
        <v>10</v>
      </c>
      <c r="E51">
        <v>165</v>
      </c>
      <c r="F51">
        <v>208</v>
      </c>
      <c r="H51">
        <v>290</v>
      </c>
      <c r="I51">
        <v>81</v>
      </c>
      <c r="J51" t="s">
        <v>18</v>
      </c>
      <c r="K51">
        <f>Table1[[#This Row],[Snatch]]+Table1[[#This Row],[CnJ]]</f>
        <v>373</v>
      </c>
    </row>
    <row r="52" spans="1:11" x14ac:dyDescent="0.3">
      <c r="A52">
        <v>53</v>
      </c>
      <c r="B52" t="s">
        <v>91</v>
      </c>
      <c r="C52" t="s">
        <v>95</v>
      </c>
      <c r="D52" t="s">
        <v>10</v>
      </c>
      <c r="E52">
        <v>150</v>
      </c>
      <c r="F52">
        <v>192</v>
      </c>
      <c r="G52">
        <v>240</v>
      </c>
      <c r="H52">
        <v>280</v>
      </c>
      <c r="I52">
        <v>73</v>
      </c>
      <c r="J52" t="s">
        <v>18</v>
      </c>
      <c r="K52">
        <f>Table1[[#This Row],[Snatch]]+Table1[[#This Row],[CnJ]]</f>
        <v>342</v>
      </c>
    </row>
    <row r="53" spans="1:11" x14ac:dyDescent="0.3">
      <c r="A53">
        <v>54</v>
      </c>
      <c r="B53" t="s">
        <v>94</v>
      </c>
      <c r="C53" t="s">
        <v>61</v>
      </c>
      <c r="D53" t="s">
        <v>10</v>
      </c>
      <c r="E53">
        <v>194</v>
      </c>
      <c r="F53">
        <v>241</v>
      </c>
      <c r="G53">
        <v>275</v>
      </c>
      <c r="H53">
        <v>300</v>
      </c>
      <c r="I53">
        <v>109</v>
      </c>
      <c r="J53" t="s">
        <v>18</v>
      </c>
      <c r="K53">
        <f>Table1[[#This Row],[Snatch]]+Table1[[#This Row],[CnJ]]</f>
        <v>435</v>
      </c>
    </row>
    <row r="54" spans="1:11" x14ac:dyDescent="0.3">
      <c r="A54">
        <v>55</v>
      </c>
      <c r="B54" t="s">
        <v>96</v>
      </c>
      <c r="C54" t="s">
        <v>97</v>
      </c>
      <c r="D54" t="s">
        <v>10</v>
      </c>
      <c r="E54">
        <v>175</v>
      </c>
      <c r="F54">
        <v>205</v>
      </c>
      <c r="H54">
        <v>275</v>
      </c>
      <c r="I54">
        <v>89</v>
      </c>
      <c r="J54" t="s">
        <v>18</v>
      </c>
      <c r="K54">
        <f>Table1[[#This Row],[Snatch]]+Table1[[#This Row],[CnJ]]</f>
        <v>380</v>
      </c>
    </row>
    <row r="55" spans="1:11" x14ac:dyDescent="0.3">
      <c r="A55">
        <v>56</v>
      </c>
      <c r="B55" t="s">
        <v>92</v>
      </c>
      <c r="C55" t="s">
        <v>38</v>
      </c>
      <c r="D55" t="s">
        <v>10</v>
      </c>
      <c r="E55">
        <v>167</v>
      </c>
      <c r="F55">
        <v>203</v>
      </c>
      <c r="G55">
        <v>245</v>
      </c>
      <c r="H55">
        <v>309</v>
      </c>
      <c r="I55">
        <v>89</v>
      </c>
      <c r="J55" t="s">
        <v>18</v>
      </c>
      <c r="K55">
        <f>Table1[[#This Row],[Snatch]]+Table1[[#This Row],[CnJ]]</f>
        <v>370</v>
      </c>
    </row>
    <row r="56" spans="1:11" x14ac:dyDescent="0.3">
      <c r="A56">
        <v>57</v>
      </c>
      <c r="B56" t="s">
        <v>99</v>
      </c>
      <c r="C56" t="s">
        <v>20</v>
      </c>
      <c r="D56" t="s">
        <v>10</v>
      </c>
      <c r="E56">
        <v>163</v>
      </c>
      <c r="F56">
        <v>204</v>
      </c>
      <c r="H56">
        <v>260</v>
      </c>
      <c r="I56">
        <v>81</v>
      </c>
      <c r="J56" t="s">
        <v>18</v>
      </c>
      <c r="K56">
        <f>Table1[[#This Row],[Snatch]]+Table1[[#This Row],[CnJ]]</f>
        <v>367</v>
      </c>
    </row>
    <row r="57" spans="1:11" x14ac:dyDescent="0.3">
      <c r="A57">
        <v>58</v>
      </c>
      <c r="B57" t="s">
        <v>93</v>
      </c>
      <c r="C57" t="s">
        <v>100</v>
      </c>
      <c r="D57" t="s">
        <v>10</v>
      </c>
      <c r="E57">
        <v>180</v>
      </c>
      <c r="F57">
        <v>210</v>
      </c>
      <c r="G57">
        <v>240</v>
      </c>
      <c r="H57">
        <v>300</v>
      </c>
      <c r="I57">
        <v>89</v>
      </c>
      <c r="J57" t="s">
        <v>18</v>
      </c>
      <c r="K57">
        <f>Table1[[#This Row],[Snatch]]+Table1[[#This Row],[CnJ]]</f>
        <v>390</v>
      </c>
    </row>
    <row r="58" spans="1:11" x14ac:dyDescent="0.3">
      <c r="A58">
        <v>59</v>
      </c>
      <c r="B58" t="s">
        <v>105</v>
      </c>
      <c r="C58" t="s">
        <v>35</v>
      </c>
      <c r="D58" t="s">
        <v>10</v>
      </c>
      <c r="E58">
        <v>165</v>
      </c>
      <c r="F58">
        <v>195</v>
      </c>
      <c r="G58">
        <v>247</v>
      </c>
      <c r="H58">
        <v>280</v>
      </c>
      <c r="I58">
        <v>77</v>
      </c>
      <c r="J58" t="s">
        <v>18</v>
      </c>
      <c r="K58">
        <f>Table1[[#This Row],[Snatch]]+Table1[[#This Row],[CnJ]]</f>
        <v>360</v>
      </c>
    </row>
    <row r="59" spans="1:11" x14ac:dyDescent="0.3">
      <c r="A59">
        <v>60</v>
      </c>
      <c r="B59" t="s">
        <v>102</v>
      </c>
      <c r="C59" t="s">
        <v>101</v>
      </c>
      <c r="D59" t="s">
        <v>42</v>
      </c>
      <c r="E59">
        <v>103</v>
      </c>
      <c r="F59">
        <v>132</v>
      </c>
      <c r="G59">
        <v>149</v>
      </c>
      <c r="H59">
        <v>176</v>
      </c>
      <c r="I59">
        <v>71</v>
      </c>
      <c r="J59" t="s">
        <v>18</v>
      </c>
      <c r="K59">
        <f>Table1[[#This Row],[Snatch]]+Table1[[#This Row],[CnJ]]</f>
        <v>235</v>
      </c>
    </row>
    <row r="60" spans="1:11" x14ac:dyDescent="0.3">
      <c r="A60">
        <v>61</v>
      </c>
      <c r="B60" t="s">
        <v>104</v>
      </c>
      <c r="C60" t="s">
        <v>23</v>
      </c>
      <c r="D60" t="s">
        <v>42</v>
      </c>
      <c r="E60">
        <v>110</v>
      </c>
      <c r="F60">
        <v>125</v>
      </c>
      <c r="G60">
        <v>145</v>
      </c>
      <c r="H60">
        <v>180</v>
      </c>
      <c r="I60">
        <v>71</v>
      </c>
      <c r="J60" t="s">
        <v>18</v>
      </c>
      <c r="K60">
        <f>Table1[[#This Row],[Snatch]]+Table1[[#This Row],[CnJ]]</f>
        <v>235</v>
      </c>
    </row>
    <row r="61" spans="1:11" x14ac:dyDescent="0.3">
      <c r="A61">
        <v>62</v>
      </c>
      <c r="B61" t="s">
        <v>103</v>
      </c>
      <c r="C61" t="s">
        <v>38</v>
      </c>
      <c r="D61" t="s">
        <v>42</v>
      </c>
      <c r="E61">
        <v>105</v>
      </c>
      <c r="F61">
        <v>141</v>
      </c>
      <c r="G61">
        <v>156</v>
      </c>
      <c r="H61">
        <v>176</v>
      </c>
      <c r="I61">
        <v>71</v>
      </c>
      <c r="J61" t="s">
        <v>18</v>
      </c>
      <c r="K61">
        <f>Table1[[#This Row],[Snatch]]+Table1[[#This Row],[CnJ]]</f>
        <v>246</v>
      </c>
    </row>
  </sheetData>
  <conditionalFormatting sqref="J2:J61">
    <cfRule type="containsText" dxfId="3" priority="1" operator="containsText" text="split">
      <formula>NOT(ISERROR(SEARCH("split",J2)))</formula>
    </cfRule>
    <cfRule type="containsText" dxfId="2" priority="2" operator="containsText" text="Power">
      <formula>NOT(ISERROR(SEARCH("Power",J2)))</formula>
    </cfRule>
    <cfRule type="containsText" dxfId="1" priority="3" operator="containsText" text="Squat">
      <formula>NOT(ISERROR(SEARCH("Squat",J2)))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8756-3B08-4CED-BC9F-9ACD13A0C4D3}">
  <dimension ref="A1:R65"/>
  <sheetViews>
    <sheetView workbookViewId="0">
      <selection activeCell="R11" sqref="R11"/>
    </sheetView>
  </sheetViews>
  <sheetFormatPr defaultRowHeight="14.4" x14ac:dyDescent="0.3"/>
  <cols>
    <col min="1" max="1" width="20.6640625" bestFit="1" customWidth="1"/>
    <col min="2" max="2" width="14.77734375" bestFit="1" customWidth="1"/>
    <col min="3" max="3" width="11.88671875" bestFit="1" customWidth="1"/>
    <col min="4" max="4" width="18.33203125" bestFit="1" customWidth="1"/>
    <col min="5" max="5" width="14.77734375" bestFit="1" customWidth="1"/>
    <col min="6" max="6" width="11.88671875" bestFit="1" customWidth="1"/>
    <col min="7" max="7" width="18.33203125" bestFit="1" customWidth="1"/>
    <col min="8" max="8" width="11.21875" customWidth="1"/>
    <col min="9" max="9" width="8.5546875" customWidth="1"/>
    <col min="10" max="10" width="20.6640625" customWidth="1"/>
    <col min="11" max="11" width="22.77734375" bestFit="1" customWidth="1"/>
    <col min="12" max="12" width="24.6640625" bestFit="1" customWidth="1"/>
    <col min="13" max="13" width="14.33203125" bestFit="1" customWidth="1"/>
    <col min="18" max="18" width="65" customWidth="1"/>
  </cols>
  <sheetData>
    <row r="1" spans="1:18" x14ac:dyDescent="0.3">
      <c r="A1" s="10"/>
      <c r="B1" s="10" t="s">
        <v>107</v>
      </c>
      <c r="C1" s="10"/>
      <c r="D1" s="10"/>
      <c r="E1" s="10"/>
      <c r="F1" s="10"/>
      <c r="G1" s="10"/>
      <c r="H1" s="10"/>
      <c r="I1" s="10"/>
      <c r="J1" s="10"/>
    </row>
    <row r="2" spans="1:18" x14ac:dyDescent="0.3">
      <c r="A2" s="10"/>
      <c r="B2" s="10" t="s">
        <v>42</v>
      </c>
      <c r="C2" s="10"/>
      <c r="D2" s="10"/>
      <c r="E2" s="10" t="s">
        <v>10</v>
      </c>
      <c r="F2" s="10"/>
      <c r="G2" s="10"/>
      <c r="H2" s="10" t="s">
        <v>111</v>
      </c>
      <c r="I2" s="10" t="s">
        <v>113</v>
      </c>
      <c r="J2" s="10" t="s">
        <v>115</v>
      </c>
    </row>
    <row r="3" spans="1:18" ht="15" thickBot="1" x14ac:dyDescent="0.35">
      <c r="A3" s="11" t="s">
        <v>109</v>
      </c>
      <c r="B3" s="11" t="s">
        <v>112</v>
      </c>
      <c r="C3" s="11" t="s">
        <v>114</v>
      </c>
      <c r="D3" s="11" t="s">
        <v>116</v>
      </c>
      <c r="E3" s="11" t="s">
        <v>112</v>
      </c>
      <c r="F3" s="11" t="s">
        <v>114</v>
      </c>
      <c r="G3" s="11" t="s">
        <v>116</v>
      </c>
      <c r="H3" s="11"/>
      <c r="I3" s="11"/>
      <c r="J3" s="11"/>
      <c r="K3" s="13" t="s">
        <v>117</v>
      </c>
      <c r="L3" s="13" t="s">
        <v>118</v>
      </c>
      <c r="M3" s="13" t="s">
        <v>119</v>
      </c>
    </row>
    <row r="4" spans="1:18" x14ac:dyDescent="0.3">
      <c r="A4" s="9" t="s">
        <v>41</v>
      </c>
      <c r="E4">
        <v>146</v>
      </c>
      <c r="F4">
        <v>182</v>
      </c>
      <c r="G4">
        <v>67</v>
      </c>
      <c r="H4">
        <v>146</v>
      </c>
      <c r="I4">
        <v>182</v>
      </c>
      <c r="J4">
        <v>67</v>
      </c>
      <c r="K4">
        <f t="shared" ref="K4:K35" si="0">(E4+F4)*(10^(0.722762521*((LOG10(J4/193.609))^2)))</f>
        <v>467.06422977721564</v>
      </c>
      <c r="L4" s="12">
        <f t="shared" ref="L4:L35" si="1">(B4+C4)*(10^(0.787004341*((LOG10(J4/153.757))^2)))</f>
        <v>0</v>
      </c>
      <c r="M4">
        <f t="shared" ref="M4:M35" si="2">K4+L4</f>
        <v>467.06422977721564</v>
      </c>
      <c r="P4" s="14" t="s">
        <v>121</v>
      </c>
      <c r="Q4" s="15"/>
      <c r="R4" s="16"/>
    </row>
    <row r="5" spans="1:18" x14ac:dyDescent="0.3">
      <c r="A5" s="9" t="s">
        <v>57</v>
      </c>
      <c r="B5">
        <v>82</v>
      </c>
      <c r="C5">
        <v>100</v>
      </c>
      <c r="D5">
        <v>49</v>
      </c>
      <c r="H5">
        <v>82</v>
      </c>
      <c r="I5">
        <v>100</v>
      </c>
      <c r="J5">
        <v>49</v>
      </c>
      <c r="K5">
        <f t="shared" si="0"/>
        <v>0</v>
      </c>
      <c r="L5" s="12">
        <f t="shared" si="1"/>
        <v>284.56802427824459</v>
      </c>
      <c r="M5">
        <f t="shared" si="2"/>
        <v>284.56802427824459</v>
      </c>
      <c r="P5" s="17"/>
      <c r="Q5" s="18"/>
      <c r="R5" s="19"/>
    </row>
    <row r="6" spans="1:18" x14ac:dyDescent="0.3">
      <c r="A6" s="9" t="s">
        <v>83</v>
      </c>
      <c r="E6">
        <v>205</v>
      </c>
      <c r="F6">
        <v>245</v>
      </c>
      <c r="G6">
        <v>109</v>
      </c>
      <c r="H6">
        <v>205</v>
      </c>
      <c r="I6">
        <v>245</v>
      </c>
      <c r="J6">
        <v>109</v>
      </c>
      <c r="K6">
        <f t="shared" si="0"/>
        <v>499.11924601399562</v>
      </c>
      <c r="L6" s="12">
        <f t="shared" si="1"/>
        <v>0</v>
      </c>
      <c r="M6">
        <f t="shared" si="2"/>
        <v>499.11924601399562</v>
      </c>
      <c r="P6" s="17"/>
      <c r="Q6" s="20" t="s">
        <v>122</v>
      </c>
      <c r="R6" s="21" t="s">
        <v>123</v>
      </c>
    </row>
    <row r="7" spans="1:18" ht="15" thickBot="1" x14ac:dyDescent="0.35">
      <c r="A7" s="9" t="s">
        <v>103</v>
      </c>
      <c r="B7">
        <v>105</v>
      </c>
      <c r="C7">
        <v>141</v>
      </c>
      <c r="D7">
        <v>71</v>
      </c>
      <c r="H7">
        <v>105</v>
      </c>
      <c r="I7">
        <v>141</v>
      </c>
      <c r="J7">
        <v>71</v>
      </c>
      <c r="K7">
        <f t="shared" si="0"/>
        <v>0</v>
      </c>
      <c r="L7" s="12">
        <f t="shared" si="1"/>
        <v>301.69001774446423</v>
      </c>
      <c r="M7">
        <f t="shared" si="2"/>
        <v>301.69001774446423</v>
      </c>
      <c r="P7" s="22"/>
      <c r="Q7" s="23" t="s">
        <v>124</v>
      </c>
      <c r="R7" s="24" t="s">
        <v>125</v>
      </c>
    </row>
    <row r="8" spans="1:18" x14ac:dyDescent="0.3">
      <c r="A8" s="9" t="s">
        <v>81</v>
      </c>
      <c r="E8">
        <v>181</v>
      </c>
      <c r="F8">
        <v>215</v>
      </c>
      <c r="G8">
        <v>96</v>
      </c>
      <c r="H8">
        <v>181</v>
      </c>
      <c r="I8">
        <v>215</v>
      </c>
      <c r="J8">
        <v>96</v>
      </c>
      <c r="K8">
        <f t="shared" si="0"/>
        <v>462.14456048676175</v>
      </c>
      <c r="L8" s="12">
        <f t="shared" si="1"/>
        <v>0</v>
      </c>
      <c r="M8">
        <f t="shared" si="2"/>
        <v>462.14456048676175</v>
      </c>
    </row>
    <row r="9" spans="1:18" x14ac:dyDescent="0.3">
      <c r="A9" s="9" t="s">
        <v>22</v>
      </c>
      <c r="E9">
        <v>175</v>
      </c>
      <c r="F9">
        <v>224</v>
      </c>
      <c r="G9">
        <v>89</v>
      </c>
      <c r="H9">
        <v>175</v>
      </c>
      <c r="I9">
        <v>224</v>
      </c>
      <c r="J9">
        <v>89</v>
      </c>
      <c r="K9">
        <f t="shared" si="0"/>
        <v>482.30015485241222</v>
      </c>
      <c r="L9" s="12">
        <f t="shared" si="1"/>
        <v>0</v>
      </c>
      <c r="M9">
        <f t="shared" si="2"/>
        <v>482.30015485241222</v>
      </c>
    </row>
    <row r="10" spans="1:18" x14ac:dyDescent="0.3">
      <c r="A10" s="9" t="s">
        <v>56</v>
      </c>
      <c r="E10">
        <v>175</v>
      </c>
      <c r="F10">
        <v>215</v>
      </c>
      <c r="G10">
        <v>85</v>
      </c>
      <c r="H10">
        <v>175</v>
      </c>
      <c r="I10">
        <v>215</v>
      </c>
      <c r="J10">
        <v>85</v>
      </c>
      <c r="K10">
        <f t="shared" si="0"/>
        <v>482.43809460598135</v>
      </c>
      <c r="L10" s="12">
        <f t="shared" si="1"/>
        <v>0</v>
      </c>
      <c r="M10">
        <f t="shared" si="2"/>
        <v>482.43809460598135</v>
      </c>
    </row>
    <row r="11" spans="1:18" x14ac:dyDescent="0.3">
      <c r="A11" s="9" t="s">
        <v>93</v>
      </c>
      <c r="E11">
        <v>180</v>
      </c>
      <c r="F11">
        <v>210</v>
      </c>
      <c r="G11">
        <v>89</v>
      </c>
      <c r="H11">
        <v>180</v>
      </c>
      <c r="I11">
        <v>210</v>
      </c>
      <c r="J11">
        <v>89</v>
      </c>
      <c r="K11">
        <f t="shared" si="0"/>
        <v>471.42120399107961</v>
      </c>
      <c r="L11" s="12">
        <f t="shared" si="1"/>
        <v>0</v>
      </c>
      <c r="M11">
        <f t="shared" si="2"/>
        <v>471.42120399107961</v>
      </c>
    </row>
    <row r="12" spans="1:18" x14ac:dyDescent="0.3">
      <c r="A12" s="9" t="s">
        <v>58</v>
      </c>
      <c r="E12">
        <v>176</v>
      </c>
      <c r="F12">
        <v>210</v>
      </c>
      <c r="G12">
        <v>96</v>
      </c>
      <c r="H12">
        <v>176</v>
      </c>
      <c r="I12">
        <v>210</v>
      </c>
      <c r="J12">
        <v>96</v>
      </c>
      <c r="K12">
        <f t="shared" si="0"/>
        <v>450.47424330275265</v>
      </c>
      <c r="L12" s="12">
        <f t="shared" si="1"/>
        <v>0</v>
      </c>
      <c r="M12">
        <f t="shared" si="2"/>
        <v>450.47424330275265</v>
      </c>
    </row>
    <row r="13" spans="1:18" x14ac:dyDescent="0.3">
      <c r="A13" s="9" t="s">
        <v>53</v>
      </c>
      <c r="B13">
        <v>112</v>
      </c>
      <c r="C13">
        <v>140</v>
      </c>
      <c r="D13">
        <v>59</v>
      </c>
      <c r="H13">
        <v>112</v>
      </c>
      <c r="I13">
        <v>140</v>
      </c>
      <c r="J13">
        <v>59</v>
      </c>
      <c r="K13">
        <f t="shared" si="0"/>
        <v>0</v>
      </c>
      <c r="L13" s="12">
        <f t="shared" si="1"/>
        <v>344.81421204411333</v>
      </c>
      <c r="M13">
        <f t="shared" si="2"/>
        <v>344.81421204411333</v>
      </c>
    </row>
    <row r="14" spans="1:18" x14ac:dyDescent="0.3">
      <c r="A14" s="9" t="s">
        <v>84</v>
      </c>
      <c r="E14">
        <v>163</v>
      </c>
      <c r="F14">
        <v>193</v>
      </c>
      <c r="G14">
        <v>81</v>
      </c>
      <c r="H14">
        <v>163</v>
      </c>
      <c r="I14">
        <v>193</v>
      </c>
      <c r="J14">
        <v>81</v>
      </c>
      <c r="K14">
        <f t="shared" si="0"/>
        <v>451.81645501613394</v>
      </c>
      <c r="L14" s="12">
        <f t="shared" si="1"/>
        <v>0</v>
      </c>
      <c r="M14">
        <f t="shared" si="2"/>
        <v>451.81645501613394</v>
      </c>
    </row>
    <row r="15" spans="1:18" x14ac:dyDescent="0.3">
      <c r="A15" s="9" t="s">
        <v>47</v>
      </c>
      <c r="E15">
        <v>187</v>
      </c>
      <c r="F15">
        <v>225</v>
      </c>
      <c r="G15">
        <v>102</v>
      </c>
      <c r="H15">
        <v>187</v>
      </c>
      <c r="I15">
        <v>225</v>
      </c>
      <c r="J15">
        <v>102</v>
      </c>
      <c r="K15">
        <f t="shared" si="0"/>
        <v>468.69036221421203</v>
      </c>
      <c r="L15" s="12">
        <f t="shared" si="1"/>
        <v>0</v>
      </c>
      <c r="M15">
        <f t="shared" si="2"/>
        <v>468.69036221421203</v>
      </c>
    </row>
    <row r="16" spans="1:18" x14ac:dyDescent="0.3">
      <c r="A16" s="9" t="s">
        <v>120</v>
      </c>
      <c r="E16">
        <v>167</v>
      </c>
      <c r="F16">
        <v>203</v>
      </c>
      <c r="G16">
        <v>89</v>
      </c>
      <c r="H16">
        <v>167</v>
      </c>
      <c r="I16">
        <v>203</v>
      </c>
      <c r="J16">
        <v>89</v>
      </c>
      <c r="K16">
        <f t="shared" si="0"/>
        <v>447.24575763256269</v>
      </c>
      <c r="L16" s="12">
        <f t="shared" si="1"/>
        <v>0</v>
      </c>
      <c r="M16">
        <f t="shared" si="2"/>
        <v>447.24575763256269</v>
      </c>
    </row>
    <row r="17" spans="1:13" x14ac:dyDescent="0.3">
      <c r="A17" s="9" t="s">
        <v>89</v>
      </c>
      <c r="E17">
        <v>150</v>
      </c>
      <c r="F17">
        <v>185</v>
      </c>
      <c r="G17">
        <v>73</v>
      </c>
      <c r="H17">
        <v>150</v>
      </c>
      <c r="I17">
        <v>185</v>
      </c>
      <c r="J17">
        <v>73</v>
      </c>
      <c r="K17">
        <f t="shared" si="0"/>
        <v>451.58214141538269</v>
      </c>
      <c r="L17" s="12">
        <f t="shared" si="1"/>
        <v>0</v>
      </c>
      <c r="M17">
        <f t="shared" si="2"/>
        <v>451.58214141538269</v>
      </c>
    </row>
    <row r="18" spans="1:13" x14ac:dyDescent="0.3">
      <c r="A18" s="9" t="s">
        <v>102</v>
      </c>
      <c r="B18">
        <v>103</v>
      </c>
      <c r="C18">
        <v>132</v>
      </c>
      <c r="D18">
        <v>71</v>
      </c>
      <c r="H18">
        <v>103</v>
      </c>
      <c r="I18">
        <v>132</v>
      </c>
      <c r="J18">
        <v>71</v>
      </c>
      <c r="K18">
        <f t="shared" si="0"/>
        <v>0</v>
      </c>
      <c r="L18" s="12">
        <f t="shared" si="1"/>
        <v>288.19981369898005</v>
      </c>
      <c r="M18">
        <f t="shared" si="2"/>
        <v>288.19981369898005</v>
      </c>
    </row>
    <row r="19" spans="1:13" x14ac:dyDescent="0.3">
      <c r="A19" s="9" t="s">
        <v>52</v>
      </c>
      <c r="E19">
        <v>202</v>
      </c>
      <c r="F19">
        <v>242</v>
      </c>
      <c r="G19">
        <v>105</v>
      </c>
      <c r="H19">
        <v>202</v>
      </c>
      <c r="I19">
        <v>242</v>
      </c>
      <c r="J19">
        <v>105</v>
      </c>
      <c r="K19">
        <f t="shared" si="0"/>
        <v>499.36878101031562</v>
      </c>
      <c r="L19" s="12">
        <f t="shared" si="1"/>
        <v>0</v>
      </c>
      <c r="M19">
        <f t="shared" si="2"/>
        <v>499.36878101031562</v>
      </c>
    </row>
    <row r="20" spans="1:13" x14ac:dyDescent="0.3">
      <c r="A20" s="9" t="s">
        <v>40</v>
      </c>
      <c r="E20">
        <v>145</v>
      </c>
      <c r="F20">
        <v>175</v>
      </c>
      <c r="G20">
        <v>61</v>
      </c>
      <c r="H20">
        <v>145</v>
      </c>
      <c r="I20">
        <v>175</v>
      </c>
      <c r="J20">
        <v>61</v>
      </c>
      <c r="K20">
        <f t="shared" si="0"/>
        <v>486.40246365641826</v>
      </c>
      <c r="L20" s="12">
        <f t="shared" si="1"/>
        <v>0</v>
      </c>
      <c r="M20">
        <f t="shared" si="2"/>
        <v>486.40246365641826</v>
      </c>
    </row>
    <row r="21" spans="1:13" x14ac:dyDescent="0.3">
      <c r="A21" s="9" t="s">
        <v>65</v>
      </c>
      <c r="E21">
        <v>190</v>
      </c>
      <c r="F21">
        <v>225</v>
      </c>
      <c r="G21">
        <v>85</v>
      </c>
      <c r="H21">
        <v>190</v>
      </c>
      <c r="I21">
        <v>225</v>
      </c>
      <c r="J21">
        <v>85</v>
      </c>
      <c r="K21">
        <f t="shared" si="0"/>
        <v>513.36361349098013</v>
      </c>
      <c r="L21" s="12">
        <f t="shared" si="1"/>
        <v>0</v>
      </c>
      <c r="M21">
        <f t="shared" si="2"/>
        <v>513.36361349098013</v>
      </c>
    </row>
    <row r="22" spans="1:13" x14ac:dyDescent="0.3">
      <c r="A22" s="9" t="s">
        <v>43</v>
      </c>
      <c r="B22">
        <v>85</v>
      </c>
      <c r="C22">
        <v>102</v>
      </c>
      <c r="D22">
        <v>49</v>
      </c>
      <c r="H22">
        <v>85</v>
      </c>
      <c r="I22">
        <v>102</v>
      </c>
      <c r="J22">
        <v>49</v>
      </c>
      <c r="K22">
        <f t="shared" si="0"/>
        <v>0</v>
      </c>
      <c r="L22" s="12">
        <f t="shared" si="1"/>
        <v>292.38582714303152</v>
      </c>
      <c r="M22">
        <f t="shared" si="2"/>
        <v>292.38582714303152</v>
      </c>
    </row>
    <row r="23" spans="1:13" x14ac:dyDescent="0.3">
      <c r="A23" s="9" t="s">
        <v>104</v>
      </c>
      <c r="B23">
        <v>110</v>
      </c>
      <c r="C23">
        <v>125</v>
      </c>
      <c r="D23">
        <v>71</v>
      </c>
      <c r="H23">
        <v>110</v>
      </c>
      <c r="I23">
        <v>125</v>
      </c>
      <c r="J23">
        <v>71</v>
      </c>
      <c r="K23">
        <f t="shared" si="0"/>
        <v>0</v>
      </c>
      <c r="L23" s="12">
        <f t="shared" si="1"/>
        <v>288.19981369898005</v>
      </c>
      <c r="M23">
        <f t="shared" si="2"/>
        <v>288.19981369898005</v>
      </c>
    </row>
    <row r="24" spans="1:13" x14ac:dyDescent="0.3">
      <c r="A24" s="9" t="s">
        <v>37</v>
      </c>
      <c r="E24">
        <v>130</v>
      </c>
      <c r="F24">
        <v>179</v>
      </c>
      <c r="G24">
        <v>61</v>
      </c>
      <c r="H24">
        <v>130</v>
      </c>
      <c r="I24">
        <v>179</v>
      </c>
      <c r="J24">
        <v>61</v>
      </c>
      <c r="K24">
        <f t="shared" si="0"/>
        <v>469.68237896822893</v>
      </c>
      <c r="L24" s="12">
        <f t="shared" si="1"/>
        <v>0</v>
      </c>
      <c r="M24">
        <f t="shared" si="2"/>
        <v>469.68237896822893</v>
      </c>
    </row>
    <row r="25" spans="1:13" x14ac:dyDescent="0.3">
      <c r="A25" s="9" t="s">
        <v>24</v>
      </c>
      <c r="E25">
        <v>205</v>
      </c>
      <c r="F25">
        <v>246</v>
      </c>
      <c r="G25">
        <v>105</v>
      </c>
      <c r="H25">
        <v>205</v>
      </c>
      <c r="I25">
        <v>246</v>
      </c>
      <c r="J25">
        <v>105</v>
      </c>
      <c r="K25">
        <f t="shared" si="0"/>
        <v>507.24171224246021</v>
      </c>
      <c r="L25" s="12">
        <f t="shared" si="1"/>
        <v>0</v>
      </c>
      <c r="M25">
        <f t="shared" si="2"/>
        <v>507.24171224246021</v>
      </c>
    </row>
    <row r="26" spans="1:13" x14ac:dyDescent="0.3">
      <c r="A26" s="9" t="s">
        <v>99</v>
      </c>
      <c r="E26">
        <v>163</v>
      </c>
      <c r="F26">
        <v>204</v>
      </c>
      <c r="G26">
        <v>81</v>
      </c>
      <c r="H26">
        <v>163</v>
      </c>
      <c r="I26">
        <v>204</v>
      </c>
      <c r="J26">
        <v>81</v>
      </c>
      <c r="K26">
        <f t="shared" si="0"/>
        <v>465.77707581719426</v>
      </c>
      <c r="L26" s="12">
        <f t="shared" si="1"/>
        <v>0</v>
      </c>
      <c r="M26">
        <f t="shared" si="2"/>
        <v>465.77707581719426</v>
      </c>
    </row>
    <row r="27" spans="1:13" x14ac:dyDescent="0.3">
      <c r="A27" s="9" t="s">
        <v>105</v>
      </c>
      <c r="E27">
        <v>165</v>
      </c>
      <c r="F27">
        <v>195</v>
      </c>
      <c r="G27">
        <v>77</v>
      </c>
      <c r="H27">
        <v>165</v>
      </c>
      <c r="I27">
        <v>195</v>
      </c>
      <c r="J27">
        <v>77</v>
      </c>
      <c r="K27">
        <f t="shared" si="0"/>
        <v>470.10628355587698</v>
      </c>
      <c r="L27" s="12">
        <f t="shared" si="1"/>
        <v>0</v>
      </c>
      <c r="M27">
        <f t="shared" si="2"/>
        <v>470.10628355587698</v>
      </c>
    </row>
    <row r="28" spans="1:13" x14ac:dyDescent="0.3">
      <c r="A28" s="9" t="s">
        <v>76</v>
      </c>
      <c r="E28">
        <v>141</v>
      </c>
      <c r="F28">
        <v>167</v>
      </c>
      <c r="G28">
        <v>67</v>
      </c>
      <c r="H28">
        <v>141</v>
      </c>
      <c r="I28">
        <v>167</v>
      </c>
      <c r="J28">
        <v>67</v>
      </c>
      <c r="K28">
        <f t="shared" si="0"/>
        <v>438.58470357128783</v>
      </c>
      <c r="L28" s="12">
        <f t="shared" si="1"/>
        <v>0</v>
      </c>
      <c r="M28">
        <f t="shared" si="2"/>
        <v>438.58470357128783</v>
      </c>
    </row>
    <row r="29" spans="1:13" x14ac:dyDescent="0.3">
      <c r="A29" s="9" t="s">
        <v>12</v>
      </c>
      <c r="E29">
        <v>181</v>
      </c>
      <c r="F29">
        <v>223</v>
      </c>
      <c r="G29">
        <v>89</v>
      </c>
      <c r="H29">
        <v>181</v>
      </c>
      <c r="I29">
        <v>223</v>
      </c>
      <c r="J29">
        <v>89</v>
      </c>
      <c r="K29">
        <f t="shared" si="0"/>
        <v>488.34401644204144</v>
      </c>
      <c r="L29" s="12">
        <f t="shared" si="1"/>
        <v>0</v>
      </c>
      <c r="M29">
        <f t="shared" si="2"/>
        <v>488.34401644204144</v>
      </c>
    </row>
    <row r="30" spans="1:13" x14ac:dyDescent="0.3">
      <c r="A30" s="9" t="s">
        <v>73</v>
      </c>
      <c r="B30">
        <v>112</v>
      </c>
      <c r="C30">
        <v>142</v>
      </c>
      <c r="D30">
        <v>71</v>
      </c>
      <c r="H30">
        <v>112</v>
      </c>
      <c r="I30">
        <v>142</v>
      </c>
      <c r="J30">
        <v>71</v>
      </c>
      <c r="K30">
        <f t="shared" si="0"/>
        <v>0</v>
      </c>
      <c r="L30" s="12">
        <f t="shared" si="1"/>
        <v>311.50107523208908</v>
      </c>
      <c r="M30">
        <f t="shared" si="2"/>
        <v>311.50107523208908</v>
      </c>
    </row>
    <row r="31" spans="1:13" x14ac:dyDescent="0.3">
      <c r="A31" s="9" t="s">
        <v>34</v>
      </c>
      <c r="E31">
        <v>177</v>
      </c>
      <c r="F31">
        <v>213</v>
      </c>
      <c r="G31">
        <v>89</v>
      </c>
      <c r="H31">
        <v>177</v>
      </c>
      <c r="I31">
        <v>213</v>
      </c>
      <c r="J31">
        <v>89</v>
      </c>
      <c r="K31">
        <f t="shared" si="0"/>
        <v>471.42120399107961</v>
      </c>
      <c r="L31" s="12">
        <f t="shared" si="1"/>
        <v>0</v>
      </c>
      <c r="M31">
        <f t="shared" si="2"/>
        <v>471.42120399107961</v>
      </c>
    </row>
    <row r="32" spans="1:13" x14ac:dyDescent="0.3">
      <c r="A32" s="9" t="s">
        <v>21</v>
      </c>
      <c r="E32">
        <v>180</v>
      </c>
      <c r="F32">
        <v>225</v>
      </c>
      <c r="G32">
        <v>96</v>
      </c>
      <c r="H32">
        <v>180</v>
      </c>
      <c r="I32">
        <v>225</v>
      </c>
      <c r="J32">
        <v>96</v>
      </c>
      <c r="K32">
        <f t="shared" si="0"/>
        <v>472.64784595237001</v>
      </c>
      <c r="L32" s="12">
        <f t="shared" si="1"/>
        <v>0</v>
      </c>
      <c r="M32">
        <f t="shared" si="2"/>
        <v>472.64784595237001</v>
      </c>
    </row>
    <row r="33" spans="1:13" x14ac:dyDescent="0.3">
      <c r="A33" s="9" t="s">
        <v>51</v>
      </c>
      <c r="B33">
        <v>110</v>
      </c>
      <c r="C33">
        <v>145</v>
      </c>
      <c r="D33">
        <v>59</v>
      </c>
      <c r="H33">
        <v>110</v>
      </c>
      <c r="I33">
        <v>145</v>
      </c>
      <c r="J33">
        <v>59</v>
      </c>
      <c r="K33">
        <f t="shared" si="0"/>
        <v>0</v>
      </c>
      <c r="L33" s="12">
        <f t="shared" si="1"/>
        <v>348.91914313987655</v>
      </c>
      <c r="M33">
        <f t="shared" si="2"/>
        <v>348.91914313987655</v>
      </c>
    </row>
    <row r="34" spans="1:13" x14ac:dyDescent="0.3">
      <c r="A34" s="9" t="s">
        <v>91</v>
      </c>
      <c r="E34">
        <v>150</v>
      </c>
      <c r="F34">
        <v>192</v>
      </c>
      <c r="G34">
        <v>73</v>
      </c>
      <c r="H34">
        <v>150</v>
      </c>
      <c r="I34">
        <v>192</v>
      </c>
      <c r="J34">
        <v>73</v>
      </c>
      <c r="K34">
        <f t="shared" si="0"/>
        <v>461.01818616137581</v>
      </c>
      <c r="L34" s="12">
        <f t="shared" si="1"/>
        <v>0</v>
      </c>
      <c r="M34">
        <f t="shared" si="2"/>
        <v>461.01818616137581</v>
      </c>
    </row>
    <row r="35" spans="1:13" x14ac:dyDescent="0.3">
      <c r="A35" s="9" t="s">
        <v>90</v>
      </c>
      <c r="E35">
        <v>187</v>
      </c>
      <c r="F35">
        <v>215</v>
      </c>
      <c r="G35">
        <v>89</v>
      </c>
      <c r="H35">
        <v>187</v>
      </c>
      <c r="I35">
        <v>215</v>
      </c>
      <c r="J35">
        <v>89</v>
      </c>
      <c r="K35">
        <f t="shared" si="0"/>
        <v>485.92647180618974</v>
      </c>
      <c r="L35" s="12">
        <f t="shared" si="1"/>
        <v>0</v>
      </c>
      <c r="M35">
        <f t="shared" si="2"/>
        <v>485.92647180618974</v>
      </c>
    </row>
    <row r="36" spans="1:13" x14ac:dyDescent="0.3">
      <c r="A36" s="9" t="s">
        <v>14</v>
      </c>
      <c r="E36">
        <v>180</v>
      </c>
      <c r="F36">
        <v>216</v>
      </c>
      <c r="G36">
        <v>89</v>
      </c>
      <c r="H36">
        <v>180</v>
      </c>
      <c r="I36">
        <v>216</v>
      </c>
      <c r="J36">
        <v>89</v>
      </c>
      <c r="K36">
        <f t="shared" ref="K36:K67" si="3">(E36+F36)*(10^(0.722762521*((LOG10(J36/193.609))^2)))</f>
        <v>478.6738378986347</v>
      </c>
      <c r="L36" s="12">
        <f t="shared" ref="L36:L65" si="4">(B36+C36)*(10^(0.787004341*((LOG10(J36/153.757))^2)))</f>
        <v>0</v>
      </c>
      <c r="M36">
        <f t="shared" ref="M36:M67" si="5">K36+L36</f>
        <v>478.6738378986347</v>
      </c>
    </row>
    <row r="37" spans="1:13" x14ac:dyDescent="0.3">
      <c r="A37" s="9" t="s">
        <v>26</v>
      </c>
      <c r="E37">
        <v>146</v>
      </c>
      <c r="F37">
        <v>175</v>
      </c>
      <c r="G37">
        <v>61</v>
      </c>
      <c r="H37">
        <v>146</v>
      </c>
      <c r="I37">
        <v>175</v>
      </c>
      <c r="J37">
        <v>61</v>
      </c>
      <c r="K37">
        <f t="shared" si="3"/>
        <v>487.92247135534461</v>
      </c>
      <c r="L37" s="12">
        <f t="shared" si="4"/>
        <v>0</v>
      </c>
      <c r="M37">
        <f t="shared" si="5"/>
        <v>487.92247135534461</v>
      </c>
    </row>
    <row r="38" spans="1:13" x14ac:dyDescent="0.3">
      <c r="A38" s="9" t="s">
        <v>30</v>
      </c>
      <c r="E38">
        <v>170</v>
      </c>
      <c r="F38">
        <v>205</v>
      </c>
      <c r="G38">
        <v>69</v>
      </c>
      <c r="H38">
        <v>170</v>
      </c>
      <c r="I38">
        <v>205</v>
      </c>
      <c r="J38">
        <v>69</v>
      </c>
      <c r="K38">
        <f t="shared" si="3"/>
        <v>523.77179773119985</v>
      </c>
      <c r="L38" s="12">
        <f t="shared" si="4"/>
        <v>0</v>
      </c>
      <c r="M38">
        <f t="shared" si="5"/>
        <v>523.77179773119985</v>
      </c>
    </row>
    <row r="39" spans="1:13" x14ac:dyDescent="0.3">
      <c r="A39" s="9" t="s">
        <v>8</v>
      </c>
      <c r="E39">
        <v>185</v>
      </c>
      <c r="F39">
        <v>233</v>
      </c>
      <c r="G39">
        <v>102</v>
      </c>
      <c r="H39">
        <v>185</v>
      </c>
      <c r="I39">
        <v>233</v>
      </c>
      <c r="J39">
        <v>102</v>
      </c>
      <c r="K39">
        <f t="shared" si="3"/>
        <v>475.51595001344816</v>
      </c>
      <c r="L39" s="12">
        <f t="shared" si="4"/>
        <v>0</v>
      </c>
      <c r="M39">
        <f t="shared" si="5"/>
        <v>475.51595001344816</v>
      </c>
    </row>
    <row r="40" spans="1:13" x14ac:dyDescent="0.3">
      <c r="A40" s="9" t="s">
        <v>72</v>
      </c>
      <c r="B40">
        <v>121</v>
      </c>
      <c r="C40">
        <v>138</v>
      </c>
      <c r="D40">
        <v>71</v>
      </c>
      <c r="H40">
        <v>121</v>
      </c>
      <c r="I40">
        <v>138</v>
      </c>
      <c r="J40">
        <v>71</v>
      </c>
      <c r="K40">
        <f t="shared" si="3"/>
        <v>0</v>
      </c>
      <c r="L40" s="12">
        <f t="shared" si="4"/>
        <v>317.6329861618546</v>
      </c>
      <c r="M40">
        <f t="shared" si="5"/>
        <v>317.6329861618546</v>
      </c>
    </row>
    <row r="41" spans="1:13" x14ac:dyDescent="0.3">
      <c r="A41" s="9" t="s">
        <v>36</v>
      </c>
      <c r="E41">
        <v>180</v>
      </c>
      <c r="F41">
        <v>207</v>
      </c>
      <c r="G41">
        <v>81</v>
      </c>
      <c r="H41">
        <v>180</v>
      </c>
      <c r="I41">
        <v>207</v>
      </c>
      <c r="J41">
        <v>81</v>
      </c>
      <c r="K41">
        <f t="shared" si="3"/>
        <v>491.16002272821305</v>
      </c>
      <c r="L41" s="12">
        <f t="shared" si="4"/>
        <v>0</v>
      </c>
      <c r="M41">
        <f t="shared" si="5"/>
        <v>491.16002272821305</v>
      </c>
    </row>
    <row r="42" spans="1:13" x14ac:dyDescent="0.3">
      <c r="A42" s="9" t="s">
        <v>80</v>
      </c>
      <c r="E42">
        <v>155</v>
      </c>
      <c r="F42">
        <v>185</v>
      </c>
      <c r="G42">
        <v>73</v>
      </c>
      <c r="H42">
        <v>155</v>
      </c>
      <c r="I42">
        <v>185</v>
      </c>
      <c r="J42">
        <v>73</v>
      </c>
      <c r="K42">
        <f t="shared" si="3"/>
        <v>458.32217337680635</v>
      </c>
      <c r="L42" s="12">
        <f t="shared" si="4"/>
        <v>0</v>
      </c>
      <c r="M42">
        <f t="shared" si="5"/>
        <v>458.32217337680635</v>
      </c>
    </row>
    <row r="43" spans="1:13" x14ac:dyDescent="0.3">
      <c r="A43" s="9" t="s">
        <v>96</v>
      </c>
      <c r="E43">
        <v>175</v>
      </c>
      <c r="F43">
        <v>205</v>
      </c>
      <c r="G43">
        <v>89</v>
      </c>
      <c r="H43">
        <v>175</v>
      </c>
      <c r="I43">
        <v>205</v>
      </c>
      <c r="J43">
        <v>89</v>
      </c>
      <c r="K43">
        <f t="shared" si="3"/>
        <v>459.33348081182118</v>
      </c>
      <c r="L43" s="12">
        <f t="shared" si="4"/>
        <v>0</v>
      </c>
      <c r="M43">
        <f t="shared" si="5"/>
        <v>459.33348081182118</v>
      </c>
    </row>
    <row r="44" spans="1:13" x14ac:dyDescent="0.3">
      <c r="A44" s="9" t="s">
        <v>64</v>
      </c>
      <c r="B44">
        <v>112</v>
      </c>
      <c r="C44">
        <v>141</v>
      </c>
      <c r="D44">
        <v>76</v>
      </c>
      <c r="H44">
        <v>112</v>
      </c>
      <c r="I44">
        <v>141</v>
      </c>
      <c r="J44">
        <v>76</v>
      </c>
      <c r="K44">
        <f t="shared" si="3"/>
        <v>0</v>
      </c>
      <c r="L44" s="12">
        <f t="shared" si="4"/>
        <v>299.79385123607466</v>
      </c>
      <c r="M44">
        <f t="shared" si="5"/>
        <v>299.79385123607466</v>
      </c>
    </row>
    <row r="45" spans="1:13" x14ac:dyDescent="0.3">
      <c r="A45" s="9" t="s">
        <v>59</v>
      </c>
      <c r="B45">
        <v>107</v>
      </c>
      <c r="C45">
        <v>133</v>
      </c>
      <c r="D45">
        <v>59</v>
      </c>
      <c r="H45">
        <v>107</v>
      </c>
      <c r="I45">
        <v>133</v>
      </c>
      <c r="J45">
        <v>59</v>
      </c>
      <c r="K45">
        <f t="shared" si="3"/>
        <v>0</v>
      </c>
      <c r="L45" s="12">
        <f t="shared" si="4"/>
        <v>328.39448766106034</v>
      </c>
      <c r="M45">
        <f t="shared" si="5"/>
        <v>328.39448766106034</v>
      </c>
    </row>
    <row r="46" spans="1:13" x14ac:dyDescent="0.3">
      <c r="A46" s="9" t="s">
        <v>62</v>
      </c>
      <c r="E46">
        <v>156</v>
      </c>
      <c r="F46">
        <v>189</v>
      </c>
      <c r="G46">
        <v>77</v>
      </c>
      <c r="H46">
        <v>156</v>
      </c>
      <c r="I46">
        <v>189</v>
      </c>
      <c r="J46">
        <v>77</v>
      </c>
      <c r="K46">
        <f t="shared" si="3"/>
        <v>450.5185217410488</v>
      </c>
      <c r="L46" s="12">
        <f t="shared" si="4"/>
        <v>0</v>
      </c>
      <c r="M46">
        <f t="shared" si="5"/>
        <v>450.5185217410488</v>
      </c>
    </row>
    <row r="47" spans="1:13" x14ac:dyDescent="0.3">
      <c r="A47" s="9" t="s">
        <v>85</v>
      </c>
      <c r="E47">
        <v>156</v>
      </c>
      <c r="F47">
        <v>194</v>
      </c>
      <c r="G47">
        <v>73</v>
      </c>
      <c r="H47">
        <v>156</v>
      </c>
      <c r="I47">
        <v>194</v>
      </c>
      <c r="J47">
        <v>73</v>
      </c>
      <c r="K47">
        <f t="shared" si="3"/>
        <v>471.8022372996536</v>
      </c>
      <c r="L47" s="12">
        <f t="shared" si="4"/>
        <v>0</v>
      </c>
      <c r="M47">
        <f t="shared" si="5"/>
        <v>471.8022372996536</v>
      </c>
    </row>
    <row r="48" spans="1:13" x14ac:dyDescent="0.3">
      <c r="A48" s="9" t="s">
        <v>27</v>
      </c>
      <c r="E48">
        <v>180</v>
      </c>
      <c r="F48">
        <v>225</v>
      </c>
      <c r="G48">
        <v>96</v>
      </c>
      <c r="H48">
        <v>180</v>
      </c>
      <c r="I48">
        <v>225</v>
      </c>
      <c r="J48">
        <v>96</v>
      </c>
      <c r="K48">
        <f t="shared" si="3"/>
        <v>472.64784595237001</v>
      </c>
      <c r="L48" s="12">
        <f t="shared" si="4"/>
        <v>0</v>
      </c>
      <c r="M48">
        <f t="shared" si="5"/>
        <v>472.64784595237001</v>
      </c>
    </row>
    <row r="49" spans="1:13" x14ac:dyDescent="0.3">
      <c r="A49" s="9" t="s">
        <v>75</v>
      </c>
      <c r="B49">
        <v>92</v>
      </c>
      <c r="C49">
        <v>110</v>
      </c>
      <c r="D49">
        <v>49</v>
      </c>
      <c r="H49">
        <v>92</v>
      </c>
      <c r="I49">
        <v>110</v>
      </c>
      <c r="J49">
        <v>49</v>
      </c>
      <c r="K49">
        <f t="shared" si="3"/>
        <v>0</v>
      </c>
      <c r="L49" s="12">
        <f t="shared" si="4"/>
        <v>315.83923573739236</v>
      </c>
      <c r="M49">
        <f t="shared" si="5"/>
        <v>315.83923573739236</v>
      </c>
    </row>
    <row r="50" spans="1:13" x14ac:dyDescent="0.3">
      <c r="A50" s="9" t="s">
        <v>48</v>
      </c>
      <c r="B50">
        <v>88</v>
      </c>
      <c r="C50">
        <v>119</v>
      </c>
      <c r="D50">
        <v>49</v>
      </c>
      <c r="H50">
        <v>88</v>
      </c>
      <c r="I50">
        <v>119</v>
      </c>
      <c r="J50">
        <v>49</v>
      </c>
      <c r="K50">
        <f t="shared" si="3"/>
        <v>0</v>
      </c>
      <c r="L50" s="12">
        <f t="shared" si="4"/>
        <v>323.65703860217928</v>
      </c>
      <c r="M50">
        <f t="shared" si="5"/>
        <v>323.65703860217928</v>
      </c>
    </row>
    <row r="51" spans="1:13" x14ac:dyDescent="0.3">
      <c r="A51" s="9" t="s">
        <v>44</v>
      </c>
      <c r="E51">
        <v>173</v>
      </c>
      <c r="F51">
        <v>201</v>
      </c>
      <c r="G51">
        <v>77</v>
      </c>
      <c r="H51">
        <v>173</v>
      </c>
      <c r="I51">
        <v>201</v>
      </c>
      <c r="J51">
        <v>77</v>
      </c>
      <c r="K51">
        <f t="shared" si="3"/>
        <v>488.38819458304999</v>
      </c>
      <c r="L51" s="12">
        <f t="shared" si="4"/>
        <v>0</v>
      </c>
      <c r="M51">
        <f t="shared" si="5"/>
        <v>488.38819458304999</v>
      </c>
    </row>
    <row r="52" spans="1:13" x14ac:dyDescent="0.3">
      <c r="A52" s="9" t="s">
        <v>74</v>
      </c>
      <c r="B52">
        <v>123</v>
      </c>
      <c r="C52">
        <v>145</v>
      </c>
      <c r="D52">
        <v>81</v>
      </c>
      <c r="H52">
        <v>123</v>
      </c>
      <c r="I52">
        <v>145</v>
      </c>
      <c r="J52">
        <v>81</v>
      </c>
      <c r="K52">
        <f t="shared" si="3"/>
        <v>0</v>
      </c>
      <c r="L52" s="12">
        <f t="shared" si="4"/>
        <v>308.39748767701485</v>
      </c>
      <c r="M52">
        <f t="shared" si="5"/>
        <v>308.39748767701485</v>
      </c>
    </row>
    <row r="53" spans="1:13" x14ac:dyDescent="0.3">
      <c r="A53" s="9" t="s">
        <v>66</v>
      </c>
      <c r="E53">
        <v>200</v>
      </c>
      <c r="F53">
        <v>240</v>
      </c>
      <c r="G53">
        <v>105</v>
      </c>
      <c r="H53">
        <v>200</v>
      </c>
      <c r="I53">
        <v>240</v>
      </c>
      <c r="J53">
        <v>105</v>
      </c>
      <c r="K53">
        <f t="shared" si="3"/>
        <v>494.86996316337581</v>
      </c>
      <c r="L53" s="12">
        <f t="shared" si="4"/>
        <v>0</v>
      </c>
      <c r="M53">
        <f t="shared" si="5"/>
        <v>494.86996316337581</v>
      </c>
    </row>
    <row r="54" spans="1:13" x14ac:dyDescent="0.3">
      <c r="A54" s="9" t="s">
        <v>71</v>
      </c>
      <c r="B54">
        <v>118</v>
      </c>
      <c r="C54">
        <v>150</v>
      </c>
      <c r="D54">
        <v>71</v>
      </c>
      <c r="H54">
        <v>118</v>
      </c>
      <c r="I54">
        <v>150</v>
      </c>
      <c r="J54">
        <v>71</v>
      </c>
      <c r="K54">
        <f t="shared" si="3"/>
        <v>0</v>
      </c>
      <c r="L54" s="12">
        <f t="shared" si="4"/>
        <v>328.67042583543258</v>
      </c>
      <c r="M54">
        <f t="shared" si="5"/>
        <v>328.67042583543258</v>
      </c>
    </row>
    <row r="55" spans="1:13" x14ac:dyDescent="0.3">
      <c r="A55" s="9" t="s">
        <v>87</v>
      </c>
      <c r="E55">
        <v>165</v>
      </c>
      <c r="F55">
        <v>208</v>
      </c>
      <c r="G55">
        <v>81</v>
      </c>
      <c r="H55">
        <v>165</v>
      </c>
      <c r="I55">
        <v>208</v>
      </c>
      <c r="J55">
        <v>81</v>
      </c>
      <c r="K55">
        <f t="shared" si="3"/>
        <v>473.39195989049989</v>
      </c>
      <c r="L55" s="12">
        <f t="shared" si="4"/>
        <v>0</v>
      </c>
      <c r="M55">
        <f t="shared" si="5"/>
        <v>473.39195989049989</v>
      </c>
    </row>
    <row r="56" spans="1:13" x14ac:dyDescent="0.3">
      <c r="A56" s="9" t="s">
        <v>94</v>
      </c>
      <c r="E56">
        <v>194</v>
      </c>
      <c r="F56">
        <v>241</v>
      </c>
      <c r="G56">
        <v>109</v>
      </c>
      <c r="H56">
        <v>194</v>
      </c>
      <c r="I56">
        <v>241</v>
      </c>
      <c r="J56">
        <v>109</v>
      </c>
      <c r="K56">
        <f t="shared" si="3"/>
        <v>482.4819378135291</v>
      </c>
      <c r="L56" s="12">
        <f t="shared" si="4"/>
        <v>0</v>
      </c>
      <c r="M56">
        <f t="shared" si="5"/>
        <v>482.4819378135291</v>
      </c>
    </row>
    <row r="57" spans="1:13" x14ac:dyDescent="0.3">
      <c r="A57" s="9" t="s">
        <v>55</v>
      </c>
      <c r="E57">
        <v>137</v>
      </c>
      <c r="F57">
        <v>165</v>
      </c>
      <c r="G57">
        <v>61</v>
      </c>
      <c r="H57">
        <v>137</v>
      </c>
      <c r="I57">
        <v>165</v>
      </c>
      <c r="J57">
        <v>61</v>
      </c>
      <c r="K57">
        <f t="shared" si="3"/>
        <v>459.04232507574477</v>
      </c>
      <c r="L57" s="12">
        <f t="shared" si="4"/>
        <v>0</v>
      </c>
      <c r="M57">
        <f t="shared" si="5"/>
        <v>459.04232507574477</v>
      </c>
    </row>
    <row r="58" spans="1:13" x14ac:dyDescent="0.3">
      <c r="A58" s="9" t="s">
        <v>29</v>
      </c>
      <c r="E58">
        <v>171</v>
      </c>
      <c r="F58">
        <v>206</v>
      </c>
      <c r="G58">
        <v>73</v>
      </c>
      <c r="H58">
        <v>171</v>
      </c>
      <c r="I58">
        <v>206</v>
      </c>
      <c r="J58">
        <v>73</v>
      </c>
      <c r="K58">
        <f t="shared" si="3"/>
        <v>508.19840989134116</v>
      </c>
      <c r="L58" s="12">
        <f t="shared" si="4"/>
        <v>0</v>
      </c>
      <c r="M58">
        <f t="shared" si="5"/>
        <v>508.19840989134116</v>
      </c>
    </row>
    <row r="59" spans="1:13" x14ac:dyDescent="0.3">
      <c r="A59" s="9" t="s">
        <v>31</v>
      </c>
      <c r="E59">
        <v>200</v>
      </c>
      <c r="F59">
        <v>243</v>
      </c>
      <c r="G59">
        <v>94</v>
      </c>
      <c r="H59">
        <v>200</v>
      </c>
      <c r="I59">
        <v>243</v>
      </c>
      <c r="J59">
        <v>94</v>
      </c>
      <c r="K59">
        <f t="shared" si="3"/>
        <v>521.88332543959268</v>
      </c>
      <c r="L59" s="12">
        <f t="shared" si="4"/>
        <v>0</v>
      </c>
      <c r="M59">
        <f t="shared" si="5"/>
        <v>521.88332543959268</v>
      </c>
    </row>
    <row r="60" spans="1:13" x14ac:dyDescent="0.3">
      <c r="A60" s="9" t="s">
        <v>70</v>
      </c>
      <c r="B60">
        <v>123</v>
      </c>
      <c r="C60">
        <v>160</v>
      </c>
      <c r="D60">
        <v>87</v>
      </c>
      <c r="H60">
        <v>123</v>
      </c>
      <c r="I60">
        <v>160</v>
      </c>
      <c r="J60">
        <v>87</v>
      </c>
      <c r="K60">
        <f t="shared" si="3"/>
        <v>0</v>
      </c>
      <c r="L60" s="12">
        <f t="shared" si="4"/>
        <v>316.17212485659644</v>
      </c>
      <c r="M60">
        <f t="shared" si="5"/>
        <v>316.17212485659644</v>
      </c>
    </row>
    <row r="61" spans="1:13" x14ac:dyDescent="0.3">
      <c r="A61" s="9" t="s">
        <v>54</v>
      </c>
      <c r="B61">
        <v>85</v>
      </c>
      <c r="C61">
        <v>112</v>
      </c>
      <c r="D61">
        <v>49</v>
      </c>
      <c r="H61">
        <v>85</v>
      </c>
      <c r="I61">
        <v>112</v>
      </c>
      <c r="J61">
        <v>49</v>
      </c>
      <c r="K61">
        <f t="shared" si="3"/>
        <v>0</v>
      </c>
      <c r="L61" s="12">
        <f t="shared" si="4"/>
        <v>308.02143287260537</v>
      </c>
      <c r="M61">
        <f t="shared" si="5"/>
        <v>308.02143287260537</v>
      </c>
    </row>
    <row r="62" spans="1:13" x14ac:dyDescent="0.3">
      <c r="A62" s="9" t="s">
        <v>16</v>
      </c>
      <c r="E62">
        <v>180</v>
      </c>
      <c r="F62">
        <v>233</v>
      </c>
      <c r="G62">
        <v>96</v>
      </c>
      <c r="H62">
        <v>180</v>
      </c>
      <c r="I62">
        <v>233</v>
      </c>
      <c r="J62">
        <v>96</v>
      </c>
      <c r="K62">
        <f t="shared" si="3"/>
        <v>481.98409969957731</v>
      </c>
      <c r="L62" s="12">
        <f t="shared" si="4"/>
        <v>0</v>
      </c>
      <c r="M62">
        <f t="shared" si="5"/>
        <v>481.98409969957731</v>
      </c>
    </row>
    <row r="63" spans="1:13" x14ac:dyDescent="0.3">
      <c r="A63" s="9" t="s">
        <v>32</v>
      </c>
      <c r="E63">
        <v>163</v>
      </c>
      <c r="F63">
        <v>208</v>
      </c>
      <c r="G63">
        <v>89</v>
      </c>
      <c r="H63">
        <v>163</v>
      </c>
      <c r="I63">
        <v>208</v>
      </c>
      <c r="J63">
        <v>89</v>
      </c>
      <c r="K63">
        <f t="shared" si="3"/>
        <v>448.45452995048856</v>
      </c>
      <c r="L63" s="12">
        <f t="shared" si="4"/>
        <v>0</v>
      </c>
      <c r="M63">
        <f t="shared" si="5"/>
        <v>448.45452995048856</v>
      </c>
    </row>
    <row r="64" spans="1:13" x14ac:dyDescent="0.3">
      <c r="A64" s="9" t="s">
        <v>67</v>
      </c>
      <c r="E64">
        <v>200</v>
      </c>
      <c r="F64">
        <v>235</v>
      </c>
      <c r="G64">
        <v>105</v>
      </c>
      <c r="H64">
        <v>200</v>
      </c>
      <c r="I64">
        <v>235</v>
      </c>
      <c r="J64">
        <v>105</v>
      </c>
      <c r="K64">
        <f t="shared" si="3"/>
        <v>489.24644085470112</v>
      </c>
      <c r="L64" s="12">
        <f t="shared" si="4"/>
        <v>0</v>
      </c>
      <c r="M64">
        <f t="shared" si="5"/>
        <v>489.24644085470112</v>
      </c>
    </row>
    <row r="65" spans="1:13" x14ac:dyDescent="0.3">
      <c r="A65" s="9" t="s">
        <v>15</v>
      </c>
      <c r="E65">
        <v>200</v>
      </c>
      <c r="F65">
        <v>225</v>
      </c>
      <c r="G65">
        <v>105</v>
      </c>
      <c r="H65">
        <v>200</v>
      </c>
      <c r="I65">
        <v>225</v>
      </c>
      <c r="J65">
        <v>105</v>
      </c>
      <c r="K65">
        <f t="shared" si="3"/>
        <v>477.99939623735168</v>
      </c>
      <c r="L65" s="12">
        <f t="shared" si="4"/>
        <v>0</v>
      </c>
      <c r="M65">
        <f t="shared" si="5"/>
        <v>477.99939623735168</v>
      </c>
    </row>
  </sheetData>
  <autoFilter ref="A3:M3" xr:uid="{D71A8756-3B08-4CED-BC9F-9ACD13A0C4D3}"/>
  <mergeCells count="1">
    <mergeCell ref="P4:R4"/>
  </mergeCells>
  <conditionalFormatting sqref="M4:M65">
    <cfRule type="cellIs" dxfId="0" priority="1" operator="greaterThan">
      <formula>400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4FCA-7B8B-4EA9-856F-AC2B1DEB022F}">
  <dimension ref="A2:J67"/>
  <sheetViews>
    <sheetView workbookViewId="0">
      <selection activeCell="D7" sqref="D7"/>
    </sheetView>
  </sheetViews>
  <sheetFormatPr defaultRowHeight="14.4" x14ac:dyDescent="0.3"/>
  <cols>
    <col min="1" max="1" width="22" bestFit="1" customWidth="1"/>
    <col min="2" max="2" width="15.5546875" bestFit="1" customWidth="1"/>
    <col min="3" max="3" width="9.6640625" bestFit="1" customWidth="1"/>
    <col min="4" max="4" width="16.109375" bestFit="1" customWidth="1"/>
    <col min="5" max="5" width="12.5546875" bestFit="1" customWidth="1"/>
    <col min="6" max="6" width="9.6640625" bestFit="1" customWidth="1"/>
    <col min="7" max="7" width="16.109375" bestFit="1" customWidth="1"/>
    <col min="8" max="8" width="17.44140625" bestFit="1" customWidth="1"/>
    <col min="9" max="9" width="14.44140625" bestFit="1" customWidth="1"/>
    <col min="10" max="10" width="20.88671875" bestFit="1" customWidth="1"/>
    <col min="11" max="11" width="10.33203125" customWidth="1"/>
    <col min="12" max="14" width="4" bestFit="1" customWidth="1"/>
    <col min="15" max="15" width="7" bestFit="1" customWidth="1"/>
    <col min="16" max="16" width="19.88671875" bestFit="1" customWidth="1"/>
    <col min="17" max="17" width="16.88671875" bestFit="1" customWidth="1"/>
    <col min="18" max="18" width="13.33203125" bestFit="1" customWidth="1"/>
    <col min="19" max="24" width="4" bestFit="1" customWidth="1"/>
    <col min="25" max="25" width="5" bestFit="1" customWidth="1"/>
    <col min="26" max="30" width="4" bestFit="1" customWidth="1"/>
    <col min="31" max="31" width="7" bestFit="1" customWidth="1"/>
    <col min="32" max="32" width="10.33203125" bestFit="1" customWidth="1"/>
    <col min="33" max="34" width="4" bestFit="1" customWidth="1"/>
    <col min="35" max="35" width="5" bestFit="1" customWidth="1"/>
    <col min="36" max="38" width="4" bestFit="1" customWidth="1"/>
    <col min="39" max="39" width="5" bestFit="1" customWidth="1"/>
    <col min="40" max="40" width="4" bestFit="1" customWidth="1"/>
    <col min="41" max="41" width="5" bestFit="1" customWidth="1"/>
    <col min="42" max="44" width="4" bestFit="1" customWidth="1"/>
    <col min="45" max="45" width="7" bestFit="1" customWidth="1"/>
    <col min="46" max="46" width="18.109375" bestFit="1" customWidth="1"/>
    <col min="47" max="47" width="15.109375" bestFit="1" customWidth="1"/>
    <col min="48" max="48" width="18.109375" bestFit="1" customWidth="1"/>
    <col min="49" max="49" width="15.109375" bestFit="1" customWidth="1"/>
  </cols>
  <sheetData>
    <row r="2" spans="1:10" x14ac:dyDescent="0.3">
      <c r="B2" s="8" t="s">
        <v>107</v>
      </c>
    </row>
    <row r="3" spans="1:10" x14ac:dyDescent="0.3">
      <c r="B3" t="s">
        <v>42</v>
      </c>
      <c r="E3" t="s">
        <v>10</v>
      </c>
      <c r="H3" t="s">
        <v>111</v>
      </c>
      <c r="I3" t="s">
        <v>113</v>
      </c>
      <c r="J3" t="s">
        <v>115</v>
      </c>
    </row>
    <row r="4" spans="1:10" x14ac:dyDescent="0.3">
      <c r="A4" s="8" t="s">
        <v>109</v>
      </c>
      <c r="B4" t="s">
        <v>112</v>
      </c>
      <c r="C4" t="s">
        <v>114</v>
      </c>
      <c r="D4" t="s">
        <v>116</v>
      </c>
      <c r="E4" t="s">
        <v>112</v>
      </c>
      <c r="F4" t="s">
        <v>114</v>
      </c>
      <c r="G4" t="s">
        <v>116</v>
      </c>
    </row>
    <row r="5" spans="1:10" x14ac:dyDescent="0.3">
      <c r="A5" s="9" t="s">
        <v>41</v>
      </c>
      <c r="E5">
        <v>146</v>
      </c>
      <c r="F5">
        <v>182</v>
      </c>
      <c r="G5">
        <v>67</v>
      </c>
      <c r="H5">
        <v>146</v>
      </c>
      <c r="I5">
        <v>182</v>
      </c>
      <c r="J5">
        <v>67</v>
      </c>
    </row>
    <row r="6" spans="1:10" x14ac:dyDescent="0.3">
      <c r="A6" s="9" t="s">
        <v>57</v>
      </c>
      <c r="B6">
        <v>82</v>
      </c>
      <c r="C6">
        <v>100</v>
      </c>
      <c r="D6">
        <v>49</v>
      </c>
      <c r="H6">
        <v>82</v>
      </c>
      <c r="I6">
        <v>100</v>
      </c>
      <c r="J6">
        <v>49</v>
      </c>
    </row>
    <row r="7" spans="1:10" x14ac:dyDescent="0.3">
      <c r="A7" s="9" t="s">
        <v>83</v>
      </c>
      <c r="E7">
        <v>205</v>
      </c>
      <c r="F7">
        <v>245</v>
      </c>
      <c r="G7">
        <v>109</v>
      </c>
      <c r="H7">
        <v>205</v>
      </c>
      <c r="I7">
        <v>245</v>
      </c>
      <c r="J7">
        <v>109</v>
      </c>
    </row>
    <row r="8" spans="1:10" x14ac:dyDescent="0.3">
      <c r="A8" s="9" t="s">
        <v>103</v>
      </c>
      <c r="B8">
        <v>105</v>
      </c>
      <c r="C8">
        <v>141</v>
      </c>
      <c r="D8">
        <v>71</v>
      </c>
      <c r="H8">
        <v>105</v>
      </c>
      <c r="I8">
        <v>141</v>
      </c>
      <c r="J8">
        <v>71</v>
      </c>
    </row>
    <row r="9" spans="1:10" x14ac:dyDescent="0.3">
      <c r="A9" s="9" t="s">
        <v>81</v>
      </c>
      <c r="E9">
        <v>181</v>
      </c>
      <c r="F9">
        <v>215</v>
      </c>
      <c r="G9">
        <v>96</v>
      </c>
      <c r="H9">
        <v>181</v>
      </c>
      <c r="I9">
        <v>215</v>
      </c>
      <c r="J9">
        <v>96</v>
      </c>
    </row>
    <row r="10" spans="1:10" x14ac:dyDescent="0.3">
      <c r="A10" s="9" t="s">
        <v>22</v>
      </c>
      <c r="E10">
        <v>175</v>
      </c>
      <c r="F10">
        <v>224</v>
      </c>
      <c r="G10">
        <v>89</v>
      </c>
      <c r="H10">
        <v>175</v>
      </c>
      <c r="I10">
        <v>224</v>
      </c>
      <c r="J10">
        <v>89</v>
      </c>
    </row>
    <row r="11" spans="1:10" x14ac:dyDescent="0.3">
      <c r="A11" s="9" t="s">
        <v>56</v>
      </c>
      <c r="E11">
        <v>175</v>
      </c>
      <c r="F11">
        <v>215</v>
      </c>
      <c r="G11">
        <v>85</v>
      </c>
      <c r="H11">
        <v>175</v>
      </c>
      <c r="I11">
        <v>215</v>
      </c>
      <c r="J11">
        <v>85</v>
      </c>
    </row>
    <row r="12" spans="1:10" x14ac:dyDescent="0.3">
      <c r="A12" s="9" t="s">
        <v>93</v>
      </c>
      <c r="E12">
        <v>180</v>
      </c>
      <c r="F12">
        <v>210</v>
      </c>
      <c r="G12">
        <v>89</v>
      </c>
      <c r="H12">
        <v>180</v>
      </c>
      <c r="I12">
        <v>210</v>
      </c>
      <c r="J12">
        <v>89</v>
      </c>
    </row>
    <row r="13" spans="1:10" x14ac:dyDescent="0.3">
      <c r="A13" s="9" t="s">
        <v>58</v>
      </c>
      <c r="E13">
        <v>176</v>
      </c>
      <c r="F13">
        <v>210</v>
      </c>
      <c r="G13">
        <v>96</v>
      </c>
      <c r="H13">
        <v>176</v>
      </c>
      <c r="I13">
        <v>210</v>
      </c>
      <c r="J13">
        <v>96</v>
      </c>
    </row>
    <row r="14" spans="1:10" x14ac:dyDescent="0.3">
      <c r="A14" s="9" t="s">
        <v>53</v>
      </c>
      <c r="B14">
        <v>112</v>
      </c>
      <c r="C14">
        <v>140</v>
      </c>
      <c r="D14">
        <v>59</v>
      </c>
      <c r="H14">
        <v>112</v>
      </c>
      <c r="I14">
        <v>140</v>
      </c>
      <c r="J14">
        <v>59</v>
      </c>
    </row>
    <row r="15" spans="1:10" x14ac:dyDescent="0.3">
      <c r="A15" s="9" t="s">
        <v>84</v>
      </c>
      <c r="E15">
        <v>163</v>
      </c>
      <c r="F15">
        <v>193</v>
      </c>
      <c r="G15">
        <v>81</v>
      </c>
      <c r="H15">
        <v>163</v>
      </c>
      <c r="I15">
        <v>193</v>
      </c>
      <c r="J15">
        <v>81</v>
      </c>
    </row>
    <row r="16" spans="1:10" x14ac:dyDescent="0.3">
      <c r="A16" s="9" t="s">
        <v>47</v>
      </c>
      <c r="E16">
        <v>187</v>
      </c>
      <c r="F16">
        <v>225</v>
      </c>
      <c r="G16">
        <v>102</v>
      </c>
      <c r="H16">
        <v>187</v>
      </c>
      <c r="I16">
        <v>225</v>
      </c>
      <c r="J16">
        <v>102</v>
      </c>
    </row>
    <row r="17" spans="1:10" x14ac:dyDescent="0.3">
      <c r="A17" s="9" t="s">
        <v>92</v>
      </c>
      <c r="E17">
        <v>167</v>
      </c>
      <c r="F17">
        <v>203</v>
      </c>
      <c r="G17">
        <v>89</v>
      </c>
      <c r="H17">
        <v>167</v>
      </c>
      <c r="I17">
        <v>203</v>
      </c>
      <c r="J17">
        <v>89</v>
      </c>
    </row>
    <row r="18" spans="1:10" x14ac:dyDescent="0.3">
      <c r="A18" s="9" t="s">
        <v>89</v>
      </c>
      <c r="E18">
        <v>150</v>
      </c>
      <c r="F18">
        <v>185</v>
      </c>
      <c r="G18">
        <v>73</v>
      </c>
      <c r="H18">
        <v>150</v>
      </c>
      <c r="I18">
        <v>185</v>
      </c>
      <c r="J18">
        <v>73</v>
      </c>
    </row>
    <row r="19" spans="1:10" x14ac:dyDescent="0.3">
      <c r="A19" s="9" t="s">
        <v>102</v>
      </c>
      <c r="B19">
        <v>103</v>
      </c>
      <c r="C19">
        <v>132</v>
      </c>
      <c r="D19">
        <v>71</v>
      </c>
      <c r="H19">
        <v>103</v>
      </c>
      <c r="I19">
        <v>132</v>
      </c>
      <c r="J19">
        <v>71</v>
      </c>
    </row>
    <row r="20" spans="1:10" x14ac:dyDescent="0.3">
      <c r="A20" s="9" t="s">
        <v>52</v>
      </c>
      <c r="E20">
        <v>202</v>
      </c>
      <c r="F20">
        <v>242</v>
      </c>
      <c r="G20">
        <v>105</v>
      </c>
      <c r="H20">
        <v>202</v>
      </c>
      <c r="I20">
        <v>242</v>
      </c>
      <c r="J20">
        <v>105</v>
      </c>
    </row>
    <row r="21" spans="1:10" x14ac:dyDescent="0.3">
      <c r="A21" s="9" t="s">
        <v>40</v>
      </c>
      <c r="E21">
        <v>145</v>
      </c>
      <c r="F21">
        <v>175</v>
      </c>
      <c r="G21">
        <v>61</v>
      </c>
      <c r="H21">
        <v>145</v>
      </c>
      <c r="I21">
        <v>175</v>
      </c>
      <c r="J21">
        <v>61</v>
      </c>
    </row>
    <row r="22" spans="1:10" x14ac:dyDescent="0.3">
      <c r="A22" s="9" t="s">
        <v>65</v>
      </c>
      <c r="E22">
        <v>190</v>
      </c>
      <c r="F22">
        <v>225</v>
      </c>
      <c r="G22">
        <v>85</v>
      </c>
      <c r="H22">
        <v>190</v>
      </c>
      <c r="I22">
        <v>225</v>
      </c>
      <c r="J22">
        <v>85</v>
      </c>
    </row>
    <row r="23" spans="1:10" x14ac:dyDescent="0.3">
      <c r="A23" s="9" t="s">
        <v>43</v>
      </c>
      <c r="B23">
        <v>85</v>
      </c>
      <c r="C23">
        <v>102</v>
      </c>
      <c r="D23">
        <v>49</v>
      </c>
      <c r="H23">
        <v>85</v>
      </c>
      <c r="I23">
        <v>102</v>
      </c>
      <c r="J23">
        <v>49</v>
      </c>
    </row>
    <row r="24" spans="1:10" x14ac:dyDescent="0.3">
      <c r="A24" s="9" t="s">
        <v>104</v>
      </c>
      <c r="B24">
        <v>110</v>
      </c>
      <c r="C24">
        <v>125</v>
      </c>
      <c r="D24">
        <v>71</v>
      </c>
      <c r="H24">
        <v>110</v>
      </c>
      <c r="I24">
        <v>125</v>
      </c>
      <c r="J24">
        <v>71</v>
      </c>
    </row>
    <row r="25" spans="1:10" x14ac:dyDescent="0.3">
      <c r="A25" s="9" t="s">
        <v>37</v>
      </c>
      <c r="E25">
        <v>130</v>
      </c>
      <c r="F25">
        <v>179</v>
      </c>
      <c r="G25">
        <v>61</v>
      </c>
      <c r="H25">
        <v>130</v>
      </c>
      <c r="I25">
        <v>179</v>
      </c>
      <c r="J25">
        <v>61</v>
      </c>
    </row>
    <row r="26" spans="1:10" x14ac:dyDescent="0.3">
      <c r="A26" s="9" t="s">
        <v>24</v>
      </c>
      <c r="E26">
        <v>205</v>
      </c>
      <c r="F26">
        <v>246</v>
      </c>
      <c r="G26">
        <v>105</v>
      </c>
      <c r="H26">
        <v>205</v>
      </c>
      <c r="I26">
        <v>246</v>
      </c>
      <c r="J26">
        <v>105</v>
      </c>
    </row>
    <row r="27" spans="1:10" x14ac:dyDescent="0.3">
      <c r="A27" s="9" t="s">
        <v>99</v>
      </c>
      <c r="E27">
        <v>163</v>
      </c>
      <c r="F27">
        <v>204</v>
      </c>
      <c r="G27">
        <v>81</v>
      </c>
      <c r="H27">
        <v>163</v>
      </c>
      <c r="I27">
        <v>204</v>
      </c>
      <c r="J27">
        <v>81</v>
      </c>
    </row>
    <row r="28" spans="1:10" x14ac:dyDescent="0.3">
      <c r="A28" s="9" t="s">
        <v>105</v>
      </c>
      <c r="E28">
        <v>165</v>
      </c>
      <c r="F28">
        <v>195</v>
      </c>
      <c r="G28">
        <v>77</v>
      </c>
      <c r="H28">
        <v>165</v>
      </c>
      <c r="I28">
        <v>195</v>
      </c>
      <c r="J28">
        <v>77</v>
      </c>
    </row>
    <row r="29" spans="1:10" x14ac:dyDescent="0.3">
      <c r="A29" s="9" t="s">
        <v>76</v>
      </c>
      <c r="E29">
        <v>141</v>
      </c>
      <c r="F29">
        <v>167</v>
      </c>
      <c r="G29">
        <v>67</v>
      </c>
      <c r="H29">
        <v>141</v>
      </c>
      <c r="I29">
        <v>167</v>
      </c>
      <c r="J29">
        <v>67</v>
      </c>
    </row>
    <row r="30" spans="1:10" x14ac:dyDescent="0.3">
      <c r="A30" s="9" t="s">
        <v>12</v>
      </c>
      <c r="E30">
        <v>181</v>
      </c>
      <c r="F30">
        <v>223</v>
      </c>
      <c r="G30">
        <v>89</v>
      </c>
      <c r="H30">
        <v>181</v>
      </c>
      <c r="I30">
        <v>223</v>
      </c>
      <c r="J30">
        <v>89</v>
      </c>
    </row>
    <row r="31" spans="1:10" x14ac:dyDescent="0.3">
      <c r="A31" s="9" t="s">
        <v>73</v>
      </c>
      <c r="B31">
        <v>112</v>
      </c>
      <c r="C31">
        <v>142</v>
      </c>
      <c r="D31">
        <v>71</v>
      </c>
      <c r="H31">
        <v>112</v>
      </c>
      <c r="I31">
        <v>142</v>
      </c>
      <c r="J31">
        <v>71</v>
      </c>
    </row>
    <row r="32" spans="1:10" x14ac:dyDescent="0.3">
      <c r="A32" s="9" t="s">
        <v>34</v>
      </c>
      <c r="E32">
        <v>177</v>
      </c>
      <c r="F32">
        <v>213</v>
      </c>
      <c r="G32">
        <v>89</v>
      </c>
      <c r="H32">
        <v>177</v>
      </c>
      <c r="I32">
        <v>213</v>
      </c>
      <c r="J32">
        <v>89</v>
      </c>
    </row>
    <row r="33" spans="1:10" x14ac:dyDescent="0.3">
      <c r="A33" s="9" t="s">
        <v>21</v>
      </c>
      <c r="E33">
        <v>180</v>
      </c>
      <c r="F33">
        <v>225</v>
      </c>
      <c r="G33">
        <v>96</v>
      </c>
      <c r="H33">
        <v>180</v>
      </c>
      <c r="I33">
        <v>225</v>
      </c>
      <c r="J33">
        <v>96</v>
      </c>
    </row>
    <row r="34" spans="1:10" x14ac:dyDescent="0.3">
      <c r="A34" s="9" t="s">
        <v>51</v>
      </c>
      <c r="B34">
        <v>110</v>
      </c>
      <c r="C34">
        <v>145</v>
      </c>
      <c r="D34">
        <v>59</v>
      </c>
      <c r="H34">
        <v>110</v>
      </c>
      <c r="I34">
        <v>145</v>
      </c>
      <c r="J34">
        <v>59</v>
      </c>
    </row>
    <row r="35" spans="1:10" x14ac:dyDescent="0.3">
      <c r="A35" s="9" t="s">
        <v>91</v>
      </c>
      <c r="E35">
        <v>150</v>
      </c>
      <c r="F35">
        <v>192</v>
      </c>
      <c r="G35">
        <v>73</v>
      </c>
      <c r="H35">
        <v>150</v>
      </c>
      <c r="I35">
        <v>192</v>
      </c>
      <c r="J35">
        <v>73</v>
      </c>
    </row>
    <row r="36" spans="1:10" x14ac:dyDescent="0.3">
      <c r="A36" s="9" t="s">
        <v>90</v>
      </c>
      <c r="E36">
        <v>187</v>
      </c>
      <c r="F36">
        <v>215</v>
      </c>
      <c r="G36">
        <v>89</v>
      </c>
      <c r="H36">
        <v>187</v>
      </c>
      <c r="I36">
        <v>215</v>
      </c>
      <c r="J36">
        <v>89</v>
      </c>
    </row>
    <row r="37" spans="1:10" x14ac:dyDescent="0.3">
      <c r="A37" s="9" t="s">
        <v>14</v>
      </c>
      <c r="E37">
        <v>180</v>
      </c>
      <c r="F37">
        <v>216</v>
      </c>
      <c r="G37">
        <v>89</v>
      </c>
      <c r="H37">
        <v>180</v>
      </c>
      <c r="I37">
        <v>216</v>
      </c>
      <c r="J37">
        <v>89</v>
      </c>
    </row>
    <row r="38" spans="1:10" x14ac:dyDescent="0.3">
      <c r="A38" s="9" t="s">
        <v>26</v>
      </c>
      <c r="E38">
        <v>146</v>
      </c>
      <c r="F38">
        <v>175</v>
      </c>
      <c r="G38">
        <v>61</v>
      </c>
      <c r="H38">
        <v>146</v>
      </c>
      <c r="I38">
        <v>175</v>
      </c>
      <c r="J38">
        <v>61</v>
      </c>
    </row>
    <row r="39" spans="1:10" x14ac:dyDescent="0.3">
      <c r="A39" s="9" t="s">
        <v>30</v>
      </c>
      <c r="E39">
        <v>170</v>
      </c>
      <c r="F39">
        <v>205</v>
      </c>
      <c r="G39">
        <v>69</v>
      </c>
      <c r="H39">
        <v>170</v>
      </c>
      <c r="I39">
        <v>205</v>
      </c>
      <c r="J39">
        <v>69</v>
      </c>
    </row>
    <row r="40" spans="1:10" x14ac:dyDescent="0.3">
      <c r="A40" s="9" t="s">
        <v>8</v>
      </c>
      <c r="E40">
        <v>185</v>
      </c>
      <c r="F40">
        <v>233</v>
      </c>
      <c r="G40">
        <v>102</v>
      </c>
      <c r="H40">
        <v>185</v>
      </c>
      <c r="I40">
        <v>233</v>
      </c>
      <c r="J40">
        <v>102</v>
      </c>
    </row>
    <row r="41" spans="1:10" x14ac:dyDescent="0.3">
      <c r="A41" s="9" t="s">
        <v>72</v>
      </c>
      <c r="B41">
        <v>121</v>
      </c>
      <c r="C41">
        <v>138</v>
      </c>
      <c r="D41">
        <v>71</v>
      </c>
      <c r="H41">
        <v>121</v>
      </c>
      <c r="I41">
        <v>138</v>
      </c>
      <c r="J41">
        <v>71</v>
      </c>
    </row>
    <row r="42" spans="1:10" x14ac:dyDescent="0.3">
      <c r="A42" s="9" t="s">
        <v>36</v>
      </c>
      <c r="E42">
        <v>180</v>
      </c>
      <c r="F42">
        <v>207</v>
      </c>
      <c r="G42">
        <v>81</v>
      </c>
      <c r="H42">
        <v>180</v>
      </c>
      <c r="I42">
        <v>207</v>
      </c>
      <c r="J42">
        <v>81</v>
      </c>
    </row>
    <row r="43" spans="1:10" x14ac:dyDescent="0.3">
      <c r="A43" s="9" t="s">
        <v>80</v>
      </c>
      <c r="E43">
        <v>155</v>
      </c>
      <c r="F43">
        <v>185</v>
      </c>
      <c r="G43">
        <v>73</v>
      </c>
      <c r="H43">
        <v>155</v>
      </c>
      <c r="I43">
        <v>185</v>
      </c>
      <c r="J43">
        <v>73</v>
      </c>
    </row>
    <row r="44" spans="1:10" x14ac:dyDescent="0.3">
      <c r="A44" s="9" t="s">
        <v>96</v>
      </c>
      <c r="E44">
        <v>175</v>
      </c>
      <c r="F44">
        <v>205</v>
      </c>
      <c r="G44">
        <v>89</v>
      </c>
      <c r="H44">
        <v>175</v>
      </c>
      <c r="I44">
        <v>205</v>
      </c>
      <c r="J44">
        <v>89</v>
      </c>
    </row>
    <row r="45" spans="1:10" x14ac:dyDescent="0.3">
      <c r="A45" s="9" t="s">
        <v>64</v>
      </c>
      <c r="B45">
        <v>112</v>
      </c>
      <c r="C45">
        <v>141</v>
      </c>
      <c r="D45">
        <v>76</v>
      </c>
      <c r="H45">
        <v>112</v>
      </c>
      <c r="I45">
        <v>141</v>
      </c>
      <c r="J45">
        <v>76</v>
      </c>
    </row>
    <row r="46" spans="1:10" x14ac:dyDescent="0.3">
      <c r="A46" s="9" t="s">
        <v>59</v>
      </c>
      <c r="B46">
        <v>107</v>
      </c>
      <c r="C46">
        <v>133</v>
      </c>
      <c r="D46">
        <v>59</v>
      </c>
      <c r="H46">
        <v>107</v>
      </c>
      <c r="I46">
        <v>133</v>
      </c>
      <c r="J46">
        <v>59</v>
      </c>
    </row>
    <row r="47" spans="1:10" x14ac:dyDescent="0.3">
      <c r="A47" s="9" t="s">
        <v>62</v>
      </c>
      <c r="E47">
        <v>156</v>
      </c>
      <c r="F47">
        <v>189</v>
      </c>
      <c r="G47">
        <v>77</v>
      </c>
      <c r="H47">
        <v>156</v>
      </c>
      <c r="I47">
        <v>189</v>
      </c>
      <c r="J47">
        <v>77</v>
      </c>
    </row>
    <row r="48" spans="1:10" x14ac:dyDescent="0.3">
      <c r="A48" s="9" t="s">
        <v>85</v>
      </c>
      <c r="E48">
        <v>156</v>
      </c>
      <c r="F48">
        <v>194</v>
      </c>
      <c r="G48">
        <v>73</v>
      </c>
      <c r="H48">
        <v>156</v>
      </c>
      <c r="I48">
        <v>194</v>
      </c>
      <c r="J48">
        <v>73</v>
      </c>
    </row>
    <row r="49" spans="1:10" x14ac:dyDescent="0.3">
      <c r="A49" s="9" t="s">
        <v>27</v>
      </c>
      <c r="E49">
        <v>180</v>
      </c>
      <c r="F49">
        <v>225</v>
      </c>
      <c r="G49">
        <v>96</v>
      </c>
      <c r="H49">
        <v>180</v>
      </c>
      <c r="I49">
        <v>225</v>
      </c>
      <c r="J49">
        <v>96</v>
      </c>
    </row>
    <row r="50" spans="1:10" x14ac:dyDescent="0.3">
      <c r="A50" s="9" t="s">
        <v>75</v>
      </c>
      <c r="B50">
        <v>92</v>
      </c>
      <c r="C50">
        <v>110</v>
      </c>
      <c r="D50">
        <v>49</v>
      </c>
      <c r="H50">
        <v>92</v>
      </c>
      <c r="I50">
        <v>110</v>
      </c>
      <c r="J50">
        <v>49</v>
      </c>
    </row>
    <row r="51" spans="1:10" x14ac:dyDescent="0.3">
      <c r="A51" s="9" t="s">
        <v>48</v>
      </c>
      <c r="B51">
        <v>88</v>
      </c>
      <c r="C51">
        <v>119</v>
      </c>
      <c r="D51">
        <v>49</v>
      </c>
      <c r="H51">
        <v>88</v>
      </c>
      <c r="I51">
        <v>119</v>
      </c>
      <c r="J51">
        <v>49</v>
      </c>
    </row>
    <row r="52" spans="1:10" x14ac:dyDescent="0.3">
      <c r="A52" s="9" t="s">
        <v>44</v>
      </c>
      <c r="E52">
        <v>173</v>
      </c>
      <c r="F52">
        <v>201</v>
      </c>
      <c r="G52">
        <v>77</v>
      </c>
      <c r="H52">
        <v>173</v>
      </c>
      <c r="I52">
        <v>201</v>
      </c>
      <c r="J52">
        <v>77</v>
      </c>
    </row>
    <row r="53" spans="1:10" x14ac:dyDescent="0.3">
      <c r="A53" s="9" t="s">
        <v>74</v>
      </c>
      <c r="B53">
        <v>123</v>
      </c>
      <c r="C53">
        <v>145</v>
      </c>
      <c r="D53">
        <v>81</v>
      </c>
      <c r="H53">
        <v>123</v>
      </c>
      <c r="I53">
        <v>145</v>
      </c>
      <c r="J53">
        <v>81</v>
      </c>
    </row>
    <row r="54" spans="1:10" x14ac:dyDescent="0.3">
      <c r="A54" s="9" t="s">
        <v>66</v>
      </c>
      <c r="E54">
        <v>200</v>
      </c>
      <c r="F54">
        <v>240</v>
      </c>
      <c r="G54">
        <v>105</v>
      </c>
      <c r="H54">
        <v>200</v>
      </c>
      <c r="I54">
        <v>240</v>
      </c>
      <c r="J54">
        <v>105</v>
      </c>
    </row>
    <row r="55" spans="1:10" x14ac:dyDescent="0.3">
      <c r="A55" s="9" t="s">
        <v>71</v>
      </c>
      <c r="B55">
        <v>118</v>
      </c>
      <c r="C55">
        <v>150</v>
      </c>
      <c r="D55">
        <v>71</v>
      </c>
      <c r="H55">
        <v>118</v>
      </c>
      <c r="I55">
        <v>150</v>
      </c>
      <c r="J55">
        <v>71</v>
      </c>
    </row>
    <row r="56" spans="1:10" x14ac:dyDescent="0.3">
      <c r="A56" s="9" t="s">
        <v>87</v>
      </c>
      <c r="E56">
        <v>165</v>
      </c>
      <c r="F56">
        <v>208</v>
      </c>
      <c r="G56">
        <v>81</v>
      </c>
      <c r="H56">
        <v>165</v>
      </c>
      <c r="I56">
        <v>208</v>
      </c>
      <c r="J56">
        <v>81</v>
      </c>
    </row>
    <row r="57" spans="1:10" x14ac:dyDescent="0.3">
      <c r="A57" s="9" t="s">
        <v>94</v>
      </c>
      <c r="E57">
        <v>194</v>
      </c>
      <c r="F57">
        <v>241</v>
      </c>
      <c r="G57">
        <v>109</v>
      </c>
      <c r="H57">
        <v>194</v>
      </c>
      <c r="I57">
        <v>241</v>
      </c>
      <c r="J57">
        <v>109</v>
      </c>
    </row>
    <row r="58" spans="1:10" x14ac:dyDescent="0.3">
      <c r="A58" s="9" t="s">
        <v>55</v>
      </c>
      <c r="E58">
        <v>137</v>
      </c>
      <c r="F58">
        <v>165</v>
      </c>
      <c r="G58">
        <v>61</v>
      </c>
      <c r="H58">
        <v>137</v>
      </c>
      <c r="I58">
        <v>165</v>
      </c>
      <c r="J58">
        <v>61</v>
      </c>
    </row>
    <row r="59" spans="1:10" x14ac:dyDescent="0.3">
      <c r="A59" s="9" t="s">
        <v>29</v>
      </c>
      <c r="E59">
        <v>171</v>
      </c>
      <c r="F59">
        <v>206</v>
      </c>
      <c r="G59">
        <v>73</v>
      </c>
      <c r="H59">
        <v>171</v>
      </c>
      <c r="I59">
        <v>206</v>
      </c>
      <c r="J59">
        <v>73</v>
      </c>
    </row>
    <row r="60" spans="1:10" x14ac:dyDescent="0.3">
      <c r="A60" s="9" t="s">
        <v>31</v>
      </c>
      <c r="E60">
        <v>200</v>
      </c>
      <c r="F60">
        <v>243</v>
      </c>
      <c r="G60">
        <v>94</v>
      </c>
      <c r="H60">
        <v>200</v>
      </c>
      <c r="I60">
        <v>243</v>
      </c>
      <c r="J60">
        <v>94</v>
      </c>
    </row>
    <row r="61" spans="1:10" x14ac:dyDescent="0.3">
      <c r="A61" s="9" t="s">
        <v>70</v>
      </c>
      <c r="B61">
        <v>123</v>
      </c>
      <c r="C61">
        <v>160</v>
      </c>
      <c r="D61">
        <v>87</v>
      </c>
      <c r="H61">
        <v>123</v>
      </c>
      <c r="I61">
        <v>160</v>
      </c>
      <c r="J61">
        <v>87</v>
      </c>
    </row>
    <row r="62" spans="1:10" x14ac:dyDescent="0.3">
      <c r="A62" s="9" t="s">
        <v>54</v>
      </c>
      <c r="B62">
        <v>85</v>
      </c>
      <c r="C62">
        <v>112</v>
      </c>
      <c r="D62">
        <v>49</v>
      </c>
      <c r="H62">
        <v>85</v>
      </c>
      <c r="I62">
        <v>112</v>
      </c>
      <c r="J62">
        <v>49</v>
      </c>
    </row>
    <row r="63" spans="1:10" x14ac:dyDescent="0.3">
      <c r="A63" s="9" t="s">
        <v>16</v>
      </c>
      <c r="E63">
        <v>180</v>
      </c>
      <c r="F63">
        <v>233</v>
      </c>
      <c r="G63">
        <v>96</v>
      </c>
      <c r="H63">
        <v>180</v>
      </c>
      <c r="I63">
        <v>233</v>
      </c>
      <c r="J63">
        <v>96</v>
      </c>
    </row>
    <row r="64" spans="1:10" x14ac:dyDescent="0.3">
      <c r="A64" s="9" t="s">
        <v>32</v>
      </c>
      <c r="E64">
        <v>163</v>
      </c>
      <c r="F64">
        <v>208</v>
      </c>
      <c r="G64">
        <v>89</v>
      </c>
      <c r="H64">
        <v>163</v>
      </c>
      <c r="I64">
        <v>208</v>
      </c>
      <c r="J64">
        <v>89</v>
      </c>
    </row>
    <row r="65" spans="1:10" x14ac:dyDescent="0.3">
      <c r="A65" s="9" t="s">
        <v>67</v>
      </c>
      <c r="E65">
        <v>200</v>
      </c>
      <c r="F65">
        <v>235</v>
      </c>
      <c r="G65">
        <v>105</v>
      </c>
      <c r="H65">
        <v>200</v>
      </c>
      <c r="I65">
        <v>235</v>
      </c>
      <c r="J65">
        <v>105</v>
      </c>
    </row>
    <row r="66" spans="1:10" x14ac:dyDescent="0.3">
      <c r="A66" s="9" t="s">
        <v>15</v>
      </c>
      <c r="E66">
        <v>200</v>
      </c>
      <c r="F66">
        <v>225</v>
      </c>
      <c r="G66">
        <v>105</v>
      </c>
      <c r="H66">
        <v>200</v>
      </c>
      <c r="I66">
        <v>225</v>
      </c>
      <c r="J66">
        <v>105</v>
      </c>
    </row>
    <row r="67" spans="1:10" x14ac:dyDescent="0.3">
      <c r="A67" s="9" t="s">
        <v>108</v>
      </c>
      <c r="B67">
        <v>1788</v>
      </c>
      <c r="C67">
        <v>2235</v>
      </c>
      <c r="D67">
        <v>1092</v>
      </c>
      <c r="E67">
        <v>7787</v>
      </c>
      <c r="F67">
        <v>9447</v>
      </c>
      <c r="G67">
        <v>3859</v>
      </c>
      <c r="H67">
        <v>9575</v>
      </c>
      <c r="I67">
        <v>11682</v>
      </c>
      <c r="J67">
        <v>4951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</vt:lpstr>
      <vt:lpstr>Sinclair Score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 Singh</dc:creator>
  <cp:lastModifiedBy>Anshu Singh</cp:lastModifiedBy>
  <dcterms:created xsi:type="dcterms:W3CDTF">2024-04-02T09:21:20Z</dcterms:created>
  <dcterms:modified xsi:type="dcterms:W3CDTF">2024-05-15T18:51:42Z</dcterms:modified>
</cp:coreProperties>
</file>