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s\OneDrive\Рабочий стол\вычмат\lab3\"/>
    </mc:Choice>
  </mc:AlternateContent>
  <xr:revisionPtr revIDLastSave="0" documentId="13_ncr:1_{A66C83EC-33B8-421D-A422-EDB6A338942A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Бисекция" sheetId="1" r:id="rId1"/>
    <sheet name="Хорд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4" i="2" l="1"/>
  <c r="AK35" i="2"/>
  <c r="AK36" i="2"/>
  <c r="AK37" i="2"/>
  <c r="AK38" i="2"/>
  <c r="AK39" i="2"/>
  <c r="AK40" i="2"/>
  <c r="AK41" i="2"/>
  <c r="AK42" i="2"/>
  <c r="AK43" i="2"/>
  <c r="AK44" i="2"/>
  <c r="AK45" i="2"/>
  <c r="AK46" i="2"/>
  <c r="AK33" i="2"/>
  <c r="AG33" i="2"/>
  <c r="AG34" i="2"/>
  <c r="AG35" i="2"/>
  <c r="AG36" i="2"/>
  <c r="AG37" i="2"/>
  <c r="AG38" i="2"/>
  <c r="AC33" i="2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35" i="1"/>
  <c r="AG35" i="1"/>
  <c r="AG36" i="1"/>
  <c r="AG37" i="1"/>
  <c r="AG38" i="1"/>
  <c r="AG39" i="1"/>
  <c r="AG40" i="1"/>
  <c r="AG41" i="1"/>
  <c r="K33" i="1"/>
  <c r="J33" i="1"/>
  <c r="X34" i="2" l="1"/>
  <c r="X35" i="2"/>
  <c r="X36" i="2"/>
  <c r="X37" i="2"/>
  <c r="X38" i="2"/>
  <c r="X39" i="2"/>
  <c r="X40" i="2"/>
  <c r="X41" i="2"/>
  <c r="X42" i="2"/>
  <c r="X43" i="2"/>
  <c r="X44" i="2"/>
  <c r="X45" i="2"/>
  <c r="X46" i="2"/>
  <c r="X33" i="2"/>
  <c r="R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33" i="2"/>
  <c r="Q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33" i="2"/>
  <c r="P33" i="2"/>
  <c r="R34" i="2"/>
  <c r="R35" i="2"/>
  <c r="R36" i="2"/>
  <c r="R37" i="2"/>
  <c r="R38" i="2"/>
  <c r="L33" i="2"/>
  <c r="Q34" i="2"/>
  <c r="Q35" i="2"/>
  <c r="Q36" i="2"/>
  <c r="Q37" i="2"/>
  <c r="Q38" i="2"/>
  <c r="K33" i="2"/>
  <c r="P34" i="2"/>
  <c r="P35" i="2"/>
  <c r="P36" i="2"/>
  <c r="P37" i="2"/>
  <c r="P38" i="2"/>
  <c r="J33" i="2"/>
  <c r="V34" i="1"/>
  <c r="V35" i="1"/>
  <c r="V36" i="1"/>
  <c r="V37" i="1"/>
  <c r="V38" i="1"/>
  <c r="V39" i="1"/>
  <c r="W39" i="1" s="1"/>
  <c r="X39" i="1" s="1"/>
  <c r="V40" i="1"/>
  <c r="V41" i="1"/>
  <c r="V42" i="1"/>
  <c r="V43" i="1"/>
  <c r="W43" i="1" s="1"/>
  <c r="X43" i="1" s="1"/>
  <c r="V44" i="1"/>
  <c r="W44" i="1" s="1"/>
  <c r="X44" i="1" s="1"/>
  <c r="V45" i="1"/>
  <c r="W45" i="1" s="1"/>
  <c r="X45" i="1" s="1"/>
  <c r="V46" i="1"/>
  <c r="V33" i="1"/>
  <c r="W33" i="1" s="1"/>
  <c r="X33" i="1" s="1"/>
  <c r="R34" i="1"/>
  <c r="R35" i="1"/>
  <c r="R36" i="1"/>
  <c r="R37" i="1"/>
  <c r="R38" i="1"/>
  <c r="R39" i="1"/>
  <c r="Q39" i="1"/>
  <c r="Q34" i="1"/>
  <c r="Q35" i="1"/>
  <c r="Q36" i="1"/>
  <c r="Q37" i="1"/>
  <c r="Q38" i="1"/>
  <c r="Q33" i="1"/>
  <c r="P34" i="1"/>
  <c r="P35" i="1"/>
  <c r="P36" i="1"/>
  <c r="P37" i="1"/>
  <c r="P38" i="1"/>
  <c r="P39" i="1"/>
  <c r="P33" i="1"/>
  <c r="W34" i="1"/>
  <c r="X34" i="1" s="1"/>
  <c r="W35" i="1"/>
  <c r="X35" i="1" s="1"/>
  <c r="W36" i="1"/>
  <c r="X36" i="1" s="1"/>
  <c r="W37" i="1"/>
  <c r="X37" i="1" s="1"/>
  <c r="W38" i="1"/>
  <c r="X38" i="1" s="1"/>
  <c r="W40" i="1"/>
  <c r="X40" i="1" s="1"/>
  <c r="W41" i="1"/>
  <c r="X41" i="1" s="1"/>
  <c r="W42" i="1"/>
  <c r="X42" i="1" s="1"/>
  <c r="W46" i="1"/>
  <c r="X46" i="1" s="1"/>
  <c r="R33" i="1" l="1"/>
  <c r="L33" i="1"/>
</calcChain>
</file>

<file path=xl/sharedStrings.xml><?xml version="1.0" encoding="utf-8"?>
<sst xmlns="http://schemas.openxmlformats.org/spreadsheetml/2006/main" count="136" uniqueCount="34">
  <si>
    <t>#1</t>
  </si>
  <si>
    <t>x</t>
  </si>
  <si>
    <t>c</t>
  </si>
  <si>
    <t>delta</t>
  </si>
  <si>
    <t>eps</t>
  </si>
  <si>
    <t>v</t>
  </si>
  <si>
    <t>v_max</t>
  </si>
  <si>
    <t>N</t>
  </si>
  <si>
    <t>оценка</t>
  </si>
  <si>
    <t>хорошо</t>
  </si>
  <si>
    <t>плохо</t>
  </si>
  <si>
    <t>#2</t>
  </si>
  <si>
    <t>X кл</t>
  </si>
  <si>
    <t>У кл</t>
  </si>
  <si>
    <t>f(x)</t>
  </si>
  <si>
    <t>#3</t>
  </si>
  <si>
    <t>X n</t>
  </si>
  <si>
    <t>Y n</t>
  </si>
  <si>
    <t>X*(1)</t>
  </si>
  <si>
    <t>Eps</t>
  </si>
  <si>
    <t>delta_i</t>
  </si>
  <si>
    <t>V_max</t>
  </si>
  <si>
    <t>X*(2)</t>
  </si>
  <si>
    <t>Y*(2)</t>
  </si>
  <si>
    <t>Y*(1)</t>
  </si>
  <si>
    <t>X*(3)</t>
  </si>
  <si>
    <t>Y*(3)</t>
  </si>
  <si>
    <t xml:space="preserve">с = </t>
  </si>
  <si>
    <t>eps =</t>
  </si>
  <si>
    <t>delta =</t>
  </si>
  <si>
    <t>V =</t>
  </si>
  <si>
    <t>Бисекция</t>
  </si>
  <si>
    <t>Хорда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</si>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</sst>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Бисекция!$K$5:$K$9</c:f>
              <c:numCache>
                <c:formatCode>General</c:formatCode>
                <c:ptCount val="5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</c:numCache>
            </c:numRef>
          </c:xVal>
          <c:yVal>
            <c:numRef>
              <c:f>Бисекция!$L$5:$L$9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7</c:v>
                </c:pt>
                <c:pt idx="4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5A-4D12-9AF9-1C2521CD9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286576"/>
        <c:axId val="1859918576"/>
      </c:scatterChart>
      <c:valAx>
        <c:axId val="18632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918576"/>
        <c:crosses val="autoZero"/>
        <c:crossBetween val="midCat"/>
      </c:valAx>
      <c:valAx>
        <c:axId val="185991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32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Eps = 0,1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Бисекция!$AB$35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Бисекция!$AC$35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4C7-4F5A-9EE9-825175F63E72}"/>
            </c:ext>
          </c:extLst>
        </c:ser>
        <c:ser>
          <c:idx val="1"/>
          <c:order val="1"/>
          <c:tx>
            <c:v>Eps = 0,001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Бисекция!$AF$35:$AF$41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Бисекция!$AG$35:$AG$41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4C7-4F5A-9EE9-825175F63E72}"/>
            </c:ext>
          </c:extLst>
        </c:ser>
        <c:ser>
          <c:idx val="2"/>
          <c:order val="2"/>
          <c:tx>
            <c:v>Eps = 0,00001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Бисекция!$AJ$35:$AJ$48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Бисекция!$AK$35:$AK$48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4C7-4F5A-9EE9-825175F63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935519"/>
        <c:axId val="1667771471"/>
      </c:scatterChart>
      <c:valAx>
        <c:axId val="166193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771471"/>
        <c:crosses val="autoZero"/>
        <c:crossBetween val="midCat"/>
      </c:valAx>
      <c:valAx>
        <c:axId val="16677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193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Хорда!$K$5:$K$9</c:f>
              <c:numCache>
                <c:formatCode>General</c:formatCode>
                <c:ptCount val="5"/>
                <c:pt idx="0">
                  <c:v>1</c:v>
                </c:pt>
                <c:pt idx="1">
                  <c:v>0.1</c:v>
                </c:pt>
                <c:pt idx="2">
                  <c:v>0.01</c:v>
                </c:pt>
                <c:pt idx="3">
                  <c:v>1E-3</c:v>
                </c:pt>
                <c:pt idx="4">
                  <c:v>1E-4</c:v>
                </c:pt>
              </c:numCache>
            </c:numRef>
          </c:xVal>
          <c:yVal>
            <c:numRef>
              <c:f>Хорда!$L$5:$L$9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D3-49CD-A154-CBD4E698B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706880"/>
        <c:axId val="1870093968"/>
      </c:scatterChart>
      <c:valAx>
        <c:axId val="201970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0093968"/>
        <c:crosses val="autoZero"/>
        <c:crossBetween val="midCat"/>
      </c:valAx>
      <c:valAx>
        <c:axId val="18700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70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Eps = 0,00001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Хорда!$AJ$33:$AJ$46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Хорда!$AK$33:$AK$46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2B-4F9A-B118-80A4163B353B}"/>
            </c:ext>
          </c:extLst>
        </c:ser>
        <c:ser>
          <c:idx val="1"/>
          <c:order val="1"/>
          <c:tx>
            <c:v>Eps = 0,001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Хорда!$AF$33:$AF$38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Хорда!$AG$33:$AG$38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2B-4F9A-B118-80A4163B353B}"/>
            </c:ext>
          </c:extLst>
        </c:ser>
        <c:ser>
          <c:idx val="0"/>
          <c:order val="2"/>
          <c:tx>
            <c:v>Eps= 0,1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Хорда!$AB$33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Хорда!$AC$33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2B-4F9A-B118-80A4163B3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763359"/>
        <c:axId val="1667773551"/>
      </c:scatterChart>
      <c:valAx>
        <c:axId val="166976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773551"/>
        <c:crosses val="autoZero"/>
        <c:crossBetween val="midCat"/>
      </c:valAx>
      <c:valAx>
        <c:axId val="166777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76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2</xdr:row>
      <xdr:rowOff>164782</xdr:rowOff>
    </xdr:from>
    <xdr:to>
      <xdr:col>20</xdr:col>
      <xdr:colOff>266700</xdr:colOff>
      <xdr:row>18</xdr:row>
      <xdr:rowOff>10477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F21C28A-5052-480E-94F5-9DC5E2973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554935</xdr:colOff>
      <xdr:row>42</xdr:row>
      <xdr:rowOff>152401</xdr:rowOff>
    </xdr:from>
    <xdr:to>
      <xdr:col>33</xdr:col>
      <xdr:colOff>223631</xdr:colOff>
      <xdr:row>57</xdr:row>
      <xdr:rowOff>162340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C560E3D-D6C1-41DD-97CA-2D0839523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466725</xdr:colOff>
      <xdr:row>1</xdr:row>
      <xdr:rowOff>174307</xdr:rowOff>
    </xdr:from>
    <xdr:to>
      <xdr:col>20</xdr:col>
      <xdr:colOff>161925</xdr:colOff>
      <xdr:row>17</xdr:row>
      <xdr:rowOff>20002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F000E42-AE70-41B9-8633-812FCB3DE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317500</xdr:colOff>
      <xdr:row>39</xdr:row>
      <xdr:rowOff>129540</xdr:rowOff>
    </xdr:from>
    <xdr:to>
      <xdr:col>33</xdr:col>
      <xdr:colOff>58420</xdr:colOff>
      <xdr:row>54</xdr:row>
      <xdr:rowOff>125730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8AB9A71-583B-481B-886A-C50A71F02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topLeftCell="C24" zoomScale="60" zoomScaleNormal="85" workbookViewId="0">
      <selection activeCell="AE34" sqref="AE34"/>
    </sheetView>
  </sheetViews>
  <sheetFormatPr defaultRowHeight="14.4" x14ac:dyDescent="0.3"/>
  <cols>
    <col min="3" max="4" width="13.21875" bestFit="1" customWidth="1"/>
    <col min="6" max="6" width="13.44140625" customWidth="1"/>
    <col min="21" max="21" width="13" bestFit="1" customWidth="1"/>
  </cols>
  <sheetData>
    <row r="1" spans="1:12" x14ac:dyDescent="0.3">
      <c r="A1" t="s">
        <v>31</v>
      </c>
    </row>
    <row r="3" spans="1:12" x14ac:dyDescent="0.3">
      <c r="A3" t="s">
        <v>0</v>
      </c>
    </row>
    <row r="4" spans="1:12" x14ac:dyDescent="0.3">
      <c r="B4" t="s">
        <v>2</v>
      </c>
      <c r="C4" t="s">
        <v>3</v>
      </c>
      <c r="D4" t="s">
        <v>4</v>
      </c>
      <c r="E4" t="s">
        <v>1</v>
      </c>
      <c r="F4" t="s">
        <v>7</v>
      </c>
      <c r="G4" t="s">
        <v>5</v>
      </c>
      <c r="H4" t="s">
        <v>6</v>
      </c>
      <c r="I4" t="s">
        <v>8</v>
      </c>
      <c r="K4" t="s">
        <v>4</v>
      </c>
      <c r="L4" t="s">
        <v>7</v>
      </c>
    </row>
    <row r="5" spans="1:12" x14ac:dyDescent="0.3">
      <c r="B5" s="1">
        <v>3</v>
      </c>
      <c r="C5" s="1">
        <v>0.01</v>
      </c>
      <c r="D5" s="1">
        <v>1</v>
      </c>
      <c r="E5" s="1">
        <v>-2.8915899999999999</v>
      </c>
      <c r="F5" s="1">
        <v>0</v>
      </c>
      <c r="G5" s="1">
        <v>0.18951799999999999</v>
      </c>
      <c r="H5" s="1">
        <v>100</v>
      </c>
      <c r="I5" t="s">
        <v>9</v>
      </c>
      <c r="K5" s="1">
        <v>1</v>
      </c>
      <c r="L5" s="1">
        <v>0</v>
      </c>
    </row>
    <row r="6" spans="1:12" x14ac:dyDescent="0.3">
      <c r="B6" s="1">
        <v>3</v>
      </c>
      <c r="C6" s="1">
        <v>0.01</v>
      </c>
      <c r="D6" s="1">
        <v>0.1</v>
      </c>
      <c r="E6" s="1">
        <v>-2.8915899999999999</v>
      </c>
      <c r="F6" s="1">
        <v>1</v>
      </c>
      <c r="G6" s="1">
        <v>0.18951799999999999</v>
      </c>
      <c r="H6" s="1">
        <v>10</v>
      </c>
      <c r="I6" t="s">
        <v>9</v>
      </c>
      <c r="K6" s="1">
        <v>0.1</v>
      </c>
      <c r="L6" s="1">
        <v>1</v>
      </c>
    </row>
    <row r="7" spans="1:12" x14ac:dyDescent="0.3">
      <c r="B7" s="1">
        <v>3</v>
      </c>
      <c r="C7" s="1">
        <v>0.01</v>
      </c>
      <c r="D7" s="1">
        <v>0.01</v>
      </c>
      <c r="E7" s="1">
        <v>-2.80409</v>
      </c>
      <c r="F7" s="1">
        <v>4</v>
      </c>
      <c r="G7" s="1">
        <v>0.34860600000000003</v>
      </c>
      <c r="H7" s="1">
        <v>1</v>
      </c>
      <c r="I7" t="s">
        <v>9</v>
      </c>
      <c r="K7" s="1">
        <v>0.01</v>
      </c>
      <c r="L7" s="1">
        <v>4</v>
      </c>
    </row>
    <row r="8" spans="1:12" x14ac:dyDescent="0.3">
      <c r="B8" s="1">
        <v>3</v>
      </c>
      <c r="C8" s="1">
        <v>0.01</v>
      </c>
      <c r="D8" s="1">
        <v>1E-3</v>
      </c>
      <c r="E8" s="1">
        <v>-2.80253</v>
      </c>
      <c r="F8" s="1">
        <v>7</v>
      </c>
      <c r="G8" s="1">
        <v>0.35191</v>
      </c>
      <c r="H8" s="1">
        <v>0.1</v>
      </c>
      <c r="I8" t="s">
        <v>10</v>
      </c>
      <c r="K8" s="1">
        <v>1E-3</v>
      </c>
      <c r="L8" s="1">
        <v>7</v>
      </c>
    </row>
    <row r="9" spans="1:12" x14ac:dyDescent="0.3">
      <c r="B9" s="1">
        <v>3</v>
      </c>
      <c r="C9" s="1">
        <v>0.01</v>
      </c>
      <c r="D9" s="1">
        <v>1E-4</v>
      </c>
      <c r="E9" s="1">
        <v>-2.8019400000000001</v>
      </c>
      <c r="F9" s="1">
        <v>13</v>
      </c>
      <c r="G9" s="1">
        <v>0.35315299999999999</v>
      </c>
      <c r="H9" s="1">
        <v>0.01</v>
      </c>
      <c r="I9" t="s">
        <v>10</v>
      </c>
      <c r="K9" s="1">
        <v>1E-4</v>
      </c>
      <c r="L9" s="1">
        <v>13</v>
      </c>
    </row>
    <row r="20" spans="1:38" x14ac:dyDescent="0.3">
      <c r="A20" t="s">
        <v>11</v>
      </c>
    </row>
    <row r="21" spans="1:38" x14ac:dyDescent="0.3">
      <c r="B21" s="1" t="s">
        <v>2</v>
      </c>
      <c r="C21" s="1" t="s">
        <v>3</v>
      </c>
      <c r="D21" s="1" t="s">
        <v>4</v>
      </c>
      <c r="E21" s="1" t="s">
        <v>1</v>
      </c>
      <c r="F21" s="1" t="s">
        <v>14</v>
      </c>
      <c r="G21" s="1" t="s">
        <v>7</v>
      </c>
      <c r="H21" s="1" t="s">
        <v>5</v>
      </c>
      <c r="I21" s="1" t="s">
        <v>6</v>
      </c>
      <c r="J21" s="1" t="s">
        <v>8</v>
      </c>
    </row>
    <row r="22" spans="1:38" x14ac:dyDescent="0.3">
      <c r="B22" s="1">
        <v>3</v>
      </c>
      <c r="C22" s="1">
        <v>0.1</v>
      </c>
      <c r="D22" s="1">
        <v>0.01</v>
      </c>
      <c r="E22" s="1">
        <v>-2.8</v>
      </c>
      <c r="F22" s="1">
        <v>4.9399300000000004E-3</v>
      </c>
      <c r="G22" s="1">
        <v>4</v>
      </c>
      <c r="H22" s="1">
        <v>0.35729499999999997</v>
      </c>
      <c r="I22" s="1">
        <v>0.1</v>
      </c>
      <c r="J22" s="1" t="s">
        <v>10</v>
      </c>
    </row>
    <row r="23" spans="1:38" x14ac:dyDescent="0.3">
      <c r="B23" s="1">
        <v>3</v>
      </c>
      <c r="C23" s="1">
        <v>0.01</v>
      </c>
      <c r="D23" s="1">
        <v>0.01</v>
      </c>
      <c r="E23" s="1">
        <v>-2.8</v>
      </c>
      <c r="F23" s="1">
        <v>4.9399300000000004E-3</v>
      </c>
      <c r="G23" s="1">
        <v>4</v>
      </c>
      <c r="H23" s="1">
        <v>0.35729499999999997</v>
      </c>
      <c r="I23" s="1">
        <v>1</v>
      </c>
      <c r="J23" s="1" t="s">
        <v>9</v>
      </c>
    </row>
    <row r="24" spans="1:38" x14ac:dyDescent="0.3">
      <c r="B24" s="1">
        <v>3</v>
      </c>
      <c r="C24" s="1">
        <v>1E-3</v>
      </c>
      <c r="D24" s="1">
        <v>0.01</v>
      </c>
      <c r="E24" s="1">
        <v>2.8039999999999998</v>
      </c>
      <c r="F24" s="1">
        <v>-6.3908100000000002E-3</v>
      </c>
      <c r="G24" s="1">
        <v>4</v>
      </c>
      <c r="H24" s="1">
        <v>0.34880100000000003</v>
      </c>
      <c r="I24" s="1">
        <v>10</v>
      </c>
      <c r="J24" s="1" t="s">
        <v>9</v>
      </c>
    </row>
    <row r="25" spans="1:38" x14ac:dyDescent="0.3">
      <c r="B25" s="1">
        <v>3</v>
      </c>
      <c r="C25" s="1">
        <v>1E-4</v>
      </c>
      <c r="D25" s="1">
        <v>0.01</v>
      </c>
      <c r="E25" s="1">
        <v>-2.8041</v>
      </c>
      <c r="F25" s="1">
        <v>-6.6775899999999997E-3</v>
      </c>
      <c r="G25" s="1">
        <v>4</v>
      </c>
      <c r="H25" s="1">
        <v>0.34859099999999998</v>
      </c>
      <c r="I25" s="1">
        <v>100</v>
      </c>
      <c r="J25" s="1" t="s">
        <v>9</v>
      </c>
    </row>
    <row r="26" spans="1:38" x14ac:dyDescent="0.3">
      <c r="B26" s="1">
        <v>3</v>
      </c>
      <c r="C26" s="1">
        <v>1.0000000000000001E-5</v>
      </c>
      <c r="D26" s="1">
        <v>0.01</v>
      </c>
      <c r="E26">
        <v>-2.80409</v>
      </c>
      <c r="F26">
        <v>-6.6489100000000001E-3</v>
      </c>
      <c r="G26" s="1">
        <v>4</v>
      </c>
      <c r="H26">
        <v>0.34861199999999998</v>
      </c>
      <c r="I26" s="1">
        <v>1000</v>
      </c>
      <c r="J26" s="1" t="s">
        <v>9</v>
      </c>
    </row>
    <row r="31" spans="1:38" x14ac:dyDescent="0.3">
      <c r="A31" t="s">
        <v>15</v>
      </c>
    </row>
    <row r="32" spans="1:38" x14ac:dyDescent="0.3">
      <c r="A32" t="s">
        <v>27</v>
      </c>
      <c r="B32">
        <v>10</v>
      </c>
      <c r="C32" s="1" t="s">
        <v>12</v>
      </c>
      <c r="D32" s="1" t="s">
        <v>13</v>
      </c>
      <c r="E32" s="1" t="s">
        <v>16</v>
      </c>
      <c r="F32" s="1" t="s">
        <v>17</v>
      </c>
      <c r="G32" s="1" t="s">
        <v>19</v>
      </c>
      <c r="H32" s="1" t="s">
        <v>18</v>
      </c>
      <c r="I32" s="1" t="s">
        <v>24</v>
      </c>
      <c r="J32" s="1" t="s">
        <v>20</v>
      </c>
      <c r="K32" s="1" t="s">
        <v>21</v>
      </c>
      <c r="L32" s="1" t="s">
        <v>8</v>
      </c>
      <c r="M32" s="1" t="s">
        <v>19</v>
      </c>
      <c r="N32" s="1" t="s">
        <v>22</v>
      </c>
      <c r="O32" s="1" t="s">
        <v>23</v>
      </c>
      <c r="P32" s="1" t="s">
        <v>20</v>
      </c>
      <c r="Q32" s="1" t="s">
        <v>21</v>
      </c>
      <c r="R32" s="1" t="s">
        <v>8</v>
      </c>
      <c r="S32" s="1" t="s">
        <v>19</v>
      </c>
      <c r="T32" s="1" t="s">
        <v>25</v>
      </c>
      <c r="U32" s="1" t="s">
        <v>26</v>
      </c>
      <c r="V32" s="1" t="s">
        <v>20</v>
      </c>
      <c r="W32" s="1" t="s">
        <v>21</v>
      </c>
      <c r="X32" s="1" t="s">
        <v>8</v>
      </c>
      <c r="Z32" s="1"/>
      <c r="AD32" s="1"/>
      <c r="AE32" s="1"/>
      <c r="AF32" s="1"/>
      <c r="AH32" s="1"/>
      <c r="AI32" s="1"/>
      <c r="AJ32" s="1"/>
      <c r="AK32" s="1"/>
      <c r="AL32" s="1"/>
    </row>
    <row r="33" spans="1:38" x14ac:dyDescent="0.3">
      <c r="A33" t="s">
        <v>28</v>
      </c>
      <c r="B33">
        <v>1E-4</v>
      </c>
      <c r="C33" s="1">
        <v>-2.8915899999999999</v>
      </c>
      <c r="D33" s="1">
        <v>-0.34732400000000002</v>
      </c>
      <c r="E33" s="1">
        <v>-2.8915899999999999</v>
      </c>
      <c r="F33" s="1">
        <v>-0.34732400000000002</v>
      </c>
      <c r="G33" s="1">
        <v>0.1</v>
      </c>
      <c r="H33" s="1">
        <v>-2.7915899999999998</v>
      </c>
      <c r="I33" s="1">
        <v>0</v>
      </c>
      <c r="J33" s="1">
        <f>ABS($E$72 - H33)</f>
        <v>1.0170000000000012E-2</v>
      </c>
      <c r="K33" s="1">
        <f>$G$33/J33</f>
        <v>9.8328416912487597</v>
      </c>
      <c r="L33" t="str">
        <f>IF($B$35&lt;K33, "хорошо", "плохо")</f>
        <v>хорошо</v>
      </c>
      <c r="M33" s="1">
        <v>1E-3</v>
      </c>
      <c r="N33">
        <v>-2.8915899999999999</v>
      </c>
      <c r="O33">
        <v>-0.34699999999999998</v>
      </c>
      <c r="P33" s="1">
        <f>ABS($E$72-N33)</f>
        <v>8.9830000000000076E-2</v>
      </c>
      <c r="Q33" s="1">
        <f xml:space="preserve"> $M$33/P33</f>
        <v>1.1132138483802729E-2</v>
      </c>
      <c r="R33" t="str">
        <f>IF($B$35&lt;Q33, "хорошо", "плохо")</f>
        <v>плохо</v>
      </c>
      <c r="S33" s="1">
        <v>1.0000000000000001E-5</v>
      </c>
      <c r="T33" s="1">
        <v>-2.8915899999999999</v>
      </c>
      <c r="U33" s="1">
        <v>-0.34732000000000002</v>
      </c>
      <c r="V33" s="1">
        <f>ABS($E$72-T33)</f>
        <v>8.9830000000000076E-2</v>
      </c>
      <c r="W33" s="1">
        <f t="shared" ref="W33:W46" si="0">$S$33/V33</f>
        <v>1.113213848380273E-4</v>
      </c>
      <c r="X33" t="str">
        <f>IF($B$35&lt;W33,"хорошо","плохо")</f>
        <v>плохо</v>
      </c>
      <c r="Z33" s="1"/>
      <c r="AD33" s="1"/>
      <c r="AE33" s="1"/>
      <c r="AF33" s="1"/>
      <c r="AH33" s="1"/>
      <c r="AI33" s="1"/>
      <c r="AJ33" s="5"/>
      <c r="AK33" s="1"/>
      <c r="AL33" s="1"/>
    </row>
    <row r="34" spans="1:38" x14ac:dyDescent="0.3">
      <c r="A34" t="s">
        <v>29</v>
      </c>
      <c r="B34">
        <v>0.01</v>
      </c>
      <c r="C34" s="1">
        <v>-2.8415900000000001</v>
      </c>
      <c r="D34" s="1">
        <v>-0.12795400000000001</v>
      </c>
      <c r="E34" s="1">
        <v>-2.8415900000000001</v>
      </c>
      <c r="F34" s="1">
        <v>-0.12795400000000001</v>
      </c>
      <c r="G34" s="1"/>
      <c r="H34" s="1"/>
      <c r="I34" s="1"/>
      <c r="J34" s="1"/>
      <c r="K34" s="1"/>
      <c r="N34">
        <v>-2.8415900000000001</v>
      </c>
      <c r="O34">
        <v>-0.127</v>
      </c>
      <c r="P34" s="1">
        <f t="shared" ref="P34:P39" si="1">ABS($E$72-N34)</f>
        <v>3.9830000000000254E-2</v>
      </c>
      <c r="Q34" s="1">
        <f t="shared" ref="Q34:Q38" si="2" xml:space="preserve"> $M$33/P34</f>
        <v>2.5106703489831624E-2</v>
      </c>
      <c r="R34" t="str">
        <f t="shared" ref="R34:R39" si="3">IF($B$35&lt;Q34, "хорошо", "плохо")</f>
        <v>плохо</v>
      </c>
      <c r="S34" s="1"/>
      <c r="T34" s="1">
        <v>-2.8415900000000001</v>
      </c>
      <c r="U34" s="1">
        <v>-0.12795000000000001</v>
      </c>
      <c r="V34" s="1">
        <f t="shared" ref="V34:V46" si="4">ABS($E$72-T34)</f>
        <v>3.9830000000000254E-2</v>
      </c>
      <c r="W34" s="1">
        <f t="shared" si="0"/>
        <v>2.5106703489831628E-4</v>
      </c>
      <c r="X34" t="str">
        <f t="shared" ref="X34:X46" si="5">IF($B$35&lt;W34,"хорошо","плохо")</f>
        <v>плохо</v>
      </c>
      <c r="Z34" s="1"/>
      <c r="AA34" s="1" t="s">
        <v>19</v>
      </c>
      <c r="AB34" s="1" t="s">
        <v>7</v>
      </c>
      <c r="AC34" s="1" t="s">
        <v>33</v>
      </c>
      <c r="AD34" s="1"/>
      <c r="AE34" s="1" t="s">
        <v>19</v>
      </c>
      <c r="AF34" s="1" t="s">
        <v>7</v>
      </c>
      <c r="AG34" s="1" t="s">
        <v>33</v>
      </c>
      <c r="AH34" s="1"/>
      <c r="AI34" s="1" t="s">
        <v>19</v>
      </c>
      <c r="AJ34" s="1" t="s">
        <v>7</v>
      </c>
      <c r="AK34" s="1" t="s">
        <v>33</v>
      </c>
      <c r="AL34" s="1"/>
    </row>
    <row r="35" spans="1:38" x14ac:dyDescent="0.3">
      <c r="A35" t="s">
        <v>30</v>
      </c>
      <c r="B35">
        <v>0.35355300000000001</v>
      </c>
      <c r="C35" s="1">
        <v>-2.8165900000000001</v>
      </c>
      <c r="D35" s="1">
        <v>-4.3921599999999998E-2</v>
      </c>
      <c r="E35" s="1">
        <v>-2.8165900000000001</v>
      </c>
      <c r="F35" s="1">
        <v>-4.3921599999999998E-2</v>
      </c>
      <c r="G35" s="1"/>
      <c r="H35" s="1"/>
      <c r="I35" s="1"/>
      <c r="J35" s="1"/>
      <c r="K35" s="1"/>
      <c r="N35">
        <v>-2.8165900000000001</v>
      </c>
      <c r="O35">
        <v>-4.2999999999999997E-2</v>
      </c>
      <c r="P35" s="1">
        <f t="shared" si="1"/>
        <v>1.4830000000000343E-2</v>
      </c>
      <c r="Q35" s="1">
        <f t="shared" si="2"/>
        <v>6.7430883344570258E-2</v>
      </c>
      <c r="R35" t="str">
        <f t="shared" si="3"/>
        <v>плохо</v>
      </c>
      <c r="S35" s="1"/>
      <c r="T35" s="1">
        <v>-2.8165900000000001</v>
      </c>
      <c r="U35" s="1">
        <v>-4.3920000000000001E-2</v>
      </c>
      <c r="V35" s="1">
        <f t="shared" si="4"/>
        <v>1.4830000000000343E-2</v>
      </c>
      <c r="W35" s="1">
        <f t="shared" si="0"/>
        <v>6.7430883344570263E-4</v>
      </c>
      <c r="X35" t="str">
        <f t="shared" si="5"/>
        <v>плохо</v>
      </c>
      <c r="Z35" s="1"/>
      <c r="AA35" s="1">
        <v>0.1</v>
      </c>
      <c r="AB35" s="1">
        <v>1</v>
      </c>
      <c r="AC35" s="1">
        <v>1</v>
      </c>
      <c r="AD35" s="1"/>
      <c r="AE35" s="1">
        <v>1E-3</v>
      </c>
      <c r="AF35" s="1">
        <v>1</v>
      </c>
      <c r="AG35" s="1">
        <f>IF(R33="хорошо",1,0)</f>
        <v>0</v>
      </c>
      <c r="AH35" s="1"/>
      <c r="AI35" s="1">
        <v>1.0000000000000001E-5</v>
      </c>
      <c r="AJ35" s="1">
        <v>1</v>
      </c>
      <c r="AK35" s="1">
        <f>IF(X33="хорошо",1,0)</f>
        <v>0</v>
      </c>
      <c r="AL35" s="1"/>
    </row>
    <row r="36" spans="1:38" x14ac:dyDescent="0.3">
      <c r="C36" s="1">
        <v>-2.80409</v>
      </c>
      <c r="D36" s="1">
        <v>-6.65652E-3</v>
      </c>
      <c r="E36" s="1">
        <v>-2.80409</v>
      </c>
      <c r="F36" s="1">
        <v>-6.65652E-3</v>
      </c>
      <c r="G36" s="1"/>
      <c r="H36" s="1"/>
      <c r="I36" s="1"/>
      <c r="J36" s="1"/>
      <c r="K36" s="1"/>
      <c r="L36" s="1"/>
      <c r="N36">
        <v>-2.80409</v>
      </c>
      <c r="O36">
        <v>-6.0000000000000001E-3</v>
      </c>
      <c r="P36" s="1">
        <f t="shared" si="1"/>
        <v>2.3300000000001653E-3</v>
      </c>
      <c r="Q36" s="1">
        <f t="shared" si="2"/>
        <v>0.42918454935619277</v>
      </c>
      <c r="R36" t="str">
        <f t="shared" si="3"/>
        <v>хорошо</v>
      </c>
      <c r="S36" s="1"/>
      <c r="T36" s="1">
        <v>-2.80409</v>
      </c>
      <c r="U36" s="1">
        <v>-6.6499999999999997E-3</v>
      </c>
      <c r="V36" s="1">
        <f t="shared" si="4"/>
        <v>2.3300000000001653E-3</v>
      </c>
      <c r="W36" s="1">
        <f t="shared" si="0"/>
        <v>4.2918454935619273E-3</v>
      </c>
      <c r="X36" t="str">
        <f t="shared" si="5"/>
        <v>плохо</v>
      </c>
      <c r="AE36" s="1">
        <v>1E-3</v>
      </c>
      <c r="AF36" s="1">
        <v>2</v>
      </c>
      <c r="AG36" s="1">
        <f>IF(R34="хорошо",1,0)</f>
        <v>0</v>
      </c>
      <c r="AI36" s="1">
        <v>1.0000000000000001E-5</v>
      </c>
      <c r="AJ36" s="1">
        <v>2</v>
      </c>
      <c r="AK36" s="1">
        <f>IF(X34="хорошо",1,0)</f>
        <v>0</v>
      </c>
    </row>
    <row r="37" spans="1:38" x14ac:dyDescent="0.3">
      <c r="C37" s="1">
        <v>-2.7978399999999999</v>
      </c>
      <c r="D37" s="1">
        <v>1.09392E-2</v>
      </c>
      <c r="E37" s="1">
        <v>-2.7978399999999999</v>
      </c>
      <c r="F37" s="1">
        <v>1.09392E-2</v>
      </c>
      <c r="G37" s="1"/>
      <c r="H37" s="1"/>
      <c r="I37" s="1"/>
      <c r="J37" s="1"/>
      <c r="K37" s="1"/>
      <c r="L37" s="1"/>
      <c r="N37">
        <v>-2.7978399999999999</v>
      </c>
      <c r="O37">
        <v>0.01</v>
      </c>
      <c r="P37" s="1">
        <f t="shared" si="1"/>
        <v>3.9199999999999235E-3</v>
      </c>
      <c r="Q37" s="1">
        <f t="shared" si="2"/>
        <v>0.25510204081633153</v>
      </c>
      <c r="R37" t="str">
        <f t="shared" si="3"/>
        <v>плохо</v>
      </c>
      <c r="S37" s="1"/>
      <c r="T37" s="1">
        <v>-2.7978399999999999</v>
      </c>
      <c r="U37" s="1">
        <v>1.093E-2</v>
      </c>
      <c r="V37" s="1">
        <f t="shared" si="4"/>
        <v>3.9199999999999235E-3</v>
      </c>
      <c r="W37" s="1">
        <f t="shared" si="0"/>
        <v>2.5510204081633154E-3</v>
      </c>
      <c r="X37" t="str">
        <f t="shared" si="5"/>
        <v>плохо</v>
      </c>
      <c r="AE37" s="1">
        <v>1E-3</v>
      </c>
      <c r="AF37" s="1">
        <v>3</v>
      </c>
      <c r="AG37" s="1">
        <f>IF(R35="хорошо",1,0)</f>
        <v>0</v>
      </c>
      <c r="AI37" s="1">
        <v>1.0000000000000001E-5</v>
      </c>
      <c r="AJ37" s="1">
        <v>3</v>
      </c>
      <c r="AK37" s="1">
        <f>IF(X35="хорошо",1,0)</f>
        <v>0</v>
      </c>
    </row>
    <row r="38" spans="1:38" x14ac:dyDescent="0.3">
      <c r="C38" s="1">
        <v>-2.80097</v>
      </c>
      <c r="D38" s="1">
        <v>2.2237899999999998E-3</v>
      </c>
      <c r="E38" s="1">
        <v>-2.80097</v>
      </c>
      <c r="F38" s="1">
        <v>2.2237899999999998E-3</v>
      </c>
      <c r="G38" s="1"/>
      <c r="H38" s="1"/>
      <c r="I38" s="1"/>
      <c r="J38" s="1"/>
      <c r="K38" s="1"/>
      <c r="L38" s="1"/>
      <c r="N38">
        <v>-2.80097</v>
      </c>
      <c r="O38">
        <v>2E-3</v>
      </c>
      <c r="P38" s="1">
        <f t="shared" si="1"/>
        <v>7.8999999999984638E-4</v>
      </c>
      <c r="Q38" s="1">
        <f t="shared" si="2"/>
        <v>1.2658227848103727</v>
      </c>
      <c r="R38" t="str">
        <f t="shared" si="3"/>
        <v>хорошо</v>
      </c>
      <c r="S38" s="1"/>
      <c r="T38" s="1">
        <v>-2.80097</v>
      </c>
      <c r="U38" s="1">
        <v>2.2200000000000002E-3</v>
      </c>
      <c r="V38" s="1">
        <f t="shared" si="4"/>
        <v>7.8999999999984638E-4</v>
      </c>
      <c r="W38" s="1">
        <f t="shared" si="0"/>
        <v>1.2658227848103729E-2</v>
      </c>
      <c r="X38" t="str">
        <f t="shared" si="5"/>
        <v>плохо</v>
      </c>
      <c r="AE38" s="1">
        <v>1E-3</v>
      </c>
      <c r="AF38" s="1">
        <v>4</v>
      </c>
      <c r="AG38" s="1">
        <f>IF(R36="хорошо",1,0)</f>
        <v>1</v>
      </c>
      <c r="AI38" s="1">
        <v>1.0000000000000001E-5</v>
      </c>
      <c r="AJ38" s="1">
        <v>4</v>
      </c>
      <c r="AK38" s="1">
        <f>IF(X36="хорошо",1,0)</f>
        <v>0</v>
      </c>
    </row>
    <row r="39" spans="1:38" x14ac:dyDescent="0.3">
      <c r="C39" s="1">
        <v>-2.80253</v>
      </c>
      <c r="D39" s="1">
        <v>-2.1954700000000001E-3</v>
      </c>
      <c r="E39" s="1">
        <v>-2.80253</v>
      </c>
      <c r="F39" s="1">
        <v>-2.1954700000000001E-3</v>
      </c>
      <c r="G39" s="1"/>
      <c r="H39" s="1"/>
      <c r="I39" s="1"/>
      <c r="J39" s="1"/>
      <c r="K39" s="1"/>
      <c r="L39" s="1"/>
      <c r="N39">
        <v>-2.80253</v>
      </c>
      <c r="O39">
        <v>-2E-3</v>
      </c>
      <c r="P39" s="1">
        <f t="shared" si="1"/>
        <v>7.7000000000015945E-4</v>
      </c>
      <c r="Q39" s="1">
        <f xml:space="preserve"> $M$33/P39</f>
        <v>1.2987012987010298</v>
      </c>
      <c r="R39" t="str">
        <f t="shared" si="3"/>
        <v>хорошо</v>
      </c>
      <c r="S39" s="1"/>
      <c r="T39" s="1">
        <v>-2.80253</v>
      </c>
      <c r="U39" s="1">
        <v>-2.1900000000000001E-3</v>
      </c>
      <c r="V39" s="1">
        <f t="shared" si="4"/>
        <v>7.7000000000015945E-4</v>
      </c>
      <c r="W39" s="1">
        <f t="shared" si="0"/>
        <v>1.2987012987010299E-2</v>
      </c>
      <c r="X39" t="str">
        <f t="shared" si="5"/>
        <v>плохо</v>
      </c>
      <c r="AE39" s="1">
        <v>1E-3</v>
      </c>
      <c r="AF39" s="1">
        <v>5</v>
      </c>
      <c r="AG39" s="1">
        <f>IF(R37="хорошо",1,0)</f>
        <v>0</v>
      </c>
      <c r="AI39" s="1">
        <v>1.0000000000000001E-5</v>
      </c>
      <c r="AJ39" s="1">
        <v>5</v>
      </c>
      <c r="AK39" s="1">
        <f>IF(X37="хорошо",1,0)</f>
        <v>0</v>
      </c>
    </row>
    <row r="40" spans="1:38" x14ac:dyDescent="0.3">
      <c r="C40" s="1">
        <v>-2.8017500000000002</v>
      </c>
      <c r="D40" s="5">
        <v>1.9347600000000001E-5</v>
      </c>
      <c r="E40" s="1">
        <v>-2.8017500000000002</v>
      </c>
      <c r="F40" s="5">
        <v>1.9347600000000001E-5</v>
      </c>
      <c r="G40" s="1"/>
      <c r="H40" s="1"/>
      <c r="I40" s="1"/>
      <c r="J40" s="1"/>
      <c r="K40" s="1"/>
      <c r="L40" s="1"/>
      <c r="N40" s="1"/>
      <c r="O40" s="1"/>
      <c r="P40" s="1"/>
      <c r="Q40" s="1"/>
      <c r="S40" s="1"/>
      <c r="T40" s="1">
        <v>-2.8017500000000002</v>
      </c>
      <c r="U40" s="5">
        <v>1.0000000000000001E-5</v>
      </c>
      <c r="V40" s="1">
        <f t="shared" si="4"/>
        <v>9.9999999996214228E-6</v>
      </c>
      <c r="W40" s="1">
        <f t="shared" si="0"/>
        <v>1.0000000000378577</v>
      </c>
      <c r="X40" t="str">
        <f t="shared" si="5"/>
        <v>хорошо</v>
      </c>
      <c r="AE40" s="1">
        <v>1E-3</v>
      </c>
      <c r="AF40" s="1">
        <v>6</v>
      </c>
      <c r="AG40" s="1">
        <f>IF(R38="хорошо",1,0)</f>
        <v>1</v>
      </c>
      <c r="AI40" s="1">
        <v>1.0000000000000001E-5</v>
      </c>
      <c r="AJ40" s="1">
        <v>6</v>
      </c>
      <c r="AK40" s="1">
        <f>IF(X38="хорошо",1,0)</f>
        <v>0</v>
      </c>
    </row>
    <row r="41" spans="1:38" x14ac:dyDescent="0.3">
      <c r="C41" s="1">
        <v>-2.8021400000000001</v>
      </c>
      <c r="D41" s="1">
        <v>-1.08676E-3</v>
      </c>
      <c r="E41" s="1">
        <v>-2.8021400000000001</v>
      </c>
      <c r="F41" s="1">
        <v>-1.08676E-3</v>
      </c>
      <c r="G41" s="1"/>
      <c r="K41" s="1"/>
      <c r="O41" s="1"/>
      <c r="P41" s="1"/>
      <c r="Q41" s="1"/>
      <c r="S41" s="1"/>
      <c r="T41" s="1">
        <v>-2.8021400000000001</v>
      </c>
      <c r="U41" s="1">
        <v>-1.08E-3</v>
      </c>
      <c r="V41" s="1">
        <f t="shared" si="4"/>
        <v>3.8000000000026901E-4</v>
      </c>
      <c r="W41" s="1">
        <f t="shared" si="0"/>
        <v>2.6315789473665582E-2</v>
      </c>
      <c r="X41" t="str">
        <f t="shared" si="5"/>
        <v>плохо</v>
      </c>
      <c r="AE41" s="1">
        <v>1E-3</v>
      </c>
      <c r="AF41" s="1">
        <v>7</v>
      </c>
      <c r="AG41" s="1">
        <f>IF(R39="хорошо",1,0)</f>
        <v>1</v>
      </c>
      <c r="AI41" s="1">
        <v>1.0000000000000001E-5</v>
      </c>
      <c r="AJ41" s="1">
        <v>7</v>
      </c>
      <c r="AK41" s="1">
        <f>IF(X39="хорошо",1,0)</f>
        <v>0</v>
      </c>
    </row>
    <row r="42" spans="1:38" x14ac:dyDescent="0.3">
      <c r="C42" s="1">
        <v>-2.8019400000000001</v>
      </c>
      <c r="D42" s="1">
        <v>-5.3338099999999998E-4</v>
      </c>
      <c r="E42" s="1">
        <v>-2.8019400000000001</v>
      </c>
      <c r="F42" s="1">
        <v>-5.3338099999999998E-4</v>
      </c>
      <c r="G42" s="1"/>
      <c r="K42" s="1"/>
      <c r="P42" s="1"/>
      <c r="Q42" s="1"/>
      <c r="S42" s="1"/>
      <c r="T42" s="1">
        <v>-2.8019400000000001</v>
      </c>
      <c r="U42" s="1">
        <v>-5.2999999999999998E-4</v>
      </c>
      <c r="V42" s="1">
        <f t="shared" si="4"/>
        <v>1.8000000000029104E-4</v>
      </c>
      <c r="W42" s="1">
        <f t="shared" si="0"/>
        <v>5.5555555555465735E-2</v>
      </c>
      <c r="X42" t="str">
        <f t="shared" si="5"/>
        <v>плохо</v>
      </c>
      <c r="AI42" s="1">
        <v>1.0000000000000001E-5</v>
      </c>
      <c r="AJ42" s="1">
        <v>8</v>
      </c>
      <c r="AK42" s="1">
        <f>IF(X40="хорошо",1,0)</f>
        <v>1</v>
      </c>
    </row>
    <row r="43" spans="1:38" x14ac:dyDescent="0.3">
      <c r="C43" s="2"/>
      <c r="D43" s="3"/>
      <c r="E43" s="1">
        <v>-2.80185</v>
      </c>
      <c r="F43" s="1">
        <v>-2.5693599999999998E-4</v>
      </c>
      <c r="G43" s="1"/>
      <c r="K43" s="1"/>
      <c r="O43" s="1"/>
      <c r="P43" s="1"/>
      <c r="Q43" s="1"/>
      <c r="S43" s="1"/>
      <c r="T43" s="1">
        <v>-2.80185</v>
      </c>
      <c r="U43" s="1">
        <v>-2.5000000000000001E-4</v>
      </c>
      <c r="V43" s="1">
        <f t="shared" si="4"/>
        <v>9.0000000000145519E-5</v>
      </c>
      <c r="W43" s="1">
        <f t="shared" si="0"/>
        <v>0.11111111111093147</v>
      </c>
      <c r="X43" t="str">
        <f t="shared" si="5"/>
        <v>плохо</v>
      </c>
      <c r="AI43" s="1">
        <v>1.0000000000000001E-5</v>
      </c>
      <c r="AJ43" s="1">
        <v>9</v>
      </c>
      <c r="AK43" s="1">
        <f>IF(X41="хорошо",1,0)</f>
        <v>0</v>
      </c>
    </row>
    <row r="44" spans="1:38" x14ac:dyDescent="0.3">
      <c r="C44" s="2"/>
      <c r="D44" s="3"/>
      <c r="E44" s="1">
        <v>-2.8018000000000001</v>
      </c>
      <c r="F44" s="1">
        <v>-1.18774E-4</v>
      </c>
      <c r="G44" s="1"/>
      <c r="K44" s="1"/>
      <c r="O44" s="1"/>
      <c r="P44" s="1"/>
      <c r="Q44" s="1"/>
      <c r="S44" s="1"/>
      <c r="T44" s="1">
        <v>-2.8018000000000001</v>
      </c>
      <c r="U44" s="1">
        <v>-1.1E-4</v>
      </c>
      <c r="V44" s="1">
        <f t="shared" si="4"/>
        <v>4.0000000000262048E-5</v>
      </c>
      <c r="W44" s="1">
        <f t="shared" si="0"/>
        <v>0.24999999999836223</v>
      </c>
      <c r="X44" t="str">
        <f t="shared" si="5"/>
        <v>плохо</v>
      </c>
      <c r="AI44" s="1">
        <v>1.0000000000000001E-5</v>
      </c>
      <c r="AJ44" s="1">
        <v>10</v>
      </c>
      <c r="AK44" s="1">
        <f>IF(X42="хорошо",1,0)</f>
        <v>0</v>
      </c>
    </row>
    <row r="45" spans="1:38" x14ac:dyDescent="0.3">
      <c r="C45" s="2"/>
      <c r="D45" s="3"/>
      <c r="E45" s="1">
        <v>-2.8017699999999999</v>
      </c>
      <c r="F45" s="5">
        <v>-4.9707999999999999E-5</v>
      </c>
      <c r="G45" s="1"/>
      <c r="H45" s="1"/>
      <c r="I45" s="1"/>
      <c r="J45" s="1"/>
      <c r="K45" s="1"/>
      <c r="O45" s="1"/>
      <c r="P45" s="1"/>
      <c r="Q45" s="1"/>
      <c r="S45" s="1"/>
      <c r="T45" s="1">
        <v>-2.8017699999999999</v>
      </c>
      <c r="U45" s="5">
        <v>-4.0000000000000003E-5</v>
      </c>
      <c r="V45" s="1">
        <f t="shared" si="4"/>
        <v>1.0000000000065512E-5</v>
      </c>
      <c r="W45" s="1">
        <f t="shared" si="0"/>
        <v>0.99999999999344891</v>
      </c>
      <c r="X45" t="str">
        <f t="shared" si="5"/>
        <v>хорошо</v>
      </c>
      <c r="AI45" s="1">
        <v>1.0000000000000001E-5</v>
      </c>
      <c r="AJ45" s="1">
        <v>11</v>
      </c>
      <c r="AK45" s="1">
        <f>IF(X43="хорошо",1,0)</f>
        <v>0</v>
      </c>
    </row>
    <row r="46" spans="1:38" x14ac:dyDescent="0.3">
      <c r="E46" s="1">
        <v>-2.8017599999999998</v>
      </c>
      <c r="F46" s="5">
        <v>-1.5179E-5</v>
      </c>
      <c r="G46" s="1"/>
      <c r="H46" s="1"/>
      <c r="I46" s="1"/>
      <c r="J46" s="1"/>
      <c r="K46" s="1"/>
      <c r="O46" s="1"/>
      <c r="P46" s="1"/>
      <c r="Q46" s="1"/>
      <c r="S46" s="1"/>
      <c r="T46" s="1">
        <v>-2.8017599999999998</v>
      </c>
      <c r="U46" s="5">
        <v>-1.0000000000000001E-5</v>
      </c>
      <c r="V46" s="1">
        <f t="shared" si="4"/>
        <v>0</v>
      </c>
      <c r="W46" s="1" t="e">
        <f t="shared" si="0"/>
        <v>#DIV/0!</v>
      </c>
      <c r="X46" t="e">
        <f t="shared" si="5"/>
        <v>#DIV/0!</v>
      </c>
      <c r="AI46" s="1">
        <v>1.0000000000000001E-5</v>
      </c>
      <c r="AJ46" s="1">
        <v>12</v>
      </c>
      <c r="AK46" s="1">
        <f>IF(X44="хорошо",1,0)</f>
        <v>0</v>
      </c>
    </row>
    <row r="47" spans="1:38" x14ac:dyDescent="0.3">
      <c r="E47" s="1">
        <v>-2.8017599999999998</v>
      </c>
      <c r="F47" s="5">
        <v>2.0846299999999999E-6</v>
      </c>
      <c r="G47" s="1"/>
      <c r="H47" s="1"/>
      <c r="I47" s="1"/>
      <c r="J47" s="1"/>
      <c r="AI47" s="1">
        <v>1.0000000000000001E-5</v>
      </c>
      <c r="AJ47" s="1">
        <v>13</v>
      </c>
      <c r="AK47" s="1">
        <f>IF(X45="хорошо",1,0)</f>
        <v>1</v>
      </c>
    </row>
    <row r="48" spans="1:38" x14ac:dyDescent="0.3">
      <c r="E48" s="1">
        <v>-2.8017599999999998</v>
      </c>
      <c r="F48" s="5">
        <v>-6.5470799999999998E-6</v>
      </c>
      <c r="G48" s="1"/>
      <c r="H48" s="1"/>
      <c r="I48" s="1"/>
      <c r="J48" s="1"/>
      <c r="AI48" s="1">
        <v>1.0000000000000001E-5</v>
      </c>
      <c r="AJ48" s="1">
        <v>14</v>
      </c>
      <c r="AK48" s="1" t="e">
        <f>IF(X46="хорошо",1,0)</f>
        <v>#DIV/0!</v>
      </c>
    </row>
    <row r="49" spans="5:36" x14ac:dyDescent="0.3">
      <c r="E49" s="1">
        <v>-2.8017599999999998</v>
      </c>
      <c r="F49" s="5">
        <v>-2.2312100000000002E-6</v>
      </c>
      <c r="G49" s="1"/>
      <c r="H49" s="1"/>
      <c r="I49" s="1"/>
      <c r="J49" s="1"/>
      <c r="AI49" s="1"/>
      <c r="AJ49" s="1"/>
    </row>
    <row r="50" spans="5:36" x14ac:dyDescent="0.3">
      <c r="E50" s="1">
        <v>-2.8017599999999998</v>
      </c>
      <c r="F50" s="5">
        <v>-7.3282299999999997E-8</v>
      </c>
      <c r="G50" s="1"/>
      <c r="H50" s="1"/>
      <c r="I50" s="1"/>
      <c r="J50" s="1"/>
    </row>
    <row r="51" spans="5:36" x14ac:dyDescent="0.3">
      <c r="E51" s="1">
        <v>-2.8017599999999998</v>
      </c>
      <c r="F51" s="5">
        <v>1.00568E-6</v>
      </c>
    </row>
    <row r="52" spans="5:36" x14ac:dyDescent="0.3">
      <c r="E52" s="1">
        <v>-2.8017599999999998</v>
      </c>
      <c r="F52" s="5">
        <v>4.66197E-7</v>
      </c>
    </row>
    <row r="53" spans="5:36" x14ac:dyDescent="0.3">
      <c r="E53" s="1">
        <v>-2.8017599999999998</v>
      </c>
      <c r="F53" s="5">
        <v>1.96458E-7</v>
      </c>
    </row>
    <row r="54" spans="5:36" x14ac:dyDescent="0.3">
      <c r="E54" s="1">
        <v>-2.8017599999999998</v>
      </c>
      <c r="F54" s="5">
        <v>6.15876E-8</v>
      </c>
    </row>
    <row r="55" spans="5:36" x14ac:dyDescent="0.3">
      <c r="E55" s="1">
        <v>-2.8017599999999998</v>
      </c>
      <c r="F55" s="5">
        <v>-5.8473300000000003E-9</v>
      </c>
    </row>
    <row r="56" spans="5:36" x14ac:dyDescent="0.3">
      <c r="E56" s="1">
        <v>-2.8017599999999998</v>
      </c>
      <c r="F56" s="5">
        <v>2.7870200000000002E-8</v>
      </c>
    </row>
    <row r="57" spans="5:36" x14ac:dyDescent="0.3">
      <c r="E57" s="1">
        <v>-2.8017599999999998</v>
      </c>
      <c r="F57" s="5">
        <v>1.10114E-8</v>
      </c>
    </row>
    <row r="58" spans="5:36" x14ac:dyDescent="0.3">
      <c r="E58" s="1">
        <v>-2.8017599999999998</v>
      </c>
      <c r="F58" s="5">
        <v>2.5820399999999999E-9</v>
      </c>
    </row>
    <row r="59" spans="5:36" x14ac:dyDescent="0.3">
      <c r="E59" s="1">
        <v>-2.8017599999999998</v>
      </c>
      <c r="F59" s="5">
        <v>-1.6326400000000001E-9</v>
      </c>
    </row>
    <row r="60" spans="5:36" x14ac:dyDescent="0.3">
      <c r="E60" s="1">
        <v>-2.8017599999999998</v>
      </c>
      <c r="F60" s="5">
        <v>4.7470100000000003E-10</v>
      </c>
    </row>
    <row r="61" spans="5:36" x14ac:dyDescent="0.3">
      <c r="E61" s="1">
        <v>-2.8017599999999998</v>
      </c>
      <c r="F61" s="5">
        <v>-5.7897100000000003E-10</v>
      </c>
    </row>
    <row r="62" spans="5:36" x14ac:dyDescent="0.3">
      <c r="E62" s="1">
        <v>-2.8017599999999998</v>
      </c>
      <c r="F62" s="5">
        <v>-5.2134699999999998E-11</v>
      </c>
    </row>
    <row r="63" spans="5:36" x14ac:dyDescent="0.3">
      <c r="E63" s="1">
        <v>-2.8017599999999998</v>
      </c>
      <c r="F63" s="5">
        <v>2.1128299999999999E-10</v>
      </c>
    </row>
    <row r="64" spans="5:36" x14ac:dyDescent="0.3">
      <c r="E64" s="1">
        <v>-2.8017599999999998</v>
      </c>
      <c r="F64" s="5">
        <v>7.9574799999999995E-11</v>
      </c>
    </row>
    <row r="65" spans="5:6" x14ac:dyDescent="0.3">
      <c r="E65" s="1">
        <v>-2.8017599999999998</v>
      </c>
      <c r="F65" s="5">
        <v>1.37201E-11</v>
      </c>
    </row>
    <row r="66" spans="5:6" x14ac:dyDescent="0.3">
      <c r="E66" s="1">
        <v>-2.8017599999999998</v>
      </c>
      <c r="F66" s="5">
        <v>-1.9208E-11</v>
      </c>
    </row>
    <row r="67" spans="5:6" x14ac:dyDescent="0.3">
      <c r="E67" s="1">
        <v>-2.8017599999999998</v>
      </c>
      <c r="F67" s="5">
        <v>-2.74314E-12</v>
      </c>
    </row>
    <row r="68" spans="5:6" x14ac:dyDescent="0.3">
      <c r="E68" s="1">
        <v>-2.8017599999999998</v>
      </c>
      <c r="F68" s="5">
        <v>5.4889399999999998E-12</v>
      </c>
    </row>
    <row r="69" spans="5:6" x14ac:dyDescent="0.3">
      <c r="E69" s="1">
        <v>-2.8017599999999998</v>
      </c>
      <c r="F69" s="5">
        <v>1.3728999999999999E-12</v>
      </c>
    </row>
    <row r="70" spans="5:6" x14ac:dyDescent="0.3">
      <c r="E70" s="1">
        <v>-2.8017599999999998</v>
      </c>
      <c r="F70" s="5">
        <v>-6.8589600000000005E-13</v>
      </c>
    </row>
    <row r="71" spans="5:6" x14ac:dyDescent="0.3">
      <c r="E71" s="1">
        <v>-2.8017599999999998</v>
      </c>
      <c r="F71" s="5">
        <v>3.4416900000000002E-13</v>
      </c>
    </row>
    <row r="72" spans="5:6" x14ac:dyDescent="0.3">
      <c r="E72" s="1">
        <v>-2.8017599999999998</v>
      </c>
      <c r="F72" s="5">
        <v>-1.70752E-13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677E-4FEB-484B-95A4-A49EBDB6C27E}">
  <dimension ref="A1:AL72"/>
  <sheetViews>
    <sheetView tabSelected="1" topLeftCell="F13" zoomScale="60" workbookViewId="0">
      <selection activeCell="AH46" sqref="AH46"/>
    </sheetView>
  </sheetViews>
  <sheetFormatPr defaultRowHeight="14.4" x14ac:dyDescent="0.3"/>
  <sheetData>
    <row r="1" spans="1:12" x14ac:dyDescent="0.3">
      <c r="A1" t="s">
        <v>32</v>
      </c>
    </row>
    <row r="3" spans="1:12" x14ac:dyDescent="0.3">
      <c r="A3" t="s">
        <v>0</v>
      </c>
    </row>
    <row r="4" spans="1:12" x14ac:dyDescent="0.3">
      <c r="B4" t="s">
        <v>2</v>
      </c>
      <c r="C4" t="s">
        <v>3</v>
      </c>
      <c r="D4" t="s">
        <v>4</v>
      </c>
      <c r="E4" t="s">
        <v>1</v>
      </c>
      <c r="F4" t="s">
        <v>7</v>
      </c>
      <c r="G4" t="s">
        <v>5</v>
      </c>
      <c r="H4" t="s">
        <v>6</v>
      </c>
      <c r="I4" t="s">
        <v>8</v>
      </c>
      <c r="K4" t="s">
        <v>4</v>
      </c>
      <c r="L4" t="s">
        <v>7</v>
      </c>
    </row>
    <row r="5" spans="1:12" x14ac:dyDescent="0.3">
      <c r="B5" s="1">
        <v>3</v>
      </c>
      <c r="C5" s="1">
        <v>0.01</v>
      </c>
      <c r="D5" s="1">
        <v>1</v>
      </c>
      <c r="E5" s="1">
        <v>-2.79603</v>
      </c>
      <c r="F5" s="1">
        <v>1</v>
      </c>
      <c r="G5" s="1">
        <v>0.365842</v>
      </c>
      <c r="H5" s="1">
        <v>100</v>
      </c>
      <c r="I5" t="s">
        <v>9</v>
      </c>
      <c r="K5" s="1">
        <v>1</v>
      </c>
      <c r="L5" s="1">
        <v>1</v>
      </c>
    </row>
    <row r="6" spans="1:12" x14ac:dyDescent="0.3">
      <c r="B6" s="1">
        <v>3</v>
      </c>
      <c r="C6" s="1">
        <v>0.01</v>
      </c>
      <c r="D6" s="1">
        <v>0.1</v>
      </c>
      <c r="E6" s="1">
        <v>-2.79603</v>
      </c>
      <c r="F6" s="1">
        <v>1</v>
      </c>
      <c r="G6" s="1">
        <v>0.365842</v>
      </c>
      <c r="H6" s="1">
        <v>10</v>
      </c>
      <c r="I6" t="s">
        <v>9</v>
      </c>
      <c r="K6" s="1">
        <v>0.1</v>
      </c>
      <c r="L6" s="1">
        <v>1</v>
      </c>
    </row>
    <row r="7" spans="1:12" x14ac:dyDescent="0.3">
      <c r="B7" s="1">
        <v>3</v>
      </c>
      <c r="C7" s="1">
        <v>0.01</v>
      </c>
      <c r="D7" s="1">
        <v>0.01</v>
      </c>
      <c r="E7" s="1">
        <v>-2.79853</v>
      </c>
      <c r="F7" s="1">
        <v>2</v>
      </c>
      <c r="G7" s="1">
        <v>0.360454</v>
      </c>
      <c r="H7" s="1">
        <v>1</v>
      </c>
      <c r="I7" t="s">
        <v>9</v>
      </c>
      <c r="K7" s="1">
        <v>0.01</v>
      </c>
      <c r="L7" s="1">
        <v>2</v>
      </c>
    </row>
    <row r="8" spans="1:12" x14ac:dyDescent="0.3">
      <c r="B8" s="1">
        <v>3</v>
      </c>
      <c r="C8" s="1">
        <v>0.01</v>
      </c>
      <c r="D8" s="1">
        <v>1E-3</v>
      </c>
      <c r="E8" s="1">
        <v>-2.8014299999999999</v>
      </c>
      <c r="F8" s="1">
        <v>6</v>
      </c>
      <c r="G8" s="1">
        <v>0.35424699999999998</v>
      </c>
      <c r="H8" s="1">
        <v>0.1</v>
      </c>
      <c r="I8" t="s">
        <v>10</v>
      </c>
      <c r="K8" s="1">
        <v>1E-3</v>
      </c>
      <c r="L8" s="1">
        <v>6</v>
      </c>
    </row>
    <row r="9" spans="1:12" x14ac:dyDescent="0.3">
      <c r="B9" s="1">
        <v>3</v>
      </c>
      <c r="C9" s="1">
        <v>0.01</v>
      </c>
      <c r="D9" s="1">
        <v>1E-4</v>
      </c>
      <c r="E9" s="1">
        <v>-2.80172</v>
      </c>
      <c r="F9" s="1">
        <v>10</v>
      </c>
      <c r="G9" s="1">
        <v>0.35362300000000002</v>
      </c>
      <c r="H9" s="1">
        <v>0.01</v>
      </c>
      <c r="I9" t="s">
        <v>10</v>
      </c>
      <c r="K9" s="1">
        <v>1E-4</v>
      </c>
      <c r="L9" s="1">
        <v>10</v>
      </c>
    </row>
    <row r="20" spans="1:37" x14ac:dyDescent="0.3">
      <c r="A20" t="s">
        <v>11</v>
      </c>
    </row>
    <row r="21" spans="1:37" x14ac:dyDescent="0.3">
      <c r="B21" s="1" t="s">
        <v>2</v>
      </c>
      <c r="C21" s="1" t="s">
        <v>3</v>
      </c>
      <c r="D21" s="1" t="s">
        <v>4</v>
      </c>
      <c r="E21" s="1" t="s">
        <v>1</v>
      </c>
      <c r="F21" s="1" t="s">
        <v>14</v>
      </c>
      <c r="G21" s="1" t="s">
        <v>7</v>
      </c>
      <c r="H21" s="1" t="s">
        <v>5</v>
      </c>
      <c r="I21" s="1" t="s">
        <v>6</v>
      </c>
      <c r="J21" s="1" t="s">
        <v>8</v>
      </c>
    </row>
    <row r="22" spans="1:37" x14ac:dyDescent="0.3">
      <c r="B22" s="1">
        <v>3</v>
      </c>
      <c r="C22" s="1">
        <v>0.1</v>
      </c>
      <c r="D22" s="1">
        <v>0.01</v>
      </c>
      <c r="E22" s="1">
        <v>-2.8</v>
      </c>
      <c r="F22" s="1">
        <v>4.9399300000000004E-3</v>
      </c>
      <c r="G22" s="1">
        <v>2</v>
      </c>
      <c r="H22" s="1">
        <v>0.35729499999999997</v>
      </c>
      <c r="I22" s="1">
        <v>0.1</v>
      </c>
      <c r="J22" s="1" t="s">
        <v>10</v>
      </c>
    </row>
    <row r="23" spans="1:37" x14ac:dyDescent="0.3">
      <c r="B23" s="1">
        <v>3</v>
      </c>
      <c r="C23" s="1">
        <v>0.01</v>
      </c>
      <c r="D23" s="1">
        <v>0.01</v>
      </c>
      <c r="E23" s="1">
        <v>-2.8</v>
      </c>
      <c r="F23" s="1">
        <v>4.9399300000000004E-3</v>
      </c>
      <c r="G23" s="1">
        <v>2</v>
      </c>
      <c r="H23" s="1">
        <v>0.35729499999999997</v>
      </c>
      <c r="I23" s="1">
        <v>1</v>
      </c>
      <c r="J23" s="1" t="s">
        <v>9</v>
      </c>
    </row>
    <row r="24" spans="1:37" x14ac:dyDescent="0.3">
      <c r="B24" s="1">
        <v>3</v>
      </c>
      <c r="C24" s="1">
        <v>1E-3</v>
      </c>
      <c r="D24" s="1">
        <v>0.01</v>
      </c>
      <c r="E24" s="1">
        <v>-2.7989999999999999</v>
      </c>
      <c r="F24" s="1">
        <v>7.7303900000000002E-3</v>
      </c>
      <c r="G24" s="1">
        <v>2</v>
      </c>
      <c r="H24" s="1">
        <v>0.359435</v>
      </c>
      <c r="I24" s="1">
        <v>10</v>
      </c>
      <c r="J24" s="1" t="s">
        <v>9</v>
      </c>
    </row>
    <row r="25" spans="1:37" x14ac:dyDescent="0.3">
      <c r="B25" s="1">
        <v>3</v>
      </c>
      <c r="C25" s="1">
        <v>1E-4</v>
      </c>
      <c r="D25" s="1">
        <v>0.01</v>
      </c>
      <c r="E25" s="1">
        <v>-2.7985000000000002</v>
      </c>
      <c r="F25" s="1">
        <v>9.1193899999999998E-3</v>
      </c>
      <c r="G25" s="1">
        <v>2</v>
      </c>
      <c r="H25" s="1">
        <v>0.360508</v>
      </c>
      <c r="I25" s="1">
        <v>100</v>
      </c>
      <c r="J25" s="1" t="s">
        <v>9</v>
      </c>
    </row>
    <row r="26" spans="1:37" x14ac:dyDescent="0.3">
      <c r="B26" s="1">
        <v>3</v>
      </c>
      <c r="C26" s="1">
        <v>1.0000000000000001E-5</v>
      </c>
      <c r="D26" s="1">
        <v>0.01</v>
      </c>
      <c r="E26">
        <v>-2.79853</v>
      </c>
      <c r="F26">
        <v>9.0361699999999996E-3</v>
      </c>
      <c r="G26" s="1">
        <v>2</v>
      </c>
      <c r="H26">
        <v>0.36044399999999999</v>
      </c>
      <c r="I26" s="1">
        <v>1000</v>
      </c>
      <c r="J26" s="1" t="s">
        <v>9</v>
      </c>
    </row>
    <row r="31" spans="1:37" x14ac:dyDescent="0.3">
      <c r="A31" t="s">
        <v>15</v>
      </c>
    </row>
    <row r="32" spans="1:37" x14ac:dyDescent="0.3">
      <c r="A32" t="s">
        <v>27</v>
      </c>
      <c r="B32">
        <v>10</v>
      </c>
      <c r="C32" s="1" t="s">
        <v>12</v>
      </c>
      <c r="D32" s="1" t="s">
        <v>13</v>
      </c>
      <c r="E32" s="1" t="s">
        <v>16</v>
      </c>
      <c r="F32" s="1" t="s">
        <v>17</v>
      </c>
      <c r="G32" s="1" t="s">
        <v>19</v>
      </c>
      <c r="H32" s="1" t="s">
        <v>18</v>
      </c>
      <c r="I32" s="1" t="s">
        <v>24</v>
      </c>
      <c r="J32" s="1" t="s">
        <v>20</v>
      </c>
      <c r="K32" s="1" t="s">
        <v>21</v>
      </c>
      <c r="L32" s="1" t="s">
        <v>8</v>
      </c>
      <c r="M32" s="1" t="s">
        <v>19</v>
      </c>
      <c r="N32" s="1" t="s">
        <v>22</v>
      </c>
      <c r="O32" s="1" t="s">
        <v>23</v>
      </c>
      <c r="P32" s="1" t="s">
        <v>20</v>
      </c>
      <c r="Q32" s="1" t="s">
        <v>21</v>
      </c>
      <c r="R32" s="1" t="s">
        <v>8</v>
      </c>
      <c r="S32" s="1" t="s">
        <v>19</v>
      </c>
      <c r="T32" s="1" t="s">
        <v>25</v>
      </c>
      <c r="U32" s="1" t="s">
        <v>26</v>
      </c>
      <c r="V32" s="1" t="s">
        <v>20</v>
      </c>
      <c r="W32" s="1" t="s">
        <v>21</v>
      </c>
      <c r="X32" s="1" t="s">
        <v>8</v>
      </c>
      <c r="AA32" s="1" t="s">
        <v>19</v>
      </c>
      <c r="AB32" s="1" t="s">
        <v>7</v>
      </c>
      <c r="AC32" s="1" t="s">
        <v>33</v>
      </c>
      <c r="AE32" s="1" t="s">
        <v>19</v>
      </c>
      <c r="AF32" s="1" t="s">
        <v>7</v>
      </c>
      <c r="AG32" s="1" t="s">
        <v>33</v>
      </c>
      <c r="AI32" s="1" t="s">
        <v>19</v>
      </c>
      <c r="AJ32" s="1" t="s">
        <v>7</v>
      </c>
      <c r="AK32" s="1" t="s">
        <v>33</v>
      </c>
    </row>
    <row r="33" spans="1:38" x14ac:dyDescent="0.3">
      <c r="A33" t="s">
        <v>28</v>
      </c>
      <c r="B33">
        <v>1E-4</v>
      </c>
      <c r="C33" s="1">
        <v>-2.7959999999999998</v>
      </c>
      <c r="D33" s="1">
        <v>1.6002800000000001E-2</v>
      </c>
      <c r="E33" s="1">
        <v>-2.79603</v>
      </c>
      <c r="F33" s="1">
        <v>1.5933099999999999E-2</v>
      </c>
      <c r="G33">
        <v>0.1</v>
      </c>
      <c r="H33">
        <v>-2.7915899999999998</v>
      </c>
      <c r="I33" s="1">
        <v>0</v>
      </c>
      <c r="J33">
        <f>ABS($E$72-H33)</f>
        <v>1.0170000000000012E-2</v>
      </c>
      <c r="K33">
        <f>$G$33/J33</f>
        <v>9.8328416912487597</v>
      </c>
      <c r="L33" t="str">
        <f>IF(B35&lt;K33, "хорошо","плохо")</f>
        <v>хорошо</v>
      </c>
      <c r="M33">
        <v>1E-3</v>
      </c>
      <c r="N33">
        <v>-2.79589</v>
      </c>
      <c r="O33">
        <v>1.6E-2</v>
      </c>
      <c r="P33">
        <f>ABS($E$72-N33)</f>
        <v>5.8699999999998198E-3</v>
      </c>
      <c r="Q33">
        <f>$G$33/P33</f>
        <v>17.035775127768837</v>
      </c>
      <c r="R33" t="str">
        <f>IF(B35&lt;Q33, "хорошо","плохо")</f>
        <v>хорошо</v>
      </c>
      <c r="S33">
        <v>1.0000000000000001E-5</v>
      </c>
      <c r="T33">
        <v>-2.79603</v>
      </c>
      <c r="U33">
        <v>1.593E-2</v>
      </c>
      <c r="V33">
        <f>ABS($E$72-T33)</f>
        <v>5.7299999999997908E-3</v>
      </c>
      <c r="W33">
        <f>$G$33/V33</f>
        <v>17.452006980803432</v>
      </c>
      <c r="X33" t="str">
        <f>IF(B35&lt;W33, "хорошо","плохо")</f>
        <v>хорошо</v>
      </c>
      <c r="AA33" s="1">
        <v>0.1</v>
      </c>
      <c r="AB33" s="1">
        <v>1</v>
      </c>
      <c r="AC33" s="1">
        <f>IF(L33="хорошо",1,0)</f>
        <v>1</v>
      </c>
      <c r="AE33" s="1">
        <v>1E-3</v>
      </c>
      <c r="AF33" s="1">
        <v>1</v>
      </c>
      <c r="AG33" s="1">
        <f>IF(R33="хорошо",1,0)</f>
        <v>1</v>
      </c>
      <c r="AI33" s="1">
        <v>1.0000000000000001E-5</v>
      </c>
      <c r="AJ33" s="1">
        <v>1</v>
      </c>
      <c r="AK33">
        <f>IF(X33="хорошо",1,0)</f>
        <v>1</v>
      </c>
    </row>
    <row r="34" spans="1:38" x14ac:dyDescent="0.3">
      <c r="A34" t="s">
        <v>29</v>
      </c>
      <c r="B34">
        <v>0.01</v>
      </c>
      <c r="C34" s="1">
        <v>-2.7985000000000002</v>
      </c>
      <c r="D34" s="1">
        <v>9.1193899999999998E-3</v>
      </c>
      <c r="E34" s="1">
        <v>-2.79853</v>
      </c>
      <c r="F34" s="1">
        <v>9.0492799999999998E-3</v>
      </c>
      <c r="N34">
        <v>-2.7984</v>
      </c>
      <c r="O34">
        <v>8.9999999999999993E-3</v>
      </c>
      <c r="P34">
        <f t="shared" ref="P34:P38" si="0">ABS($E$72-N34)</f>
        <v>3.3599999999998076E-3</v>
      </c>
      <c r="Q34">
        <f t="shared" ref="Q34:Q38" si="1">$G$33/P34</f>
        <v>29.761904761906468</v>
      </c>
      <c r="R34" t="str">
        <f t="shared" ref="R34:R38" si="2">IF(B36&lt;Q34, "хорошо","плохо")</f>
        <v>хорошо</v>
      </c>
      <c r="T34">
        <v>-2.7985199999999999</v>
      </c>
      <c r="U34">
        <v>9.0500000000000008E-3</v>
      </c>
      <c r="V34">
        <f t="shared" ref="V34:V46" si="3">ABS($E$72-T34)</f>
        <v>3.2399999999999096E-3</v>
      </c>
      <c r="W34">
        <f t="shared" ref="W34:W46" si="4">$G$33/V34</f>
        <v>30.864197530865059</v>
      </c>
      <c r="X34" t="str">
        <f t="shared" ref="X34:X46" si="5">IF(B36&lt;W34, "хорошо","плохо")</f>
        <v>хорошо</v>
      </c>
      <c r="AE34" s="1">
        <v>1E-3</v>
      </c>
      <c r="AF34" s="1">
        <v>2</v>
      </c>
      <c r="AG34" s="1">
        <f>IF(R34="хорошо",1,0)</f>
        <v>1</v>
      </c>
      <c r="AI34" s="1">
        <v>1.0000000000000001E-5</v>
      </c>
      <c r="AJ34" s="1">
        <v>2</v>
      </c>
      <c r="AK34">
        <f>IF(X34="хорошо",1,0)</f>
        <v>1</v>
      </c>
    </row>
    <row r="35" spans="1:38" x14ac:dyDescent="0.3">
      <c r="A35" t="s">
        <v>30</v>
      </c>
      <c r="B35">
        <v>0.35355300000000001</v>
      </c>
      <c r="C35" s="1">
        <v>-2.7999000000000001</v>
      </c>
      <c r="D35" s="1">
        <v>5.2197199999999997E-3</v>
      </c>
      <c r="E35" s="1">
        <v>-2.7999299999999998</v>
      </c>
      <c r="F35" s="1">
        <v>5.1227499999999997E-3</v>
      </c>
      <c r="N35">
        <v>-2.7997999999999998</v>
      </c>
      <c r="O35">
        <v>5.0000000000000001E-3</v>
      </c>
      <c r="P35">
        <f t="shared" si="0"/>
        <v>1.9599999999999618E-3</v>
      </c>
      <c r="Q35">
        <f t="shared" si="1"/>
        <v>51.020408163266303</v>
      </c>
      <c r="R35" t="str">
        <f t="shared" si="2"/>
        <v>хорошо</v>
      </c>
      <c r="T35">
        <v>-2.7999299999999998</v>
      </c>
      <c r="U35">
        <v>5.1200000000000004E-3</v>
      </c>
      <c r="V35">
        <f t="shared" si="3"/>
        <v>1.8299999999999983E-3</v>
      </c>
      <c r="W35">
        <f t="shared" si="4"/>
        <v>54.644808743169456</v>
      </c>
      <c r="X35" t="str">
        <f t="shared" si="5"/>
        <v>хорошо</v>
      </c>
      <c r="AE35" s="1">
        <v>1E-3</v>
      </c>
      <c r="AF35" s="1">
        <v>3</v>
      </c>
      <c r="AG35" s="1">
        <f>IF(R35="хорошо",1,0)</f>
        <v>1</v>
      </c>
      <c r="AI35" s="1">
        <v>1.0000000000000001E-5</v>
      </c>
      <c r="AJ35" s="1">
        <v>3</v>
      </c>
      <c r="AK35">
        <f>IF(X35="хорошо",1,0)</f>
        <v>1</v>
      </c>
    </row>
    <row r="36" spans="1:38" x14ac:dyDescent="0.3">
      <c r="C36" s="1">
        <v>-2.8007</v>
      </c>
      <c r="D36" s="1">
        <v>2.97665E-3</v>
      </c>
      <c r="E36" s="1">
        <v>-2.8007300000000002</v>
      </c>
      <c r="F36" s="1">
        <v>2.8945500000000001E-3</v>
      </c>
      <c r="N36">
        <v>-2.8005800000000001</v>
      </c>
      <c r="O36">
        <v>3.0000000000000001E-3</v>
      </c>
      <c r="P36">
        <f t="shared" si="0"/>
        <v>1.1799999999997368E-3</v>
      </c>
      <c r="Q36">
        <f t="shared" si="1"/>
        <v>84.745762711883316</v>
      </c>
      <c r="R36" t="str">
        <f t="shared" si="2"/>
        <v>хорошо</v>
      </c>
      <c r="T36">
        <v>-2.8007300000000002</v>
      </c>
      <c r="U36">
        <v>2.8900000000000002E-3</v>
      </c>
      <c r="V36">
        <f t="shared" si="3"/>
        <v>1.0299999999996423E-3</v>
      </c>
      <c r="W36">
        <f t="shared" si="4"/>
        <v>97.087378640810414</v>
      </c>
      <c r="X36" t="str">
        <f t="shared" si="5"/>
        <v>хорошо</v>
      </c>
      <c r="AE36" s="1">
        <v>1E-3</v>
      </c>
      <c r="AF36" s="1">
        <v>4</v>
      </c>
      <c r="AG36" s="1">
        <f>IF(R36="хорошо",1,0)</f>
        <v>1</v>
      </c>
      <c r="AI36" s="1">
        <v>1.0000000000000001E-5</v>
      </c>
      <c r="AJ36" s="1">
        <v>4</v>
      </c>
      <c r="AK36">
        <f>IF(X36="хорошо",1,0)</f>
        <v>1</v>
      </c>
    </row>
    <row r="37" spans="1:38" x14ac:dyDescent="0.3">
      <c r="C37" s="1">
        <v>-2.8010999999999999</v>
      </c>
      <c r="D37" s="1">
        <v>1.85108E-3</v>
      </c>
      <c r="E37" s="1">
        <v>-2.80118</v>
      </c>
      <c r="F37" s="1">
        <v>1.6338100000000001E-3</v>
      </c>
      <c r="N37">
        <v>-2.80105</v>
      </c>
      <c r="O37">
        <v>2E-3</v>
      </c>
      <c r="P37">
        <f t="shared" si="0"/>
        <v>7.0999999999976637E-4</v>
      </c>
      <c r="Q37">
        <f t="shared" si="1"/>
        <v>140.84507042258156</v>
      </c>
      <c r="R37" t="str">
        <f t="shared" si="2"/>
        <v>хорошо</v>
      </c>
      <c r="T37">
        <v>-2.80118</v>
      </c>
      <c r="U37">
        <v>1.6299999999999999E-3</v>
      </c>
      <c r="V37">
        <f t="shared" si="3"/>
        <v>5.799999999998029E-4</v>
      </c>
      <c r="W37">
        <f t="shared" si="4"/>
        <v>172.41379310350689</v>
      </c>
      <c r="X37" t="str">
        <f t="shared" si="5"/>
        <v>хорошо</v>
      </c>
      <c r="AE37" s="1">
        <v>1E-3</v>
      </c>
      <c r="AF37" s="1">
        <v>5</v>
      </c>
      <c r="AG37" s="1">
        <f>IF(R37="хорошо",1,0)</f>
        <v>1</v>
      </c>
      <c r="AI37" s="1">
        <v>1.0000000000000001E-5</v>
      </c>
      <c r="AJ37" s="1">
        <v>5</v>
      </c>
      <c r="AK37">
        <f>IF(X37="хорошо",1,0)</f>
        <v>1</v>
      </c>
    </row>
    <row r="38" spans="1:38" x14ac:dyDescent="0.3">
      <c r="C38" s="1">
        <v>-2.8014000000000001</v>
      </c>
      <c r="D38" s="1">
        <v>1.00512E-3</v>
      </c>
      <c r="E38" s="1">
        <v>-2.8014299999999999</v>
      </c>
      <c r="F38" s="1">
        <v>9.2163800000000001E-4</v>
      </c>
      <c r="N38">
        <v>-2.8013599999999999</v>
      </c>
      <c r="O38">
        <v>1E-3</v>
      </c>
      <c r="P38">
        <f t="shared" si="0"/>
        <v>3.9999999999995595E-4</v>
      </c>
      <c r="Q38">
        <f t="shared" si="1"/>
        <v>250.00000000002754</v>
      </c>
      <c r="R38" t="str">
        <f t="shared" si="2"/>
        <v>хорошо</v>
      </c>
      <c r="T38">
        <v>-2.8014299999999999</v>
      </c>
      <c r="U38">
        <v>9.2000000000000003E-4</v>
      </c>
      <c r="V38">
        <f t="shared" si="3"/>
        <v>3.2999999999994145E-4</v>
      </c>
      <c r="W38">
        <f t="shared" si="4"/>
        <v>303.03030303035683</v>
      </c>
      <c r="X38" t="str">
        <f t="shared" si="5"/>
        <v>хорошо</v>
      </c>
      <c r="AE38" s="1">
        <v>1E-3</v>
      </c>
      <c r="AF38" s="1">
        <v>6</v>
      </c>
      <c r="AG38" s="1">
        <f>IF(R38="хорошо",1,0)</f>
        <v>1</v>
      </c>
      <c r="AI38" s="1">
        <v>1.0000000000000001E-5</v>
      </c>
      <c r="AJ38" s="1">
        <v>6</v>
      </c>
      <c r="AK38">
        <f>IF(X38="хорошо",1,0)</f>
        <v>1</v>
      </c>
    </row>
    <row r="39" spans="1:38" x14ac:dyDescent="0.3">
      <c r="C39" s="1">
        <v>-2.8014999999999999</v>
      </c>
      <c r="D39" s="1">
        <v>7.2279799999999997E-4</v>
      </c>
      <c r="E39" s="1">
        <v>-2.8015699999999999</v>
      </c>
      <c r="F39" s="1">
        <v>5.1972499999999996E-4</v>
      </c>
      <c r="T39">
        <v>-2.8015699999999999</v>
      </c>
      <c r="U39">
        <v>5.1999999999999995E-4</v>
      </c>
      <c r="V39">
        <f t="shared" si="3"/>
        <v>1.8999999999991246E-4</v>
      </c>
      <c r="W39">
        <f t="shared" si="4"/>
        <v>526.31578947392677</v>
      </c>
      <c r="X39" t="str">
        <f t="shared" si="5"/>
        <v>хорошо</v>
      </c>
      <c r="AI39" s="1">
        <v>1.0000000000000001E-5</v>
      </c>
      <c r="AJ39" s="1">
        <v>7</v>
      </c>
      <c r="AK39">
        <f>IF(X39="хорошо",1,0)</f>
        <v>1</v>
      </c>
    </row>
    <row r="40" spans="1:38" x14ac:dyDescent="0.3">
      <c r="C40" s="1">
        <v>-2.8016000000000001</v>
      </c>
      <c r="D40" s="1">
        <v>4.4030499999999999E-4</v>
      </c>
      <c r="E40" s="1">
        <v>-2.80165</v>
      </c>
      <c r="F40" s="1">
        <v>2.9302499999999998E-4</v>
      </c>
      <c r="T40">
        <v>-2.80165</v>
      </c>
      <c r="U40">
        <v>2.9999999999999997E-4</v>
      </c>
      <c r="V40">
        <f t="shared" si="3"/>
        <v>1.0999999999983245E-4</v>
      </c>
      <c r="W40">
        <f t="shared" si="4"/>
        <v>909.09090909229383</v>
      </c>
      <c r="X40" t="str">
        <f t="shared" si="5"/>
        <v>хорошо</v>
      </c>
      <c r="AI40" s="1">
        <v>1.0000000000000001E-5</v>
      </c>
      <c r="AJ40" s="1">
        <v>8</v>
      </c>
      <c r="AK40">
        <f>IF(X40="хорошо",1,0)</f>
        <v>1</v>
      </c>
    </row>
    <row r="41" spans="1:38" x14ac:dyDescent="0.3">
      <c r="C41" s="1">
        <v>-2.8016000000000001</v>
      </c>
      <c r="D41" s="1">
        <v>4.4030499999999999E-4</v>
      </c>
      <c r="E41" s="1">
        <v>-2.8016999999999999</v>
      </c>
      <c r="F41" s="1">
        <v>1.6519200000000001E-4</v>
      </c>
      <c r="T41">
        <v>-2.8016999999999999</v>
      </c>
      <c r="U41">
        <v>1.6000000000000001E-4</v>
      </c>
      <c r="V41">
        <f t="shared" si="3"/>
        <v>5.9999999999948983E-5</v>
      </c>
      <c r="W41">
        <f t="shared" si="4"/>
        <v>1666.666666668084</v>
      </c>
      <c r="X41" t="str">
        <f t="shared" si="5"/>
        <v>хорошо</v>
      </c>
      <c r="AI41" s="1">
        <v>1.0000000000000001E-5</v>
      </c>
      <c r="AJ41" s="1">
        <v>9</v>
      </c>
      <c r="AK41">
        <f>IF(X41="хорошо",1,0)</f>
        <v>1</v>
      </c>
    </row>
    <row r="42" spans="1:38" x14ac:dyDescent="0.3">
      <c r="C42" s="1">
        <v>-2.8016999999999999</v>
      </c>
      <c r="D42" s="1">
        <v>1.5764199999999999E-4</v>
      </c>
      <c r="E42" s="1">
        <v>-2.80172</v>
      </c>
      <c r="F42" s="5">
        <v>9.3120600000000004E-5</v>
      </c>
      <c r="T42">
        <v>-2.80172</v>
      </c>
      <c r="U42" s="4">
        <v>9.0000000000000006E-5</v>
      </c>
      <c r="V42">
        <f t="shared" si="3"/>
        <v>3.9999999999817959E-5</v>
      </c>
      <c r="W42">
        <f t="shared" si="4"/>
        <v>2500.0000000113778</v>
      </c>
      <c r="X42" t="str">
        <f t="shared" si="5"/>
        <v>хорошо</v>
      </c>
      <c r="AI42" s="1">
        <v>1.0000000000000001E-5</v>
      </c>
      <c r="AJ42" s="1">
        <v>10</v>
      </c>
      <c r="AK42">
        <f>IF(X42="хорошо",1,0)</f>
        <v>1</v>
      </c>
    </row>
    <row r="43" spans="1:38" x14ac:dyDescent="0.3">
      <c r="C43" s="1"/>
      <c r="D43" s="1"/>
      <c r="E43" s="1">
        <v>-2.8017400000000001</v>
      </c>
      <c r="F43" s="5">
        <v>5.2491499999999997E-5</v>
      </c>
      <c r="T43">
        <v>-2.8017300000000001</v>
      </c>
      <c r="U43" s="4">
        <v>6.0000000000000002E-5</v>
      </c>
      <c r="V43">
        <f t="shared" si="3"/>
        <v>2.9999999999752447E-5</v>
      </c>
      <c r="W43">
        <f t="shared" si="4"/>
        <v>3333.3333333608393</v>
      </c>
      <c r="X43" t="str">
        <f t="shared" si="5"/>
        <v>хорошо</v>
      </c>
      <c r="AI43" s="1">
        <v>1.0000000000000001E-5</v>
      </c>
      <c r="AJ43" s="1">
        <v>11</v>
      </c>
      <c r="AK43">
        <f>IF(X43="хорошо",1,0)</f>
        <v>1</v>
      </c>
    </row>
    <row r="44" spans="1:38" x14ac:dyDescent="0.3">
      <c r="C44" s="1"/>
      <c r="D44" s="1"/>
      <c r="E44" s="1">
        <v>-2.8017500000000002</v>
      </c>
      <c r="F44" s="5">
        <v>2.95885E-5</v>
      </c>
      <c r="T44">
        <v>-2.8017400000000001</v>
      </c>
      <c r="U44" s="4">
        <v>3.0000000000000001E-5</v>
      </c>
      <c r="V44">
        <f t="shared" si="3"/>
        <v>1.9999999999686935E-5</v>
      </c>
      <c r="W44">
        <f t="shared" si="4"/>
        <v>5000.0000000782666</v>
      </c>
      <c r="X44" t="str">
        <f t="shared" si="5"/>
        <v>хорошо</v>
      </c>
      <c r="AI44" s="1">
        <v>1.0000000000000001E-5</v>
      </c>
      <c r="AJ44" s="1">
        <v>12</v>
      </c>
      <c r="AK44">
        <f>IF(X44="хорошо",1,0)</f>
        <v>1</v>
      </c>
    </row>
    <row r="45" spans="1:38" x14ac:dyDescent="0.3">
      <c r="C45" s="1"/>
      <c r="D45" s="1"/>
      <c r="E45" s="1">
        <v>-2.8017500000000002</v>
      </c>
      <c r="F45" s="5">
        <v>1.6678299999999999E-5</v>
      </c>
      <c r="T45">
        <v>-2.8017500000000002</v>
      </c>
      <c r="U45" s="4">
        <v>2.0000000000000002E-5</v>
      </c>
      <c r="V45">
        <f t="shared" si="3"/>
        <v>9.9999999996214228E-6</v>
      </c>
      <c r="W45">
        <f t="shared" si="4"/>
        <v>10000.000000378577</v>
      </c>
      <c r="X45" t="str">
        <f t="shared" si="5"/>
        <v>хорошо</v>
      </c>
      <c r="AI45" s="1">
        <v>1.0000000000000001E-5</v>
      </c>
      <c r="AJ45" s="1">
        <v>13</v>
      </c>
      <c r="AK45">
        <f>IF(X45="хорошо",1,0)</f>
        <v>1</v>
      </c>
    </row>
    <row r="46" spans="1:38" x14ac:dyDescent="0.3">
      <c r="C46" s="1"/>
      <c r="D46" s="1"/>
      <c r="E46" s="1">
        <v>-2.8017500000000002</v>
      </c>
      <c r="F46" s="5">
        <v>9.4011299999999992E-6</v>
      </c>
      <c r="T46">
        <v>-2.8017500000000002</v>
      </c>
      <c r="U46" s="4">
        <v>1.0000000000000001E-5</v>
      </c>
      <c r="V46">
        <f t="shared" si="3"/>
        <v>9.9999999996214228E-6</v>
      </c>
      <c r="W46">
        <f t="shared" si="4"/>
        <v>10000.000000378577</v>
      </c>
      <c r="X46" t="str">
        <f t="shared" si="5"/>
        <v>хорошо</v>
      </c>
      <c r="AI46" s="1">
        <v>1.0000000000000001E-5</v>
      </c>
      <c r="AJ46" s="1">
        <v>14</v>
      </c>
      <c r="AK46">
        <f>IF(X46="хорошо",1,0)</f>
        <v>1</v>
      </c>
    </row>
    <row r="47" spans="1:38" x14ac:dyDescent="0.3">
      <c r="C47" s="1"/>
      <c r="D47" s="1"/>
      <c r="E47" s="1">
        <v>-2.8017500000000002</v>
      </c>
      <c r="F47" s="5">
        <v>5.2991400000000001E-6</v>
      </c>
      <c r="AL47" s="1"/>
    </row>
    <row r="48" spans="1:38" x14ac:dyDescent="0.3">
      <c r="C48" s="1"/>
      <c r="D48" s="1"/>
      <c r="E48" s="1">
        <v>-2.8017500000000002</v>
      </c>
      <c r="F48" s="5">
        <v>2.98697E-6</v>
      </c>
    </row>
    <row r="49" spans="3:6" x14ac:dyDescent="0.3">
      <c r="C49" s="1"/>
      <c r="D49" s="1"/>
      <c r="E49" s="1">
        <v>-2.8017599999999998</v>
      </c>
      <c r="F49" s="5">
        <v>1.68366E-6</v>
      </c>
    </row>
    <row r="50" spans="3:6" x14ac:dyDescent="0.3">
      <c r="C50" s="1"/>
      <c r="D50" s="1"/>
      <c r="E50" s="1">
        <v>-2.8017599999999998</v>
      </c>
      <c r="F50" s="5">
        <v>9.4902700000000004E-7</v>
      </c>
    </row>
    <row r="51" spans="3:6" x14ac:dyDescent="0.3">
      <c r="C51" s="1"/>
      <c r="D51" s="1"/>
      <c r="E51" s="1">
        <v>-2.8017599999999998</v>
      </c>
      <c r="F51" s="5">
        <v>5.3493700000000002E-7</v>
      </c>
    </row>
    <row r="52" spans="3:6" x14ac:dyDescent="0.3">
      <c r="C52" s="1"/>
      <c r="D52" s="1"/>
      <c r="E52" s="1">
        <v>-2.8017599999999998</v>
      </c>
      <c r="F52" s="5">
        <v>3.01527E-7</v>
      </c>
    </row>
    <row r="53" spans="3:6" x14ac:dyDescent="0.3">
      <c r="C53" s="1"/>
      <c r="D53" s="1"/>
      <c r="E53" s="1">
        <v>-2.8017599999999998</v>
      </c>
      <c r="F53" s="5">
        <v>1.69961E-7</v>
      </c>
    </row>
    <row r="54" spans="3:6" x14ac:dyDescent="0.3">
      <c r="C54" s="1"/>
      <c r="D54" s="1"/>
      <c r="E54" s="1">
        <v>-2.8017599999999998</v>
      </c>
      <c r="F54" s="5">
        <v>9.5801800000000002E-8</v>
      </c>
    </row>
    <row r="55" spans="3:6" x14ac:dyDescent="0.3">
      <c r="C55" s="1"/>
      <c r="D55" s="1"/>
      <c r="E55" s="1">
        <v>-2.8017599999999998</v>
      </c>
      <c r="F55" s="5">
        <v>5.4000500000000001E-8</v>
      </c>
    </row>
    <row r="56" spans="3:6" x14ac:dyDescent="0.3">
      <c r="C56" s="1"/>
      <c r="D56" s="1"/>
      <c r="E56" s="1">
        <v>-2.8017599999999998</v>
      </c>
      <c r="F56" s="5">
        <v>3.0438300000000001E-8</v>
      </c>
    </row>
    <row r="57" spans="3:6" x14ac:dyDescent="0.3">
      <c r="C57" s="1"/>
      <c r="D57" s="1"/>
      <c r="E57" s="1">
        <v>-2.8017599999999998</v>
      </c>
      <c r="F57" s="5">
        <v>1.7157100000000001E-8</v>
      </c>
    </row>
    <row r="58" spans="3:6" x14ac:dyDescent="0.3">
      <c r="C58" s="1"/>
      <c r="D58" s="1"/>
      <c r="E58" s="1">
        <v>-2.8017599999999998</v>
      </c>
      <c r="F58" s="5">
        <v>9.6709300000000002E-9</v>
      </c>
    </row>
    <row r="59" spans="3:6" x14ac:dyDescent="0.3">
      <c r="C59" s="1"/>
      <c r="D59" s="1"/>
      <c r="E59" s="1">
        <v>-2.8017599999999998</v>
      </c>
      <c r="F59" s="5">
        <v>5.4512000000000004E-9</v>
      </c>
    </row>
    <row r="60" spans="3:6" x14ac:dyDescent="0.3">
      <c r="C60" s="1"/>
      <c r="D60" s="1"/>
      <c r="E60" s="1">
        <v>-2.8017599999999998</v>
      </c>
      <c r="F60" s="5">
        <v>3.0726699999999999E-9</v>
      </c>
    </row>
    <row r="61" spans="3:6" x14ac:dyDescent="0.3">
      <c r="C61" s="1"/>
      <c r="D61" s="1"/>
      <c r="E61" s="1">
        <v>-2.8017599999999998</v>
      </c>
      <c r="F61" s="5">
        <v>1.73197E-9</v>
      </c>
    </row>
    <row r="62" spans="3:6" x14ac:dyDescent="0.3">
      <c r="C62" s="1"/>
      <c r="D62" s="1"/>
      <c r="E62" s="1">
        <v>-2.8017599999999998</v>
      </c>
      <c r="F62" s="5">
        <v>9.7625499999999995E-10</v>
      </c>
    </row>
    <row r="63" spans="3:6" x14ac:dyDescent="0.3">
      <c r="C63" s="1"/>
      <c r="D63" s="1"/>
      <c r="E63" s="1">
        <v>-2.8017599999999998</v>
      </c>
      <c r="F63" s="5">
        <v>5.5028300000000001E-10</v>
      </c>
    </row>
    <row r="64" spans="3:6" x14ac:dyDescent="0.3">
      <c r="C64" s="1"/>
      <c r="D64" s="1"/>
      <c r="E64" s="1">
        <v>-2.8017599999999998</v>
      </c>
      <c r="F64" s="5">
        <v>3.1017699999999998E-10</v>
      </c>
    </row>
    <row r="65" spans="3:6" x14ac:dyDescent="0.3">
      <c r="C65" s="1"/>
      <c r="D65" s="1"/>
      <c r="E65" s="1">
        <v>-2.8017599999999998</v>
      </c>
      <c r="F65" s="5">
        <v>1.7483699999999999E-10</v>
      </c>
    </row>
    <row r="66" spans="3:6" x14ac:dyDescent="0.3">
      <c r="C66" s="1"/>
      <c r="D66" s="1"/>
      <c r="E66" s="1">
        <v>-2.8017599999999998</v>
      </c>
      <c r="F66" s="5">
        <v>9.8550300000000003E-11</v>
      </c>
    </row>
    <row r="67" spans="3:6" x14ac:dyDescent="0.3">
      <c r="C67" s="1"/>
      <c r="D67" s="1"/>
      <c r="E67" s="1">
        <v>-2.8017599999999998</v>
      </c>
      <c r="F67" s="5">
        <v>5.5549799999999999E-11</v>
      </c>
    </row>
    <row r="68" spans="3:6" x14ac:dyDescent="0.3">
      <c r="C68" s="1"/>
      <c r="D68" s="1"/>
      <c r="E68" s="1">
        <v>-2.8017599999999998</v>
      </c>
      <c r="F68" s="5">
        <v>3.13114E-11</v>
      </c>
    </row>
    <row r="69" spans="3:6" x14ac:dyDescent="0.3">
      <c r="C69" s="1"/>
      <c r="D69" s="1"/>
      <c r="E69" s="1">
        <v>-2.8017599999999998</v>
      </c>
      <c r="F69" s="5">
        <v>1.7649199999999999E-11</v>
      </c>
    </row>
    <row r="70" spans="3:6" x14ac:dyDescent="0.3">
      <c r="C70" s="1"/>
      <c r="D70" s="1"/>
      <c r="E70" s="1">
        <v>-2.8017599999999998</v>
      </c>
      <c r="F70" s="5">
        <v>9.9480399999999997E-12</v>
      </c>
    </row>
    <row r="71" spans="3:6" x14ac:dyDescent="0.3">
      <c r="C71" s="1"/>
      <c r="D71" s="1"/>
      <c r="E71" s="1">
        <v>-2.8017599999999998</v>
      </c>
      <c r="F71" s="5">
        <v>5.6070699999999999E-12</v>
      </c>
    </row>
    <row r="72" spans="3:6" x14ac:dyDescent="0.3">
      <c r="C72" s="1"/>
      <c r="D72" s="1"/>
      <c r="E72" s="1">
        <v>-2.8017599999999998</v>
      </c>
      <c r="F72" s="5">
        <v>3.1601399999999999E-12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Бисекция</vt:lpstr>
      <vt:lpstr>Хорда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Шаврин</dc:creator>
  <cp:lastModifiedBy>Алексей Шаврин</cp:lastModifiedBy>
  <dcterms:created xsi:type="dcterms:W3CDTF">2015-06-05T18:17:20Z</dcterms:created>
  <dcterms:modified xsi:type="dcterms:W3CDTF">2022-10-20T11:39:02Z</dcterms:modified>
</cp:coreProperties>
</file>