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lin\Documents\KiCad\GitHub\NES Power PCB\Completed Version\"/>
    </mc:Choice>
  </mc:AlternateContent>
  <xr:revisionPtr revIDLastSave="0" documentId="8_{49677608-4559-4861-9B36-7483D42AA74A}" xr6:coauthVersionLast="47" xr6:coauthVersionMax="47" xr10:uidLastSave="{00000000-0000-0000-0000-000000000000}"/>
  <bookViews>
    <workbookView xWindow="-120" yWindow="-120" windowWidth="29040" windowHeight="15840" xr2:uid="{8C5EEC71-3E78-487C-AF62-BFF64B776421}"/>
  </bookViews>
  <sheets>
    <sheet name="NES Power Board 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4" i="1" l="1"/>
  <c r="K32" i="1"/>
  <c r="K30" i="1"/>
  <c r="K29" i="1"/>
  <c r="K35" i="1"/>
  <c r="K11" i="1"/>
  <c r="K21" i="1"/>
  <c r="K16" i="1"/>
  <c r="K10" i="1"/>
  <c r="K9" i="1"/>
  <c r="K8" i="1"/>
  <c r="K31" i="1"/>
  <c r="K25" i="1"/>
  <c r="K28" i="1"/>
  <c r="K26" i="1"/>
  <c r="K23" i="1"/>
  <c r="K22" i="1"/>
  <c r="K19" i="1"/>
  <c r="K17" i="1"/>
  <c r="K15" i="1"/>
  <c r="K18" i="1"/>
  <c r="K7" i="1"/>
  <c r="K14" i="1"/>
  <c r="H2" i="1" l="1"/>
  <c r="K43" i="1"/>
  <c r="H5" i="1" l="1"/>
  <c r="K2" i="1"/>
</calcChain>
</file>

<file path=xl/sharedStrings.xml><?xml version="1.0" encoding="utf-8"?>
<sst xmlns="http://schemas.openxmlformats.org/spreadsheetml/2006/main" count="188" uniqueCount="145">
  <si>
    <t>DF210-G</t>
  </si>
  <si>
    <t>Link</t>
  </si>
  <si>
    <t>Mfr Part</t>
  </si>
  <si>
    <t>Description</t>
  </si>
  <si>
    <t>Bridge Rectifier Single Phase Standard 1 kV 2A TH 4-DF</t>
  </si>
  <si>
    <t>Designator</t>
  </si>
  <si>
    <t>D1</t>
  </si>
  <si>
    <t>Qty</t>
  </si>
  <si>
    <t>Total</t>
  </si>
  <si>
    <t>C1</t>
  </si>
  <si>
    <t>CAP, ALUM, TH, 12.5x25mm, 2200uF, 25V, 20%, Pitch 5.0mm</t>
  </si>
  <si>
    <t>Mouser-Part</t>
  </si>
  <si>
    <t>Mouser Price</t>
  </si>
  <si>
    <t>750-DF210-G</t>
  </si>
  <si>
    <t>871-B41821F5228M</t>
  </si>
  <si>
    <t>B41821F5228M</t>
  </si>
  <si>
    <t>490-PJ-037A</t>
  </si>
  <si>
    <t>2.1mm ID, DC Power Supply Connector, 2 Pin</t>
  </si>
  <si>
    <t>PJ-037A</t>
  </si>
  <si>
    <t>J1</t>
  </si>
  <si>
    <t>RCJ-042</t>
  </si>
  <si>
    <t>490-RCJ-042</t>
  </si>
  <si>
    <t>Right Audio - Red RCA Jack</t>
  </si>
  <si>
    <t>TAP106K016SCS</t>
  </si>
  <si>
    <t>581-TAP106K016SCS</t>
  </si>
  <si>
    <t>C7</t>
  </si>
  <si>
    <t>C2, C4, C5</t>
  </si>
  <si>
    <t>C6</t>
  </si>
  <si>
    <t>.1uF</t>
  </si>
  <si>
    <t>Value</t>
  </si>
  <si>
    <t>.01uF</t>
  </si>
  <si>
    <t>10uF</t>
  </si>
  <si>
    <t>CAP TANT 10uF 10% 16V RADIAL</t>
  </si>
  <si>
    <t>2200uF</t>
  </si>
  <si>
    <t>R5</t>
  </si>
  <si>
    <t>R6</t>
  </si>
  <si>
    <t>R4</t>
  </si>
  <si>
    <t>C8</t>
  </si>
  <si>
    <t>R2</t>
  </si>
  <si>
    <t>D2</t>
  </si>
  <si>
    <t>1N4004</t>
  </si>
  <si>
    <t>C3</t>
  </si>
  <si>
    <t>100uF</t>
  </si>
  <si>
    <t>SW1</t>
  </si>
  <si>
    <t>Q1</t>
  </si>
  <si>
    <t>Q2</t>
  </si>
  <si>
    <t>2SA1015</t>
  </si>
  <si>
    <t>2SC1740</t>
  </si>
  <si>
    <t>D3</t>
  </si>
  <si>
    <t>U1</t>
  </si>
  <si>
    <t>U1a</t>
  </si>
  <si>
    <t>Alternative DC to DC Switching Converter</t>
  </si>
  <si>
    <t>Mouser Total</t>
  </si>
  <si>
    <t>Shipping</t>
  </si>
  <si>
    <t>Tax</t>
  </si>
  <si>
    <t>RCJ-053</t>
  </si>
  <si>
    <t>Left Audio - White RCA Jack (Video can be used here too)</t>
  </si>
  <si>
    <t>RCJ-044</t>
  </si>
  <si>
    <t>Video Out Yellow RCA Jack</t>
  </si>
  <si>
    <t>490-RCJ-044</t>
  </si>
  <si>
    <t>490-RCJ-043</t>
  </si>
  <si>
    <t>FG18X7R1H104KNT06</t>
  </si>
  <si>
    <t>MLCC - Leaded RAD 50V 0.1uF X7R 10% Pitch 2.5mm</t>
  </si>
  <si>
    <t>FA18X7R1H103KNU06</t>
  </si>
  <si>
    <t>MLCC - Leaded RAD 50V 0.01uF X7R 10% Pitch 2.5mm</t>
  </si>
  <si>
    <t>810-FA18X7R1H103KNU6</t>
  </si>
  <si>
    <t>220 uF</t>
  </si>
  <si>
    <t>-</t>
  </si>
  <si>
    <t>Mouser LinK</t>
  </si>
  <si>
    <t>J20</t>
  </si>
  <si>
    <t>J18</t>
  </si>
  <si>
    <t>J17</t>
  </si>
  <si>
    <t>490-MD-90SM</t>
  </si>
  <si>
    <t>9 Pin DIM for Sega Genesis Port 2</t>
  </si>
  <si>
    <t>MD-90SM</t>
  </si>
  <si>
    <t>Only Needed if getting the 9 Pin DIM Board</t>
  </si>
  <si>
    <t>Optional</t>
  </si>
  <si>
    <t>Power LED 0805</t>
  </si>
  <si>
    <t>4.7k</t>
  </si>
  <si>
    <t>Resistor 0805 4.7k</t>
  </si>
  <si>
    <t>1N4004-T</t>
  </si>
  <si>
    <t>DO-41 Diode</t>
  </si>
  <si>
    <t>CFR-50JT-52-470R</t>
  </si>
  <si>
    <t>603-CFR-50JT-52-470R</t>
  </si>
  <si>
    <t>Carbon Film Resistors - Through Hole - 470R 1/2W 5%</t>
  </si>
  <si>
    <t>Required</t>
  </si>
  <si>
    <t>KSA1015YTA</t>
  </si>
  <si>
    <t>Bipolar (BJT) Transistor PNP 50 V 150 mA 80MHz 400 mW</t>
  </si>
  <si>
    <t>512-KSA1015YTA</t>
  </si>
  <si>
    <t>KSC945YTA</t>
  </si>
  <si>
    <t>512-KSC945YTA</t>
  </si>
  <si>
    <t>KSC945YTA is the Subsitute for 2SC1740</t>
  </si>
  <si>
    <t>Bipolar Transistors - BJT NPN Epitaxial Transistor</t>
  </si>
  <si>
    <t>KSA1015YTA is the Subsitute for 2SA1015</t>
  </si>
  <si>
    <t>L7805CV-DG</t>
  </si>
  <si>
    <t>511-L7805CV-DG</t>
  </si>
  <si>
    <t>Linear Voltage Regulators POS Voltage Reg IC 3-Terminal 1.5A</t>
  </si>
  <si>
    <t>919-R-78B5.0-2.0</t>
  </si>
  <si>
    <t>Sub</t>
  </si>
  <si>
    <t>R-78B5.0-2.0</t>
  </si>
  <si>
    <t>612-EG2319</t>
  </si>
  <si>
    <t>EG2319</t>
  </si>
  <si>
    <t>Slide Switches PC Mount Slide Switch</t>
  </si>
  <si>
    <t>If None in Stock for Mouser, Here is Digi-Key Link</t>
  </si>
  <si>
    <t>APTD2012LSURCK</t>
  </si>
  <si>
    <t>604-APTD2012LSURCK</t>
  </si>
  <si>
    <t>RC0805FR-074K7P</t>
  </si>
  <si>
    <t>603-RC0805FR-074K7P</t>
  </si>
  <si>
    <t>Cost Per Board</t>
  </si>
  <si>
    <t>Price</t>
  </si>
  <si>
    <t>Desc</t>
  </si>
  <si>
    <t>Palette Switch Header</t>
  </si>
  <si>
    <t>J3</t>
  </si>
  <si>
    <t>J4</t>
  </si>
  <si>
    <t>01 x 04p 2.54mm Header Pins</t>
  </si>
  <si>
    <t>01 x 03p 2.54mm header pins</t>
  </si>
  <si>
    <t>RCA_MF Selection Header</t>
  </si>
  <si>
    <t>Jumper Connector</t>
  </si>
  <si>
    <t>RCA_MF Selection Jumper</t>
  </si>
  <si>
    <t>J6</t>
  </si>
  <si>
    <t>SNES MultOut</t>
  </si>
  <si>
    <t>If using the Multiout, you will have to cut your case for it to fit</t>
  </si>
  <si>
    <t>NES Frontloader Multiout Port</t>
  </si>
  <si>
    <t>J16</t>
  </si>
  <si>
    <t>"</t>
  </si>
  <si>
    <t>11 Pin Housing 1.50mm for RGB NES</t>
  </si>
  <si>
    <t>Comes slow from China</t>
  </si>
  <si>
    <t>10pcs Micro Mini ZH 1.5mm 11P</t>
  </si>
  <si>
    <t>JST to Pigtail 1.5mm 11P</t>
  </si>
  <si>
    <t>810-FG18X7R1H104KNT06</t>
  </si>
  <si>
    <t>621-1N4004-T</t>
  </si>
  <si>
    <t>These are dirt cheap on Amazon - https://www.amazon.com/gp/product/B07H3SBFBJ</t>
  </si>
  <si>
    <t>These are also cheap on Amazon - https://www.amazon.com/Chanzon-Resistor-Tolerance-Resistors-Certificated/dp/B08QRZ1G1G</t>
  </si>
  <si>
    <t>Board connector wrong</t>
  </si>
  <si>
    <t>A750KK107M1EAAE040</t>
  </si>
  <si>
    <t>Aluminum Organic Polymer Capacitors 25V 100uF 20%</t>
  </si>
  <si>
    <t>A750EK227M1CAAE016</t>
  </si>
  <si>
    <t>80-A750EK227M1CAAE16</t>
  </si>
  <si>
    <t>Aluminum Organic Polymer Capacitors 16V 220uF 20%</t>
  </si>
  <si>
    <t>Carbon Film Resistors - Through Hole 300R - 1/2W 5%</t>
  </si>
  <si>
    <t>Carbon Film Resistors - Through Hole - 110R 1/2W 5%</t>
  </si>
  <si>
    <t>ROX05SJ110R</t>
  </si>
  <si>
    <t>279-ROX05SJ110R</t>
  </si>
  <si>
    <t>ROX05SJ300R</t>
  </si>
  <si>
    <t>279-ROX05SJ300R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</si>
</sst>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1" xfId="0" applyFill="1" applyBorder="1" applyAlignment="1">
      <alignment horizontal="center"/>
    </xf>
    <xf numFmtId="0" fontId="3" fillId="2" borderId="1" xfId="2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37" fontId="0" fillId="2" borderId="1" xfId="1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44" fontId="4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37" fontId="2" fillId="3" borderId="0" xfId="1" applyNumberFormat="1" applyFont="1" applyFill="1" applyAlignment="1">
      <alignment horizontal="center"/>
    </xf>
    <xf numFmtId="44" fontId="2" fillId="3" borderId="0" xfId="1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37" fontId="0" fillId="3" borderId="0" xfId="1" applyNumberFormat="1" applyFont="1" applyFill="1" applyBorder="1" applyAlignment="1">
      <alignment horizontal="center"/>
    </xf>
    <xf numFmtId="44" fontId="0" fillId="3" borderId="0" xfId="1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44" fontId="0" fillId="3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2" applyFill="1" applyBorder="1" applyAlignment="1">
      <alignment horizontal="center"/>
    </xf>
    <xf numFmtId="37" fontId="0" fillId="4" borderId="1" xfId="1" applyNumberFormat="1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0" fontId="2" fillId="3" borderId="0" xfId="0" applyFont="1" applyFill="1" applyAlignment="1">
      <alignment horizontal="center" wrapText="1"/>
    </xf>
    <xf numFmtId="164" fontId="4" fillId="3" borderId="0" xfId="0" applyNumberFormat="1" applyFont="1" applyFill="1" applyAlignment="1">
      <alignment horizontal="center"/>
    </xf>
    <xf numFmtId="164" fontId="2" fillId="3" borderId="0" xfId="1" applyNumberFormat="1" applyFont="1" applyFill="1" applyAlignment="1">
      <alignment horizontal="center" wrapText="1"/>
    </xf>
    <xf numFmtId="164" fontId="0" fillId="2" borderId="1" xfId="1" applyNumberFormat="1" applyFon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64" fontId="0" fillId="3" borderId="0" xfId="1" applyNumberFormat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2" fillId="3" borderId="0" xfId="1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6" fillId="3" borderId="0" xfId="0" applyFont="1" applyFill="1" applyAlignment="1">
      <alignment horizontal="left"/>
    </xf>
    <xf numFmtId="0" fontId="7" fillId="3" borderId="0" xfId="2" applyFont="1" applyFill="1" applyAlignment="1">
      <alignment horizontal="left"/>
    </xf>
    <xf numFmtId="0" fontId="4" fillId="3" borderId="0" xfId="0" applyFont="1" applyFill="1" applyAlignment="1">
      <alignment horizontal="center" vertical="center"/>
    </xf>
    <xf numFmtId="44" fontId="4" fillId="3" borderId="0" xfId="0" applyNumberFormat="1" applyFont="1" applyFill="1" applyAlignment="1">
      <alignment horizontal="center" vertical="center"/>
    </xf>
    <xf numFmtId="44" fontId="8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3" fillId="3" borderId="0" xfId="2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37" fontId="0" fillId="4" borderId="2" xfId="1" applyNumberFormat="1" applyFont="1" applyFill="1" applyBorder="1" applyAlignment="1">
      <alignment horizontal="center"/>
    </xf>
    <xf numFmtId="44" fontId="0" fillId="4" borderId="2" xfId="1" applyFont="1" applyFill="1" applyBorder="1" applyAlignment="1">
      <alignment horizontal="center"/>
    </xf>
    <xf numFmtId="0" fontId="3" fillId="4" borderId="2" xfId="2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2" borderId="1" xfId="0" applyFill="1" applyBorder="1" applyAlignment="1">
      <alignment horizont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TDK/FG18X7R1H104KNT06?qs=qf2ddTMq67WA8sH6FratLA%3D%3D" TargetMode="External"/><Relationship Id="rId13" Type="http://schemas.openxmlformats.org/officeDocument/2006/relationships/hyperlink" Target="https://www.mouser.com/ProductDetail/onsemi-Fairchild/KSA1015YTA?qs=ljbEvF4DwOP4wK7PS53%252BtA%3D%3D" TargetMode="External"/><Relationship Id="rId18" Type="http://schemas.openxmlformats.org/officeDocument/2006/relationships/hyperlink" Target="https://www.mouser.com/datasheet/2/140/ESCH_S_A0005350660_1-2548076" TargetMode="External"/><Relationship Id="rId26" Type="http://schemas.openxmlformats.org/officeDocument/2006/relationships/hyperlink" Target="https://www.mouser.com/ProductDetail/KEMET/A750EK227M1CAAE016?qs=M6jHmRuQorX%252BbkmlO9snxA%3D%3D" TargetMode="External"/><Relationship Id="rId3" Type="http://schemas.openxmlformats.org/officeDocument/2006/relationships/hyperlink" Target="https://www.mouser.com/ProductDetail/CUI-Devices/RCJ-042?qs=WyjlAZoYn51fgBDaFkMuLQ%3D%3D" TargetMode="External"/><Relationship Id="rId21" Type="http://schemas.openxmlformats.org/officeDocument/2006/relationships/hyperlink" Target="https://store.retrofixes.com/products/nes-frontloader-custom-multiport" TargetMode="External"/><Relationship Id="rId7" Type="http://schemas.openxmlformats.org/officeDocument/2006/relationships/hyperlink" Target="https://www.mouser.com/ProductDetail/TDK/FA18X7R1H103KNU06?qs=UrFqKgNWc7SeRak9BDPdsw%3D%3D" TargetMode="External"/><Relationship Id="rId12" Type="http://schemas.openxmlformats.org/officeDocument/2006/relationships/hyperlink" Target="https://www.mouser.com/ProductDetail/YAGEO/CFR-50JT-52-470R?qs=KUIzHt%2Fe91kPIzbDkmuUcw%3D%3D" TargetMode="External"/><Relationship Id="rId17" Type="http://schemas.openxmlformats.org/officeDocument/2006/relationships/hyperlink" Target="https://www.mouser.com/ProductDetail/E-Switch/EG2319?qs=f57gQzlyLirXT6sCFZHxDA%3D%3D" TargetMode="External"/><Relationship Id="rId25" Type="http://schemas.openxmlformats.org/officeDocument/2006/relationships/hyperlink" Target="https://www.mouser.com/ProductDetail/KEMET/A750KK107M1EAAE040?qs=M6jHmRuQorXMeyrpWCoqNA%3D%3D" TargetMode="External"/><Relationship Id="rId2" Type="http://schemas.openxmlformats.org/officeDocument/2006/relationships/hyperlink" Target="https://www.mouser.com/ProductDetail/Comchip-Technology/DF210-G?qs=tw%252BuQ%2FB6PO0Sbs3Iip8sAA%3D%3D" TargetMode="External"/><Relationship Id="rId16" Type="http://schemas.openxmlformats.org/officeDocument/2006/relationships/hyperlink" Target="https://www.mouser.com/ProductDetail/RECOM-Power/R-78B50-20?qs=sGAEpiMZZMug%252BNZZT2EIM5PH9beMqpzil6QWkyTkDTY%3D" TargetMode="External"/><Relationship Id="rId20" Type="http://schemas.openxmlformats.org/officeDocument/2006/relationships/hyperlink" Target="https://www.mouser.com/ProductDetail/YAGEO/RC0805FR-074K7P?qs=oypCK0zG3256ATgXYmOMSw%3D%3D" TargetMode="External"/><Relationship Id="rId1" Type="http://schemas.openxmlformats.org/officeDocument/2006/relationships/hyperlink" Target="https://www.mouser.com/ProductDetail/CUI-Devices/PJ-037A?qs=WyjlAZoYn53bdNRXfildEA%3D%3D" TargetMode="External"/><Relationship Id="rId6" Type="http://schemas.openxmlformats.org/officeDocument/2006/relationships/hyperlink" Target="https://www.mouser.com/ProductDetail/CUI-Devices/MD-90SM?qs=WyjlAZoYn53AvrHguf2LdQ%3D%3D" TargetMode="External"/><Relationship Id="rId11" Type="http://schemas.openxmlformats.org/officeDocument/2006/relationships/hyperlink" Target="https://www.mouser.com/ProductDetail/Diodes-Incorporated/1N4004-T?qs=e%2FRqmsgwm9h5YfUmULbvEw%3D%3D" TargetMode="External"/><Relationship Id="rId24" Type="http://schemas.openxmlformats.org/officeDocument/2006/relationships/hyperlink" Target="https://www.aliexpress.com/item/32962965745.html" TargetMode="External"/><Relationship Id="rId5" Type="http://schemas.openxmlformats.org/officeDocument/2006/relationships/hyperlink" Target="https://www.mouser.com/ProductDetail/CUI-Devices/RCJ-044?qs=WyjlAZoYn50SPBJvOy7ojw%3D%3D" TargetMode="External"/><Relationship Id="rId15" Type="http://schemas.openxmlformats.org/officeDocument/2006/relationships/hyperlink" Target="https://www.mouser.com/ProductDetail/STMicroelectronics/L7805CV-DG?qs=T%2FOtf55vL7c3O0as9P9fAw%3D%3D" TargetMode="External"/><Relationship Id="rId23" Type="http://schemas.openxmlformats.org/officeDocument/2006/relationships/hyperlink" Target="https://www.amazon.com/Jabinco-Breakable-Header-Connector-Arduino/dp/B0817JG3XN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com/ProductDetail/EPCOS-TDK/B41821F5228M?qs=asurgvgF1tLWRkuGTfMeAg%3D%3D" TargetMode="External"/><Relationship Id="rId19" Type="http://schemas.openxmlformats.org/officeDocument/2006/relationships/hyperlink" Target="https://www.mouser.com/ProductDetail/Kingbright/APTD2012LSURCK" TargetMode="External"/><Relationship Id="rId4" Type="http://schemas.openxmlformats.org/officeDocument/2006/relationships/hyperlink" Target="https://www.mouser.com/ProductDetail/CUI-Devices/RCJ-043?qs=WyjlAZoYn518Y1bnzBVySQ%3D%3D" TargetMode="External"/><Relationship Id="rId9" Type="http://schemas.openxmlformats.org/officeDocument/2006/relationships/hyperlink" Target="https://www.mouser.com/ProductDetail/Kyocera-AVX/TAP106K016SCS?qs=WgtGjR6Dmqz8oMYWYMRM0g%3D%3D" TargetMode="External"/><Relationship Id="rId14" Type="http://schemas.openxmlformats.org/officeDocument/2006/relationships/hyperlink" Target="https://www.mouser.com/ProductDetail/onsemi-Fairchild/KSC945YTA?qs=ljbEvF4DwOMWTYZfUrYBYQ%3D%3D" TargetMode="External"/><Relationship Id="rId22" Type="http://schemas.openxmlformats.org/officeDocument/2006/relationships/hyperlink" Target="https://www.amazon.com/RuiLing-120-Pack-Standard-Computer-Circuit/dp/B07RRTQTW3" TargetMode="External"/><Relationship Id="rId27" Type="http://schemas.openxmlformats.org/officeDocument/2006/relationships/hyperlink" Target="https://www.mouser.com/ProductDetail/TE-Connectivity-Holsworthy/ROX05SJ110R?qs=sGAEpiMZZMtlubZbdhIBIMLPczR3K4Ue76VEmFRAvEs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5E3F-558B-4F26-94F9-98F48595C064}">
  <dimension ref="B1:M44"/>
  <sheetViews>
    <sheetView tabSelected="1" zoomScale="130" zoomScaleNormal="130" workbookViewId="0">
      <selection activeCell="F32" sqref="F32"/>
    </sheetView>
  </sheetViews>
  <sheetFormatPr defaultRowHeight="15" x14ac:dyDescent="0.25"/>
  <cols>
    <col min="1" max="1" width="2.140625" style="5" customWidth="1"/>
    <col min="2" max="2" width="12.5703125" style="5" customWidth="1"/>
    <col min="3" max="3" width="8.140625" style="5" customWidth="1"/>
    <col min="4" max="4" width="27.42578125" style="5" customWidth="1"/>
    <col min="5" max="5" width="8.140625" style="5" customWidth="1"/>
    <col min="6" max="6" width="56.28515625" style="5" customWidth="1"/>
    <col min="7" max="7" width="25.5703125" style="5" customWidth="1"/>
    <col min="8" max="8" width="9.7109375" style="5" customWidth="1"/>
    <col min="9" max="9" width="10.7109375" style="31" customWidth="1"/>
    <col min="10" max="10" width="6.85546875" style="5" customWidth="1"/>
    <col min="11" max="11" width="11.5703125" style="5" customWidth="1"/>
    <col min="12" max="12" width="2" style="5" customWidth="1"/>
    <col min="13" max="16384" width="9.140625" style="5"/>
  </cols>
  <sheetData>
    <row r="1" spans="2:13" ht="9.75" customHeight="1" x14ac:dyDescent="0.25">
      <c r="F1" s="6"/>
      <c r="G1" s="9" t="s">
        <v>110</v>
      </c>
      <c r="H1" s="10" t="s">
        <v>109</v>
      </c>
      <c r="I1" s="37"/>
      <c r="J1" s="38" t="s">
        <v>7</v>
      </c>
      <c r="K1" s="38" t="s">
        <v>108</v>
      </c>
    </row>
    <row r="2" spans="2:13" ht="9.75" customHeight="1" x14ac:dyDescent="0.25">
      <c r="F2" s="6"/>
      <c r="G2" s="7" t="s">
        <v>52</v>
      </c>
      <c r="H2" s="8">
        <f>SUM(K7:K36)</f>
        <v>151.24000000000004</v>
      </c>
      <c r="I2" s="24"/>
      <c r="J2" s="34">
        <v>10</v>
      </c>
      <c r="K2" s="35">
        <f>H2/J2</f>
        <v>15.124000000000004</v>
      </c>
    </row>
    <row r="3" spans="2:13" ht="9.75" customHeight="1" x14ac:dyDescent="0.25">
      <c r="F3" s="6"/>
      <c r="G3" s="7" t="s">
        <v>54</v>
      </c>
      <c r="H3" s="6"/>
      <c r="I3" s="24"/>
    </row>
    <row r="4" spans="2:13" ht="9.75" customHeight="1" x14ac:dyDescent="0.25">
      <c r="F4" s="6"/>
      <c r="G4" s="9" t="s">
        <v>53</v>
      </c>
      <c r="H4" s="10"/>
      <c r="I4" s="24"/>
    </row>
    <row r="5" spans="2:13" ht="9.75" customHeight="1" x14ac:dyDescent="0.25">
      <c r="F5" s="6"/>
      <c r="G5" s="7" t="s">
        <v>8</v>
      </c>
      <c r="H5" s="36">
        <f>SUM(H2:H4)</f>
        <v>151.24000000000004</v>
      </c>
      <c r="I5" s="24"/>
    </row>
    <row r="6" spans="2:13" s="11" customFormat="1" ht="30" x14ac:dyDescent="0.25">
      <c r="B6" s="11" t="s">
        <v>5</v>
      </c>
      <c r="C6" s="11" t="s">
        <v>85</v>
      </c>
      <c r="D6" s="11" t="s">
        <v>2</v>
      </c>
      <c r="E6" s="11" t="s">
        <v>29</v>
      </c>
      <c r="F6" s="11" t="s">
        <v>3</v>
      </c>
      <c r="G6" s="11" t="s">
        <v>11</v>
      </c>
      <c r="H6" s="23" t="s">
        <v>68</v>
      </c>
      <c r="I6" s="25" t="s">
        <v>12</v>
      </c>
      <c r="J6" s="12" t="s">
        <v>7</v>
      </c>
      <c r="K6" s="13" t="s">
        <v>8</v>
      </c>
    </row>
    <row r="7" spans="2:13" x14ac:dyDescent="0.25">
      <c r="B7" s="1" t="s">
        <v>19</v>
      </c>
      <c r="C7" s="1">
        <v>1</v>
      </c>
      <c r="D7" s="1" t="s">
        <v>18</v>
      </c>
      <c r="E7" s="1" t="s">
        <v>67</v>
      </c>
      <c r="F7" s="1" t="s">
        <v>17</v>
      </c>
      <c r="G7" s="1" t="s">
        <v>16</v>
      </c>
      <c r="H7" s="2" t="s">
        <v>1</v>
      </c>
      <c r="I7" s="26">
        <v>0.51500000000000001</v>
      </c>
      <c r="J7" s="4">
        <v>10</v>
      </c>
      <c r="K7" s="3">
        <f>J7*I7</f>
        <v>5.15</v>
      </c>
    </row>
    <row r="8" spans="2:13" x14ac:dyDescent="0.25">
      <c r="B8" s="19" t="s">
        <v>71</v>
      </c>
      <c r="C8" s="19">
        <v>1</v>
      </c>
      <c r="D8" s="19" t="s">
        <v>20</v>
      </c>
      <c r="E8" s="19" t="s">
        <v>67</v>
      </c>
      <c r="F8" s="19" t="s">
        <v>22</v>
      </c>
      <c r="G8" s="19" t="s">
        <v>21</v>
      </c>
      <c r="H8" s="20" t="s">
        <v>1</v>
      </c>
      <c r="I8" s="27">
        <v>1.64</v>
      </c>
      <c r="J8" s="21">
        <v>10</v>
      </c>
      <c r="K8" s="22">
        <f>J8*I8</f>
        <v>16.399999999999999</v>
      </c>
    </row>
    <row r="9" spans="2:13" x14ac:dyDescent="0.25">
      <c r="B9" s="1" t="s">
        <v>70</v>
      </c>
      <c r="C9" s="1">
        <v>1</v>
      </c>
      <c r="D9" s="1" t="s">
        <v>55</v>
      </c>
      <c r="E9" s="1" t="s">
        <v>67</v>
      </c>
      <c r="F9" s="1" t="s">
        <v>56</v>
      </c>
      <c r="G9" s="1" t="s">
        <v>60</v>
      </c>
      <c r="H9" s="2" t="s">
        <v>1</v>
      </c>
      <c r="I9" s="26">
        <v>1.64</v>
      </c>
      <c r="J9" s="4">
        <v>10</v>
      </c>
      <c r="K9" s="3">
        <f>J9*I9</f>
        <v>16.399999999999999</v>
      </c>
    </row>
    <row r="10" spans="2:13" x14ac:dyDescent="0.25">
      <c r="B10" s="19" t="s">
        <v>70</v>
      </c>
      <c r="C10" s="19">
        <v>1</v>
      </c>
      <c r="D10" s="19" t="s">
        <v>57</v>
      </c>
      <c r="E10" s="19" t="s">
        <v>67</v>
      </c>
      <c r="F10" s="19" t="s">
        <v>58</v>
      </c>
      <c r="G10" s="19" t="s">
        <v>59</v>
      </c>
      <c r="H10" s="20" t="s">
        <v>1</v>
      </c>
      <c r="I10" s="27">
        <v>1.64</v>
      </c>
      <c r="J10" s="21">
        <v>10</v>
      </c>
      <c r="K10" s="22">
        <f>J10*I10</f>
        <v>16.399999999999999</v>
      </c>
    </row>
    <row r="11" spans="2:13" x14ac:dyDescent="0.25">
      <c r="B11" s="1" t="s">
        <v>69</v>
      </c>
      <c r="C11" s="1">
        <v>1</v>
      </c>
      <c r="D11" s="1" t="s">
        <v>74</v>
      </c>
      <c r="E11" s="1" t="s">
        <v>67</v>
      </c>
      <c r="F11" s="1" t="s">
        <v>73</v>
      </c>
      <c r="G11" s="1" t="s">
        <v>72</v>
      </c>
      <c r="H11" s="2" t="s">
        <v>1</v>
      </c>
      <c r="I11" s="26">
        <v>2.76</v>
      </c>
      <c r="J11" s="4">
        <v>10</v>
      </c>
      <c r="K11" s="3">
        <f>J11*I11</f>
        <v>27.599999999999998</v>
      </c>
      <c r="M11" s="32" t="s">
        <v>75</v>
      </c>
    </row>
    <row r="12" spans="2:13" x14ac:dyDescent="0.25">
      <c r="B12" s="19" t="s">
        <v>119</v>
      </c>
      <c r="C12" s="19" t="s">
        <v>76</v>
      </c>
      <c r="D12" s="19" t="s">
        <v>120</v>
      </c>
      <c r="E12" s="19" t="s">
        <v>67</v>
      </c>
      <c r="F12" s="19" t="s">
        <v>122</v>
      </c>
      <c r="G12" s="19"/>
      <c r="H12" s="20" t="s">
        <v>1</v>
      </c>
      <c r="I12" s="27">
        <v>27</v>
      </c>
      <c r="J12" s="21"/>
      <c r="K12" s="22"/>
      <c r="M12" s="32" t="s">
        <v>121</v>
      </c>
    </row>
    <row r="13" spans="2:13" x14ac:dyDescent="0.25">
      <c r="B13" s="14"/>
      <c r="C13" s="14"/>
      <c r="D13" s="14"/>
      <c r="E13" s="14"/>
      <c r="F13" s="14"/>
      <c r="G13" s="14"/>
      <c r="H13" s="14"/>
      <c r="I13" s="28"/>
      <c r="J13" s="15"/>
      <c r="K13" s="16"/>
      <c r="L13" s="14"/>
      <c r="M13" s="14"/>
    </row>
    <row r="14" spans="2:13" x14ac:dyDescent="0.25">
      <c r="B14" s="1" t="s">
        <v>9</v>
      </c>
      <c r="C14" s="1">
        <v>1</v>
      </c>
      <c r="D14" s="1" t="s">
        <v>15</v>
      </c>
      <c r="E14" s="1" t="s">
        <v>33</v>
      </c>
      <c r="F14" s="1" t="s">
        <v>10</v>
      </c>
      <c r="G14" s="1" t="s">
        <v>14</v>
      </c>
      <c r="H14" s="2" t="s">
        <v>1</v>
      </c>
      <c r="I14" s="26">
        <v>0.77800000000000002</v>
      </c>
      <c r="J14" s="4">
        <v>10</v>
      </c>
      <c r="K14" s="3">
        <f>J14*I14</f>
        <v>7.78</v>
      </c>
    </row>
    <row r="15" spans="2:13" x14ac:dyDescent="0.25">
      <c r="B15" s="19" t="s">
        <v>26</v>
      </c>
      <c r="C15" s="19">
        <v>3</v>
      </c>
      <c r="D15" s="19" t="s">
        <v>63</v>
      </c>
      <c r="E15" s="19" t="s">
        <v>30</v>
      </c>
      <c r="F15" s="19" t="s">
        <v>64</v>
      </c>
      <c r="G15" s="19" t="s">
        <v>65</v>
      </c>
      <c r="H15" s="20" t="s">
        <v>1</v>
      </c>
      <c r="I15" s="27">
        <v>0.16200000000000001</v>
      </c>
      <c r="J15" s="21">
        <v>20</v>
      </c>
      <c r="K15" s="22">
        <f t="shared" ref="K15:K34" si="0">J15*I15</f>
        <v>3.24</v>
      </c>
    </row>
    <row r="16" spans="2:13" x14ac:dyDescent="0.25">
      <c r="B16" s="1" t="s">
        <v>41</v>
      </c>
      <c r="C16" s="1">
        <v>1</v>
      </c>
      <c r="D16" s="1" t="s">
        <v>134</v>
      </c>
      <c r="E16" s="1" t="s">
        <v>42</v>
      </c>
      <c r="F16" s="1" t="s">
        <v>135</v>
      </c>
      <c r="G16" s="1" t="s">
        <v>134</v>
      </c>
      <c r="H16" s="2" t="s">
        <v>1</v>
      </c>
      <c r="I16" s="26">
        <v>0.56000000000000005</v>
      </c>
      <c r="J16" s="4">
        <v>10</v>
      </c>
      <c r="K16" s="3">
        <f>J16*I16</f>
        <v>5.6000000000000005</v>
      </c>
    </row>
    <row r="17" spans="2:13" x14ac:dyDescent="0.25">
      <c r="B17" s="19" t="s">
        <v>27</v>
      </c>
      <c r="C17" s="19">
        <v>1</v>
      </c>
      <c r="D17" s="19" t="s">
        <v>61</v>
      </c>
      <c r="E17" s="19" t="s">
        <v>28</v>
      </c>
      <c r="F17" s="19" t="s">
        <v>62</v>
      </c>
      <c r="G17" s="19" t="s">
        <v>129</v>
      </c>
      <c r="H17" s="20" t="s">
        <v>1</v>
      </c>
      <c r="I17" s="27">
        <v>0.17899999999999999</v>
      </c>
      <c r="J17" s="21">
        <v>10</v>
      </c>
      <c r="K17" s="22">
        <f t="shared" si="0"/>
        <v>1.79</v>
      </c>
    </row>
    <row r="18" spans="2:13" x14ac:dyDescent="0.25">
      <c r="B18" s="1" t="s">
        <v>25</v>
      </c>
      <c r="C18" s="1">
        <v>1</v>
      </c>
      <c r="D18" s="1" t="s">
        <v>23</v>
      </c>
      <c r="E18" s="1" t="s">
        <v>31</v>
      </c>
      <c r="F18" s="1" t="s">
        <v>32</v>
      </c>
      <c r="G18" s="1" t="s">
        <v>24</v>
      </c>
      <c r="H18" s="2" t="s">
        <v>1</v>
      </c>
      <c r="I18" s="26">
        <v>0.53900000000000003</v>
      </c>
      <c r="J18" s="4">
        <v>10</v>
      </c>
      <c r="K18" s="3">
        <f>J18*I18</f>
        <v>5.3900000000000006</v>
      </c>
    </row>
    <row r="19" spans="2:13" x14ac:dyDescent="0.25">
      <c r="B19" s="19" t="s">
        <v>37</v>
      </c>
      <c r="C19" s="19">
        <v>1</v>
      </c>
      <c r="D19" s="19" t="s">
        <v>136</v>
      </c>
      <c r="E19" s="19" t="s">
        <v>66</v>
      </c>
      <c r="F19" s="19" t="s">
        <v>138</v>
      </c>
      <c r="G19" s="19" t="s">
        <v>137</v>
      </c>
      <c r="H19" s="20" t="s">
        <v>1</v>
      </c>
      <c r="I19" s="27">
        <v>0.52</v>
      </c>
      <c r="J19" s="21">
        <v>10</v>
      </c>
      <c r="K19" s="22">
        <f t="shared" si="0"/>
        <v>5.2</v>
      </c>
    </row>
    <row r="20" spans="2:13" s="14" customFormat="1" x14ac:dyDescent="0.25">
      <c r="I20" s="28"/>
      <c r="J20" s="15"/>
      <c r="K20" s="16"/>
    </row>
    <row r="21" spans="2:13" x14ac:dyDescent="0.25">
      <c r="B21" s="1" t="s">
        <v>38</v>
      </c>
      <c r="C21" s="1">
        <v>1</v>
      </c>
      <c r="D21" s="1" t="s">
        <v>144</v>
      </c>
      <c r="E21" s="1">
        <v>300</v>
      </c>
      <c r="F21" s="1" t="s">
        <v>139</v>
      </c>
      <c r="G21" s="1" t="s">
        <v>143</v>
      </c>
      <c r="H21" s="2"/>
      <c r="I21" s="26">
        <v>0.21</v>
      </c>
      <c r="J21" s="4">
        <v>10</v>
      </c>
      <c r="K21" s="3">
        <f t="shared" si="0"/>
        <v>2.1</v>
      </c>
    </row>
    <row r="22" spans="2:13" x14ac:dyDescent="0.25">
      <c r="B22" s="19" t="s">
        <v>36</v>
      </c>
      <c r="C22" s="19">
        <v>1</v>
      </c>
      <c r="D22" s="19" t="s">
        <v>142</v>
      </c>
      <c r="E22" s="19">
        <v>110</v>
      </c>
      <c r="F22" s="19" t="s">
        <v>140</v>
      </c>
      <c r="G22" s="19" t="s">
        <v>141</v>
      </c>
      <c r="H22" s="20" t="s">
        <v>1</v>
      </c>
      <c r="I22" s="27">
        <v>0.22</v>
      </c>
      <c r="J22" s="21">
        <v>10</v>
      </c>
      <c r="K22" s="22">
        <f t="shared" si="0"/>
        <v>2.2000000000000002</v>
      </c>
    </row>
    <row r="23" spans="2:13" x14ac:dyDescent="0.25">
      <c r="B23" s="1" t="s">
        <v>35</v>
      </c>
      <c r="C23" s="1">
        <v>1</v>
      </c>
      <c r="D23" s="1" t="s">
        <v>82</v>
      </c>
      <c r="E23" s="1">
        <v>470</v>
      </c>
      <c r="F23" s="1" t="s">
        <v>84</v>
      </c>
      <c r="G23" s="1" t="s">
        <v>83</v>
      </c>
      <c r="H23" s="2" t="s">
        <v>1</v>
      </c>
      <c r="I23" s="26">
        <v>9.8000000000000004E-2</v>
      </c>
      <c r="J23" s="4">
        <v>10</v>
      </c>
      <c r="K23" s="3">
        <f t="shared" si="0"/>
        <v>0.98</v>
      </c>
    </row>
    <row r="24" spans="2:13" s="14" customFormat="1" x14ac:dyDescent="0.25">
      <c r="I24" s="28"/>
      <c r="J24" s="15"/>
      <c r="K24" s="16"/>
    </row>
    <row r="25" spans="2:13" x14ac:dyDescent="0.25">
      <c r="B25" s="1" t="s">
        <v>6</v>
      </c>
      <c r="C25" s="1">
        <v>1</v>
      </c>
      <c r="D25" s="1" t="s">
        <v>0</v>
      </c>
      <c r="E25" s="1" t="s">
        <v>67</v>
      </c>
      <c r="F25" s="46" t="s">
        <v>4</v>
      </c>
      <c r="G25" s="1" t="s">
        <v>13</v>
      </c>
      <c r="H25" s="2" t="s">
        <v>1</v>
      </c>
      <c r="I25" s="26">
        <v>0.49</v>
      </c>
      <c r="J25" s="4">
        <v>10</v>
      </c>
      <c r="K25" s="3">
        <f>J25*I25</f>
        <v>4.9000000000000004</v>
      </c>
    </row>
    <row r="26" spans="2:13" x14ac:dyDescent="0.25">
      <c r="B26" s="1" t="s">
        <v>39</v>
      </c>
      <c r="C26" s="1">
        <v>1</v>
      </c>
      <c r="D26" s="1" t="s">
        <v>80</v>
      </c>
      <c r="E26" s="1" t="s">
        <v>40</v>
      </c>
      <c r="F26" s="1" t="s">
        <v>81</v>
      </c>
      <c r="G26" s="1" t="s">
        <v>130</v>
      </c>
      <c r="H26" s="20" t="s">
        <v>1</v>
      </c>
      <c r="I26" s="27">
        <v>0.19800000000000001</v>
      </c>
      <c r="J26" s="21">
        <v>10</v>
      </c>
      <c r="K26" s="22">
        <f t="shared" si="0"/>
        <v>1.98</v>
      </c>
    </row>
    <row r="27" spans="2:13" s="14" customFormat="1" x14ac:dyDescent="0.25">
      <c r="I27" s="28"/>
      <c r="J27" s="15"/>
      <c r="K27" s="16"/>
    </row>
    <row r="28" spans="2:13" x14ac:dyDescent="0.25">
      <c r="B28" s="1" t="s">
        <v>43</v>
      </c>
      <c r="C28" s="1">
        <v>1</v>
      </c>
      <c r="D28" s="1" t="s">
        <v>101</v>
      </c>
      <c r="E28" s="1" t="s">
        <v>67</v>
      </c>
      <c r="F28" s="1" t="s">
        <v>102</v>
      </c>
      <c r="G28" s="1" t="s">
        <v>100</v>
      </c>
      <c r="H28" s="2" t="s">
        <v>1</v>
      </c>
      <c r="I28" s="26">
        <v>1.06</v>
      </c>
      <c r="J28" s="4">
        <v>10</v>
      </c>
      <c r="K28" s="3">
        <f t="shared" si="0"/>
        <v>10.600000000000001</v>
      </c>
      <c r="M28" s="33" t="s">
        <v>103</v>
      </c>
    </row>
    <row r="29" spans="2:13" x14ac:dyDescent="0.25">
      <c r="B29" s="1" t="s">
        <v>44</v>
      </c>
      <c r="C29" s="1">
        <v>1</v>
      </c>
      <c r="D29" s="1" t="s">
        <v>86</v>
      </c>
      <c r="E29" s="1" t="s">
        <v>46</v>
      </c>
      <c r="F29" s="46" t="s">
        <v>87</v>
      </c>
      <c r="G29" s="1" t="s">
        <v>88</v>
      </c>
      <c r="H29" s="20" t="s">
        <v>1</v>
      </c>
      <c r="I29" s="27">
        <v>0.33700000000000002</v>
      </c>
      <c r="J29" s="21">
        <v>10</v>
      </c>
      <c r="K29" s="22">
        <f>J29*I29</f>
        <v>3.37</v>
      </c>
      <c r="M29" s="32" t="s">
        <v>93</v>
      </c>
    </row>
    <row r="30" spans="2:13" x14ac:dyDescent="0.25">
      <c r="B30" s="1" t="s">
        <v>45</v>
      </c>
      <c r="C30" s="1">
        <v>1</v>
      </c>
      <c r="D30" s="1" t="s">
        <v>89</v>
      </c>
      <c r="E30" s="1" t="s">
        <v>47</v>
      </c>
      <c r="F30" s="1" t="s">
        <v>92</v>
      </c>
      <c r="G30" s="1" t="s">
        <v>90</v>
      </c>
      <c r="H30" s="2" t="s">
        <v>1</v>
      </c>
      <c r="I30" s="26">
        <v>0.29899999999999999</v>
      </c>
      <c r="J30" s="4">
        <v>10</v>
      </c>
      <c r="K30" s="3">
        <f t="shared" si="0"/>
        <v>2.9899999999999998</v>
      </c>
      <c r="M30" s="32" t="s">
        <v>91</v>
      </c>
    </row>
    <row r="31" spans="2:13" x14ac:dyDescent="0.25">
      <c r="B31" s="1" t="s">
        <v>49</v>
      </c>
      <c r="C31" s="1">
        <v>1</v>
      </c>
      <c r="D31" s="1" t="s">
        <v>94</v>
      </c>
      <c r="E31" s="1">
        <v>7805</v>
      </c>
      <c r="F31" s="1" t="s">
        <v>96</v>
      </c>
      <c r="G31" s="1" t="s">
        <v>95</v>
      </c>
      <c r="H31" s="20" t="s">
        <v>1</v>
      </c>
      <c r="I31" s="27">
        <v>0.74</v>
      </c>
      <c r="J31" s="21">
        <v>10</v>
      </c>
      <c r="K31" s="22">
        <f>J31*I31</f>
        <v>7.4</v>
      </c>
    </row>
    <row r="32" spans="2:13" x14ac:dyDescent="0.25">
      <c r="B32" s="1" t="s">
        <v>50</v>
      </c>
      <c r="C32" s="1" t="s">
        <v>98</v>
      </c>
      <c r="D32" s="1" t="s">
        <v>99</v>
      </c>
      <c r="E32" s="1"/>
      <c r="F32" s="1" t="s">
        <v>51</v>
      </c>
      <c r="G32" s="1" t="s">
        <v>97</v>
      </c>
      <c r="H32" s="2" t="s">
        <v>1</v>
      </c>
      <c r="I32" s="26">
        <v>11.72</v>
      </c>
      <c r="J32" s="4"/>
      <c r="K32" s="3">
        <f t="shared" si="0"/>
        <v>0</v>
      </c>
    </row>
    <row r="33" spans="2:13" x14ac:dyDescent="0.25">
      <c r="B33" s="14"/>
      <c r="C33" s="14"/>
      <c r="D33" s="14"/>
      <c r="E33" s="14"/>
      <c r="F33" s="14"/>
      <c r="G33" s="14"/>
      <c r="H33" s="14"/>
      <c r="I33" s="28"/>
      <c r="J33" s="15"/>
      <c r="K33" s="16"/>
    </row>
    <row r="34" spans="2:13" x14ac:dyDescent="0.25">
      <c r="B34" s="1" t="s">
        <v>48</v>
      </c>
      <c r="C34" s="1" t="s">
        <v>76</v>
      </c>
      <c r="D34" s="1" t="s">
        <v>104</v>
      </c>
      <c r="E34" s="1" t="s">
        <v>67</v>
      </c>
      <c r="F34" s="46" t="s">
        <v>77</v>
      </c>
      <c r="G34" s="1" t="s">
        <v>105</v>
      </c>
      <c r="H34" s="2" t="s">
        <v>1</v>
      </c>
      <c r="I34" s="26">
        <v>0.30599999999999999</v>
      </c>
      <c r="J34" s="4">
        <v>10</v>
      </c>
      <c r="K34" s="3">
        <f t="shared" si="0"/>
        <v>3.06</v>
      </c>
      <c r="M34" s="32" t="s">
        <v>131</v>
      </c>
    </row>
    <row r="35" spans="2:13" x14ac:dyDescent="0.25">
      <c r="B35" s="19" t="s">
        <v>34</v>
      </c>
      <c r="C35" s="19" t="s">
        <v>76</v>
      </c>
      <c r="D35" s="19" t="s">
        <v>106</v>
      </c>
      <c r="E35" s="19" t="s">
        <v>78</v>
      </c>
      <c r="F35" s="19" t="s">
        <v>79</v>
      </c>
      <c r="G35" s="19" t="s">
        <v>107</v>
      </c>
      <c r="H35" s="20" t="s">
        <v>1</v>
      </c>
      <c r="I35" s="27">
        <v>7.0999999999999994E-2</v>
      </c>
      <c r="J35" s="21">
        <v>10</v>
      </c>
      <c r="K35" s="22">
        <f>J35*I35</f>
        <v>0.71</v>
      </c>
      <c r="M35" s="32" t="s">
        <v>132</v>
      </c>
    </row>
    <row r="37" spans="2:13" x14ac:dyDescent="0.25">
      <c r="B37" s="1" t="s">
        <v>113</v>
      </c>
      <c r="C37" s="1" t="s">
        <v>76</v>
      </c>
      <c r="D37" s="1" t="s">
        <v>111</v>
      </c>
      <c r="E37" s="1"/>
      <c r="F37" s="1" t="s">
        <v>114</v>
      </c>
      <c r="G37" s="1"/>
      <c r="H37" s="2" t="s">
        <v>1</v>
      </c>
      <c r="I37" s="26"/>
      <c r="J37" s="4"/>
      <c r="K37" s="3"/>
    </row>
    <row r="38" spans="2:13" x14ac:dyDescent="0.25">
      <c r="B38" s="19" t="s">
        <v>123</v>
      </c>
      <c r="C38" s="19">
        <v>1</v>
      </c>
      <c r="D38" s="19" t="s">
        <v>116</v>
      </c>
      <c r="E38" s="19"/>
      <c r="F38" s="19" t="s">
        <v>115</v>
      </c>
      <c r="G38" s="19"/>
      <c r="H38" s="19" t="s">
        <v>124</v>
      </c>
      <c r="I38" s="27"/>
      <c r="J38" s="21"/>
      <c r="K38" s="22"/>
    </row>
    <row r="39" spans="2:13" x14ac:dyDescent="0.25">
      <c r="B39" s="1"/>
      <c r="C39" s="1">
        <v>1</v>
      </c>
      <c r="D39" s="1" t="s">
        <v>118</v>
      </c>
      <c r="E39" s="1"/>
      <c r="F39" s="1" t="s">
        <v>117</v>
      </c>
      <c r="G39" s="1"/>
      <c r="H39" s="2" t="s">
        <v>1</v>
      </c>
      <c r="I39" s="26"/>
      <c r="J39" s="4"/>
      <c r="K39" s="3"/>
    </row>
    <row r="40" spans="2:13" x14ac:dyDescent="0.25">
      <c r="B40" s="40" t="s">
        <v>112</v>
      </c>
      <c r="C40" s="40" t="s">
        <v>76</v>
      </c>
      <c r="D40" s="40"/>
      <c r="E40" s="40"/>
      <c r="F40" s="40" t="s">
        <v>125</v>
      </c>
      <c r="G40" s="40"/>
      <c r="H40" s="44"/>
      <c r="I40" s="41"/>
      <c r="J40" s="42"/>
      <c r="K40" s="43"/>
      <c r="M40" s="45" t="s">
        <v>133</v>
      </c>
    </row>
    <row r="41" spans="2:13" x14ac:dyDescent="0.25">
      <c r="B41" s="1"/>
      <c r="C41" s="1" t="s">
        <v>76</v>
      </c>
      <c r="D41" s="1" t="s">
        <v>128</v>
      </c>
      <c r="E41" s="1"/>
      <c r="F41" s="1" t="s">
        <v>127</v>
      </c>
      <c r="G41" s="1"/>
      <c r="H41" s="2" t="s">
        <v>1</v>
      </c>
      <c r="I41" s="26"/>
      <c r="J41" s="4"/>
      <c r="K41" s="3"/>
      <c r="M41" s="32" t="s">
        <v>126</v>
      </c>
    </row>
    <row r="42" spans="2:13" x14ac:dyDescent="0.25">
      <c r="B42" s="14"/>
      <c r="C42" s="14"/>
      <c r="E42" s="14"/>
      <c r="F42" s="14"/>
      <c r="G42" s="14"/>
      <c r="H42" s="39"/>
      <c r="I42" s="28"/>
      <c r="J42" s="15"/>
      <c r="K42" s="16"/>
    </row>
    <row r="43" spans="2:13" x14ac:dyDescent="0.25">
      <c r="D43" s="14"/>
      <c r="E43" s="14"/>
      <c r="F43" s="14"/>
      <c r="H43" s="17"/>
      <c r="I43" s="29"/>
      <c r="J43" s="5" t="s">
        <v>8</v>
      </c>
      <c r="K43" s="18">
        <f>SUM(K7:K36)</f>
        <v>151.24000000000004</v>
      </c>
    </row>
    <row r="44" spans="2:13" x14ac:dyDescent="0.25">
      <c r="D44" s="14"/>
      <c r="E44" s="14"/>
      <c r="F44" s="14"/>
      <c r="I44" s="30"/>
    </row>
  </sheetData>
  <hyperlinks>
    <hyperlink ref="H7" r:id="rId1" xr:uid="{B06C0A0A-6498-467C-A0E9-14880350C916}"/>
    <hyperlink ref="H25" r:id="rId2" xr:uid="{1F61D9A1-5B7D-4966-85D9-2C4D765D81EB}"/>
    <hyperlink ref="H8" r:id="rId3" xr:uid="{F9A11B22-3D44-4B9C-8E5F-2F579618A18C}"/>
    <hyperlink ref="H9" r:id="rId4" xr:uid="{84DEDFCB-4D46-48DF-8F0F-E1BE267CE06A}"/>
    <hyperlink ref="H10" r:id="rId5" xr:uid="{A9F679BD-F389-438A-B4A8-F84AE03516FE}"/>
    <hyperlink ref="H11" r:id="rId6" xr:uid="{9AA17B5E-72F5-4EAF-95BB-DFA07FAD8011}"/>
    <hyperlink ref="H15" r:id="rId7" xr:uid="{09FB3058-BE01-41E3-B716-B00249CC3C3E}"/>
    <hyperlink ref="H17" r:id="rId8" xr:uid="{C09F6618-4C07-4C5A-82F6-330E9570A129}"/>
    <hyperlink ref="H18" r:id="rId9" xr:uid="{0DE414BE-564A-404A-86BF-0E9D69F3F01B}"/>
    <hyperlink ref="H14" r:id="rId10" xr:uid="{3619FB15-24A5-46AE-8D1F-D44FB66E6E3C}"/>
    <hyperlink ref="H26" r:id="rId11" xr:uid="{C203B2A3-4EC4-4DC5-B988-8FE1F2A57AB7}"/>
    <hyperlink ref="H23" r:id="rId12" xr:uid="{A92C7C48-27F3-4BC1-A72A-EDEBD365972D}"/>
    <hyperlink ref="H29" r:id="rId13" xr:uid="{5D46702D-BF28-4085-8336-36D8ED113FD2}"/>
    <hyperlink ref="H30" r:id="rId14" xr:uid="{AB06B1D7-E551-45DA-90D9-2C03FECF85D0}"/>
    <hyperlink ref="H31" r:id="rId15" xr:uid="{FC995F79-3391-441D-82AE-EFFC5C580141}"/>
    <hyperlink ref="H32" r:id="rId16" xr:uid="{365071FA-68B1-4E9F-82B3-B95644BD8A0D}"/>
    <hyperlink ref="H28" r:id="rId17" xr:uid="{45D84CCD-4C25-4BE5-83F3-94CA35098526}"/>
    <hyperlink ref="M28" r:id="rId18" xr:uid="{3A642ADC-B490-423C-9161-1DE4BD4390E2}"/>
    <hyperlink ref="H34" r:id="rId19" xr:uid="{6386DE6A-C9FE-4E73-B75E-83A9D583C7C5}"/>
    <hyperlink ref="H35" r:id="rId20" xr:uid="{40A99BFF-82AF-4A8E-97AA-717B30AAED86}"/>
    <hyperlink ref="H12" r:id="rId21" xr:uid="{F5C5F671-6F5E-46C8-AB1E-085BEE46C4EE}"/>
    <hyperlink ref="H39" r:id="rId22" xr:uid="{A292DCC1-6DCB-463E-B4A8-24FEAC5461DB}"/>
    <hyperlink ref="H37" r:id="rId23" xr:uid="{671AD761-4945-4668-9B6F-3EAEB96A2517}"/>
    <hyperlink ref="H41" r:id="rId24" xr:uid="{311FE80C-B187-4381-BF4B-6AA42B493DC4}"/>
    <hyperlink ref="H16" r:id="rId25" xr:uid="{5C391337-E5B5-48A3-A9FC-EEB4EE8F4768}"/>
    <hyperlink ref="H19" r:id="rId26" xr:uid="{8F9E295B-4303-43E3-A2FB-B36DD6E59F44}"/>
    <hyperlink ref="H22" r:id="rId27" xr:uid="{3BA6905C-73E6-4CED-A379-091EEB75D64B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 Power Board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</dc:creator>
  <cp:lastModifiedBy>Merlin</cp:lastModifiedBy>
  <dcterms:created xsi:type="dcterms:W3CDTF">2022-02-24T21:11:59Z</dcterms:created>
  <dcterms:modified xsi:type="dcterms:W3CDTF">2022-03-11T10:50:27Z</dcterms:modified>
</cp:coreProperties>
</file>