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<sst xmlns="http://schemas.openxmlformats.org/spreadsheetml/2006/main" count="31" uniqueCount="30">
  <si>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Year 0</t>
  </si>
  <si>
    <t>Year 1</t>
  </si>
  <si>
    <t>Year 2</t>
  </si>
  <si>
    <t>Year 3</t>
  </si>
  <si>
    <t>Year 4</t>
  </si>
  <si>
    <t>Total</t>
  </si>
  <si>
    <t>Benifit</t>
  </si>
  <si>
    <t xml:space="preserve">Advertisement </t>
  </si>
  <si>
    <t>Total Benefit</t>
  </si>
  <si>
    <t xml:space="preserve">    COST</t>
  </si>
  <si>
    <t>Development
Costs</t>
  </si>
  <si>
    <t>Site Development
&amp; Publishing</t>
  </si>
  <si>
    <t>Server Hosting</t>
  </si>
  <si>
    <t>Maintenance Cost</t>
  </si>
  <si>
    <t>Total Development 
cost</t>
  </si>
  <si>
    <t>Operational
Costs</t>
  </si>
  <si>
    <t>Advertisement</t>
  </si>
  <si>
    <t>Management</t>
  </si>
  <si>
    <t>Total Operational
Cost</t>
  </si>
  <si>
    <t>Total Costs</t>
  </si>
  <si>
    <r>
      <rPr>
        <rFont val="Arial"/>
        <b/>
        <color theme="1"/>
        <sz val="11.0"/>
      </rPr>
      <t xml:space="preserve">Net Benefits =
</t>
    </r>
    <r>
      <rPr>
        <rFont val="Arial"/>
        <color theme="1"/>
        <sz val="11.0"/>
      </rPr>
      <t>Total benefits - Total cost</t>
    </r>
  </si>
  <si>
    <t>[40,000]</t>
  </si>
  <si>
    <t>[15,000]</t>
  </si>
  <si>
    <t>Cumulative Net
Cash Flow</t>
  </si>
  <si>
    <t>[55,000]</t>
  </si>
  <si>
    <t>[25,000]</t>
  </si>
  <si>
    <t xml:space="preserve">Return on Investment (ROI) </t>
  </si>
  <si>
    <t>33.7%   (185,700 / 520,000)*100%</t>
  </si>
  <si>
    <t xml:space="preserve">Break-even Point (BEP) </t>
  </si>
  <si>
    <t>2.1 years   [2 years + (92,800 - 87,600) / 92,800]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</si>
</sst>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/>
    <font>
      <sz val="11.0"/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i/>
      <sz val="12.0"/>
      <color rgb="FFBF9000"/>
      <name val="Arial"/>
      <scheme val="minor"/>
    </font>
    <font>
      <b/>
      <sz val="11.0"/>
      <color rgb="FF000000"/>
      <name val="Arial"/>
      <scheme val="minor"/>
    </font>
    <font>
      <b/>
      <i/>
      <sz val="12.0"/>
      <color rgb="FF38761D"/>
      <name val="Arial"/>
      <scheme val="minor"/>
    </font>
    <font>
      <sz val="12.0"/>
      <color rgb="FF85200C"/>
      <name val="Arial"/>
      <scheme val="minor"/>
    </font>
    <font>
      <sz val="11.0"/>
      <color rgb="FF000000"/>
      <name val="Inconsolata"/>
    </font>
    <font>
      <b/>
      <i/>
      <sz val="12.0"/>
      <color rgb="FF666666"/>
      <name val="Arial"/>
      <scheme val="minor"/>
    </font>
    <font>
      <sz val="18.0"/>
      <color theme="1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B7E375"/>
        <bgColor rgb="FFB7E375"/>
      </patternFill>
    </fill>
    <fill>
      <patternFill patternType="solid">
        <fgColor rgb="FFD9FCA4"/>
        <bgColor rgb="FFD9FCA4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0FCA4"/>
        <bgColor rgb="FFF0FCA4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textRotation="90" vertical="bottom"/>
    </xf>
    <xf borderId="0" fillId="0" fontId="3" numFmtId="0" xfId="0" applyAlignment="1" applyFont="1">
      <alignment horizontal="center" readingOrder="0"/>
    </xf>
    <xf borderId="1" fillId="3" fontId="4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horizontal="center" readingOrder="0" textRotation="90"/>
    </xf>
    <xf borderId="2" fillId="4" fontId="2" numFmtId="0" xfId="0" applyAlignment="1" applyBorder="1" applyFill="1" applyFont="1">
      <alignment horizontal="center" readingOrder="0" textRotation="0" vertical="center"/>
    </xf>
    <xf borderId="3" fillId="0" fontId="6" numFmtId="0" xfId="0" applyBorder="1" applyFont="1"/>
    <xf borderId="1" fillId="5" fontId="7" numFmtId="0" xfId="0" applyAlignment="1" applyBorder="1" applyFill="1" applyFont="1">
      <alignment horizontal="center" readingOrder="0" vertical="center"/>
    </xf>
    <xf borderId="1" fillId="6" fontId="8" numFmtId="0" xfId="0" applyAlignment="1" applyBorder="1" applyFill="1" applyFont="1">
      <alignment horizontal="center" readingOrder="0" vertical="center"/>
    </xf>
    <xf borderId="1" fillId="6" fontId="8" numFmtId="3" xfId="0" applyAlignment="1" applyBorder="1" applyFont="1" applyNumberFormat="1">
      <alignment horizontal="center" readingOrder="0" vertical="center"/>
    </xf>
    <xf borderId="4" fillId="0" fontId="6" numFmtId="0" xfId="0" applyBorder="1" applyFont="1"/>
    <xf borderId="5" fillId="0" fontId="6" numFmtId="0" xfId="0" applyBorder="1" applyFont="1"/>
    <xf borderId="1" fillId="0" fontId="9" numFmtId="0" xfId="0" applyAlignment="1" applyBorder="1" applyFont="1">
      <alignment horizontal="center" readingOrder="0" vertical="center"/>
    </xf>
    <xf borderId="1" fillId="7" fontId="10" numFmtId="0" xfId="0" applyAlignment="1" applyBorder="1" applyFill="1" applyFont="1">
      <alignment horizontal="center" vertical="center"/>
    </xf>
    <xf borderId="1" fillId="7" fontId="10" numFmtId="3" xfId="0" applyAlignment="1" applyBorder="1" applyFont="1" applyNumberFormat="1">
      <alignment horizontal="center" vertical="center"/>
    </xf>
    <xf borderId="1" fillId="7" fontId="10" numFmtId="3" xfId="0" applyAlignment="1" applyBorder="1" applyFont="1" applyNumberFormat="1">
      <alignment horizontal="center" readingOrder="0" vertical="center"/>
    </xf>
    <xf borderId="0" fillId="0" fontId="1" numFmtId="3" xfId="0" applyFont="1" applyNumberFormat="1"/>
    <xf borderId="6" fillId="8" fontId="5" numFmtId="0" xfId="0" applyAlignment="1" applyBorder="1" applyFill="1" applyFont="1">
      <alignment readingOrder="0" textRotation="90" vertical="center"/>
    </xf>
    <xf borderId="6" fillId="9" fontId="11" numFmtId="0" xfId="0" applyAlignment="1" applyBorder="1" applyFill="1" applyFont="1">
      <alignment horizontal="center" readingOrder="0" textRotation="90" vertical="center"/>
    </xf>
    <xf borderId="0" fillId="10" fontId="7" numFmtId="0" xfId="0" applyAlignment="1" applyFill="1" applyFont="1">
      <alignment horizontal="center" readingOrder="0"/>
    </xf>
    <xf borderId="1" fillId="10" fontId="8" numFmtId="3" xfId="0" applyAlignment="1" applyBorder="1" applyFont="1" applyNumberFormat="1">
      <alignment horizontal="center" readingOrder="0" vertical="center"/>
    </xf>
    <xf borderId="1" fillId="10" fontId="8" numFmtId="0" xfId="0" applyAlignment="1" applyBorder="1" applyFont="1">
      <alignment horizontal="center" readingOrder="0" vertical="center"/>
    </xf>
    <xf borderId="1" fillId="10" fontId="8" numFmtId="3" xfId="0" applyAlignment="1" applyBorder="1" applyFont="1" applyNumberFormat="1">
      <alignment horizontal="center" vertical="center"/>
    </xf>
    <xf borderId="7" fillId="0" fontId="6" numFmtId="0" xfId="0" applyBorder="1" applyFont="1"/>
    <xf borderId="1" fillId="10" fontId="7" numFmtId="0" xfId="0" applyAlignment="1" applyBorder="1" applyFont="1">
      <alignment horizontal="center" readingOrder="0" vertical="center"/>
    </xf>
    <xf borderId="8" fillId="0" fontId="6" numFmtId="0" xfId="0" applyBorder="1" applyFont="1"/>
    <xf borderId="1" fillId="10" fontId="9" numFmtId="0" xfId="0" applyAlignment="1" applyBorder="1" applyFont="1">
      <alignment horizontal="center" readingOrder="0" vertical="center"/>
    </xf>
    <xf borderId="1" fillId="7" fontId="12" numFmtId="3" xfId="0" applyAlignment="1" applyBorder="1" applyFont="1" applyNumberFormat="1">
      <alignment horizontal="center" vertical="center"/>
    </xf>
    <xf borderId="1" fillId="7" fontId="12" numFmtId="3" xfId="0" applyAlignment="1" applyBorder="1" applyFont="1" applyNumberFormat="1">
      <alignment horizontal="center" readingOrder="0" vertical="center"/>
    </xf>
    <xf borderId="6" fillId="11" fontId="4" numFmtId="0" xfId="0" applyAlignment="1" applyBorder="1" applyFill="1" applyFont="1">
      <alignment horizontal="center" readingOrder="0" textRotation="90" vertical="center"/>
    </xf>
    <xf borderId="1" fillId="9" fontId="7" numFmtId="0" xfId="0" applyAlignment="1" applyBorder="1" applyFont="1">
      <alignment horizontal="center" readingOrder="0" vertical="center"/>
    </xf>
    <xf borderId="1" fillId="12" fontId="13" numFmtId="3" xfId="0" applyAlignment="1" applyBorder="1" applyFill="1" applyFont="1" applyNumberFormat="1">
      <alignment horizontal="center" readingOrder="0" vertical="center"/>
    </xf>
    <xf borderId="1" fillId="12" fontId="13" numFmtId="3" xfId="0" applyAlignment="1" applyBorder="1" applyFont="1" applyNumberFormat="1">
      <alignment horizontal="center" vertical="center"/>
    </xf>
    <xf borderId="0" fillId="2" fontId="14" numFmtId="0" xfId="0" applyFont="1"/>
    <xf borderId="1" fillId="12" fontId="13" numFmtId="0" xfId="0" applyAlignment="1" applyBorder="1" applyFont="1">
      <alignment horizontal="center" readingOrder="0" vertical="center"/>
    </xf>
    <xf borderId="1" fillId="9" fontId="9" numFmtId="0" xfId="0" applyAlignment="1" applyBorder="1" applyFont="1">
      <alignment horizontal="center" readingOrder="0" vertical="center"/>
    </xf>
    <xf borderId="1" fillId="7" fontId="15" numFmtId="3" xfId="0" applyAlignment="1" applyBorder="1" applyFont="1" applyNumberFormat="1">
      <alignment horizontal="center" vertical="center"/>
    </xf>
    <xf borderId="9" fillId="0" fontId="9" numFmtId="0" xfId="0" applyAlignment="1" applyBorder="1" applyFont="1">
      <alignment horizontal="center" readingOrder="0" vertical="center"/>
    </xf>
    <xf borderId="10" fillId="0" fontId="6" numFmtId="0" xfId="0" applyBorder="1" applyFont="1"/>
    <xf borderId="1" fillId="13" fontId="8" numFmtId="3" xfId="0" applyAlignment="1" applyBorder="1" applyFill="1" applyFont="1" applyNumberFormat="1">
      <alignment horizontal="center" vertical="center"/>
    </xf>
    <xf borderId="0" fillId="2" fontId="14" numFmtId="3" xfId="0" applyFont="1" applyNumberFormat="1"/>
    <xf borderId="9" fillId="0" fontId="7" numFmtId="0" xfId="0" applyAlignment="1" applyBorder="1" applyFont="1">
      <alignment horizontal="center" readingOrder="0" vertical="center"/>
    </xf>
    <xf borderId="11" fillId="0" fontId="6" numFmtId="0" xfId="0" applyBorder="1" applyFont="1"/>
    <xf borderId="1" fillId="14" fontId="8" numFmtId="0" xfId="0" applyAlignment="1" applyBorder="1" applyFill="1" applyFont="1">
      <alignment horizontal="center" readingOrder="0" vertical="center"/>
    </xf>
    <xf borderId="1" fillId="14" fontId="8" numFmtId="3" xfId="0" applyAlignment="1" applyBorder="1" applyFont="1" applyNumberFormat="1">
      <alignment horizontal="center" readingOrder="0" vertical="center"/>
    </xf>
    <xf borderId="1" fillId="14" fontId="8" numFmtId="3" xfId="0" applyAlignment="1" applyBorder="1" applyFont="1" applyNumberFormat="1">
      <alignment horizontal="center" vertical="center"/>
    </xf>
    <xf borderId="0" fillId="0" fontId="3" numFmtId="0" xfId="0" applyFont="1"/>
    <xf borderId="9" fillId="15" fontId="3" numFmtId="0" xfId="0" applyAlignment="1" applyBorder="1" applyFill="1" applyFont="1">
      <alignment horizontal="center" readingOrder="0" vertical="center"/>
    </xf>
    <xf borderId="1" fillId="15" fontId="8" numFmtId="0" xfId="0" applyAlignment="1" applyBorder="1" applyFont="1">
      <alignment horizontal="center" readingOrder="0" vertical="center"/>
    </xf>
    <xf borderId="1" fillId="15" fontId="8" numFmtId="3" xfId="0" applyAlignment="1" applyBorder="1" applyFont="1" applyNumberFormat="1">
      <alignment horizontal="center" readingOrder="0" vertical="center"/>
    </xf>
    <xf borderId="1" fillId="15" fontId="8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9" fillId="0" fontId="8" numFmtId="0" xfId="0" applyAlignment="1" applyBorder="1" applyFont="1">
      <alignment horizontal="center" readingOrder="0"/>
    </xf>
    <xf borderId="1" fillId="16" fontId="4" numFmtId="0" xfId="0" applyAlignment="1" applyBorder="1" applyFill="1" applyFont="1">
      <alignment horizontal="center" readingOrder="0"/>
    </xf>
    <xf borderId="9" fillId="5" fontId="4" numFmtId="0" xfId="0" applyAlignment="1" applyBorder="1" applyFont="1">
      <alignment horizontal="center" readingOrder="0"/>
    </xf>
    <xf borderId="1" fillId="6" fontId="8" numFmtId="0" xfId="0" applyAlignment="1" applyBorder="1" applyFont="1">
      <alignment horizontal="center" vertical="center"/>
    </xf>
    <xf borderId="9" fillId="3" fontId="4" numFmtId="0" xfId="0" applyAlignment="1" applyBorder="1" applyFont="1">
      <alignment readingOrder="0"/>
    </xf>
    <xf borderId="9" fillId="9" fontId="4" numFmtId="0" xfId="0" applyAlignment="1" applyBorder="1" applyFont="1">
      <alignment horizontal="center" readingOrder="0"/>
    </xf>
    <xf borderId="1" fillId="17" fontId="8" numFmtId="0" xfId="0" applyAlignment="1" applyBorder="1" applyFill="1" applyFont="1">
      <alignment horizontal="center" readingOrder="0" vertical="center"/>
    </xf>
    <xf borderId="1" fillId="17" fontId="8" numFmtId="0" xfId="0" applyAlignment="1" applyBorder="1" applyFont="1">
      <alignment horizontal="center" vertical="center"/>
    </xf>
    <xf borderId="9" fillId="14" fontId="4" numFmtId="0" xfId="0" applyAlignment="1" applyBorder="1" applyFont="1">
      <alignment horizontal="center" readingOrder="0"/>
    </xf>
    <xf borderId="1" fillId="14" fontId="8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/>
    </xf>
    <xf borderId="9" fillId="0" fontId="16" numFmtId="0" xfId="0" applyAlignment="1" applyBorder="1" applyFont="1">
      <alignment horizontal="center" vertical="center"/>
    </xf>
    <xf borderId="9" fillId="0" fontId="1" numFmtId="0" xfId="0" applyBorder="1" applyFont="1"/>
    <xf borderId="9" fillId="16" fontId="9" numFmtId="0" xfId="0" applyAlignment="1" applyBorder="1" applyFont="1">
      <alignment horizontal="center" readingOrder="0" vertical="center"/>
    </xf>
    <xf borderId="1" fillId="13" fontId="8" numFmtId="3" xfId="0" applyAlignment="1" applyBorder="1" applyFont="1" applyNumberFormat="1">
      <alignment horizontal="center" readingOrder="0" vertical="center"/>
    </xf>
    <xf borderId="9" fillId="18" fontId="7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7.5"/>
    <col customWidth="1" min="3" max="3" width="4.25"/>
    <col customWidth="1" min="4" max="4" width="6.88"/>
    <col customWidth="1" min="5" max="5" width="18.0"/>
    <col customWidth="1" min="6" max="6" width="17.0"/>
    <col customWidth="1" min="7" max="7" width="17.5"/>
    <col customWidth="1" min="8" max="8" width="18.0"/>
    <col customWidth="1" min="9" max="9" width="14.63"/>
    <col customWidth="1" min="10" max="10" width="14.88"/>
    <col customWidth="1" min="11" max="11" width="15.13"/>
    <col customWidth="1" min="16" max="16" width="19.13"/>
    <col customWidth="1" min="17" max="17" width="6.63"/>
  </cols>
  <sheetData>
    <row r="1">
      <c r="G1" s="1"/>
    </row>
    <row r="2">
      <c r="G2" s="2"/>
      <c r="I2" s="1"/>
    </row>
    <row r="3">
      <c r="C3" s="3"/>
    </row>
    <row r="4" ht="19.5" customHeight="1">
      <c r="D4" s="4"/>
      <c r="E4" s="5"/>
      <c r="F4" s="6" t="s">
        <v>0</v>
      </c>
      <c r="G4" s="6" t="s">
        <v>1</v>
      </c>
      <c r="H4" s="6" t="s">
        <v>2</v>
      </c>
      <c r="I4" s="6" t="s">
        <v>3</v>
      </c>
      <c r="J4" s="6" t="s">
        <v>4</v>
      </c>
      <c r="K4" s="6" t="s">
        <v>5</v>
      </c>
    </row>
    <row r="5">
      <c r="A5" s="7"/>
      <c r="B5" s="7"/>
      <c r="C5" s="8" t="s">
        <v>6</v>
      </c>
      <c r="D5" s="9"/>
      <c r="E5" s="10" t="s">
        <v>7</v>
      </c>
      <c r="F5" s="11">
        <v>0.0</v>
      </c>
      <c r="G5" s="12">
        <v>100000.0</v>
      </c>
      <c r="H5" s="12">
        <v>155000.0</v>
      </c>
      <c r="I5" s="12">
        <v>198700.0</v>
      </c>
      <c r="J5" s="12">
        <v>252000.0</v>
      </c>
      <c r="K5" s="12">
        <f t="shared" ref="K5:K9" si="2">SUM(F5:J5)</f>
        <v>705700</v>
      </c>
    </row>
    <row r="6" ht="19.5" customHeight="1">
      <c r="A6" s="7"/>
      <c r="B6" s="7"/>
      <c r="C6" s="13"/>
      <c r="D6" s="14"/>
      <c r="E6" s="15" t="s">
        <v>8</v>
      </c>
      <c r="F6" s="16">
        <f t="shared" ref="F6:J6" si="1">SUM(F5)</f>
        <v>0</v>
      </c>
      <c r="G6" s="17">
        <f t="shared" si="1"/>
        <v>100000</v>
      </c>
      <c r="H6" s="17">
        <f t="shared" si="1"/>
        <v>155000</v>
      </c>
      <c r="I6" s="17">
        <f t="shared" si="1"/>
        <v>198700</v>
      </c>
      <c r="J6" s="17">
        <f t="shared" si="1"/>
        <v>252000</v>
      </c>
      <c r="K6" s="18">
        <f t="shared" si="2"/>
        <v>705700</v>
      </c>
      <c r="L6" s="19">
        <f>SUM(K5)</f>
        <v>705700</v>
      </c>
    </row>
    <row r="7" ht="30.75" customHeight="1">
      <c r="A7" s="7"/>
      <c r="B7" s="7"/>
      <c r="C7" s="20" t="s">
        <v>9</v>
      </c>
      <c r="D7" s="21" t="s">
        <v>10</v>
      </c>
      <c r="E7" s="22" t="s">
        <v>11</v>
      </c>
      <c r="F7" s="23">
        <v>40000.0</v>
      </c>
      <c r="G7" s="24">
        <v>0.0</v>
      </c>
      <c r="H7" s="24">
        <v>0.0</v>
      </c>
      <c r="I7" s="24">
        <v>0.0</v>
      </c>
      <c r="J7" s="24">
        <v>0.0</v>
      </c>
      <c r="K7" s="25">
        <f t="shared" si="2"/>
        <v>40000</v>
      </c>
    </row>
    <row r="8" ht="32.25" customHeight="1">
      <c r="C8" s="26"/>
      <c r="D8" s="26"/>
      <c r="E8" s="27" t="s">
        <v>12</v>
      </c>
      <c r="F8" s="23">
        <v>0.0</v>
      </c>
      <c r="G8" s="23">
        <v>10000.0</v>
      </c>
      <c r="H8" s="23">
        <v>10000.0</v>
      </c>
      <c r="I8" s="23">
        <v>10000.0</v>
      </c>
      <c r="J8" s="23">
        <v>10000.0</v>
      </c>
      <c r="K8" s="25">
        <f t="shared" si="2"/>
        <v>40000</v>
      </c>
    </row>
    <row r="9" ht="19.5" customHeight="1">
      <c r="C9" s="26"/>
      <c r="D9" s="26"/>
      <c r="E9" s="27" t="s">
        <v>13</v>
      </c>
      <c r="F9" s="24">
        <v>0.0</v>
      </c>
      <c r="G9" s="23">
        <v>15000.0</v>
      </c>
      <c r="H9" s="23">
        <v>15000.0</v>
      </c>
      <c r="I9" s="23">
        <v>15000.0</v>
      </c>
      <c r="J9" s="23">
        <v>15000.0</v>
      </c>
      <c r="K9" s="23">
        <f t="shared" si="2"/>
        <v>60000</v>
      </c>
    </row>
    <row r="10" ht="27.0" customHeight="1">
      <c r="C10" s="26"/>
      <c r="D10" s="28"/>
      <c r="E10" s="29" t="s">
        <v>14</v>
      </c>
      <c r="F10" s="30">
        <f>SUM(F7:F9)</f>
        <v>40000</v>
      </c>
      <c r="G10" s="31">
        <v>25000.0</v>
      </c>
      <c r="H10" s="31">
        <v>25000.0</v>
      </c>
      <c r="I10" s="31">
        <v>25000.0</v>
      </c>
      <c r="J10" s="31">
        <v>25000.0</v>
      </c>
      <c r="K10" s="30">
        <f>SUM(K7:K9)</f>
        <v>140000</v>
      </c>
      <c r="L10" s="19">
        <f>sum(F10:J10)</f>
        <v>140000</v>
      </c>
    </row>
    <row r="11" ht="26.25" customHeight="1">
      <c r="C11" s="26"/>
      <c r="D11" s="32" t="s">
        <v>15</v>
      </c>
      <c r="E11" s="33" t="s">
        <v>16</v>
      </c>
      <c r="F11" s="34">
        <v>0.0</v>
      </c>
      <c r="G11" s="34">
        <v>60000.0</v>
      </c>
      <c r="H11" s="34">
        <v>60000.0</v>
      </c>
      <c r="I11" s="34">
        <v>50000.0</v>
      </c>
      <c r="J11" s="34">
        <v>40000.0</v>
      </c>
      <c r="K11" s="35">
        <f t="shared" ref="K11:K12" si="3">SUM(F11:J11)</f>
        <v>210000</v>
      </c>
      <c r="L11" s="36"/>
    </row>
    <row r="12" ht="28.5" customHeight="1">
      <c r="C12" s="26"/>
      <c r="D12" s="26"/>
      <c r="E12" s="33" t="s">
        <v>17</v>
      </c>
      <c r="F12" s="37">
        <v>0.0</v>
      </c>
      <c r="G12" s="34">
        <v>30000.0</v>
      </c>
      <c r="H12" s="34">
        <v>40000.0</v>
      </c>
      <c r="I12" s="34">
        <v>50000.0</v>
      </c>
      <c r="J12" s="34">
        <v>50000.0</v>
      </c>
      <c r="K12" s="34">
        <f t="shared" si="3"/>
        <v>170000</v>
      </c>
    </row>
    <row r="13" ht="28.5" customHeight="1">
      <c r="C13" s="26"/>
      <c r="D13" s="28"/>
      <c r="E13" s="38" t="s">
        <v>18</v>
      </c>
      <c r="F13" s="39">
        <f t="shared" ref="F13:K13" si="4">SUM(F11:F12)</f>
        <v>0</v>
      </c>
      <c r="G13" s="39">
        <f t="shared" si="4"/>
        <v>90000</v>
      </c>
      <c r="H13" s="39">
        <f t="shared" si="4"/>
        <v>100000</v>
      </c>
      <c r="I13" s="39">
        <f t="shared" si="4"/>
        <v>100000</v>
      </c>
      <c r="J13" s="39">
        <f t="shared" si="4"/>
        <v>90000</v>
      </c>
      <c r="K13" s="39">
        <f t="shared" si="4"/>
        <v>380000</v>
      </c>
      <c r="L13" s="19">
        <f t="shared" ref="L13:L14" si="6">sum(F13:J13)</f>
        <v>380000</v>
      </c>
    </row>
    <row r="14" ht="26.25" customHeight="1">
      <c r="C14" s="26"/>
      <c r="D14" s="40" t="s">
        <v>19</v>
      </c>
      <c r="E14" s="41"/>
      <c r="F14" s="42">
        <f t="shared" ref="F14:K14" si="5">F10+F13</f>
        <v>40000</v>
      </c>
      <c r="G14" s="42">
        <f t="shared" si="5"/>
        <v>115000</v>
      </c>
      <c r="H14" s="42">
        <f t="shared" si="5"/>
        <v>125000</v>
      </c>
      <c r="I14" s="42">
        <f t="shared" si="5"/>
        <v>125000</v>
      </c>
      <c r="J14" s="42">
        <f t="shared" si="5"/>
        <v>115000</v>
      </c>
      <c r="K14" s="42">
        <f t="shared" si="5"/>
        <v>520000</v>
      </c>
      <c r="L14" s="43">
        <f t="shared" si="6"/>
        <v>520000</v>
      </c>
    </row>
    <row r="15">
      <c r="C15" s="44" t="s">
        <v>20</v>
      </c>
      <c r="D15" s="45"/>
      <c r="E15" s="41"/>
      <c r="F15" s="46" t="s">
        <v>21</v>
      </c>
      <c r="G15" s="46" t="s">
        <v>22</v>
      </c>
      <c r="H15" s="47">
        <f t="shared" ref="H15:K15" si="7">H6-H14</f>
        <v>30000</v>
      </c>
      <c r="I15" s="47">
        <f t="shared" si="7"/>
        <v>73700</v>
      </c>
      <c r="J15" s="48">
        <f t="shared" si="7"/>
        <v>137000</v>
      </c>
      <c r="K15" s="47">
        <f t="shared" si="7"/>
        <v>185700</v>
      </c>
      <c r="L15" s="36"/>
    </row>
    <row r="16" ht="27.0" customHeight="1">
      <c r="B16" s="49"/>
      <c r="C16" s="50" t="s">
        <v>23</v>
      </c>
      <c r="D16" s="45"/>
      <c r="E16" s="41"/>
      <c r="F16" s="51" t="s">
        <v>21</v>
      </c>
      <c r="G16" s="51" t="s">
        <v>24</v>
      </c>
      <c r="H16" s="51" t="s">
        <v>25</v>
      </c>
      <c r="I16" s="52">
        <v>48700.0</v>
      </c>
      <c r="J16" s="52">
        <v>185700.0</v>
      </c>
      <c r="K16" s="53"/>
    </row>
    <row r="17" ht="30.75" customHeight="1">
      <c r="C17" s="54" t="s">
        <v>26</v>
      </c>
      <c r="D17" s="45"/>
      <c r="E17" s="41"/>
      <c r="F17" s="54" t="s">
        <v>27</v>
      </c>
      <c r="G17" s="45"/>
      <c r="H17" s="45"/>
      <c r="I17" s="45"/>
      <c r="J17" s="45"/>
      <c r="K17" s="41"/>
    </row>
    <row r="18" ht="27.0" customHeight="1">
      <c r="C18" s="54" t="s">
        <v>28</v>
      </c>
      <c r="D18" s="45"/>
      <c r="E18" s="41"/>
      <c r="F18" s="54" t="s">
        <v>29</v>
      </c>
      <c r="G18" s="45"/>
      <c r="H18" s="45"/>
      <c r="I18" s="45"/>
      <c r="J18" s="45"/>
      <c r="K18" s="41"/>
    </row>
    <row r="19" ht="26.25" customHeight="1">
      <c r="D19" s="55"/>
      <c r="E19" s="55"/>
      <c r="F19" s="55"/>
      <c r="G19" s="55"/>
      <c r="H19" s="55"/>
    </row>
    <row r="20" ht="21.75" customHeight="1">
      <c r="A20" s="49"/>
      <c r="D20" s="55"/>
      <c r="E20" s="55"/>
      <c r="F20" s="55"/>
      <c r="G20" s="55"/>
      <c r="H20" s="55"/>
    </row>
    <row r="21">
      <c r="C21" s="56"/>
      <c r="D21" s="45"/>
      <c r="E21" s="41"/>
      <c r="F21" s="57"/>
      <c r="G21" s="57"/>
      <c r="H21" s="57"/>
      <c r="I21" s="57"/>
      <c r="J21" s="57"/>
      <c r="K21" s="57"/>
    </row>
    <row r="22" ht="22.5" customHeight="1">
      <c r="C22" s="58"/>
      <c r="D22" s="45"/>
      <c r="E22" s="41"/>
      <c r="F22" s="59"/>
      <c r="G22" s="59"/>
      <c r="H22" s="59"/>
      <c r="I22" s="59"/>
      <c r="J22" s="11"/>
      <c r="K22" s="59"/>
    </row>
    <row r="23" ht="22.5" customHeight="1">
      <c r="C23" s="60"/>
      <c r="D23" s="45"/>
      <c r="E23" s="41"/>
      <c r="F23" s="53"/>
      <c r="G23" s="52"/>
      <c r="H23" s="52"/>
      <c r="I23" s="52"/>
      <c r="J23" s="52"/>
      <c r="K23" s="52"/>
    </row>
    <row r="24" ht="23.25" customHeight="1">
      <c r="C24" s="61"/>
      <c r="D24" s="45"/>
      <c r="E24" s="41"/>
      <c r="F24" s="62"/>
      <c r="G24" s="63"/>
      <c r="H24" s="63"/>
      <c r="I24" s="63"/>
      <c r="J24" s="62"/>
      <c r="K24" s="63"/>
    </row>
    <row r="25" ht="22.5" customHeight="1">
      <c r="C25" s="64"/>
      <c r="D25" s="45"/>
      <c r="E25" s="41"/>
      <c r="F25" s="65"/>
      <c r="G25" s="47"/>
      <c r="H25" s="47"/>
      <c r="I25" s="47"/>
      <c r="J25" s="47"/>
      <c r="K25" s="65"/>
    </row>
    <row r="26">
      <c r="C26" s="66"/>
      <c r="D26" s="45"/>
      <c r="E26" s="41"/>
      <c r="F26" s="67"/>
      <c r="G26" s="45"/>
      <c r="H26" s="45"/>
      <c r="I26" s="45"/>
      <c r="J26" s="45"/>
      <c r="K26" s="41"/>
    </row>
    <row r="30">
      <c r="C30" s="68"/>
      <c r="D30" s="45"/>
      <c r="E30" s="41"/>
      <c r="F30" s="6"/>
      <c r="G30" s="6"/>
      <c r="H30" s="6"/>
      <c r="I30" s="6"/>
      <c r="J30" s="6"/>
      <c r="K30" s="6"/>
    </row>
    <row r="31">
      <c r="C31" s="40"/>
      <c r="D31" s="45"/>
      <c r="E31" s="41"/>
      <c r="F31" s="16"/>
      <c r="G31" s="18"/>
      <c r="H31" s="18"/>
      <c r="I31" s="18"/>
      <c r="J31" s="18"/>
      <c r="K31" s="18"/>
    </row>
    <row r="32">
      <c r="C32" s="69"/>
      <c r="D32" s="45"/>
      <c r="E32" s="41"/>
      <c r="F32" s="70"/>
      <c r="G32" s="70"/>
      <c r="H32" s="70"/>
      <c r="I32" s="70"/>
      <c r="J32" s="70"/>
      <c r="K32" s="70"/>
    </row>
    <row r="33">
      <c r="C33" s="71"/>
      <c r="D33" s="45"/>
      <c r="E33" s="41"/>
      <c r="F33" s="46"/>
      <c r="G33" s="46"/>
      <c r="H33" s="47"/>
      <c r="I33" s="47"/>
      <c r="J33" s="47"/>
      <c r="K33" s="47"/>
    </row>
    <row r="34">
      <c r="C34" s="50"/>
      <c r="D34" s="45"/>
      <c r="E34" s="41"/>
      <c r="F34" s="51"/>
      <c r="G34" s="51"/>
      <c r="H34" s="51"/>
      <c r="I34" s="52"/>
      <c r="J34" s="52"/>
      <c r="K34" s="53"/>
    </row>
    <row r="35">
      <c r="C35" s="54"/>
      <c r="D35" s="45"/>
      <c r="E35" s="41"/>
      <c r="F35" s="54"/>
      <c r="G35" s="45"/>
      <c r="H35" s="45"/>
      <c r="I35" s="45"/>
      <c r="J35" s="45"/>
      <c r="K35" s="41"/>
    </row>
    <row r="36">
      <c r="C36" s="54"/>
      <c r="D36" s="45"/>
      <c r="E36" s="41"/>
      <c r="F36" s="54"/>
      <c r="G36" s="45"/>
      <c r="H36" s="45"/>
      <c r="I36" s="45"/>
      <c r="J36" s="45"/>
      <c r="K36" s="41"/>
    </row>
  </sheetData>
  <mergeCells count="27">
    <mergeCell ref="C17:E17"/>
    <mergeCell ref="F17:K17"/>
    <mergeCell ref="F18:K18"/>
    <mergeCell ref="C5:D6"/>
    <mergeCell ref="C7:C14"/>
    <mergeCell ref="D7:D10"/>
    <mergeCell ref="D11:D13"/>
    <mergeCell ref="D14:E14"/>
    <mergeCell ref="C15:E15"/>
    <mergeCell ref="C16:E16"/>
    <mergeCell ref="C18:E18"/>
    <mergeCell ref="C21:E21"/>
    <mergeCell ref="C22:E22"/>
    <mergeCell ref="C23:E23"/>
    <mergeCell ref="C24:E24"/>
    <mergeCell ref="C25:E25"/>
    <mergeCell ref="F26:K26"/>
    <mergeCell ref="C35:E35"/>
    <mergeCell ref="C36:E36"/>
    <mergeCell ref="C26:E26"/>
    <mergeCell ref="C30:E30"/>
    <mergeCell ref="C31:E31"/>
    <mergeCell ref="C32:E32"/>
    <mergeCell ref="C33:E33"/>
    <mergeCell ref="C34:E34"/>
    <mergeCell ref="F35:K35"/>
    <mergeCell ref="F36:K36"/>
  </mergeCells>
  <drawing r:id="rId1"/>
</worksheet>
</file>